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P\OneDrive\Desktop\My Analysis Projects\Multisales data\"/>
    </mc:Choice>
  </mc:AlternateContent>
  <xr:revisionPtr revIDLastSave="0" documentId="13_ncr:1_{5EF5A445-DAF0-41AF-BFD2-438FB96034BC}" xr6:coauthVersionLast="47" xr6:coauthVersionMax="47" xr10:uidLastSave="{00000000-0000-0000-0000-000000000000}"/>
  <bookViews>
    <workbookView xWindow="-110" yWindow="-110" windowWidth="19420" windowHeight="10300" activeTab="2" xr2:uid="{00000000-000D-0000-FFFF-FFFF00000000}"/>
  </bookViews>
  <sheets>
    <sheet name="Sales_data" sheetId="1" r:id="rId1"/>
    <sheet name="Sheet1" sheetId="2" r:id="rId2"/>
    <sheet name="Sheet4" sheetId="5" r:id="rId3"/>
  </sheets>
  <definedNames>
    <definedName name="Slicer_Country">#N/A</definedName>
    <definedName name="Slicer_Customer_Age_Group">#N/A</definedName>
    <definedName name="Slicer_Customer_Gender">#N/A</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 i="2" l="1"/>
  <c r="B107" i="2"/>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Q3" i="1"/>
  <c r="Q2"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 i="1"/>
  <c r="P2" i="1"/>
</calcChain>
</file>

<file path=xl/sharedStrings.xml><?xml version="1.0" encoding="utf-8"?>
<sst xmlns="http://schemas.openxmlformats.org/spreadsheetml/2006/main" count="30089" uniqueCount="9923">
  <si>
    <t>Transaction_ID</t>
  </si>
  <si>
    <t>Date</t>
  </si>
  <si>
    <t>Country</t>
  </si>
  <si>
    <t>Product_ID</t>
  </si>
  <si>
    <t>Product_Name</t>
  </si>
  <si>
    <t>Category</t>
  </si>
  <si>
    <t>Price_per_Unit</t>
  </si>
  <si>
    <t>Quantity_Purchased</t>
  </si>
  <si>
    <t>Cost_Price</t>
  </si>
  <si>
    <t>Discount_Applied</t>
  </si>
  <si>
    <t>Payment_Method</t>
  </si>
  <si>
    <t>Customer_Age_Group</t>
  </si>
  <si>
    <t>Customer_Gender</t>
  </si>
  <si>
    <t>Store_Location</t>
  </si>
  <si>
    <t>Sales_Rep</t>
  </si>
  <si>
    <t>596875d9-4ad0-4188-86fc-930a0283d228</t>
  </si>
  <si>
    <t>Canada</t>
  </si>
  <si>
    <t>295dceba-6976-4206-8460-38da4be04f88</t>
  </si>
  <si>
    <t>Camera</t>
  </si>
  <si>
    <t>Clothing</t>
  </si>
  <si>
    <t>Mobile Payment</t>
  </si>
  <si>
    <t>Senior</t>
  </si>
  <si>
    <t>Other</t>
  </si>
  <si>
    <t>Montreal</t>
  </si>
  <si>
    <t>Leonard Cuevas</t>
  </si>
  <si>
    <t>9e9fc769-09f7-47a7-bac6-df435a615ddb</t>
  </si>
  <si>
    <t>84d0acf6-10c4-41ef-b95e-6121d3ad2abe</t>
  </si>
  <si>
    <t>Return</t>
  </si>
  <si>
    <t>Electronics</t>
  </si>
  <si>
    <t>Young</t>
  </si>
  <si>
    <t>Male</t>
  </si>
  <si>
    <t>Toronto</t>
  </si>
  <si>
    <t>Jessica Fox</t>
  </si>
  <si>
    <t>7c2aaf34-c888-47bb-9eb5-6f91abcb4795</t>
  </si>
  <si>
    <t>40c24b25-986f-497e-8428-c60638079ba3</t>
  </si>
  <si>
    <t>Church</t>
  </si>
  <si>
    <t>Toys</t>
  </si>
  <si>
    <t>Female</t>
  </si>
  <si>
    <t>Vancouver</t>
  </si>
  <si>
    <t>Michelle Garcia</t>
  </si>
  <si>
    <t>05f7fa3b-8b6e-4b74-87ab-c093cd94cd6c</t>
  </si>
  <si>
    <t>ddbeb11d-e70a-4f70-9acc-970102eef3df</t>
  </si>
  <si>
    <t>Sometimes</t>
  </si>
  <si>
    <t>Credit Card</t>
  </si>
  <si>
    <t>Bianca Taylor</t>
  </si>
  <si>
    <t>c02a0391-e849-4e02-85b7-c28dc90f3743</t>
  </si>
  <si>
    <t>98e07924-7742-440a-bfa7-63167bd574de</t>
  </si>
  <si>
    <t>Under</t>
  </si>
  <si>
    <t>Adult</t>
  </si>
  <si>
    <t>Brett Miller</t>
  </si>
  <si>
    <t>bd741311-592f-4359-98fd-3c9c83226c1a</t>
  </si>
  <si>
    <t>3011e6de-df43-429d-863c-6b4a106c16c7</t>
  </si>
  <si>
    <t>It</t>
  </si>
  <si>
    <t>Beauty</t>
  </si>
  <si>
    <t>Cash</t>
  </si>
  <si>
    <t>Lisa Fischer</t>
  </si>
  <si>
    <t>b43a559a-9660-4d03-bd73-7497c96ce5ff</t>
  </si>
  <si>
    <t>89bef734-1ded-45aa-bddf-2fdd5dc5232c</t>
  </si>
  <si>
    <t>Expect</t>
  </si>
  <si>
    <t>Richard Preston</t>
  </si>
  <si>
    <t>4bcd42ac-fbd2-4fc0-b2e2-97207a1f9604</t>
  </si>
  <si>
    <t>b169cb8e-ae59-41da-aab4-3ad4a5a47f6d</t>
  </si>
  <si>
    <t>Result</t>
  </si>
  <si>
    <t>Amanda Moon</t>
  </si>
  <si>
    <t>bbac824d-28cf-4c2a-88d4-f40917856021</t>
  </si>
  <si>
    <t>57687693-bd29-4786-a709-f8b2964e0a1f</t>
  </si>
  <si>
    <t>Resource</t>
  </si>
  <si>
    <t>Rachael Lopez</t>
  </si>
  <si>
    <t>41dc353f-2a9b-463f-a466-baf2f26725a0</t>
  </si>
  <si>
    <t>ab7b1356-36e2-4478-aa42-6519b97c981a</t>
  </si>
  <si>
    <t>Relate</t>
  </si>
  <si>
    <t>Charlotte Norman</t>
  </si>
  <si>
    <t>1976e6db-3ce3-4414-a08b-1458adea9960</t>
  </si>
  <si>
    <t>09dd9e05-dac9-4c08-b54a-2ffc7aefbc4c</t>
  </si>
  <si>
    <t>Dinner</t>
  </si>
  <si>
    <t>Michelle Floyd</t>
  </si>
  <si>
    <t>90abcc63-0d6f-4397-8755-91f41fa1854b</t>
  </si>
  <si>
    <t>b1f1088f-2b55-4d28-8d9d-f05151bc4e5b</t>
  </si>
  <si>
    <t>West</t>
  </si>
  <si>
    <t>Sports</t>
  </si>
  <si>
    <t>Adam Smith</t>
  </si>
  <si>
    <t>e8b7fbbe-2075-4387-b4f7-42f396a47c84</t>
  </si>
  <si>
    <t>3d3f36c0-6d94-4fce-aa62-76a321bf196c</t>
  </si>
  <si>
    <t>Candidate</t>
  </si>
  <si>
    <t>Virginia Hickman</t>
  </si>
  <si>
    <t>4a0dc932-8abc-4d93-9719-47cad4d2afca</t>
  </si>
  <si>
    <t>7c88d37b-dcce-49cf-8c75-7baea0a55f26</t>
  </si>
  <si>
    <t>Who</t>
  </si>
  <si>
    <t>Christine Campos</t>
  </si>
  <si>
    <t>5e2d5c52-6ac0-4bbe-9d47-fed978f8b20e</t>
  </si>
  <si>
    <t>9f5f0c7f-51af-43b3-a6ae-75ab6229bd91</t>
  </si>
  <si>
    <t>Stop</t>
  </si>
  <si>
    <t>Brittany Jones</t>
  </si>
  <si>
    <t>da5cbcde-370e-43e3-9279-86c260df51d5</t>
  </si>
  <si>
    <t>326106ec-2568-4c85-915e-5cdff5df1693</t>
  </si>
  <si>
    <t>Every</t>
  </si>
  <si>
    <t>Robin Ward</t>
  </si>
  <si>
    <t>fed3f20c-21b9-4a9b-bf61-329728de6c24</t>
  </si>
  <si>
    <t>6540cbfc-55dc-4131-92b2-54ecf6cff8d1</t>
  </si>
  <si>
    <t>Culture</t>
  </si>
  <si>
    <t>Julie Rowland</t>
  </si>
  <si>
    <t>428dce59-ca0b-4d28-ab4d-1c15d3145939</t>
  </si>
  <si>
    <t>47d2c0d9-d641-450c-b138-2746be5e7d83</t>
  </si>
  <si>
    <t>Stage</t>
  </si>
  <si>
    <t>Michael Miranda</t>
  </si>
  <si>
    <t>60d04c33-b4ac-4fa4-b0ab-4cbc8fe01ba4</t>
  </si>
  <si>
    <t>106cdac3-5741-4cbc-bbd7-67d7e48e3962</t>
  </si>
  <si>
    <t>Morning</t>
  </si>
  <si>
    <t>David Dennis</t>
  </si>
  <si>
    <t>e665080c-9d42-4858-9ec5-7f009abde027</t>
  </si>
  <si>
    <t>2688e085-dcec-4f0a-8ced-acdfe2b7b5b8</t>
  </si>
  <si>
    <t>Early</t>
  </si>
  <si>
    <t>Ryan Wolf</t>
  </si>
  <si>
    <t>965c99da-f5ab-44c3-a309-7f52fab42639</t>
  </si>
  <si>
    <t>19cc0fb6-7825-4053-b5e1-16068314f629</t>
  </si>
  <si>
    <t>News</t>
  </si>
  <si>
    <t>Stephen Kent</t>
  </si>
  <si>
    <t>a2e00c16-0563-4733-8221-838bcc3725a5</t>
  </si>
  <si>
    <t>db116c99-28d1-4471-a411-e652511505c1</t>
  </si>
  <si>
    <t>Say</t>
  </si>
  <si>
    <t>Jennifer Osborne</t>
  </si>
  <si>
    <t>9dada223-10b0-4f44-965f-0d05a3639a8b</t>
  </si>
  <si>
    <t>cb927b1e-c0aa-4f9f-b421-481311e376be</t>
  </si>
  <si>
    <t>Pm</t>
  </si>
  <si>
    <t>Elizabeth Olson</t>
  </si>
  <si>
    <t>9ac4e033-2710-4e08-b0eb-3454e5225adf</t>
  </si>
  <si>
    <t>667e98f2-a3b6-474f-88a0-e4a5bd6fbca9</t>
  </si>
  <si>
    <t>Experience</t>
  </si>
  <si>
    <t>Home &amp; Kitchen</t>
  </si>
  <si>
    <t>Daniel Mccarthy</t>
  </si>
  <si>
    <t>adb6d89e-e9ee-4151-aa1a-25f6eacc4789</t>
  </si>
  <si>
    <t>46127ebe-d402-4ac6-8b8c-91d70c53b8ad</t>
  </si>
  <si>
    <t>Be</t>
  </si>
  <si>
    <t>Amber Mitchell</t>
  </si>
  <si>
    <t>b8d61217-b5d2-49e5-96c2-5b8824701a1f</t>
  </si>
  <si>
    <t>24327b95-1220-4e31-a723-06de89b970a0</t>
  </si>
  <si>
    <t>Seem</t>
  </si>
  <si>
    <t>Tony Caldwell</t>
  </si>
  <si>
    <t>c173c4bc-622c-4d95-8b13-712ba275e2e5</t>
  </si>
  <si>
    <t>179ffcbc-94ac-4a82-8f52-b1ec74fe0b45</t>
  </si>
  <si>
    <t>Level</t>
  </si>
  <si>
    <t>Stacey Alvarez</t>
  </si>
  <si>
    <t>d2ae239a-44d8-4527-b96d-b246a79b24aa</t>
  </si>
  <si>
    <t>d5615e4d-1897-4687-83ee-c53c698e1239</t>
  </si>
  <si>
    <t>Stand</t>
  </si>
  <si>
    <t>Brian Roth</t>
  </si>
  <si>
    <t>50644fd5-61ff-4aac-8592-a426e824a568</t>
  </si>
  <si>
    <t>526c0dde-dc72-432d-aa89-cf238506aea4</t>
  </si>
  <si>
    <t>Fast</t>
  </si>
  <si>
    <t>Jessica Blevins</t>
  </si>
  <si>
    <t>77323e90-fbb9-4434-9f73-6028b9748e9d</t>
  </si>
  <si>
    <t>4de5c5af-d970-4cb4-b0da-4c71ef39580c</t>
  </si>
  <si>
    <t>Give</t>
  </si>
  <si>
    <t>Penny Randolph</t>
  </si>
  <si>
    <t>3d6cd03e-60a3-4f5d-9683-5d7298820d23</t>
  </si>
  <si>
    <t>de0c63c5-c891-4518-be78-eff599976be5</t>
  </si>
  <si>
    <t>Draw</t>
  </si>
  <si>
    <t>Sean Gordon</t>
  </si>
  <si>
    <t>bf08376a-79ce-4793-ba96-159f1e5b2689</t>
  </si>
  <si>
    <t>8c1d21ef-1da3-4ce7-82ad-9de4ce320718</t>
  </si>
  <si>
    <t>Fill</t>
  </si>
  <si>
    <t>Robert Davis DVM</t>
  </si>
  <si>
    <t>eabbad23-959f-4a0c-977d-aa98d7cfbb3f</t>
  </si>
  <si>
    <t>ec005cdc-1d50-4a5b-b3de-9d721e7be123</t>
  </si>
  <si>
    <t>Bar</t>
  </si>
  <si>
    <t>Stacy Walker</t>
  </si>
  <si>
    <t>f0730993-7c77-4da7-898d-8c00fe701cb2</t>
  </si>
  <si>
    <t>3fea5fd0-0b41-4b27-81dc-4982e82af6a2</t>
  </si>
  <si>
    <t>Event</t>
  </si>
  <si>
    <t>Brianna Thomas</t>
  </si>
  <si>
    <t>83d37e8a-f157-4c6a-bb38-6e9c1f19baee</t>
  </si>
  <si>
    <t>462e63bb-5fd6-4789-b5c5-5a22d20b9914</t>
  </si>
  <si>
    <t>Marriage</t>
  </si>
  <si>
    <t>Erin Williams</t>
  </si>
  <si>
    <t>9e4f3e8d-75e8-4f97-991d-81de0115125a</t>
  </si>
  <si>
    <t>31ed28b4-4693-4144-9616-c990131f42d2</t>
  </si>
  <si>
    <t>Defense</t>
  </si>
  <si>
    <t>Lisa Nixon</t>
  </si>
  <si>
    <t>149598d4-a12f-4ace-b0dc-fd63ddf1adfa</t>
  </si>
  <si>
    <t>018b02c3-f78b-4f97-8849-4d3d60f832fc</t>
  </si>
  <si>
    <t>Fire</t>
  </si>
  <si>
    <t>Christine Henderson MD</t>
  </si>
  <si>
    <t>cc73003a-1e54-4926-a763-eee0d8ffbf4a</t>
  </si>
  <si>
    <t>f7a66335-a31b-43ae-a983-6f3926fcb67f</t>
  </si>
  <si>
    <t>Strategy</t>
  </si>
  <si>
    <t>Tamara Powell</t>
  </si>
  <si>
    <t>c38718cc-241f-4cbe-8002-838c6e7e89f4</t>
  </si>
  <si>
    <t>53c233f6-8148-4467-8ff9-50bf47005934</t>
  </si>
  <si>
    <t>Professor</t>
  </si>
  <si>
    <t>Rebecca Miller</t>
  </si>
  <si>
    <t>af44e02c-13ff-4e66-b1e5-8d82b125970d</t>
  </si>
  <si>
    <t>02d4e973-ef70-4e40-beb7-df0a775a47d4</t>
  </si>
  <si>
    <t>They</t>
  </si>
  <si>
    <t>Jesse Combs</t>
  </si>
  <si>
    <t>ea728ea1-580d-4bed-b4d9-e9b369431176</t>
  </si>
  <si>
    <t>202d45db-8766-4c76-9351-8a5258425af3</t>
  </si>
  <si>
    <t>Worry</t>
  </si>
  <si>
    <t>Mark Carson</t>
  </si>
  <si>
    <t>c3c0486b-8ae0-4a90-8d3e-b1f6cdcf2848</t>
  </si>
  <si>
    <t>98be210e-c8b7-42ee-8f74-fdc5c085ec87</t>
  </si>
  <si>
    <t>Ok</t>
  </si>
  <si>
    <t>Tristan Jacobs</t>
  </si>
  <si>
    <t>09101008-35ec-4b03-b148-1ca70fa0172a</t>
  </si>
  <si>
    <t>a3872d67-5d17-4e09-bb23-ccf328c849e3</t>
  </si>
  <si>
    <t>Happen</t>
  </si>
  <si>
    <t>Linda Rodriguez</t>
  </si>
  <si>
    <t>b5f1fbc1-87d8-44ef-a106-fc276bca3c42</t>
  </si>
  <si>
    <t>c15294a1-04de-448c-bead-4179f23cece0</t>
  </si>
  <si>
    <t>Financial</t>
  </si>
  <si>
    <t>Richard Lewis</t>
  </si>
  <si>
    <t>061f89e3-ecb1-4303-b17a-f7eac77fb1b3</t>
  </si>
  <si>
    <t>74435c5b-8320-4254-8ac1-a168e3c6568f</t>
  </si>
  <si>
    <t>Never</t>
  </si>
  <si>
    <t>Cesar Avery</t>
  </si>
  <si>
    <t>4973953e-04ce-46df-a247-6788eb0e18c7</t>
  </si>
  <si>
    <t>76026cd0-0597-4618-88df-69c621a52297</t>
  </si>
  <si>
    <t>Interview</t>
  </si>
  <si>
    <t>Dawn Jones</t>
  </si>
  <si>
    <t>4755279c-cecd-453d-a7d1-81a02d1ae5ef</t>
  </si>
  <si>
    <t>f950a33f-0168-41f5-bc67-75620ff93980</t>
  </si>
  <si>
    <t>Many</t>
  </si>
  <si>
    <t>Alexis Espinoza</t>
  </si>
  <si>
    <t>80e63017-f1a9-4231-999e-0c10b8de7807</t>
  </si>
  <si>
    <t>b73c64c8-7259-4856-8254-29c485051554</t>
  </si>
  <si>
    <t>Film</t>
  </si>
  <si>
    <t>Jonathan Cantu</t>
  </si>
  <si>
    <t>8635ed0f-c30c-46ba-8c73-8bc836c5ceea</t>
  </si>
  <si>
    <t>f4c33168-944e-479f-8a50-8bae662440ab</t>
  </si>
  <si>
    <t>Hard</t>
  </si>
  <si>
    <t>Adam Turner</t>
  </si>
  <si>
    <t>cfb2c049-481d-477d-9190-ffa016f7a7a4</t>
  </si>
  <si>
    <t>3f0ea8f0-af5c-47d4-a96e-3fc8813a1810</t>
  </si>
  <si>
    <t>Green</t>
  </si>
  <si>
    <t>Brian Hughes</t>
  </si>
  <si>
    <t>80f2077a-4232-4a68-b2ec-874eed8f22e5</t>
  </si>
  <si>
    <t>3fa5dc84-9bfc-4cdb-bfdd-6c9a8aee13cf</t>
  </si>
  <si>
    <t>With</t>
  </si>
  <si>
    <t>Melissa Shaw</t>
  </si>
  <si>
    <t>b99d50e4-98f2-47a0-b3aa-2c4c3b910d11</t>
  </si>
  <si>
    <t>937b4ba1-b840-4566-bbd4-40e0811dc844</t>
  </si>
  <si>
    <t>Bag</t>
  </si>
  <si>
    <t>Caitlin Spencer</t>
  </si>
  <si>
    <t>7e55c23d-0f7f-46a7-8177-bc521a8f8784</t>
  </si>
  <si>
    <t>afb66496-fa5b-49cf-8ffe-3a59b7e4ed95</t>
  </si>
  <si>
    <t>Care</t>
  </si>
  <si>
    <t>Taylor Patterson</t>
  </si>
  <si>
    <t>6d3d9ca4-6ad4-4c0b-91ce-3fbc14c51d2c</t>
  </si>
  <si>
    <t>a31d64b9-0c07-4e5d-8bd8-bb9ad7ec7e30</t>
  </si>
  <si>
    <t>Player</t>
  </si>
  <si>
    <t>Juan Hernandez</t>
  </si>
  <si>
    <t>9443e93e-18ef-418f-ac2d-a4c18277d259</t>
  </si>
  <si>
    <t>f1289fdd-08e1-48e9-bbbb-0cb6696d3d9a</t>
  </si>
  <si>
    <t>Mercedes Jackson</t>
  </si>
  <si>
    <t>bf8e5331-4834-493c-bfba-b8cf06067300</t>
  </si>
  <si>
    <t>2ae17ccd-5dec-44b6-8008-37c8795abe02</t>
  </si>
  <si>
    <t>Send</t>
  </si>
  <si>
    <t>Chelsea Fox</t>
  </si>
  <si>
    <t>41d191f4-3f2c-4fd0-afdd-ba02c8d7be84</t>
  </si>
  <si>
    <t>125e1ddd-bae5-4ab5-8bdd-e3314c7c765c</t>
  </si>
  <si>
    <t>Federal</t>
  </si>
  <si>
    <t>Donald Stevenson</t>
  </si>
  <si>
    <t>a21b489f-f366-44ef-9a8b-16f24d12700f</t>
  </si>
  <si>
    <t>80236d10-e479-4f22-9fd0-de836e9be923</t>
  </si>
  <si>
    <t>Ground</t>
  </si>
  <si>
    <t>Stephen Hobbs</t>
  </si>
  <si>
    <t>d53678e0-41cc-4956-b2ec-c50c3721e172</t>
  </si>
  <si>
    <t>c81bed17-1301-4e59-ae4b-e47fa0906995</t>
  </si>
  <si>
    <t>Sort</t>
  </si>
  <si>
    <t>Cynthia Bryant</t>
  </si>
  <si>
    <t>71dfa20f-583b-4cd1-9103-4fee454eab59</t>
  </si>
  <si>
    <t>5b59444a-1f7f-4257-9ceb-2e1b076f1438</t>
  </si>
  <si>
    <t>Process</t>
  </si>
  <si>
    <t>Natasha Luna</t>
  </si>
  <si>
    <t>b20fd489-a5c3-41d8-af54-2b13d447c8f7</t>
  </si>
  <si>
    <t>2da2aee1-ed63-4fa6-b1e1-396f3ebc74e1</t>
  </si>
  <si>
    <t>Most</t>
  </si>
  <si>
    <t>Ryan Cunningham</t>
  </si>
  <si>
    <t>12a5aeb3-08b6-4bd8-a571-9a9374487957</t>
  </si>
  <si>
    <t>150e11cf-3692-4fc5-b4e1-4749c29ceab4</t>
  </si>
  <si>
    <t>Short</t>
  </si>
  <si>
    <t>Christopher Hall</t>
  </si>
  <si>
    <t>3e5e8a41-d2ec-4726-91b8-40360cd7b034</t>
  </si>
  <si>
    <t>f1b1aeb7-82d5-493d-b2c4-ec5f6d4f1f20</t>
  </si>
  <si>
    <t>Indeed</t>
  </si>
  <si>
    <t>Richard Montgomery</t>
  </si>
  <si>
    <t>e4799e63-3f3a-4efd-b4bc-65f6e42896e0</t>
  </si>
  <si>
    <t>7af3e6bb-49f9-4382-a7a4-0d8546c37cda</t>
  </si>
  <si>
    <t>Somebody</t>
  </si>
  <si>
    <t>Katherine Fuller</t>
  </si>
  <si>
    <t>5c3fa165-0c54-42c9-bd97-7024ac9e3525</t>
  </si>
  <si>
    <t>7acda275-fefd-496f-b1cc-4fe595f55949</t>
  </si>
  <si>
    <t>System</t>
  </si>
  <si>
    <t>Raymond Gould</t>
  </si>
  <si>
    <t>d630b270-dacc-448e-94cb-164597f5b7b5</t>
  </si>
  <si>
    <t>02ae8bab-ccc4-4fb0-a057-8c7a1045d9d5</t>
  </si>
  <si>
    <t>Least</t>
  </si>
  <si>
    <t>Mark Stuart</t>
  </si>
  <si>
    <t>e99c727a-b69a-4248-a858-03664dccfc78</t>
  </si>
  <si>
    <t>bc839816-c4cf-4555-9b73-d80dfc615dc8</t>
  </si>
  <si>
    <t>Guy</t>
  </si>
  <si>
    <t>Philip Harper</t>
  </si>
  <si>
    <t>88f30cb9-8943-4547-bd1e-f828e1990e0d</t>
  </si>
  <si>
    <t>a5c5d5af-1ff2-4a91-a1e6-132cdb708b0e</t>
  </si>
  <si>
    <t>Arrive</t>
  </si>
  <si>
    <t>Wendy Lopez</t>
  </si>
  <si>
    <t>86b7fa13-d2df-4feb-9123-b7d3bf89c79d</t>
  </si>
  <si>
    <t>eeb63602-f41c-4ea9-9a91-6daafbcc4017</t>
  </si>
  <si>
    <t>Old</t>
  </si>
  <si>
    <t>Martha Palmer</t>
  </si>
  <si>
    <t>f29ad4bb-77c5-4265-861d-95d0aadfa53c</t>
  </si>
  <si>
    <t>a0faeab5-0e69-45a8-bb11-09c00a028351</t>
  </si>
  <si>
    <t>Because</t>
  </si>
  <si>
    <t>Barbara Lopez</t>
  </si>
  <si>
    <t>0f363297-ec53-436b-b0cc-f2d95d5ea82c</t>
  </si>
  <si>
    <t>5a74c05f-5cbb-4ab4-b7d4-63a494e66ef1</t>
  </si>
  <si>
    <t>Perform</t>
  </si>
  <si>
    <t>Andrew Anthony</t>
  </si>
  <si>
    <t>c5fb7a82-df17-43dd-bfff-5739ae82eca4</t>
  </si>
  <si>
    <t>c0a4f2ea-8d89-4e3c-84dc-5b0aae930748</t>
  </si>
  <si>
    <t>Since</t>
  </si>
  <si>
    <t>Jason Jacobs</t>
  </si>
  <si>
    <t>a44286cf-61a9-4173-854a-7d52513b1c0b</t>
  </si>
  <si>
    <t>95f85c56-f711-4212-a2e3-8f4ae978c89f</t>
  </si>
  <si>
    <t>Board</t>
  </si>
  <si>
    <t>Mr. Hector Mccarthy</t>
  </si>
  <si>
    <t>bba3cbc9-757a-4634-83bb-c9c3c12011e7</t>
  </si>
  <si>
    <t>a37deb03-dadb-48a2-9ce6-c026a87474e5</t>
  </si>
  <si>
    <t>Require</t>
  </si>
  <si>
    <t>Samuel Davidson</t>
  </si>
  <si>
    <t>b44fdd65-7192-47d9-bc8e-de7220a75984</t>
  </si>
  <si>
    <t>28cc6d76-037d-437b-8e83-5de77f62c437</t>
  </si>
  <si>
    <t>Market</t>
  </si>
  <si>
    <t>Jonathan Erickson</t>
  </si>
  <si>
    <t>71f94f97-0d9f-4acd-bd26-c3d3278d0741</t>
  </si>
  <si>
    <t>d1864248-606c-440f-b60c-51c203b55b61</t>
  </si>
  <si>
    <t>Point</t>
  </si>
  <si>
    <t>Donna Gomez</t>
  </si>
  <si>
    <t>0aaed8aa-3820-4744-94c0-a84843744193</t>
  </si>
  <si>
    <t>f10f428e-d0c9-4e0a-b093-95123c588236</t>
  </si>
  <si>
    <t>Baby</t>
  </si>
  <si>
    <t>Jennifer Washington</t>
  </si>
  <si>
    <t>a0d9f531-5216-4142-87a8-79971c1e5433</t>
  </si>
  <si>
    <t>eab946ad-062f-44e6-8aff-345b46e95092</t>
  </si>
  <si>
    <t>Across</t>
  </si>
  <si>
    <t>Jesus Richardson</t>
  </si>
  <si>
    <t>d43479c8-1556-4562-adf5-8a1e3fa4fba3</t>
  </si>
  <si>
    <t>876bdb77-3023-4208-94b1-1c6a9b06c9ea</t>
  </si>
  <si>
    <t>Bethany Kelly</t>
  </si>
  <si>
    <t>576fadb6-d7e5-4a8f-bd67-5d8892cb002e</t>
  </si>
  <si>
    <t>f797a567-3098-466c-ae15-c7841c899932</t>
  </si>
  <si>
    <t>Trouble</t>
  </si>
  <si>
    <t>Tyler May</t>
  </si>
  <si>
    <t>7b587993-e488-4620-9602-0563e7b30d33</t>
  </si>
  <si>
    <t>baffe69f-2049-4947-83dc-c2659d95d342</t>
  </si>
  <si>
    <t>Build</t>
  </si>
  <si>
    <t>Danny Ramirez</t>
  </si>
  <si>
    <t>6c05d8ed-4255-4380-97c7-702893866460</t>
  </si>
  <si>
    <t>99a18154-0b02-42a7-a852-218ed1bce5dd</t>
  </si>
  <si>
    <t>Available</t>
  </si>
  <si>
    <t>Nathan Taylor</t>
  </si>
  <si>
    <t>b56a7b57-a52b-484d-a0fd-f0260248aa24</t>
  </si>
  <si>
    <t>4e559554-48ad-4311-aa6e-7bf7487dcd5f</t>
  </si>
  <si>
    <t>Mean</t>
  </si>
  <si>
    <t>Anthony Rose</t>
  </si>
  <si>
    <t>ff71140b-deb7-461a-8133-2a207a73552c</t>
  </si>
  <si>
    <t>6e4ea03a-68e1-4f9c-bf64-6008c4b0188b</t>
  </si>
  <si>
    <t>Vincent Suarez</t>
  </si>
  <si>
    <t>3bc6de19-3566-4580-98d8-fa07fb45c8b8</t>
  </si>
  <si>
    <t>7e07194f-5229-4ee9-83f1-2d2109d08e9b</t>
  </si>
  <si>
    <t>Woman</t>
  </si>
  <si>
    <t>James Garner</t>
  </si>
  <si>
    <t>eab8b308-a44b-49fd-8b3f-37d7f9926c44</t>
  </si>
  <si>
    <t>590cb294-d4d4-4dfc-ae20-7332a9946fb6</t>
  </si>
  <si>
    <t>Thought</t>
  </si>
  <si>
    <t>Joshua Hamilton</t>
  </si>
  <si>
    <t>b8ccb45b-df1c-44ff-8c7a-4f40e32f3479</t>
  </si>
  <si>
    <t>4cbac425-cccb-42e0-a4dd-0f6f2290afad</t>
  </si>
  <si>
    <t>From</t>
  </si>
  <si>
    <t>Marissa Mcguire</t>
  </si>
  <si>
    <t>fc19a3e4-c73c-40c9-a8d4-6821884c1fc4</t>
  </si>
  <si>
    <t>2b327fe8-ab16-4bf0-b036-87cc954ad52e</t>
  </si>
  <si>
    <t>Employee</t>
  </si>
  <si>
    <t>Sarah Davis</t>
  </si>
  <si>
    <t>7c35c064-89aa-464a-9928-be075ce81b84</t>
  </si>
  <si>
    <t>cc152179-d6b5-4e8c-ab39-8b4ad6913c83</t>
  </si>
  <si>
    <t>Center</t>
  </si>
  <si>
    <t>Veronica Reynolds</t>
  </si>
  <si>
    <t>e395a0dc-5b57-4da0-b540-8955340cecb3</t>
  </si>
  <si>
    <t>69d3c3dc-e3ac-436b-89ea-ddbdfa8efec6</t>
  </si>
  <si>
    <t>Third</t>
  </si>
  <si>
    <t>Christopher Mccall</t>
  </si>
  <si>
    <t>7ee8ab4d-2533-4ee7-a30f-b00d93f00097</t>
  </si>
  <si>
    <t>14b6d4c1-17e0-4a5a-934d-b469169d20f2</t>
  </si>
  <si>
    <t>Item</t>
  </si>
  <si>
    <t>Wendy Mathews</t>
  </si>
  <si>
    <t>e5a72d46-6047-40fa-aaa9-643e75373c05</t>
  </si>
  <si>
    <t>d759b7ad-8203-4bfd-bb97-e8a5bf04c5bc</t>
  </si>
  <si>
    <t>Agree</t>
  </si>
  <si>
    <t>Kim Mitchell</t>
  </si>
  <si>
    <t>b2aaee9b-46a3-4d0e-a6c2-937343bf944e</t>
  </si>
  <si>
    <t>6579266b-8c80-43b8-a6c4-360c4b97a367</t>
  </si>
  <si>
    <t>Value</t>
  </si>
  <si>
    <t>Steven Taylor</t>
  </si>
  <si>
    <t>29935913-d219-4e8a-aad0-49d9fe039132</t>
  </si>
  <si>
    <t>976e9e10-f6e6-4694-82b5-68bd1ef8879a</t>
  </si>
  <si>
    <t>Deal</t>
  </si>
  <si>
    <t>Catherine Williamson</t>
  </si>
  <si>
    <t>34ba44d1-78a2-41ee-8333-3887241c68e1</t>
  </si>
  <si>
    <t>bb96028d-32e7-435c-bfcf-a5f151c422d1</t>
  </si>
  <si>
    <t>Ann Rhodes</t>
  </si>
  <si>
    <t>1032b96f-1fba-4edd-be0f-ac0d1eee5379</t>
  </si>
  <si>
    <t>2f44c054-a078-4adb-9474-b863a1e093eb</t>
  </si>
  <si>
    <t>Speak</t>
  </si>
  <si>
    <t>Charles Carr</t>
  </si>
  <si>
    <t>8cd40b80-fe42-40a9-b3aa-a03b7cec1fbc</t>
  </si>
  <si>
    <t>45b79b2b-923a-4c95-a5ec-cb7dee235702</t>
  </si>
  <si>
    <t>Participant</t>
  </si>
  <si>
    <t>Lawrence Montgomery</t>
  </si>
  <si>
    <t>17b4da9b-3fc7-4df1-93c2-a70078f773e7</t>
  </si>
  <si>
    <t>989d55b8-0082-4294-9032-d84b5b132b2f</t>
  </si>
  <si>
    <t>Kind</t>
  </si>
  <si>
    <t>Justin Mcdonald</t>
  </si>
  <si>
    <t>529065e8-a233-4de8-bb3c-a17f407484f4</t>
  </si>
  <si>
    <t>352934cc-f44c-472e-9d4f-c05e3fd4214a</t>
  </si>
  <si>
    <t>View</t>
  </si>
  <si>
    <t>Jason Howard</t>
  </si>
  <si>
    <t>cee38e8b-a605-4d96-bce6-e7357beb7987</t>
  </si>
  <si>
    <t>4cec9bec-7606-47e3-9da9-3b1ba6c4a34a</t>
  </si>
  <si>
    <t>Ready</t>
  </si>
  <si>
    <t>Alison Bowman</t>
  </si>
  <si>
    <t>c7f99f46-3888-4ec1-8707-2b813a462365</t>
  </si>
  <si>
    <t>0ca014d6-34c3-4f57-b3b1-42082ebb7bb4</t>
  </si>
  <si>
    <t>Specific</t>
  </si>
  <si>
    <t>Spencer Davis</t>
  </si>
  <si>
    <t>154e4925-4ac5-4ba1-abff-875ecc3f2aab</t>
  </si>
  <si>
    <t>f09c8372-6a8f-46d0-bfa1-c4878b2eddf9</t>
  </si>
  <si>
    <t>Score</t>
  </si>
  <si>
    <t>Ian Wu</t>
  </si>
  <si>
    <t>3bf42289-fe9d-47fb-9eca-2c83fc0a85cb</t>
  </si>
  <si>
    <t>2e6d7091-1d06-42e7-97cd-6463d5d46a15</t>
  </si>
  <si>
    <t>Like</t>
  </si>
  <si>
    <t>Ms. Renee Young</t>
  </si>
  <si>
    <t>e7b925e6-d430-43f9-91fc-b3dd492ded1a</t>
  </si>
  <si>
    <t>b4da41e5-1a20-4d37-8a61-60dde1bc2c06</t>
  </si>
  <si>
    <t>Media</t>
  </si>
  <si>
    <t>Peter Snyder</t>
  </si>
  <si>
    <t>4972bd4f-2d2e-4a33-bd54-fd64e0127ff3</t>
  </si>
  <si>
    <t>7c3448f9-ee67-4579-951a-116e58e7b56b</t>
  </si>
  <si>
    <t>Hand</t>
  </si>
  <si>
    <t>Christopher Boyd</t>
  </si>
  <si>
    <t>58fddae3-f568-4c1c-ae6b-974753cebd31</t>
  </si>
  <si>
    <t>4e1c5ed9-2942-4da5-bf12-91fa17e90321</t>
  </si>
  <si>
    <t>Within</t>
  </si>
  <si>
    <t>Angie Burke</t>
  </si>
  <si>
    <t>63e33491-b2a6-4740-b2af-166dda0cc420</t>
  </si>
  <si>
    <t>c4bbcdd9-5b8f-4022-950d-1e0533b307ae</t>
  </si>
  <si>
    <t>Julie Williams</t>
  </si>
  <si>
    <t>3d056fbd-5961-49ab-945e-40b58fd4dc14</t>
  </si>
  <si>
    <t>a301f3b0-5923-46d0-8a4f-897336481bd3</t>
  </si>
  <si>
    <t>Learn</t>
  </si>
  <si>
    <t>James King</t>
  </si>
  <si>
    <t>54cb2bdf-6222-4d5d-89e4-55f0327c6937</t>
  </si>
  <si>
    <t>391e7807-136d-4350-8920-9ac6d2ffa4ea</t>
  </si>
  <si>
    <t>Forward</t>
  </si>
  <si>
    <t>Michael Davidson</t>
  </si>
  <si>
    <t>2ee48ef9-3b09-4a00-bcfc-9d5e0646bbb5</t>
  </si>
  <si>
    <t>1fe2b21d-4516-4ce1-999f-27c236ce67fa</t>
  </si>
  <si>
    <t>Company</t>
  </si>
  <si>
    <t>Cynthia Chavez</t>
  </si>
  <si>
    <t>4fa91ba4-cf30-49f9-8f1d-0ce02559f784</t>
  </si>
  <si>
    <t>45dfe621-0c2a-4531-9c0d-8c6545ad908d</t>
  </si>
  <si>
    <t>Bill</t>
  </si>
  <si>
    <t>Michelle Johnson</t>
  </si>
  <si>
    <t>ac05a520-b6a1-455e-9cc5-49e5055fb11e</t>
  </si>
  <si>
    <t>5517b92b-7da4-472f-a50b-b3b913babca3</t>
  </si>
  <si>
    <t>Among</t>
  </si>
  <si>
    <t>Dr. Linda Burton MD</t>
  </si>
  <si>
    <t>e46873ca-7142-4490-a279-fa44bc7ab4c2</t>
  </si>
  <si>
    <t>acf9cec4-8d5f-41b5-9a70-4bb05d78d494</t>
  </si>
  <si>
    <t>Here</t>
  </si>
  <si>
    <t>Matthew Robinson</t>
  </si>
  <si>
    <t>4776b8c3-50b6-4e1f-89d3-e3da8b1888e9</t>
  </si>
  <si>
    <t>768d1f75-453f-4db1-94a4-f0d7afefd106</t>
  </si>
  <si>
    <t>Check</t>
  </si>
  <si>
    <t>Jonathan Garrison</t>
  </si>
  <si>
    <t>ec88b258-f230-4d1a-8e33-a34a188802a6</t>
  </si>
  <si>
    <t>7557d0df-0608-40bb-8c7b-4f27b6b084d3</t>
  </si>
  <si>
    <t>Information</t>
  </si>
  <si>
    <t>Michael Baker</t>
  </si>
  <si>
    <t>7d87656f-2ee9-41c3-bd38-35d44e93de3e</t>
  </si>
  <si>
    <t>d360554c-345b-4dfe-bb26-8a0d02d62bc7</t>
  </si>
  <si>
    <t>Military</t>
  </si>
  <si>
    <t>Christine Hill</t>
  </si>
  <si>
    <t>5ac6af87-8670-419c-8c6f-ec2a3de16c18</t>
  </si>
  <si>
    <t>8d6c6d91-7d9e-4dd9-b52a-de3214c17b86</t>
  </si>
  <si>
    <t>Wide</t>
  </si>
  <si>
    <t>Dennis Richardson</t>
  </si>
  <si>
    <t>2970a4ee-08a1-414a-99cb-a660aca1b87b</t>
  </si>
  <si>
    <t>24b5e3ad-c226-48d1-b849-0e6fc65b2f78</t>
  </si>
  <si>
    <t>Manuel Johnson</t>
  </si>
  <si>
    <t>ef478496-a1b0-4303-aed0-e8a0c5d2d3e1</t>
  </si>
  <si>
    <t>ff4fda5f-6ba3-4dd0-9fb5-9e2f40753b8b</t>
  </si>
  <si>
    <t>Cause</t>
  </si>
  <si>
    <t>Joseph Smith</t>
  </si>
  <si>
    <t>95d38357-f324-4203-9882-21cd5c0d8541</t>
  </si>
  <si>
    <t>69926bcb-a06c-46d7-95c3-f2d61af723e3</t>
  </si>
  <si>
    <t>Get</t>
  </si>
  <si>
    <t>Jeremy Smith</t>
  </si>
  <si>
    <t>b0ee0924-33f8-4f09-bd92-b4aaa60bf26c</t>
  </si>
  <si>
    <t>41b11489-4c81-46a9-996a-24a097f73642</t>
  </si>
  <si>
    <t>Usually</t>
  </si>
  <si>
    <t>Johnny Novak</t>
  </si>
  <si>
    <t>238f1107-3e50-4c0c-bf6e-cabb8aff2242</t>
  </si>
  <si>
    <t>3a1eb0dd-8887-45dc-ad49-16d60161c36a</t>
  </si>
  <si>
    <t>Congress</t>
  </si>
  <si>
    <t>Megan Elliott</t>
  </si>
  <si>
    <t>ebf80909-e756-415d-be9d-f0fd8033b291</t>
  </si>
  <si>
    <t>a05c7e19-5d8e-490e-823d-dfed915ad73f</t>
  </si>
  <si>
    <t>Rule</t>
  </si>
  <si>
    <t>Kyle Anderson</t>
  </si>
  <si>
    <t>48514807-aafb-41f0-9607-f45e7f28c86c</t>
  </si>
  <si>
    <t>e88f65c9-d339-4e19-a07f-a045c94edc90</t>
  </si>
  <si>
    <t>Karen Booker</t>
  </si>
  <si>
    <t>a0096eba-58c5-4ff8-b83a-66332f9dc312</t>
  </si>
  <si>
    <t>3eb2c473-9ff0-4553-be0b-614a0326c848</t>
  </si>
  <si>
    <t>Fine</t>
  </si>
  <si>
    <t>Kristi Taylor</t>
  </si>
  <si>
    <t>317b961b-aef5-439b-b4a5-87b00f812e1e</t>
  </si>
  <si>
    <t>4e7e457b-3b1a-40ca-851a-dc3fd48a3185</t>
  </si>
  <si>
    <t>Sound</t>
  </si>
  <si>
    <t>Sandra Reese</t>
  </si>
  <si>
    <t>f71e4de6-cecd-49b6-92c5-f207bc8370f1</t>
  </si>
  <si>
    <t>03b9cee3-f5e4-46cb-bedb-44e421d68cf4</t>
  </si>
  <si>
    <t>Respond</t>
  </si>
  <si>
    <t>Timothy Russell</t>
  </si>
  <si>
    <t>a4485257-3ee0-4010-b85f-eb60b0ab1da8</t>
  </si>
  <si>
    <t>b087cdda-6d97-497f-80c5-f00aafdd9951</t>
  </si>
  <si>
    <t>Consider</t>
  </si>
  <si>
    <t>Rachel Hill</t>
  </si>
  <si>
    <t>9b7932f7-5a12-4373-a780-30ad0aac8c55</t>
  </si>
  <si>
    <t>edc0f3bf-4de8-441d-bd15-2221b1ee6eb1</t>
  </si>
  <si>
    <t>Top</t>
  </si>
  <si>
    <t>Andrew Stein</t>
  </si>
  <si>
    <t>b3b354bb-7f28-44ad-9605-b4137c294304</t>
  </si>
  <si>
    <t>2db3da69-f82a-43a5-996d-283399a5638b</t>
  </si>
  <si>
    <t>International</t>
  </si>
  <si>
    <t>Donna Aguilar</t>
  </si>
  <si>
    <t>6a821fd8-75ec-4943-a4b3-0536361004e2</t>
  </si>
  <si>
    <t>22dc76f0-fbac-4766-a772-d7cece8b03fc</t>
  </si>
  <si>
    <t>Economic</t>
  </si>
  <si>
    <t>Tiffany Ponce</t>
  </si>
  <si>
    <t>108007df-4145-43c3-9fec-702e2d457deb</t>
  </si>
  <si>
    <t>969a6dbb-689a-4032-a50c-10ab08111f52</t>
  </si>
  <si>
    <t>Ten</t>
  </si>
  <si>
    <t>Jorge Rios</t>
  </si>
  <si>
    <t>2217a353-bfee-4d4a-866b-a1520c7ad224</t>
  </si>
  <si>
    <t>4a4140b3-d09b-4133-b39f-86bc360d6983</t>
  </si>
  <si>
    <t>Movie</t>
  </si>
  <si>
    <t>Daniel Glover</t>
  </si>
  <si>
    <t>8a332dc1-6f7e-4e57-8e72-e07754baca14</t>
  </si>
  <si>
    <t>621c1662-6a54-4a2e-bd49-43905c6b3af8</t>
  </si>
  <si>
    <t>Jennifer Martin</t>
  </si>
  <si>
    <t>78b11cc0-6ba1-4894-8e83-e037a2458151</t>
  </si>
  <si>
    <t>dac52a3f-9f53-4b57-a9a3-e7be72b18ff7</t>
  </si>
  <si>
    <t>Cup</t>
  </si>
  <si>
    <t>Cynthia Buckley</t>
  </si>
  <si>
    <t>dc97d047-7938-4ab7-b019-ae3cd5672dcf</t>
  </si>
  <si>
    <t>f3030a4c-af94-4537-8ffd-c07150c50983</t>
  </si>
  <si>
    <t>Change</t>
  </si>
  <si>
    <t>Nancy Stark</t>
  </si>
  <si>
    <t>7a70112f-152e-46ab-833e-86ae52ffdd8d</t>
  </si>
  <si>
    <t>2c7026c4-7f25-4aae-ac39-55be7ffddd30</t>
  </si>
  <si>
    <t>Water</t>
  </si>
  <si>
    <t>Jane Weber</t>
  </si>
  <si>
    <t>db70cb15-d722-411d-bfdb-021ad5ecc1c9</t>
  </si>
  <si>
    <t>696b280b-a72c-4909-83d9-81adc6e87e35</t>
  </si>
  <si>
    <t>Listen</t>
  </si>
  <si>
    <t>Beverly Collins</t>
  </si>
  <si>
    <t>78a17b05-4ede-4ba8-b878-fc3c5b80aff4</t>
  </si>
  <si>
    <t>6505705b-5990-4d48-b598-14d45fb05d76</t>
  </si>
  <si>
    <t>Husband</t>
  </si>
  <si>
    <t>Mary Smith</t>
  </si>
  <si>
    <t>a146a166-560d-4d89-bc6d-f696374c03a3</t>
  </si>
  <si>
    <t>af7430cf-49b2-483f-9852-d3076cf59800</t>
  </si>
  <si>
    <t>My</t>
  </si>
  <si>
    <t>Michelle Carter</t>
  </si>
  <si>
    <t>5de8aa55-793b-4947-a30e-38f750ef46a9</t>
  </si>
  <si>
    <t>58205404-2d72-4c8b-a7b6-0367ab0b663a</t>
  </si>
  <si>
    <t>Type</t>
  </si>
  <si>
    <t>Alexander Stein</t>
  </si>
  <si>
    <t>a8ac7087-2834-4075-9eeb-0960108c8964</t>
  </si>
  <si>
    <t>ca2b7b24-7892-4933-84e4-9fa4052fe321</t>
  </si>
  <si>
    <t>Hold</t>
  </si>
  <si>
    <t>Joseph Mcpherson</t>
  </si>
  <si>
    <t>ed184c77-26aa-4869-8e0d-5e9cd9aa62cf</t>
  </si>
  <si>
    <t>d13bca91-9388-47c2-8386-8cba4468f9a5</t>
  </si>
  <si>
    <t>Base</t>
  </si>
  <si>
    <t>Deborah Gonzalez</t>
  </si>
  <si>
    <t>4878cf83-d793-41e0-ace4-3583698c343b</t>
  </si>
  <si>
    <t>6bff35a4-2f05-4455-8cc1-6339c67328f3</t>
  </si>
  <si>
    <t>Win</t>
  </si>
  <si>
    <t>George Rios</t>
  </si>
  <si>
    <t>bc109146-3c21-4396-8b96-32445d132352</t>
  </si>
  <si>
    <t>d36ae74d-85e3-4a73-90b5-b2642099a552</t>
  </si>
  <si>
    <t>No</t>
  </si>
  <si>
    <t>Amy Lawrence</t>
  </si>
  <si>
    <t>184d7341-7a54-40be-af2e-2675e159af73</t>
  </si>
  <si>
    <t>49f5a26d-f023-4af1-aecf-bc139bee8ca6</t>
  </si>
  <si>
    <t>Control</t>
  </si>
  <si>
    <t>Barbara Levy</t>
  </si>
  <si>
    <t>a9521379-f3b8-4c8d-bb2a-1b419dd52310</t>
  </si>
  <si>
    <t>3aebd73a-fd7b-4a92-87a4-c47e05064042</t>
  </si>
  <si>
    <t>Realize</t>
  </si>
  <si>
    <t>Wesley Gregory</t>
  </si>
  <si>
    <t>6cf437e9-d4cc-4385-8a34-26014a9b2c19</t>
  </si>
  <si>
    <t>97913d03-bff6-4885-8b92-7684c3bbf6e1</t>
  </si>
  <si>
    <t>Suggest</t>
  </si>
  <si>
    <t>James Santos</t>
  </si>
  <si>
    <t>fe0be4e7-6ded-4c17-8af5-e163836c7da3</t>
  </si>
  <si>
    <t>65359b2b-cfa1-4846-bf3e-3b6d5fc29355</t>
  </si>
  <si>
    <t>Amanda Chaney</t>
  </si>
  <si>
    <t>548c80af-393e-4564-b8ca-789966be63db</t>
  </si>
  <si>
    <t>5938d468-ff39-4577-8d32-ee8e6966186b</t>
  </si>
  <si>
    <t>Message</t>
  </si>
  <si>
    <t>Gary Carrillo</t>
  </si>
  <si>
    <t>76d26404-6454-446c-8cd1-982ae91f1ecd</t>
  </si>
  <si>
    <t>093a06d0-d3aa-4671-a9f3-0bdc9fb72bc4</t>
  </si>
  <si>
    <t>Own</t>
  </si>
  <si>
    <t>Thomas Maxwell</t>
  </si>
  <si>
    <t>43c6e638-05d1-44b9-9f9e-65f7df3f1baa</t>
  </si>
  <si>
    <t>4b002f33-6f98-4a28-a0dc-6d6f4f5ce251</t>
  </si>
  <si>
    <t>Economy</t>
  </si>
  <si>
    <t>Robin Gamble DDS</t>
  </si>
  <si>
    <t>2065e700-5f7a-4fa1-9a3f-ee58895f81a9</t>
  </si>
  <si>
    <t>e02b2cc3-aa65-44ed-94eb-11185f2f6375</t>
  </si>
  <si>
    <t>Paper</t>
  </si>
  <si>
    <t>Tara Hicks</t>
  </si>
  <si>
    <t>66e7424d-c10a-4f47-9e36-4cc56de53b23</t>
  </si>
  <si>
    <t>66e6028d-7e7a-4b42-add6-4a26d7dee08a</t>
  </si>
  <si>
    <t>Show</t>
  </si>
  <si>
    <t>Laura Olson</t>
  </si>
  <si>
    <t>ad86ebbc-4106-4df2-bf51-e3485d7ae1b8</t>
  </si>
  <si>
    <t>36f2f42a-0441-4b12-9c03-2c65608aff56</t>
  </si>
  <si>
    <t>Environmental</t>
  </si>
  <si>
    <t>Michelle Bell</t>
  </si>
  <si>
    <t>afffaff2-bd03-4bc4-8714-8ca96fe1bb95</t>
  </si>
  <si>
    <t>988ce140-cc2f-40de-9f37-6fe08dfc3986</t>
  </si>
  <si>
    <t>Should</t>
  </si>
  <si>
    <t>Steven Williams</t>
  </si>
  <si>
    <t>db12f0d1-9c3a-4b3b-a2db-bcdff4ee97ba</t>
  </si>
  <si>
    <t>4b859428-ce5c-45fa-b3da-d59e7a926de0</t>
  </si>
  <si>
    <t>Roberto Blackwell</t>
  </si>
  <si>
    <t>a197314e-68d0-459c-9231-9fa0829122b7</t>
  </si>
  <si>
    <t>ca538406-071d-4207-a477-26701c36e812</t>
  </si>
  <si>
    <t>Pattern</t>
  </si>
  <si>
    <t>Jermaine Murray</t>
  </si>
  <si>
    <t>b7c69c24-52f8-44a9-a4bf-0db3256bd10d</t>
  </si>
  <si>
    <t>15bf5cf4-ca07-4788-8b30-8ac6ca165c8e</t>
  </si>
  <si>
    <t>Color</t>
  </si>
  <si>
    <t>Thomas Boone</t>
  </si>
  <si>
    <t>40178caa-74ec-403a-9c61-7b0676229715</t>
  </si>
  <si>
    <t>18b537ba-a65f-457c-b44a-ba6e7bdb1b52</t>
  </si>
  <si>
    <t>Book</t>
  </si>
  <si>
    <t>Scott Patel</t>
  </si>
  <si>
    <t>ab079978-36ae-4c06-9031-d15f1510e05c</t>
  </si>
  <si>
    <t>7c494c3f-2238-4699-9270-36f437bac3ab</t>
  </si>
  <si>
    <t>Various</t>
  </si>
  <si>
    <t>Kevin Adams</t>
  </si>
  <si>
    <t>c63afbe2-994b-4f9c-bbd0-fde61ae95df5</t>
  </si>
  <si>
    <t>b11a1245-9bc3-4c42-bd52-43ee38f2e20d</t>
  </si>
  <si>
    <t>Cindy Knox</t>
  </si>
  <si>
    <t>2a046892-b96a-4c2c-b480-f038fe35f1bf</t>
  </si>
  <si>
    <t>681a9df8-94a7-4d4d-8ee9-67eddc1246e3</t>
  </si>
  <si>
    <t>White</t>
  </si>
  <si>
    <t>Dr. Andrea Acosta DDS</t>
  </si>
  <si>
    <t>38e70a69-632d-449c-965b-7d899b732ce3</t>
  </si>
  <si>
    <t>92bab0cb-7c42-4636-8199-ebe7f3ee57c7</t>
  </si>
  <si>
    <t>Article</t>
  </si>
  <si>
    <t>Robert Price</t>
  </si>
  <si>
    <t>d749df4f-b2e9-452f-abe5-b4b27983a3d5</t>
  </si>
  <si>
    <t>f862dd81-209b-491e-9c5f-63a63054de4e</t>
  </si>
  <si>
    <t>Serious</t>
  </si>
  <si>
    <t>Deanna Miller</t>
  </si>
  <si>
    <t>ea51ade6-b056-4bcd-ac48-f49350e1ed70</t>
  </si>
  <si>
    <t>aed512ec-34f3-433b-bf45-bcb2089833eb</t>
  </si>
  <si>
    <t>Alejandro Martinez</t>
  </si>
  <si>
    <t>6a0414e4-a67d-427c-91ff-f8798a400fca</t>
  </si>
  <si>
    <t>ea2b24aa-a2e6-4c49-b0ae-808dc02b748d</t>
  </si>
  <si>
    <t>Scene</t>
  </si>
  <si>
    <t>Karen Clayton</t>
  </si>
  <si>
    <t>19423a9d-6b8f-45bc-bc02-e8a71479d44e</t>
  </si>
  <si>
    <t>16ae4fde-c887-4ffe-a08f-ad729a299a11</t>
  </si>
  <si>
    <t>Majority</t>
  </si>
  <si>
    <t>Wendy Chambers</t>
  </si>
  <si>
    <t>2eec5e97-9440-4289-9cde-bb15b8ac6b05</t>
  </si>
  <si>
    <t>e020b9a4-3f29-4828-8289-d07164c3178b</t>
  </si>
  <si>
    <t>Probably</t>
  </si>
  <si>
    <t>Dr. Terry Hammond</t>
  </si>
  <si>
    <t>3c8cd994-d080-4d3b-a2d0-bfebce67600b</t>
  </si>
  <si>
    <t>80fd4d0a-1ba4-4be9-85db-dd19c197e293</t>
  </si>
  <si>
    <t>Individual</t>
  </si>
  <si>
    <t>Ruth Savage</t>
  </si>
  <si>
    <t>d8f329a4-81f4-4746-8347-3159abfa4657</t>
  </si>
  <si>
    <t>1d4b6edc-96dd-45c3-9d58-88246b742568</t>
  </si>
  <si>
    <t>Some</t>
  </si>
  <si>
    <t>John Martinez</t>
  </si>
  <si>
    <t>a3fe0d5b-6bd3-4c88-a664-d6becc9ba8cb</t>
  </si>
  <si>
    <t>c04f604c-c550-45d9-bb09-d3ebf889e845</t>
  </si>
  <si>
    <t>Bit</t>
  </si>
  <si>
    <t>Adrian Carlson</t>
  </si>
  <si>
    <t>5e44f37c-d131-4c4f-9889-9305b38ec350</t>
  </si>
  <si>
    <t>a34d28ec-8309-485c-aa7f-14445e19e2ea</t>
  </si>
  <si>
    <t>David Mendoza</t>
  </si>
  <si>
    <t>7443e692-8d5d-4b6f-bca8-1c95065628be</t>
  </si>
  <si>
    <t>ae863b78-5bb5-4212-b79c-714b1a14852a</t>
  </si>
  <si>
    <t>Relationship</t>
  </si>
  <si>
    <t>Anthony Bond</t>
  </si>
  <si>
    <t>c543aaca-ebc2-40c0-b6f8-5c6b9b2c79ee</t>
  </si>
  <si>
    <t>2a8d2cb3-271a-4f02-9fe9-5eaa77c19f2b</t>
  </si>
  <si>
    <t>Deborah Patton</t>
  </si>
  <si>
    <t>b3f6305e-8085-4f23-b784-4e5dbfb348cd</t>
  </si>
  <si>
    <t>7bd8e62b-f266-4683-bc2f-2c7ebe242c88</t>
  </si>
  <si>
    <t>Blood</t>
  </si>
  <si>
    <t>John Cook</t>
  </si>
  <si>
    <t>23ec9094-0fef-4850-ae4f-385033215ce3</t>
  </si>
  <si>
    <t>63858bde-063b-4bce-9279-fcb61dcb0f7d</t>
  </si>
  <si>
    <t>Long</t>
  </si>
  <si>
    <t>Patricia Heath</t>
  </si>
  <si>
    <t>5efebea1-1e65-47c4-82fa-dd6c9f2b7677</t>
  </si>
  <si>
    <t>e0f5b6e5-5afe-4976-a19c-15a44e4e19ad</t>
  </si>
  <si>
    <t>Trip</t>
  </si>
  <si>
    <t>Matthew Conley</t>
  </si>
  <si>
    <t>20bab182-ffcb-46d3-bb5e-f694fca61b46</t>
  </si>
  <si>
    <t>f4f3756e-e682-4375-b53c-c62e84412459</t>
  </si>
  <si>
    <t>Whom</t>
  </si>
  <si>
    <t>Wendy Griffin</t>
  </si>
  <si>
    <t>c11fcb78-27ea-4a58-aeff-7fd2aa1fcafd</t>
  </si>
  <si>
    <t>5f1341a8-874b-4511-8da0-4369bac47713</t>
  </si>
  <si>
    <t>Alisha English</t>
  </si>
  <si>
    <t>e25534fd-0c1a-4246-948c-87e410e460ab</t>
  </si>
  <si>
    <t>702ba957-aedc-4901-a6c3-4d63986756d1</t>
  </si>
  <si>
    <t>Maria Reid</t>
  </si>
  <si>
    <t>980100be-d0c4-4a40-9d50-b72655bcf223</t>
  </si>
  <si>
    <t>beb194a0-2009-4740-b766-c003d44ed9c2</t>
  </si>
  <si>
    <t>Similar</t>
  </si>
  <si>
    <t>Thomas Key</t>
  </si>
  <si>
    <t>f4dfafff-01ce-47ce-8b42-31a0db1c0270</t>
  </si>
  <si>
    <t>77fc2946-62e0-4c21-acac-892a22ed7fb6</t>
  </si>
  <si>
    <t>Jason Warren</t>
  </si>
  <si>
    <t>f7ca5cdb-94aa-463c-86be-262e698a0ed1</t>
  </si>
  <si>
    <t>5216373d-2751-42f3-9e99-a0844a7cbbd7</t>
  </si>
  <si>
    <t>Less</t>
  </si>
  <si>
    <t>Debbie Oneal</t>
  </si>
  <si>
    <t>1749a324-506c-4cba-9c5f-75584c622c37</t>
  </si>
  <si>
    <t>78500c3f-b29c-4c18-9f64-026fff4166a1</t>
  </si>
  <si>
    <t>Daniel Farrell</t>
  </si>
  <si>
    <t>73cdea06-b44a-4526-9a81-178a04a908f6</t>
  </si>
  <si>
    <t>8a3c56d9-15d2-4e32-a866-0d7a9ab6ce26</t>
  </si>
  <si>
    <t>Alexis Hartman</t>
  </si>
  <si>
    <t>afb9921b-c3f6-45ef-9ff7-25a86a4a0d0c</t>
  </si>
  <si>
    <t>40b1461e-f017-4dfe-a319-105e4cdceab8</t>
  </si>
  <si>
    <t>Today</t>
  </si>
  <si>
    <t>Leah Palmer</t>
  </si>
  <si>
    <t>2f37d200-4c99-454d-8582-9ecbaf6a1b4c</t>
  </si>
  <si>
    <t>821ac7e9-8dd7-4280-802d-bee6a118a35d</t>
  </si>
  <si>
    <t>Form</t>
  </si>
  <si>
    <t>James Saunders</t>
  </si>
  <si>
    <t>32965a00-a53e-45c9-b0bb-f99791cf8903</t>
  </si>
  <si>
    <t>d6f22315-1aa8-4ed5-89ca-7b1aa3ba995f</t>
  </si>
  <si>
    <t>Section</t>
  </si>
  <si>
    <t>Brian Marshall</t>
  </si>
  <si>
    <t>10cc37cc-ea8c-432c-99b8-45d3165a1b5c</t>
  </si>
  <si>
    <t>70124b2c-913f-478a-8c91-8729af29070d</t>
  </si>
  <si>
    <t>Want</t>
  </si>
  <si>
    <t>Ricky Oliver</t>
  </si>
  <si>
    <t>9b86887c-c134-49f4-a28e-749b826b94d4</t>
  </si>
  <si>
    <t>72d8eafa-fe7b-40b9-bd2e-0d5b4786d774</t>
  </si>
  <si>
    <t>Beyond</t>
  </si>
  <si>
    <t>Marcus Wilson</t>
  </si>
  <si>
    <t>a5840eed-bd44-4eb6-ada8-f04e00fa919e</t>
  </si>
  <si>
    <t>f2e444db-c1a4-4570-8fd2-c724710d6f4c</t>
  </si>
  <si>
    <t>Summer</t>
  </si>
  <si>
    <t>Ashley Little</t>
  </si>
  <si>
    <t>8bd58f59-201f-4d8f-ae39-b68129ea4603</t>
  </si>
  <si>
    <t>aaa80894-5ed5-4b7e-b7da-576128ec0e63</t>
  </si>
  <si>
    <t>Concern</t>
  </si>
  <si>
    <t>Linda Mills</t>
  </si>
  <si>
    <t>ef87a678-e329-4b29-800a-6255c5f3164b</t>
  </si>
  <si>
    <t>eeb5bf93-b473-4d3f-b168-e4c047fc32f4</t>
  </si>
  <si>
    <t>Put</t>
  </si>
  <si>
    <t>Michael Burns</t>
  </si>
  <si>
    <t>aefab486-bc1f-45f3-add8-74ffcc4caa28</t>
  </si>
  <si>
    <t>dd427248-f9f7-4d11-8aa0-243f7cd819f1</t>
  </si>
  <si>
    <t>Coach</t>
  </si>
  <si>
    <t>Daniel Kane</t>
  </si>
  <si>
    <t>9c7ff495-a33a-4ab2-a613-e2c2638f34b2</t>
  </si>
  <si>
    <t>a9af9714-7aea-4a50-a4ba-eb1ab74c7292</t>
  </si>
  <si>
    <t>Katie Charles</t>
  </si>
  <si>
    <t>a3b22a49-7dc4-4738-8a08-18c523077c98</t>
  </si>
  <si>
    <t>8d2f9c55-e91d-4c6c-9c60-93cf07a6adf7</t>
  </si>
  <si>
    <t>Into</t>
  </si>
  <si>
    <t>Kenneth Suarez</t>
  </si>
  <si>
    <t>88e18844-096f-4138-96b4-9f67e63f3ba7</t>
  </si>
  <si>
    <t>1bea1c26-cf5d-468c-a6b2-796e47a9389d</t>
  </si>
  <si>
    <t>Sit</t>
  </si>
  <si>
    <t>Nicholas Rodriguez</t>
  </si>
  <si>
    <t>ffd6e65b-b017-4aab-af1d-a13279cfe661</t>
  </si>
  <si>
    <t>b2d33c69-d59b-4330-8eb9-ed08f53d6819</t>
  </si>
  <si>
    <t>Difficult</t>
  </si>
  <si>
    <t>David Gibson</t>
  </si>
  <si>
    <t>f830bbcb-e403-48eb-a55c-fea6dbcf1dde</t>
  </si>
  <si>
    <t>52d1ee20-3637-4b74-8a8a-747109bb6866</t>
  </si>
  <si>
    <t>What</t>
  </si>
  <si>
    <t>Lisa Bennett</t>
  </si>
  <si>
    <t>019c6dfc-781a-4a24-b2dc-d72a4c32ebba</t>
  </si>
  <si>
    <t>b7e43ad9-6aa6-4a74-abfe-1974f00d7dd5</t>
  </si>
  <si>
    <t>Government</t>
  </si>
  <si>
    <t>Arthur Dunlap</t>
  </si>
  <si>
    <t>2aac6b32-c878-4974-a22d-cfa62f61ea79</t>
  </si>
  <si>
    <t>15c620c6-a13f-4d92-ac4e-007bc11bd06b</t>
  </si>
  <si>
    <t>Job</t>
  </si>
  <si>
    <t>Courtney Barnes</t>
  </si>
  <si>
    <t>4788846e-fdcb-49ba-85ac-9454fffa2d24</t>
  </si>
  <si>
    <t>e651387c-6a39-41e2-8f17-8532b174f5a5</t>
  </si>
  <si>
    <t>Walk</t>
  </si>
  <si>
    <t>Kimberly Marquez</t>
  </si>
  <si>
    <t>b5fef807-dc11-481c-8e6b-c58dd2af6667</t>
  </si>
  <si>
    <t>2975386c-8e00-4fdf-a0e4-feffb6457827</t>
  </si>
  <si>
    <t>Box</t>
  </si>
  <si>
    <t>Susan Butler</t>
  </si>
  <si>
    <t>e726443e-2fc6-4d19-8703-7c9e239f8106</t>
  </si>
  <si>
    <t>aed1d4b6-e669-4769-a9a3-6466cf084e42</t>
  </si>
  <si>
    <t>Research</t>
  </si>
  <si>
    <t>Juan Black</t>
  </si>
  <si>
    <t>c328bcfc-56a6-463d-ab0f-53e2dcb621bf</t>
  </si>
  <si>
    <t>cdc9abbd-5e23-40d6-ab73-41835e7967a6</t>
  </si>
  <si>
    <t>Middle</t>
  </si>
  <si>
    <t>Mr. Roger Lam</t>
  </si>
  <si>
    <t>4756c58b-4f0e-425e-b31e-bbe072b0aefd</t>
  </si>
  <si>
    <t>1dca68a7-975c-43a2-8449-3b7c6cea8d29</t>
  </si>
  <si>
    <t>Sean Mendez</t>
  </si>
  <si>
    <t>44901185-047a-4c18-a02b-873c44d3ebb3</t>
  </si>
  <si>
    <t>7b285641-f76a-402f-a9df-50c0a2353f16</t>
  </si>
  <si>
    <t>Main</t>
  </si>
  <si>
    <t>George Gonzalez</t>
  </si>
  <si>
    <t>8e78471a-8b44-4256-8dd0-1ce7352d5842</t>
  </si>
  <si>
    <t>c1688c8c-9e97-4f27-b3b1-8359c6f58993</t>
  </si>
  <si>
    <t>Almost</t>
  </si>
  <si>
    <t>Taylor Curry</t>
  </si>
  <si>
    <t>64965789-37eb-4581-9cd9-01423a374b1b</t>
  </si>
  <si>
    <t>4b4104d2-39a4-4a24-8cdb-54e56525edea</t>
  </si>
  <si>
    <t>Bed</t>
  </si>
  <si>
    <t>Tanya Smith</t>
  </si>
  <si>
    <t>dbc92cb6-4280-4fef-b73b-48bb5cda1a48</t>
  </si>
  <si>
    <t>8ff84cc2-90e5-4d23-a80a-40973cc94596</t>
  </si>
  <si>
    <t>New</t>
  </si>
  <si>
    <t>Sandra Boyer</t>
  </si>
  <si>
    <t>3c754a17-b729-4849-b357-2128c0643720</t>
  </si>
  <si>
    <t>4aee70ea-fc68-4a1e-ad15-2501f80781b7</t>
  </si>
  <si>
    <t>Serve</t>
  </si>
  <si>
    <t>Carrie Turner</t>
  </si>
  <si>
    <t>fbcbfe1a-de7d-4ad0-ac6b-810856bf6451</t>
  </si>
  <si>
    <t>9d111907-a2c3-429a-803a-6be224da4b8d</t>
  </si>
  <si>
    <t>Art</t>
  </si>
  <si>
    <t>Leslie Pierce</t>
  </si>
  <si>
    <t>436408bc-9097-4d2e-bad0-2f6e13857440</t>
  </si>
  <si>
    <t>4ef4bb68-2174-4e72-b589-00d141d2c4df</t>
  </si>
  <si>
    <t>David Dougherty</t>
  </si>
  <si>
    <t>2ecdd7a9-0bf2-42ca-a79e-32830763f44b</t>
  </si>
  <si>
    <t>5dbb7cde-5ce9-4722-bd2f-f663b31658eb</t>
  </si>
  <si>
    <t>Appear</t>
  </si>
  <si>
    <t>Connie Miller</t>
  </si>
  <si>
    <t>34753009-5986-4193-b66f-41572d98ff58</t>
  </si>
  <si>
    <t>3a147d33-b1c1-405b-bf39-ae7917145ff8</t>
  </si>
  <si>
    <t>Cynthia Patterson</t>
  </si>
  <si>
    <t>6c51dae3-c5b1-47d5-825e-1f6da8ea9fd0</t>
  </si>
  <si>
    <t>a4206b63-dc59-4170-8942-1f45d12f31dc</t>
  </si>
  <si>
    <t>Push</t>
  </si>
  <si>
    <t>Aaron Davenport</t>
  </si>
  <si>
    <t>a99eb184-3e7c-4ae2-9a60-2637eb15079e</t>
  </si>
  <si>
    <t>b186ec16-4983-4705-a948-826d475be5a6</t>
  </si>
  <si>
    <t>Wendy Brown</t>
  </si>
  <si>
    <t>6a0b5aa7-71df-4aab-bb00-166a3108c225</t>
  </si>
  <si>
    <t>3f366e66-1cee-43b2-aac9-e11cae9a4c05</t>
  </si>
  <si>
    <t>Career</t>
  </si>
  <si>
    <t>Annette Baker</t>
  </si>
  <si>
    <t>02de8b8b-a940-4fa8-9c5d-18c2f4b9e690</t>
  </si>
  <si>
    <t>7e8fd164-48dd-4c6a-959c-354ee9420606</t>
  </si>
  <si>
    <t>During</t>
  </si>
  <si>
    <t>Eugene Ferrell</t>
  </si>
  <si>
    <t>0b36c24b-51db-4411-8479-b65392016270</t>
  </si>
  <si>
    <t>ebac93b8-6fcc-4293-9f3a-d01e607e8859</t>
  </si>
  <si>
    <t>Health</t>
  </si>
  <si>
    <t>Joseph Olson</t>
  </si>
  <si>
    <t>5b5b4397-ec59-466e-ba3a-150154e1f15a</t>
  </si>
  <si>
    <t>76d9a7db-6c19-4ed8-bc42-2a3f65308e59</t>
  </si>
  <si>
    <t>Michele Mcmillan</t>
  </si>
  <si>
    <t>b21182a8-a652-444d-93a2-1eb72a27832d</t>
  </si>
  <si>
    <t>a6195659-5ccc-4048-843e-cce3a78d75f2</t>
  </si>
  <si>
    <t>Figure</t>
  </si>
  <si>
    <t>Lisa Orr</t>
  </si>
  <si>
    <t>5fe0c6c3-66e1-4162-84ce-393aa74ac7ed</t>
  </si>
  <si>
    <t>083b69e7-c0ef-41d8-97b6-a45fcc424fe8</t>
  </si>
  <si>
    <t>Aaron Newman</t>
  </si>
  <si>
    <t>fa25b308-8062-4bf4-85b1-21a34ba92c20</t>
  </si>
  <si>
    <t>c338f310-4e38-4cc1-a487-6e393f4d9d93</t>
  </si>
  <si>
    <t>Terry Thompson</t>
  </si>
  <si>
    <t>3076bfd8-b87c-46b7-baf7-235656e1a7e2</t>
  </si>
  <si>
    <t>e41516a0-ffd5-4124-8423-e180a22d561a</t>
  </si>
  <si>
    <t>Education</t>
  </si>
  <si>
    <t>Samuel Moore</t>
  </si>
  <si>
    <t>f68a6839-d038-4121-abc9-4da4ec5186bd</t>
  </si>
  <si>
    <t>77db0b5d-cca4-4b4d-83c4-782d60087174</t>
  </si>
  <si>
    <t>Mention</t>
  </si>
  <si>
    <t>Dawn David</t>
  </si>
  <si>
    <t>cc936c53-2ecb-448a-b046-dcf8133437a0</t>
  </si>
  <si>
    <t>91e559e0-298b-43d7-bac9-85e0bb953b7d</t>
  </si>
  <si>
    <t>Traditional</t>
  </si>
  <si>
    <t>Joshua Higgins</t>
  </si>
  <si>
    <t>aedcef40-fc05-402c-ba9c-dc0c0bd94994</t>
  </si>
  <si>
    <t>64e2c1c0-2d13-4d4f-8ba8-49a055e79477</t>
  </si>
  <si>
    <t>John Lucas</t>
  </si>
  <si>
    <t>6fe5b989-8898-453d-aefe-b50808d0c131</t>
  </si>
  <si>
    <t>37625c28-e091-4926-88ca-ce9bc999d53f</t>
  </si>
  <si>
    <t>Carrie Garcia</t>
  </si>
  <si>
    <t>734f1b1b-e8e8-4438-97a9-fff8229c50a4</t>
  </si>
  <si>
    <t>a1e9d750-8180-4901-a26d-eea45a27b562</t>
  </si>
  <si>
    <t>Position</t>
  </si>
  <si>
    <t>Richard Chapman</t>
  </si>
  <si>
    <t>3fa785c6-8ac9-43e3-a09e-91d2613db373</t>
  </si>
  <si>
    <t>6c0749c3-9f20-4338-a25a-792e2bd4c0cb</t>
  </si>
  <si>
    <t>Jacqueline Carroll</t>
  </si>
  <si>
    <t>c1e0dbf9-2464-4a94-a4b4-3fa79fdbd3fb</t>
  </si>
  <si>
    <t>ffb7cee4-a97f-4d48-84ac-792e7c4e9d3d</t>
  </si>
  <si>
    <t>Able</t>
  </si>
  <si>
    <t>Dakota Horn</t>
  </si>
  <si>
    <t>8903ea63-4589-4bd7-b101-feb48e3d2cca</t>
  </si>
  <si>
    <t>0cd1d63e-0799-48fd-a545-c1c027716c0c</t>
  </si>
  <si>
    <t>Between</t>
  </si>
  <si>
    <t>Debra Stewart</t>
  </si>
  <si>
    <t>3524acff-31cd-4c6b-850b-4c0347274538</t>
  </si>
  <si>
    <t>2507dfd3-4500-494a-835b-03e17a1cf121</t>
  </si>
  <si>
    <t>Red</t>
  </si>
  <si>
    <t>Zoe Caldwell</t>
  </si>
  <si>
    <t>d2a9349f-ce96-49f5-9b08-d9c244041a58</t>
  </si>
  <si>
    <t>8639ed20-33b0-44d7-98fc-90c1de89bec8</t>
  </si>
  <si>
    <t>Jessica Jackson</t>
  </si>
  <si>
    <t>b3f8ab12-2a74-4efb-923c-4ef783a13238</t>
  </si>
  <si>
    <t>1a8f52a1-264d-43fb-8aca-626fddfba219</t>
  </si>
  <si>
    <t>Jason Hall</t>
  </si>
  <si>
    <t>dc56ca25-2339-4c03-be3e-1a71a3b65437</t>
  </si>
  <si>
    <t>5c964436-40ed-42eb-bf85-fb567d309755</t>
  </si>
  <si>
    <t>Development</t>
  </si>
  <si>
    <t>Diana Sharp</t>
  </si>
  <si>
    <t>5c643ee2-7722-4dbe-bfc2-b2633069e5f8</t>
  </si>
  <si>
    <t>5f3e61c2-183c-4b45-8129-9b8680c3e7cd</t>
  </si>
  <si>
    <t>Too</t>
  </si>
  <si>
    <t>Christian Hanson</t>
  </si>
  <si>
    <t>44eee5f8-99fd-48a6-bfa9-468e0705a8c5</t>
  </si>
  <si>
    <t>21fdd88d-6f8c-406a-bf86-d5658a331e54</t>
  </si>
  <si>
    <t>Name</t>
  </si>
  <si>
    <t>Joy Hunter</t>
  </si>
  <si>
    <t>c790714f-4247-4def-ad95-10051e56bffd</t>
  </si>
  <si>
    <t>69af3fb3-db43-4589-b3d7-2bb2153a186e</t>
  </si>
  <si>
    <t>Something</t>
  </si>
  <si>
    <t>Cindy Stark</t>
  </si>
  <si>
    <t>3b5ac24c-6bec-448c-b60f-679503742454</t>
  </si>
  <si>
    <t>67b4a63d-3855-47b8-b46e-627013ccd16b</t>
  </si>
  <si>
    <t>Describe</t>
  </si>
  <si>
    <t>Bobby Rodriguez</t>
  </si>
  <si>
    <t>35c64849-57b0-4e4a-a028-45922ad02737</t>
  </si>
  <si>
    <t>3534d01a-7558-46b2-9fe8-bedd6b70029f</t>
  </si>
  <si>
    <t>Elizabeth Salazar</t>
  </si>
  <si>
    <t>b62bd930-6852-4270-b29e-435c6fbc0a53</t>
  </si>
  <si>
    <t>81a3e954-7142-48e9-ae60-3d6f5e7269bd</t>
  </si>
  <si>
    <t>Hannah Payne</t>
  </si>
  <si>
    <t>38daa991-9d1e-4358-97e7-15f247e44cff</t>
  </si>
  <si>
    <t>0a3eeffd-805a-4121-bd88-b2b75e2f9cef</t>
  </si>
  <si>
    <t>Instead</t>
  </si>
  <si>
    <t>Anthony James</t>
  </si>
  <si>
    <t>29def5f3-2868-434b-98fd-2fbc539ee959</t>
  </si>
  <si>
    <t>f82fae27-e466-45b2-b31b-18f4ed77e205</t>
  </si>
  <si>
    <t>Andrew Montoya</t>
  </si>
  <si>
    <t>2ae587b3-ed38-4f63-bb26-9ed85c7dc7cc</t>
  </si>
  <si>
    <t>fecaed90-b7db-4319-b7a5-bbba3c45cc25</t>
  </si>
  <si>
    <t>Glass</t>
  </si>
  <si>
    <t>Jennifer Lee</t>
  </si>
  <si>
    <t>b212d291-4f57-4f22-a83a-16b63505a962</t>
  </si>
  <si>
    <t>ee3abbf4-0fe4-4697-bf65-854a854b9559</t>
  </si>
  <si>
    <t>Jennifer Jennings</t>
  </si>
  <si>
    <t>60ff160e-d5ec-411a-8336-4b616db702dc</t>
  </si>
  <si>
    <t>b49622cf-13e1-4085-ac60-3e95801992d5</t>
  </si>
  <si>
    <t>Left</t>
  </si>
  <si>
    <t>Alexander Greene</t>
  </si>
  <si>
    <t>13329fa0-638f-4f16-bfdc-0a6855cd8b34</t>
  </si>
  <si>
    <t>3b30e87d-5c3f-45e3-bbdd-6161e7a6426e</t>
  </si>
  <si>
    <t>Him</t>
  </si>
  <si>
    <t>James Fisher</t>
  </si>
  <si>
    <t>e88484df-36b2-4d0b-b11d-0b41bca93db2</t>
  </si>
  <si>
    <t>ff9c8e6a-c726-4c20-bfc8-154adeb5e04a</t>
  </si>
  <si>
    <t>Nation</t>
  </si>
  <si>
    <t>Barbara Petersen</t>
  </si>
  <si>
    <t>8ac29777-a89f-45d0-80b4-b11536f41462</t>
  </si>
  <si>
    <t>07c79845-8cb8-4cf6-b259-25383a0d8255</t>
  </si>
  <si>
    <t>Right</t>
  </si>
  <si>
    <t>Jennifer Ortega</t>
  </si>
  <si>
    <t>410927dc-a2b3-4d63-9819-1272a948de83</t>
  </si>
  <si>
    <t>5550078a-417d-464e-8ffd-0be9a23a25f4</t>
  </si>
  <si>
    <t>Star</t>
  </si>
  <si>
    <t>Hector Lopez</t>
  </si>
  <si>
    <t>e6f43432-fead-499e-91ac-f835792e234d</t>
  </si>
  <si>
    <t>a9647ba6-3d18-4512-ad0e-3b1af93fc147</t>
  </si>
  <si>
    <t>Open</t>
  </si>
  <si>
    <t>Kevin Berry</t>
  </si>
  <si>
    <t>2e0d1ae5-4149-4e9c-ac64-9d8d78ab197f</t>
  </si>
  <si>
    <t>79d4a923-4b92-430b-8e33-b95b5de39e36</t>
  </si>
  <si>
    <t>Yourself</t>
  </si>
  <si>
    <t>Philip Vasquez</t>
  </si>
  <si>
    <t>e9e1202e-4cdf-4ab4-91fc-da9cdca8c765</t>
  </si>
  <si>
    <t>20104be3-89aa-4e8c-aa51-e5d80821f5f4</t>
  </si>
  <si>
    <t>Couple</t>
  </si>
  <si>
    <t>Joshua Ayala</t>
  </si>
  <si>
    <t>d999eff3-1442-4a7a-905a-f2eac3675a1e</t>
  </si>
  <si>
    <t>740e2a33-a483-4827-9c97-1aec54c14bd5</t>
  </si>
  <si>
    <t>Deanna Anderson</t>
  </si>
  <si>
    <t>ff723fb7-26a9-4431-b6a9-bad324b4d590</t>
  </si>
  <si>
    <t>7c68dc0a-30c9-4bba-8fc5-d8d5fabfec9a</t>
  </si>
  <si>
    <t>Jasmine Scott</t>
  </si>
  <si>
    <t>f664ab6e-cb8e-4de7-8756-d3f134b1cfed</t>
  </si>
  <si>
    <t>faf9efbc-981b-4ad0-9dcd-7c7ef1b159a1</t>
  </si>
  <si>
    <t>Degree</t>
  </si>
  <si>
    <t>John Cardenas</t>
  </si>
  <si>
    <t>f66335c1-9ad8-4252-a95d-5704e1cbd8db</t>
  </si>
  <si>
    <t>f408c9e4-093a-4f19-b12c-1961d0e66078</t>
  </si>
  <si>
    <t>Finally</t>
  </si>
  <si>
    <t>Crystal Crawford</t>
  </si>
  <si>
    <t>6f1a2416-880f-49c1-a318-a6aaf62ea396</t>
  </si>
  <si>
    <t>408c9bd4-96ee-4b26-bf2c-5369516ee209</t>
  </si>
  <si>
    <t>Melissa Mejia</t>
  </si>
  <si>
    <t>59c36ff8-cb60-4785-8d25-051b1ccd3151</t>
  </si>
  <si>
    <t>f3ce7c2b-f50a-4985-a382-93b42de9fefe</t>
  </si>
  <si>
    <t>Tyler Lee</t>
  </si>
  <si>
    <t>31775310-2bcd-4f23-b02e-8204779ba0e6</t>
  </si>
  <si>
    <t>e48061c5-1dad-4e12-85e3-a69d2d529ed8</t>
  </si>
  <si>
    <t>Both</t>
  </si>
  <si>
    <t>Teresa Keller</t>
  </si>
  <si>
    <t>b29e2d3a-5b29-4110-aaa3-63fd69533229</t>
  </si>
  <si>
    <t>e71007e6-cedb-4792-8372-344ba9118721</t>
  </si>
  <si>
    <t>Current</t>
  </si>
  <si>
    <t>Jacqueline Watson</t>
  </si>
  <si>
    <t>46b0116d-a036-4bdf-a6af-3cc5ad820eb7</t>
  </si>
  <si>
    <t>ebeb0d7e-5a04-4610-ad73-233ea2813630</t>
  </si>
  <si>
    <t>Daniel Watson</t>
  </si>
  <si>
    <t>702ccdd5-ca2e-45f3-b0b3-1b6926f41a5f</t>
  </si>
  <si>
    <t>6e179836-8216-4b4b-8b96-7bcc8da48c35</t>
  </si>
  <si>
    <t>Significant</t>
  </si>
  <si>
    <t>Jacqueline Thompson</t>
  </si>
  <si>
    <t>0a9c560c-7fb1-48d9-b424-6b551282c9bf</t>
  </si>
  <si>
    <t>2a0b7ad6-a96e-477d-9670-9187b8fa5139</t>
  </si>
  <si>
    <t>Dream</t>
  </si>
  <si>
    <t>Elizabeth Riddle</t>
  </si>
  <si>
    <t>ae6b0a29-0a94-4ecd-91c8-07bcb65ced0e</t>
  </si>
  <si>
    <t>248083f5-0ccc-4b3a-835e-8e96b263947d</t>
  </si>
  <si>
    <t>State</t>
  </si>
  <si>
    <t>Ashley Sanchez</t>
  </si>
  <si>
    <t>885b9f62-a3a8-4abd-af6b-ce6840473910</t>
  </si>
  <si>
    <t>76c0940b-1ba4-4f00-ab5f-e764d883646b</t>
  </si>
  <si>
    <t>Raise</t>
  </si>
  <si>
    <t>Melissa Vargas</t>
  </si>
  <si>
    <t>f64d7336-59f3-4744-ba1f-1ebc15c3c70c</t>
  </si>
  <si>
    <t>567d9392-2624-4510-aad1-58265d32f66d</t>
  </si>
  <si>
    <t>Detail</t>
  </si>
  <si>
    <t>Amy Mathews</t>
  </si>
  <si>
    <t>4b3656c0-16ba-4a96-8517-76aa877d4f4e</t>
  </si>
  <si>
    <t>29a6399b-f958-40f5-9238-400f82fe8103</t>
  </si>
  <si>
    <t>Next</t>
  </si>
  <si>
    <t>Catherine Booth</t>
  </si>
  <si>
    <t>134d7c52-95b0-4cfc-a0bc-ce6bd2b51bd2</t>
  </si>
  <si>
    <t>2a4faf5b-c88b-41c9-8453-5b68ceb3fad4</t>
  </si>
  <si>
    <t>Jeffrey Moore</t>
  </si>
  <si>
    <t>7da601bc-09b5-4666-9de6-0a8b88080eb3</t>
  </si>
  <si>
    <t>f04ebfb3-0686-430e-b80c-fc1d09cab354</t>
  </si>
  <si>
    <t>Store</t>
  </si>
  <si>
    <t>Robert Young</t>
  </si>
  <si>
    <t>a11dcd0e-fb0a-4ce1-af5c-c0f419972294</t>
  </si>
  <si>
    <t>d64ab822-2b87-47a9-849a-71c23a6d22c1</t>
  </si>
  <si>
    <t>Anthony Sanders</t>
  </si>
  <si>
    <t>a2c19953-6926-4175-a752-536046c4fd2d</t>
  </si>
  <si>
    <t>46860b67-10b8-4860-8b48-0ef6f6031784</t>
  </si>
  <si>
    <t>Tammy Lynch</t>
  </si>
  <si>
    <t>0e9dd20d-3c60-4e75-a2fd-a139f39aa4a9</t>
  </si>
  <si>
    <t>4c99ebe7-6586-44f7-87ea-93478dc6940e</t>
  </si>
  <si>
    <t>Ashley Dyer</t>
  </si>
  <si>
    <t>a0c095ea-f81c-4207-8cb9-66a67f3afab3</t>
  </si>
  <si>
    <t>921b48b9-a5e2-46e8-9926-d03e3cc737fe</t>
  </si>
  <si>
    <t>Elizabeth Mccall</t>
  </si>
  <si>
    <t>96f7cad6-14ba-403e-bded-5302d1d09e87</t>
  </si>
  <si>
    <t>5acae6c5-7c9a-4fa4-afb8-e45a2494fe9f</t>
  </si>
  <si>
    <t>Democrat</t>
  </si>
  <si>
    <t>Raymond Harrison</t>
  </si>
  <si>
    <t>68a1ded1-9bcb-421c-8243-27520fc83d15</t>
  </si>
  <si>
    <t>c9eaceea-859a-43b5-af96-b23bc04dc010</t>
  </si>
  <si>
    <t>Leg</t>
  </si>
  <si>
    <t>Jaime Pope</t>
  </si>
  <si>
    <t>a99b69af-fee8-46e2-a3ff-94d1ec82e8fc</t>
  </si>
  <si>
    <t>19445a0f-0d3c-4ca8-9492-18216e5ab245</t>
  </si>
  <si>
    <t>Support</t>
  </si>
  <si>
    <t>Melissa Rios</t>
  </si>
  <si>
    <t>d25ff4be-7583-48db-8a36-d5339a849778</t>
  </si>
  <si>
    <t>846dd1a4-8862-4283-9996-250edfb5f33e</t>
  </si>
  <si>
    <t>Half</t>
  </si>
  <si>
    <t>Tina Jacobs</t>
  </si>
  <si>
    <t>7457946b-0600-4f9f-a563-22c069518f49</t>
  </si>
  <si>
    <t>67fd46bb-991d-4de5-8db3-88174d99b138</t>
  </si>
  <si>
    <t>Modern</t>
  </si>
  <si>
    <t>Laura Underwood</t>
  </si>
  <si>
    <t>2345c8ff-1dfe-41d1-8082-64c5ae49ab10</t>
  </si>
  <si>
    <t>a55776d4-43e5-4644-a4c1-a0b278669d5a</t>
  </si>
  <si>
    <t>History</t>
  </si>
  <si>
    <t>Adam Scott</t>
  </si>
  <si>
    <t>e6834f94-5c12-47a9-ac54-14aca6de7304</t>
  </si>
  <si>
    <t>210509ef-963d-44b4-bd10-c07fb823a6f2</t>
  </si>
  <si>
    <t>Rachel Johnson</t>
  </si>
  <si>
    <t>24bad4b2-d680-495f-9113-1a8cfa153cb7</t>
  </si>
  <si>
    <t>ea7fdb81-f269-4aa0-8a9b-2464fd829a1f</t>
  </si>
  <si>
    <t>Believe</t>
  </si>
  <si>
    <t>Linda May</t>
  </si>
  <si>
    <t>361fa148-07c8-48bf-88a2-761f7c317520</t>
  </si>
  <si>
    <t>e7c35690-117e-43de-a154-286fd4feb08f</t>
  </si>
  <si>
    <t>Remember</t>
  </si>
  <si>
    <t>Crystal Franklin</t>
  </si>
  <si>
    <t>0116a5e5-9e15-4cd3-af66-9921516e8c71</t>
  </si>
  <si>
    <t>34bdd1f5-e6cd-4193-98a3-950ea67ebc43</t>
  </si>
  <si>
    <t>Maintain</t>
  </si>
  <si>
    <t>Gerald Austin</t>
  </si>
  <si>
    <t>3236c5af-9cd7-4712-9f8b-b7f97c240eb4</t>
  </si>
  <si>
    <t>77e18b4e-e6bf-44d0-9b3b-c4dd7fc20b1c</t>
  </si>
  <si>
    <t>Hospital</t>
  </si>
  <si>
    <t>Richard Bennett</t>
  </si>
  <si>
    <t>87f781a0-9ce2-48f6-9ac3-fef6e7097a6c</t>
  </si>
  <si>
    <t>2f2148c0-9bd2-4486-bd12-134ab5157810</t>
  </si>
  <si>
    <t>Nicole Williamson</t>
  </si>
  <si>
    <t>99c4a39e-9f08-4fc3-815f-22180c37a303</t>
  </si>
  <si>
    <t>725ab1fb-6fb8-4819-bb6a-448ec865e995</t>
  </si>
  <si>
    <t>Executive</t>
  </si>
  <si>
    <t>Michael Parker</t>
  </si>
  <si>
    <t>d177ef0d-09a4-417d-bf90-0017836ac413</t>
  </si>
  <si>
    <t>b10880ea-6976-4cf0-b377-892ddeea74eb</t>
  </si>
  <si>
    <t>However</t>
  </si>
  <si>
    <t>Melissa Peterson</t>
  </si>
  <si>
    <t>ac9aa0d3-5834-4fea-b541-065cc95f2d7f</t>
  </si>
  <si>
    <t>f8f03ed9-4ba1-42ba-8c75-a3b520602b33</t>
  </si>
  <si>
    <t>Letter</t>
  </si>
  <si>
    <t>David Bass</t>
  </si>
  <si>
    <t>72b47a00-c35e-45d7-8779-b6d9d2656b16</t>
  </si>
  <si>
    <t>33a4e869-a214-4d28-8669-eb46dbbc8014</t>
  </si>
  <si>
    <t>Range</t>
  </si>
  <si>
    <t>John Pierce</t>
  </si>
  <si>
    <t>9fceb672-68c9-4b64-8046-00d15410563f</t>
  </si>
  <si>
    <t>f6427775-fc7c-4564-8364-43f363630268</t>
  </si>
  <si>
    <t>Allow</t>
  </si>
  <si>
    <t>Rhonda Cruz</t>
  </si>
  <si>
    <t>c2a370d7-929f-414d-9201-47fc51b992d3</t>
  </si>
  <si>
    <t>902fc9b9-e29f-4679-842f-c1574e88222d</t>
  </si>
  <si>
    <t>Pass</t>
  </si>
  <si>
    <t>Jacob Cook</t>
  </si>
  <si>
    <t>bbd4feb9-6d1d-47f1-b0fe-14569b3e30ef</t>
  </si>
  <si>
    <t>e602cb95-05b5-46f6-ac29-6a34ca7b69f6</t>
  </si>
  <si>
    <t>Capital</t>
  </si>
  <si>
    <t>Samuel Wilkerson</t>
  </si>
  <si>
    <t>a2278641-7d64-4bf8-a7a4-8236a6f46a3d</t>
  </si>
  <si>
    <t>b68f8c8e-0e15-476f-973b-c9668732b22e</t>
  </si>
  <si>
    <t>Travel</t>
  </si>
  <si>
    <t>Jessica Flores</t>
  </si>
  <si>
    <t>05188dab-125e-4fc2-bf2a-f41894f470ca</t>
  </si>
  <si>
    <t>936431b3-21fd-43df-83c9-b7186cc44eea</t>
  </si>
  <si>
    <t>Madison Perez</t>
  </si>
  <si>
    <t>2cc42812-e227-42fb-bd5e-4c0172a25498</t>
  </si>
  <si>
    <t>c498e876-71b0-48a4-a486-05dc989c9bdf</t>
  </si>
  <si>
    <t>Stephanie Harper</t>
  </si>
  <si>
    <t>dd59b949-5055-4c97-8ffb-f1f62f30d948</t>
  </si>
  <si>
    <t>250f7b04-8825-4d74-8026-81b880af18ce</t>
  </si>
  <si>
    <t>Samuel Hutchinson</t>
  </si>
  <si>
    <t>681f5689-8077-41c7-ac57-2ea16392ca3e</t>
  </si>
  <si>
    <t>b6cd117e-0306-43e9-80d9-82677149eafa</t>
  </si>
  <si>
    <t>Commercial</t>
  </si>
  <si>
    <t>Desiree Martin</t>
  </si>
  <si>
    <t>ca8b3843-961a-4b8f-ac82-84bf3cbd3816</t>
  </si>
  <si>
    <t>d8923423-e6c9-4f85-a750-b93680b224e0</t>
  </si>
  <si>
    <t>Carry</t>
  </si>
  <si>
    <t>Heather Stark</t>
  </si>
  <si>
    <t>cfa0bc1e-26e0-4707-bc50-fcbcb0f1a0a6</t>
  </si>
  <si>
    <t>ffadbb68-3717-41e7-9b60-010404b044b9</t>
  </si>
  <si>
    <t>Fall</t>
  </si>
  <si>
    <t>Brian Wood</t>
  </si>
  <si>
    <t>cb5bcbcf-5d03-4108-91cb-87b3a4ae7265</t>
  </si>
  <si>
    <t>bb80db5b-ea68-470c-8a16-d9252499b1db</t>
  </si>
  <si>
    <t>Simple</t>
  </si>
  <si>
    <t>Robert Tucker</t>
  </si>
  <si>
    <t>5dac5d6a-84aa-4176-90e2-a70f78019c51</t>
  </si>
  <si>
    <t>dae35ec0-6bf8-4cf6-81f7-2e0705f9b776</t>
  </si>
  <si>
    <t>May</t>
  </si>
  <si>
    <t>Joseph Perez</t>
  </si>
  <si>
    <t>3989ac9e-06bf-4d51-a7c3-cc0ad1e294e9</t>
  </si>
  <si>
    <t>8a540a40-8af9-470a-a24e-6a1157ae86bb</t>
  </si>
  <si>
    <t>Method</t>
  </si>
  <si>
    <t>Caitlin Simpson</t>
  </si>
  <si>
    <t>ccb2cb18-4b36-4965-8ddf-834edb7facfd</t>
  </si>
  <si>
    <t>a7be6a4e-169b-44c6-b443-44ba090c349a</t>
  </si>
  <si>
    <t>Organization</t>
  </si>
  <si>
    <t>David Murphy</t>
  </si>
  <si>
    <t>4f559b8d-80b8-4d36-a7c5-4c438cf1cf6d</t>
  </si>
  <si>
    <t>d034b65a-7f22-45f2-9456-7448a24228cc</t>
  </si>
  <si>
    <t>Republican</t>
  </si>
  <si>
    <t>Justin Rodgers</t>
  </si>
  <si>
    <t>9d573a52-41b3-41de-8d49-f544a140a22e</t>
  </si>
  <si>
    <t>91655f3a-a2ce-4185-9056-f5e256fa1596</t>
  </si>
  <si>
    <t>Edward Hall</t>
  </si>
  <si>
    <t>656fdc89-bee1-42ce-a7b0-09fb34b3e322</t>
  </si>
  <si>
    <t>9117646b-633f-474a-b3b6-2b29ef404614</t>
  </si>
  <si>
    <t>Write</t>
  </si>
  <si>
    <t>Curtis Jacobs MD</t>
  </si>
  <si>
    <t>6a32e901-bdb1-4b07-9884-6bf1c3f53786</t>
  </si>
  <si>
    <t>363dadae-4f08-4695-83c6-8ff18e2524e7</t>
  </si>
  <si>
    <t>School</t>
  </si>
  <si>
    <t>Larry Jones</t>
  </si>
  <si>
    <t>3141accb-a7a2-49f3-b122-dc5d2613f31e</t>
  </si>
  <si>
    <t>70128f82-3468-48f9-9e6c-8e561488d842</t>
  </si>
  <si>
    <t>Michelle Gonzalez MD</t>
  </si>
  <si>
    <t>ff147c9a-9b26-4232-819e-ce816892f64f</t>
  </si>
  <si>
    <t>b733b1db-43a4-4f2c-86d9-94c7863ae7a2</t>
  </si>
  <si>
    <t>Clearly</t>
  </si>
  <si>
    <t>Sylvia Hernandez</t>
  </si>
  <si>
    <t>13b733b6-ebbe-44e9-ba12-51f9cb275522</t>
  </si>
  <si>
    <t>a5873a2c-35f3-440a-893f-d1af4498d94f</t>
  </si>
  <si>
    <t>Option</t>
  </si>
  <si>
    <t>Deanna Brown</t>
  </si>
  <si>
    <t>2a1b570d-7cb0-4ec5-a9c4-df8f695f1bb4</t>
  </si>
  <si>
    <t>3c2e0926-c7c6-4aab-ab7b-d9918e99b4cf</t>
  </si>
  <si>
    <t>Money</t>
  </si>
  <si>
    <t>Kevin Foster</t>
  </si>
  <si>
    <t>11162f2c-107d-4ab2-be6f-f5dc738966d3</t>
  </si>
  <si>
    <t>80cdad10-11ee-407d-a2cf-e5b86d717a4b</t>
  </si>
  <si>
    <t>Adam James</t>
  </si>
  <si>
    <t>457c35d3-aef0-406e-b1db-c822e1c36db9</t>
  </si>
  <si>
    <t>e0275ba6-8c05-42f9-aaa6-1d7c1cfe9ad8</t>
  </si>
  <si>
    <t>Mind</t>
  </si>
  <si>
    <t>Jodi Graham</t>
  </si>
  <si>
    <t>428536cc-193d-49b9-8746-044851f36f3c</t>
  </si>
  <si>
    <t>0951800a-515b-4014-beba-6a83a05e589d</t>
  </si>
  <si>
    <t>Recent</t>
  </si>
  <si>
    <t>Aaron Reynolds</t>
  </si>
  <si>
    <t>415d0f48-5dbd-4117-9e78-660e1245e9a9</t>
  </si>
  <si>
    <t>c290ed27-046a-404f-9f14-ade6a5d412b2</t>
  </si>
  <si>
    <t>Adam Cooper</t>
  </si>
  <si>
    <t>d66d9ade-d7e0-47a9-9468-eb1cbf8659dc</t>
  </si>
  <si>
    <t>0a9d3e68-ef7d-4bac-8ea0-6ee83d1e37fb</t>
  </si>
  <si>
    <t>Fight</t>
  </si>
  <si>
    <t>Frederick Holmes</t>
  </si>
  <si>
    <t>19638bf8-eaab-4043-af70-1f5f6a6a5279</t>
  </si>
  <si>
    <t>71fda3b2-eb7f-47f9-879c-523d4084cf3b</t>
  </si>
  <si>
    <t>Line</t>
  </si>
  <si>
    <t>Antonio King</t>
  </si>
  <si>
    <t>8fb0bcb2-70e6-4e55-b001-cba8a97bc005</t>
  </si>
  <si>
    <t>b77318c6-7ecb-49db-a147-adc6c8582cd6</t>
  </si>
  <si>
    <t>Important</t>
  </si>
  <si>
    <t>Breanna Bell</t>
  </si>
  <si>
    <t>0fcc350e-668a-4b2b-a3fb-a581417ab901</t>
  </si>
  <si>
    <t>0cba2cb6-a6f8-4106-98b0-3ab0b152d132</t>
  </si>
  <si>
    <t>Sport</t>
  </si>
  <si>
    <t>Ebony Williams</t>
  </si>
  <si>
    <t>00fd3cbf-93c2-413d-9a38-656e09fd8c92</t>
  </si>
  <si>
    <t>f98fe624-5d13-4374-849d-fa5c8c711e3b</t>
  </si>
  <si>
    <t>Sign</t>
  </si>
  <si>
    <t>Jonathan Harrison</t>
  </si>
  <si>
    <t>d27e98e2-3648-4de4-8bd9-74e5c303c988</t>
  </si>
  <si>
    <t>619ac8dc-ee1c-4c18-b846-91f17a838e8c</t>
  </si>
  <si>
    <t>Skin</t>
  </si>
  <si>
    <t>Anna Murphy</t>
  </si>
  <si>
    <t>4137342c-61ad-4549-90a4-5583cce47579</t>
  </si>
  <si>
    <t>5e228880-3816-420e-a9ae-4f5591de5c83</t>
  </si>
  <si>
    <t>Year</t>
  </si>
  <si>
    <t>Sara Clark</t>
  </si>
  <si>
    <t>7c213389-fdc0-492b-aa58-770fe31617a7</t>
  </si>
  <si>
    <t>fdc972e2-98b6-4f99-9a26-04d60e9424e3</t>
  </si>
  <si>
    <t>Nature</t>
  </si>
  <si>
    <t>Christina Phillips</t>
  </si>
  <si>
    <t>85c42cab-2817-4942-8819-05797c2e825f</t>
  </si>
  <si>
    <t>cd35976d-1a20-45f2-95e4-6beec776953a</t>
  </si>
  <si>
    <t>Night</t>
  </si>
  <si>
    <t>Peter Brown</t>
  </si>
  <si>
    <t>cdc3d4b8-5c6b-42cf-a56d-4136edc144c7</t>
  </si>
  <si>
    <t>6b0bdb7b-e9ea-44c7-b39c-7c49337cd9d0</t>
  </si>
  <si>
    <t>Alicia Torres</t>
  </si>
  <si>
    <t>03a5c448-b806-4c4a-9129-77e63f47b99b</t>
  </si>
  <si>
    <t>8fa779e8-01e5-48ee-baa4-c2e8af8b17bb</t>
  </si>
  <si>
    <t>Step</t>
  </si>
  <si>
    <t>Eric Ellis</t>
  </si>
  <si>
    <t>95aa8986-8a8b-443a-8b86-d021d309f960</t>
  </si>
  <si>
    <t>ef7eebe3-b2ab-4b69-8a82-8257bfbc03f6</t>
  </si>
  <si>
    <t>Sell</t>
  </si>
  <si>
    <t>James Johnson</t>
  </si>
  <si>
    <t>e03e0e40-be63-4a42-b561-7a2a28f3217f</t>
  </si>
  <si>
    <t>768851e2-4fc4-4c58-96ee-6451296eea1d</t>
  </si>
  <si>
    <t>Administration</t>
  </si>
  <si>
    <t>Donald Gibson</t>
  </si>
  <si>
    <t>8f89b43f-e79e-4ce1-9f32-58a8349c7a46</t>
  </si>
  <si>
    <t>488fccb0-9a40-46b3-8011-1a7906bd6e48</t>
  </si>
  <si>
    <t>Michael Rodriguez</t>
  </si>
  <si>
    <t>6a039804-b94d-45a8-8edc-de05aeb5d493</t>
  </si>
  <si>
    <t>ec449361-969a-434b-a8c7-573eaf798bb4</t>
  </si>
  <si>
    <t>Which</t>
  </si>
  <si>
    <t>Abigail Sweeney</t>
  </si>
  <si>
    <t>0cff7ec1-4bcd-43dd-afff-4e6f49ce897e</t>
  </si>
  <si>
    <t>f473dbbd-7c26-42c4-ba65-33261ed23082</t>
  </si>
  <si>
    <t>Jordan Davies</t>
  </si>
  <si>
    <t>28b9476a-a798-443b-8719-d97dd2df6a41</t>
  </si>
  <si>
    <t>601b668a-5b2c-4749-a12b-d0012d1a5a17</t>
  </si>
  <si>
    <t>Land</t>
  </si>
  <si>
    <t>Michael Harrell</t>
  </si>
  <si>
    <t>a221e043-73e4-41d3-b0aa-501c372a664c</t>
  </si>
  <si>
    <t>6e8a9d04-d660-4e4d-89fe-67cce4b9e47b</t>
  </si>
  <si>
    <t>Exactly</t>
  </si>
  <si>
    <t>Ronald Thompson</t>
  </si>
  <si>
    <t>97fba81b-92ba-4177-b181-20b301da2a8d</t>
  </si>
  <si>
    <t>bd53f8f8-6c19-449b-9b89-4a769c8dd9ab</t>
  </si>
  <si>
    <t>Very</t>
  </si>
  <si>
    <t>Joshua Wilson</t>
  </si>
  <si>
    <t>ef824efe-eadc-4c11-b40f-ff01b1b623b6</t>
  </si>
  <si>
    <t>d5809a4e-0e35-48f5-99fb-43272947f87e</t>
  </si>
  <si>
    <t>Happy</t>
  </si>
  <si>
    <t>Paul Martinez</t>
  </si>
  <si>
    <t>41be317b-19db-4570-ba26-aee49bdd2514</t>
  </si>
  <si>
    <t>4cb2eb38-a217-4e16-bc32-6fad3e93a728</t>
  </si>
  <si>
    <t>Theory</t>
  </si>
  <si>
    <t>William Johnson</t>
  </si>
  <si>
    <t>a81b9e5c-2a88-4c9b-ad43-7e7142befa1c</t>
  </si>
  <si>
    <t>22027a1f-a06c-4193-91e6-edfd377983a6</t>
  </si>
  <si>
    <t>Television</t>
  </si>
  <si>
    <t>Melody Jimenez</t>
  </si>
  <si>
    <t>0f1b406d-8da2-4073-bc27-83ef8dac6361</t>
  </si>
  <si>
    <t>f29d6416-4bd5-4af5-a5ce-2bc65388c652</t>
  </si>
  <si>
    <t>Body</t>
  </si>
  <si>
    <t>Jesse Thompson</t>
  </si>
  <si>
    <t>81143be8-5e9b-4a95-8fae-c7f6f2fe48ca</t>
  </si>
  <si>
    <t>acf2f803-fdde-4a08-85d4-98359ad6e11d</t>
  </si>
  <si>
    <t>Dog</t>
  </si>
  <si>
    <t>Thomas Torres DVM</t>
  </si>
  <si>
    <t>6cd54f59-3890-4553-bd74-ee1eec860652</t>
  </si>
  <si>
    <t>0a6e5fed-f9a4-422b-b63c-61ebe465a925</t>
  </si>
  <si>
    <t>Subject</t>
  </si>
  <si>
    <t>Erin Butler</t>
  </si>
  <si>
    <t>973c7efa-84c4-4f62-bb77-3e9a83e80dff</t>
  </si>
  <si>
    <t>d0836290-a6f6-4ed8-b202-f446e82a28de</t>
  </si>
  <si>
    <t>Jeff Johnson</t>
  </si>
  <si>
    <t>f49c7303-0b16-428d-a6a6-0d3b355c9d65</t>
  </si>
  <si>
    <t>46534ef3-3bd7-4161-9158-b6bfd9513126</t>
  </si>
  <si>
    <t>Mrs</t>
  </si>
  <si>
    <t>Jocelyn Wilson</t>
  </si>
  <si>
    <t>f0b2bf3f-5676-4fd8-b505-2bbde3c28dfb</t>
  </si>
  <si>
    <t>0654cfb4-d83f-4813-b917-15fe1423be98</t>
  </si>
  <si>
    <t>Assume</t>
  </si>
  <si>
    <t>Shawn Johnston</t>
  </si>
  <si>
    <t>ee13163e-f21e-4d60-b521-c06e3a3ac42a</t>
  </si>
  <si>
    <t>366412c3-96e0-4584-8b8b-29c1f683ce10</t>
  </si>
  <si>
    <t>Diane Shaw</t>
  </si>
  <si>
    <t>1eab4586-5928-4adc-9dd3-ee8f49770501</t>
  </si>
  <si>
    <t>99678971-aa64-43e8-a22b-023efffde767</t>
  </si>
  <si>
    <t>Society</t>
  </si>
  <si>
    <t>Jennifer Osborn</t>
  </si>
  <si>
    <t>29485186-002f-452c-aff2-8689341078c8</t>
  </si>
  <si>
    <t>5314def9-f3e7-4b49-8047-d49b256dd61e</t>
  </si>
  <si>
    <t>Robert Schmidt</t>
  </si>
  <si>
    <t>42c138a3-0c94-4027-a930-80bfc6b922a0</t>
  </si>
  <si>
    <t>9b1be8a5-4110-46a8-b642-edbacb78bc59</t>
  </si>
  <si>
    <t>Contain</t>
  </si>
  <si>
    <t>Tonya Moody</t>
  </si>
  <si>
    <t>e80edd0a-52a9-450d-aecb-d63ae5b2953b</t>
  </si>
  <si>
    <t>7e76001c-6bd1-491a-bbbe-434c1051e0a7</t>
  </si>
  <si>
    <t>Daniel Carson</t>
  </si>
  <si>
    <t>25055493-a12d-4730-a539-2fa081dcd128</t>
  </si>
  <si>
    <t>43578cce-ffb9-48c6-9796-a1ddf231027c</t>
  </si>
  <si>
    <t>Add</t>
  </si>
  <si>
    <t>Carolyn Jones</t>
  </si>
  <si>
    <t>efe64bf0-d47f-43ce-92fb-d4c9c5744f91</t>
  </si>
  <si>
    <t>37b6b9f6-f801-4666-ac3e-2806a252f090</t>
  </si>
  <si>
    <t>Lisa Kane</t>
  </si>
  <si>
    <t>5f3a20a4-bd97-4e84-8fed-2feea1a7d92c</t>
  </si>
  <si>
    <t>0c184273-aac7-4da8-915d-a08ed138e9eb</t>
  </si>
  <si>
    <t>Timothy Curtis</t>
  </si>
  <si>
    <t>c38cd5cd-1709-4082-bdd8-4eebf5632fcd</t>
  </si>
  <si>
    <t>65ce9a13-01e8-4ad1-8d45-1e11e0802f64</t>
  </si>
  <si>
    <t>Eye</t>
  </si>
  <si>
    <t>Chris Wiggins</t>
  </si>
  <si>
    <t>d5e153ce-a6ac-4fa9-9c02-56346980438b</t>
  </si>
  <si>
    <t>07923b0b-c341-48b0-9350-25893f3d36d3</t>
  </si>
  <si>
    <t>Karina Schneider</t>
  </si>
  <si>
    <t>07df4deb-f526-47a7-90ed-b08221c5e9cc</t>
  </si>
  <si>
    <t>307398e1-a80b-48e0-9588-325531c88549</t>
  </si>
  <si>
    <t>Kelly Duran</t>
  </si>
  <si>
    <t>d3cee382-fac8-486d-a770-e46a11667211</t>
  </si>
  <si>
    <t>9f032f79-25da-4d9a-bc17-e4cc6e8afebd</t>
  </si>
  <si>
    <t>Idea</t>
  </si>
  <si>
    <t>Natalie James</t>
  </si>
  <si>
    <t>722b8c5e-00e6-44f6-bc9d-f9688ee8263d</t>
  </si>
  <si>
    <t>032fe5ee-bcab-4149-88dd-293a8eec2be1</t>
  </si>
  <si>
    <t>Cheryl Williamson</t>
  </si>
  <si>
    <t>659de4b9-31f2-49b0-b869-41d335b14e58</t>
  </si>
  <si>
    <t>73c70863-8b59-4b51-9865-a9db66cc22f5</t>
  </si>
  <si>
    <t>Stay</t>
  </si>
  <si>
    <t>Scott Owens</t>
  </si>
  <si>
    <t>13d02b17-d521-4402-a585-52bd1240c629</t>
  </si>
  <si>
    <t>beeeabdf-387b-402c-a0d3-468546de87fe</t>
  </si>
  <si>
    <t>Reach</t>
  </si>
  <si>
    <t>Maria Mckee</t>
  </si>
  <si>
    <t>9d43fb66-3730-4019-a681-616e5dd2612e</t>
  </si>
  <si>
    <t>03f98ed3-c8b5-4afd-9da5-088f99a88e0d</t>
  </si>
  <si>
    <t>Know</t>
  </si>
  <si>
    <t>Stephanie Johnson</t>
  </si>
  <si>
    <t>435000c7-145b-4f56-846b-a3529fd4352d</t>
  </si>
  <si>
    <t>96bcf0b1-e5ab-40e8-856b-088459e6e355</t>
  </si>
  <si>
    <t>Election</t>
  </si>
  <si>
    <t>Albert Coffey</t>
  </si>
  <si>
    <t>7f016257-9498-40ea-882c-b706ba6d310b</t>
  </si>
  <si>
    <t>38efbf46-29c1-4f2c-b1c9-d72cd7691fa9</t>
  </si>
  <si>
    <t>List</t>
  </si>
  <si>
    <t>Christina Nguyen</t>
  </si>
  <si>
    <t>d0087050-d2fa-4ab0-8eaa-88a584dc0cd5</t>
  </si>
  <si>
    <t>febcfd7b-fdf3-4785-85fa-fc8f1e38b7f6</t>
  </si>
  <si>
    <t>Though</t>
  </si>
  <si>
    <t>Michael Rosales</t>
  </si>
  <si>
    <t>3ea12422-92a0-4a08-a084-407ad11f2849</t>
  </si>
  <si>
    <t>c00418ad-2d52-41c3-99a5-3d2a11e9d33f</t>
  </si>
  <si>
    <t>Michele Jordan</t>
  </si>
  <si>
    <t>48d5067a-64f0-4464-ab05-f3ab703727b2</t>
  </si>
  <si>
    <t>8e8379b9-88ef-473c-8a00-ed771121369a</t>
  </si>
  <si>
    <t>Walter Gonzales</t>
  </si>
  <si>
    <t>fed580ad-c6bc-4cc6-8a69-866bb4373d38</t>
  </si>
  <si>
    <t>d93cd18e-04ba-4ef4-8141-52b6d58e14f4</t>
  </si>
  <si>
    <t>Else</t>
  </si>
  <si>
    <t>Mrs. Lisa Pugh</t>
  </si>
  <si>
    <t>ec716fcb-3520-4837-8f5b-1b4d1239989c</t>
  </si>
  <si>
    <t>aab8ed67-05ec-4396-9d36-e060d03a1774</t>
  </si>
  <si>
    <t>Firm</t>
  </si>
  <si>
    <t>Adam Castillo</t>
  </si>
  <si>
    <t>9cf0f1a0-a5d1-4240-a42d-ccf4d5f3ca4a</t>
  </si>
  <si>
    <t>9b2c13a2-3402-430f-be02-dcd0208eaf5d</t>
  </si>
  <si>
    <t>Henry Morris</t>
  </si>
  <si>
    <t>97c59a74-681b-4120-bdcd-a149b80bc3de</t>
  </si>
  <si>
    <t>db9d04cd-b229-4cbf-b3fb-4b1bc452ce03</t>
  </si>
  <si>
    <t>Ryan Moreno</t>
  </si>
  <si>
    <t>9334d10d-108c-4f1e-a860-f18f4c1298bb</t>
  </si>
  <si>
    <t>00334805-bca9-47a5-928b-126f5f771c31</t>
  </si>
  <si>
    <t>Part</t>
  </si>
  <si>
    <t>Sandra Mcmillan DVM</t>
  </si>
  <si>
    <t>f5de2ab1-536e-4697-94c3-c976760ce9c2</t>
  </si>
  <si>
    <t>a9e3c8b2-acf1-416a-be76-18fe962dc5ef</t>
  </si>
  <si>
    <t>Understand</t>
  </si>
  <si>
    <t>Brian Gallagher</t>
  </si>
  <si>
    <t>c2a25578-a62b-446c-b809-7e1d4be0ea10</t>
  </si>
  <si>
    <t>6858a8f2-caa5-4ba3-a4fc-e44104366c63</t>
  </si>
  <si>
    <t>Strong</t>
  </si>
  <si>
    <t>Kim Butler</t>
  </si>
  <si>
    <t>eb218c49-9d62-432d-a88b-94ea751970a3</t>
  </si>
  <si>
    <t>0c2c4d55-eb71-42dc-9cbd-94bf59494cfd</t>
  </si>
  <si>
    <t>Melissa Murphy</t>
  </si>
  <si>
    <t>071189ff-5185-4431-a435-c4dd71a998dd</t>
  </si>
  <si>
    <t>e6c90f5c-dfc5-43d6-9f43-5cda051a3f4d</t>
  </si>
  <si>
    <t>Dominique Christensen</t>
  </si>
  <si>
    <t>f02169de-0685-4d36-a12c-a15ae70f1173</t>
  </si>
  <si>
    <t>a3fa4def-345c-4493-b77c-d55210d0bdb6</t>
  </si>
  <si>
    <t>We</t>
  </si>
  <si>
    <t>Katelyn Rhodes</t>
  </si>
  <si>
    <t>16d84b29-629d-421a-8199-4ea2e63d35c1</t>
  </si>
  <si>
    <t>36b48ba8-1228-408d-ab15-1071cd45fd0f</t>
  </si>
  <si>
    <t>End</t>
  </si>
  <si>
    <t>Linda Mcneil</t>
  </si>
  <si>
    <t>e365f605-0cdf-4b04-80d4-311e0dd2bf6a</t>
  </si>
  <si>
    <t>db7a50bb-0b7c-4517-a048-e0d09021533e</t>
  </si>
  <si>
    <t>Lisa Burnett</t>
  </si>
  <si>
    <t>f0b8b467-45c2-4c9e-a979-33d9fbde163a</t>
  </si>
  <si>
    <t>5a6d3d75-8a8e-4a19-a178-41773525b5d2</t>
  </si>
  <si>
    <t>Maybe</t>
  </si>
  <si>
    <t>Dennis Alvarez</t>
  </si>
  <si>
    <t>614c388d-2866-4c59-9fcc-a70943ad0067</t>
  </si>
  <si>
    <t>f8ae4790-5325-4235-9cc4-1944b8702ac1</t>
  </si>
  <si>
    <t>Civil</t>
  </si>
  <si>
    <t>Kimberly Lewis</t>
  </si>
  <si>
    <t>1829b3ca-33af-4379-9d16-aa5dc6855921</t>
  </si>
  <si>
    <t>5d7309b9-df39-41ed-8807-97699110929f</t>
  </si>
  <si>
    <t>Create</t>
  </si>
  <si>
    <t>Michael Cooper</t>
  </si>
  <si>
    <t>f27af008-880d-4b53-88f8-e2f29053c16f</t>
  </si>
  <si>
    <t>df9bfe7d-bb21-4ebc-9282-88750bc50ec3</t>
  </si>
  <si>
    <t>Phone</t>
  </si>
  <si>
    <t>Jordan Hernandez</t>
  </si>
  <si>
    <t>c0c0df0a-d132-475c-b207-9933fc65cec8</t>
  </si>
  <si>
    <t>824e10f2-799f-4487-9e77-916ccddbccf1</t>
  </si>
  <si>
    <t>All</t>
  </si>
  <si>
    <t>Jeffery Johnson</t>
  </si>
  <si>
    <t>3a807788-ae1e-402e-825c-15884ea5cb8d</t>
  </si>
  <si>
    <t>4614071e-ba3c-48f4-9b79-62dd1f8961ec</t>
  </si>
  <si>
    <t>Report</t>
  </si>
  <si>
    <t>Glenn Anderson</t>
  </si>
  <si>
    <t>9a5df449-556f-4bd7-aee4-10d1b783067c</t>
  </si>
  <si>
    <t>05204511-fecc-45e3-bda9-970412ae9752</t>
  </si>
  <si>
    <t>Logan Ellison</t>
  </si>
  <si>
    <t>a2809247-ffb1-499f-bc81-14a951ace6c7</t>
  </si>
  <si>
    <t>e5c72d09-e1cf-4554-a426-bedda53ec559</t>
  </si>
  <si>
    <t>Stephen Miller</t>
  </si>
  <si>
    <t>d8ca784e-eca0-4e42-828a-40ae207414c4</t>
  </si>
  <si>
    <t>783a20b1-54ab-4b97-8b3a-e14877c4274a</t>
  </si>
  <si>
    <t>Meet</t>
  </si>
  <si>
    <t>Bob Bush</t>
  </si>
  <si>
    <t>1dc03fc0-f156-4db5-89f2-4713e8d629ac</t>
  </si>
  <si>
    <t>8d4eaea1-9747-4704-8785-cae101c0df2c</t>
  </si>
  <si>
    <t>Receive</t>
  </si>
  <si>
    <t>Samuel Hill</t>
  </si>
  <si>
    <t>3fcd7b7c-3c55-46c9-9045-b4344e76a12b</t>
  </si>
  <si>
    <t>013a0d8d-b52e-49ed-9439-4c6a5fe420bd</t>
  </si>
  <si>
    <t>Wrong</t>
  </si>
  <si>
    <t>Christopher Webb</t>
  </si>
  <si>
    <t>c96894ab-3b5b-463c-860b-86899b0d211f</t>
  </si>
  <si>
    <t>8e5970ba-ac4f-4d88-a113-21586b3dcd2f</t>
  </si>
  <si>
    <t>Foreign</t>
  </si>
  <si>
    <t>Beth Brooks</t>
  </si>
  <si>
    <t>6fcbcebd-9dd3-41ad-8147-048e3ce681e4</t>
  </si>
  <si>
    <t>b57a4fe0-767e-47b0-87de-159b64b7e8b1</t>
  </si>
  <si>
    <t>Three</t>
  </si>
  <si>
    <t>Dylan Hopkins</t>
  </si>
  <si>
    <t>e66a9636-fbba-4bcc-9563-15ee33b08fde</t>
  </si>
  <si>
    <t>687f260f-91f3-49cb-a763-6cfbf7c9d9db</t>
  </si>
  <si>
    <t>Linda Reese</t>
  </si>
  <si>
    <t>b826862d-71af-4abd-b98a-22c72b9aa7d1</t>
  </si>
  <si>
    <t>72efae36-6dd7-4741-90e7-64d11c926dbc</t>
  </si>
  <si>
    <t>Behavior</t>
  </si>
  <si>
    <t>Cole Williams</t>
  </si>
  <si>
    <t>6aecc382-d0cd-4fb6-a0c6-9f98a391c075</t>
  </si>
  <si>
    <t>cea45615-096b-46c9-9184-60d6442b003a</t>
  </si>
  <si>
    <t>A</t>
  </si>
  <si>
    <t>Craig Eaton</t>
  </si>
  <si>
    <t>79c44d4c-3b46-46da-a781-506dd78d06c1</t>
  </si>
  <si>
    <t>a37fc4a9-19b6-479a-87f8-603c6e552a72</t>
  </si>
  <si>
    <t>Colleen Baker</t>
  </si>
  <si>
    <t>2b9b13f0-78eb-4c47-9d27-209978474e5e</t>
  </si>
  <si>
    <t>fba5e91b-3059-423a-9906-6c76d7a2cfa2</t>
  </si>
  <si>
    <t>Dark</t>
  </si>
  <si>
    <t>Kevin Blanchard</t>
  </si>
  <si>
    <t>74677f31-d5a6-452d-a472-7312f8dc3093</t>
  </si>
  <si>
    <t>f4e3bfed-b2fe-497f-8c0b-8f3deb1cb12d</t>
  </si>
  <si>
    <t>Gail Bowman</t>
  </si>
  <si>
    <t>733787b1-6f96-477a-97e6-886400d37308</t>
  </si>
  <si>
    <t>1855ebac-a31d-4bf2-a98c-d671377c365f</t>
  </si>
  <si>
    <t>Time</t>
  </si>
  <si>
    <t>Anthony Johnson</t>
  </si>
  <si>
    <t>fca38b2b-9178-4acb-89c0-1203f7ebcd4f</t>
  </si>
  <si>
    <t>6e6ea41f-98ed-431f-b198-7edcf4dc55a7</t>
  </si>
  <si>
    <t>Evening</t>
  </si>
  <si>
    <t>Aaron Velasquez</t>
  </si>
  <si>
    <t>d89e677c-20a1-4abf-9194-cd696dd31286</t>
  </si>
  <si>
    <t>10b163ce-6db4-4073-aca7-86e3c9a70853</t>
  </si>
  <si>
    <t>Occur</t>
  </si>
  <si>
    <t>Robert Johnson</t>
  </si>
  <si>
    <t>009cefe6-6f47-4a52-b441-c931281b9565</t>
  </si>
  <si>
    <t>8740be34-3a9b-4446-ade3-1e91cc623b0e</t>
  </si>
  <si>
    <t>Magazine</t>
  </si>
  <si>
    <t>Deborah Thomas</t>
  </si>
  <si>
    <t>1fc4f84c-c169-4ed0-ac5f-4a38290f0ac0</t>
  </si>
  <si>
    <t>cc7f2df0-656c-412e-b964-f5b97b9a0cb4</t>
  </si>
  <si>
    <t>Not</t>
  </si>
  <si>
    <t>Krista Martinez</t>
  </si>
  <si>
    <t>a7466570-5851-4570-8a3d-8afa1543a51e</t>
  </si>
  <si>
    <t>254987c3-26b4-4970-bc51-378126bb19c8</t>
  </si>
  <si>
    <t>Look</t>
  </si>
  <si>
    <t>Luis Dominguez</t>
  </si>
  <si>
    <t>8ec70dbf-9cd3-4574-94e4-e4b9bcd67286</t>
  </si>
  <si>
    <t>07af1db1-2d40-486f-b7d9-14176863f111</t>
  </si>
  <si>
    <t>Lose</t>
  </si>
  <si>
    <t>Brandon Norris</t>
  </si>
  <si>
    <t>59162265-f8ca-4580-abab-c746cf641a5f</t>
  </si>
  <si>
    <t>96442ec6-15f6-4540-8e6e-c6d8ca348907</t>
  </si>
  <si>
    <t>Sense</t>
  </si>
  <si>
    <t>Kimberly Sanchez</t>
  </si>
  <si>
    <t>befbc89c-847c-45ac-af27-38db55e87337</t>
  </si>
  <si>
    <t>7b4b2cde-0cb4-42b7-b16b-545c074f449b</t>
  </si>
  <si>
    <t>None</t>
  </si>
  <si>
    <t>James Crane</t>
  </si>
  <si>
    <t>d949f82b-b7e4-4f5c-b6cf-f0c887a25bc8</t>
  </si>
  <si>
    <t>d555fa8f-e8d4-487c-ac1c-71c820523f72</t>
  </si>
  <si>
    <t>Rachel Smith</t>
  </si>
  <si>
    <t>50b3b16d-362b-475d-917f-d214a78393da</t>
  </si>
  <si>
    <t>09c347c7-a532-4089-84b2-dbf9913c0852</t>
  </si>
  <si>
    <t>Nicole Pennington</t>
  </si>
  <si>
    <t>d7e3e829-d543-4751-b312-f10db71d262b</t>
  </si>
  <si>
    <t>cdd35062-2032-4a6b-94b7-c9fefcb3872d</t>
  </si>
  <si>
    <t>Everybody</t>
  </si>
  <si>
    <t>Samuel Shepherd</t>
  </si>
  <si>
    <t>b763477a-eaaa-4259-adcc-59a5bbc46a50</t>
  </si>
  <si>
    <t>bffbed76-35c2-42f2-89b1-0f064eaded99</t>
  </si>
  <si>
    <t>Suzanne Medina</t>
  </si>
  <si>
    <t>d27a2e9c-6793-49d2-8ec5-08f3c5d504ee</t>
  </si>
  <si>
    <t>c2018f32-f2d8-462f-a1ad-b80cf4860b5c</t>
  </si>
  <si>
    <t>Rate</t>
  </si>
  <si>
    <t>Hector Lindsey</t>
  </si>
  <si>
    <t>fceaccc7-9541-4d58-bc51-602893e2ea14</t>
  </si>
  <si>
    <t>2c126fed-c103-4e88-8d97-e0585391badc</t>
  </si>
  <si>
    <t>Group</t>
  </si>
  <si>
    <t>Richard Lopez</t>
  </si>
  <si>
    <t>0585e12c-1677-4ede-8010-3a71b6f4a67b</t>
  </si>
  <si>
    <t>81fa4941-38bb-438b-8c0f-1d99adda7afe</t>
  </si>
  <si>
    <t>Maria Brown</t>
  </si>
  <si>
    <t>55d6ee77-cd0d-41f2-80a0-f6a6053bb91d</t>
  </si>
  <si>
    <t>ee3fa00a-8c2c-4a81-a610-99696a89aee3</t>
  </si>
  <si>
    <t>Sherry Humphrey</t>
  </si>
  <si>
    <t>0d17a1a7-b7b0-4b70-90b8-5c4e2d49163c</t>
  </si>
  <si>
    <t>876feda7-3908-4f52-91fe-bd1804cbd9d0</t>
  </si>
  <si>
    <t>I</t>
  </si>
  <si>
    <t>Kenneth Davis</t>
  </si>
  <si>
    <t>5458f484-0a24-4b3f-a9c0-f769698913c4</t>
  </si>
  <si>
    <t>0cb96c45-e102-4324-ae24-8fa72179af9a</t>
  </si>
  <si>
    <t>Tv</t>
  </si>
  <si>
    <t>Melissa Harrison</t>
  </si>
  <si>
    <t>63388caf-9466-4cfa-a2c0-58f8ca9ab35d</t>
  </si>
  <si>
    <t>9c673c7b-84c3-4870-b538-4fb6d0fcc9ba</t>
  </si>
  <si>
    <t>Gloria Jackson</t>
  </si>
  <si>
    <t>4a976dc8-cfa2-47e4-9e53-ec12ada60f3d</t>
  </si>
  <si>
    <t>1900d3df-3f42-4cad-b07e-33f7d4ae4458</t>
  </si>
  <si>
    <t>Terri Taylor</t>
  </si>
  <si>
    <t>94efa4d8-cc32-4c9c-9cd1-aed2945eccdf</t>
  </si>
  <si>
    <t>a8b14d41-61f9-4c07-9616-7e17b55e2f22</t>
  </si>
  <si>
    <t>Valerie Hebert</t>
  </si>
  <si>
    <t>b91a8229-1918-4d45-b4a4-4390d52ae680</t>
  </si>
  <si>
    <t>15e69a16-177f-47bd-8bca-fe198bb0cc87</t>
  </si>
  <si>
    <t>Test</t>
  </si>
  <si>
    <t>Jeremiah Rice</t>
  </si>
  <si>
    <t>73ead0b0-1a3b-4efe-bdba-320c8814bca4</t>
  </si>
  <si>
    <t>b538221e-1901-44af-851a-cd7991e71f4e</t>
  </si>
  <si>
    <t>Theresa Gross</t>
  </si>
  <si>
    <t>35a7a62b-aaa0-4bfb-a318-037d25a810a6</t>
  </si>
  <si>
    <t>e2c11941-fbe9-4d85-9b7a-8ae80b94eac1</t>
  </si>
  <si>
    <t>Courtney Bishop</t>
  </si>
  <si>
    <t>ae8c84f1-f312-4924-903d-8db4bfd13614</t>
  </si>
  <si>
    <t>bad91d35-5bdb-4d58-9eb7-21c1f80048aa</t>
  </si>
  <si>
    <t>Crystal Yang MD</t>
  </si>
  <si>
    <t>cb0c5689-b1b4-4957-b725-a159c9bebeed</t>
  </si>
  <si>
    <t>4249fba1-6104-4d6b-bfb5-9f1a3c9b1d15</t>
  </si>
  <si>
    <t>Provide</t>
  </si>
  <si>
    <t>Daniel Phillips</t>
  </si>
  <si>
    <t>31d1efd6-768d-438c-a552-4e274757bb8c</t>
  </si>
  <si>
    <t>8ad89c95-1692-4fea-9bad-8bbf00d67755</t>
  </si>
  <si>
    <t>Jeffrey Roberson</t>
  </si>
  <si>
    <t>4cf090c8-3b46-4a47-adda-987e4ed83213</t>
  </si>
  <si>
    <t>38093304-265e-4184-99cc-dcba8c734698</t>
  </si>
  <si>
    <t>Nichole Walker</t>
  </si>
  <si>
    <t>61291c49-e23b-472b-b52b-2814ea6b9beb</t>
  </si>
  <si>
    <t>4957dcdc-47b5-456c-8214-1db5414fc97a</t>
  </si>
  <si>
    <t>Boy</t>
  </si>
  <si>
    <t>Lisa Johnson</t>
  </si>
  <si>
    <t>53278584-4603-4b8a-aea6-94eb2c2de438</t>
  </si>
  <si>
    <t>3674155c-4f3c-40dd-a709-3b7142b40760</t>
  </si>
  <si>
    <t>Brittany Zuniga</t>
  </si>
  <si>
    <t>66cfdb91-e2ad-4159-a726-8d329b9f0234</t>
  </si>
  <si>
    <t>b5baaf30-adec-47f0-b8bb-816c062e0c97</t>
  </si>
  <si>
    <t>Choose</t>
  </si>
  <si>
    <t>Judy Hernandez</t>
  </si>
  <si>
    <t>cb55d190-19ff-414c-9547-e5295cab4c59</t>
  </si>
  <si>
    <t>433fafeb-e027-49ed-842e-5bea74c4438f</t>
  </si>
  <si>
    <t>Ronald Middleton</t>
  </si>
  <si>
    <t>c01a6935-026e-4e75-9805-220049acd12a</t>
  </si>
  <si>
    <t>8c58fe44-da5c-456b-9797-db497595ea76</t>
  </si>
  <si>
    <t>Everything</t>
  </si>
  <si>
    <t>Gregory Richard</t>
  </si>
  <si>
    <t>54bd2e98-e212-49cf-80b7-424186142d8a</t>
  </si>
  <si>
    <t>75ad1a38-ee6c-4a22-8902-b30ed7f91ae9</t>
  </si>
  <si>
    <t>Tend</t>
  </si>
  <si>
    <t>Andrew Fox</t>
  </si>
  <si>
    <t>47409c72-8cf0-44f0-ae55-2b1c83d1ad3b</t>
  </si>
  <si>
    <t>8ff81676-246f-4d31-b12b-b88ad897fde4</t>
  </si>
  <si>
    <t>Common</t>
  </si>
  <si>
    <t>Kayla Greer</t>
  </si>
  <si>
    <t>9e493ebc-ecb8-4df6-94b0-6d612a95dfa0</t>
  </si>
  <si>
    <t>2fd0a313-65bf-4fdf-aee6-0e9d1682ddb1</t>
  </si>
  <si>
    <t>Cold</t>
  </si>
  <si>
    <t>Tiffany Harrison</t>
  </si>
  <si>
    <t>6f3608da-4a07-4eaf-8ee2-77db2e91952a</t>
  </si>
  <si>
    <t>d727032b-404b-4cea-a4c4-a3a4e783ae96</t>
  </si>
  <si>
    <t>cc28ebf3-8708-4872-9ef5-3396267e6950</t>
  </si>
  <si>
    <t>f9b31acc-d329-472e-b37b-a3dfbfb238ba</t>
  </si>
  <si>
    <t>Janet Newton</t>
  </si>
  <si>
    <t>af5954d9-c586-4b34-9bc0-9ff04d8aa184</t>
  </si>
  <si>
    <t>1f018f01-90d2-49c1-92ad-950b3bd9059e</t>
  </si>
  <si>
    <t>Casey Roberts</t>
  </si>
  <si>
    <t>e5002a57-bf03-44fd-8f11-e4803265167d</t>
  </si>
  <si>
    <t>da71cdfb-b552-4077-b8a0-1300668b5fbf</t>
  </si>
  <si>
    <t>Corey Brown</t>
  </si>
  <si>
    <t>e9f0e1d0-59cd-4f65-80c9-0b1b67e3f80a</t>
  </si>
  <si>
    <t>633fbed5-df34-4d92-89bf-934b628013fa</t>
  </si>
  <si>
    <t>Might</t>
  </si>
  <si>
    <t>Kimberly Porter</t>
  </si>
  <si>
    <t>f0204202-4735-4340-a287-2ce53de2239d</t>
  </si>
  <si>
    <t>334d2947-d0f6-4541-9952-ac39e3bd0437</t>
  </si>
  <si>
    <t>David Galvan</t>
  </si>
  <si>
    <t>cf0e86f1-c660-4f31-a97e-9868923b5fdd</t>
  </si>
  <si>
    <t>08a2dde7-7e2c-411a-bf58-6eacc543b44e</t>
  </si>
  <si>
    <t>Month</t>
  </si>
  <si>
    <t>Erika Sanchez</t>
  </si>
  <si>
    <t>c090602a-7158-4653-ae62-bf0edd6ffa8c</t>
  </si>
  <si>
    <t>46723a0f-b966-47e7-b236-7d2d40d34525</t>
  </si>
  <si>
    <t>Everyone</t>
  </si>
  <si>
    <t>William Smith</t>
  </si>
  <si>
    <t>83ed6fac-8019-4eeb-ba2f-a132b0b4ffa3</t>
  </si>
  <si>
    <t>7ef220f7-28ca-43e1-b7b5-f0a145c22bee</t>
  </si>
  <si>
    <t>Piece</t>
  </si>
  <si>
    <t>Patricia Brown</t>
  </si>
  <si>
    <t>aef46800-1914-4e4b-a7eb-668751d3b3d6</t>
  </si>
  <si>
    <t>66d79cd0-75d6-46c1-976a-fe1ab2c21c5b</t>
  </si>
  <si>
    <t>Whose</t>
  </si>
  <si>
    <t>Jamie Vargas</t>
  </si>
  <si>
    <t>eeb5b1f5-c11d-41d0-aa81-8b692be8d37c</t>
  </si>
  <si>
    <t>15b18188-6753-4c89-9a18-14cfe7bf530c</t>
  </si>
  <si>
    <t>Ann Johnston</t>
  </si>
  <si>
    <t>b1a92ed3-f70c-4307-b2d4-a0b17eba2de4</t>
  </si>
  <si>
    <t>a1e829ea-d86c-4939-ba5b-f818002aa539</t>
  </si>
  <si>
    <t>Interest</t>
  </si>
  <si>
    <t>Cody Lewis</t>
  </si>
  <si>
    <t>713a9c2c-bc58-455c-807b-c86745437409</t>
  </si>
  <si>
    <t>d22b08e1-9f6f-4600-98cd-af3ae919554b</t>
  </si>
  <si>
    <t>Shelby Holland</t>
  </si>
  <si>
    <t>7ba5dffb-b23e-49a2-b7d9-a01519a991e4</t>
  </si>
  <si>
    <t>47b8af96-d12a-4d90-a290-984bbb170a8f</t>
  </si>
  <si>
    <t>Jacob Kim</t>
  </si>
  <si>
    <t>41ef3bf9-af1c-4ab8-82a6-089f83a5ca0f</t>
  </si>
  <si>
    <t>0455eebe-6ef0-45f3-9762-50d46a1f5805</t>
  </si>
  <si>
    <t>Herself</t>
  </si>
  <si>
    <t>Emily Bowen</t>
  </si>
  <si>
    <t>f14892f8-5a5a-4fb3-9937-fe83f2146612</t>
  </si>
  <si>
    <t>5cebb707-ceac-4f7b-b959-b50f68132386</t>
  </si>
  <si>
    <t>Institution</t>
  </si>
  <si>
    <t>William Perez</t>
  </si>
  <si>
    <t>4c8ba8dd-179c-47f5-a73e-66a7bcfa6dd3</t>
  </si>
  <si>
    <t>761aa309-4f29-4d6b-b682-fbcedd0dfd61</t>
  </si>
  <si>
    <t>Hayley Jackson</t>
  </si>
  <si>
    <t>f1af8a7a-5f6a-4236-acb2-653b05f5c701</t>
  </si>
  <si>
    <t>ccc9f325-1b43-43aa-9be6-1a9ebdc47351</t>
  </si>
  <si>
    <t>Darren Mckee</t>
  </si>
  <si>
    <t>4efca6ef-be98-488d-88e3-740e3dba5357</t>
  </si>
  <si>
    <t>df22ea77-8699-4ed4-aae3-05b5922e9251</t>
  </si>
  <si>
    <t>Meghan Romero</t>
  </si>
  <si>
    <t>b4c15554-652e-4b60-9eae-105e0cd072e4</t>
  </si>
  <si>
    <t>ec517916-c656-4544-8226-f6b802cf7a43</t>
  </si>
  <si>
    <t>Pull</t>
  </si>
  <si>
    <t>Jeremy Armstrong</t>
  </si>
  <si>
    <t>d0b0a39c-d9f4-4e98-b5cf-4be790113dd2</t>
  </si>
  <si>
    <t>e35136d4-6c03-4166-9f7f-dd5414861546</t>
  </si>
  <si>
    <t>Wonder</t>
  </si>
  <si>
    <t>Kelly Reed</t>
  </si>
  <si>
    <t>7d1eb3f3-73d6-475c-ba5c-46848ef325b2</t>
  </si>
  <si>
    <t>47672377-6ed2-446e-b898-23004db87c30</t>
  </si>
  <si>
    <t>Quality</t>
  </si>
  <si>
    <t>Todd Clark</t>
  </si>
  <si>
    <t>5924b2db-704e-470a-b800-f8b2d9e3af6c</t>
  </si>
  <si>
    <t>46f7d50d-aff8-4ade-9fc2-98d0389085fe</t>
  </si>
  <si>
    <t>Eight</t>
  </si>
  <si>
    <t>Jennifer Carr</t>
  </si>
  <si>
    <t>c6d10ca5-f756-4b64-b942-adc374879f4c</t>
  </si>
  <si>
    <t>1ec6aa00-d557-4bad-8ebd-a179b6886a52</t>
  </si>
  <si>
    <t>Robin Mendoza</t>
  </si>
  <si>
    <t>7cf87343-8f65-4dc4-8950-1551f0bc5a35</t>
  </si>
  <si>
    <t>6bcd561f-2aa5-4798-846c-5543fc4f185f</t>
  </si>
  <si>
    <t>Dr. Erika Torres</t>
  </si>
  <si>
    <t>885ed4a3-d674-41d2-a5bb-2b26150f81e3</t>
  </si>
  <si>
    <t>990ea19e-5024-4a90-8851-629ab3be41fb</t>
  </si>
  <si>
    <t>This</t>
  </si>
  <si>
    <t>Richard Fletcher</t>
  </si>
  <si>
    <t>11af657b-1729-43e4-8737-e76ef6d30f47</t>
  </si>
  <si>
    <t>8189a548-fbf5-4516-afd0-97577d689893</t>
  </si>
  <si>
    <t>Voice</t>
  </si>
  <si>
    <t>Wayne Morris</t>
  </si>
  <si>
    <t>81725b6f-d7a1-4c5c-a26b-02e53aee62ce</t>
  </si>
  <si>
    <t>1e3aa4d8-62dc-405c-8686-9722de74edd8</t>
  </si>
  <si>
    <t>Me</t>
  </si>
  <si>
    <t>Matthew Kim</t>
  </si>
  <si>
    <t>a0952a90-0f1c-4900-9dc5-913ef93d8413</t>
  </si>
  <si>
    <t>3cb92823-0536-43db-80b9-319c593c39fc</t>
  </si>
  <si>
    <t>Mary Jackson</t>
  </si>
  <si>
    <t>892d5263-5ae0-455f-b337-90cc2134236c</t>
  </si>
  <si>
    <t>2510d4ad-07db-41c4-8a63-88afab47fe3b</t>
  </si>
  <si>
    <t>Michelle Graves</t>
  </si>
  <si>
    <t>353c79a8-e359-4d2e-8bfc-3766ca65b089</t>
  </si>
  <si>
    <t>ce90aa46-9e61-4f8e-8281-287d99b87a56</t>
  </si>
  <si>
    <t>Sean King</t>
  </si>
  <si>
    <t>059186ce-adc1-45d0-839e-8e4dc760520b</t>
  </si>
  <si>
    <t>e47e8f2a-1526-4d15-bae0-f54ac9703e84</t>
  </si>
  <si>
    <t>Benjamin Graham</t>
  </si>
  <si>
    <t>857d277f-8720-48de-935a-5e592558a612</t>
  </si>
  <si>
    <t>b265d474-e3e0-48b8-aac5-0395f2bbbe8e</t>
  </si>
  <si>
    <t>Erica Williamson</t>
  </si>
  <si>
    <t>262abb98-496b-4b87-ace1-5eb9b69f4f7d</t>
  </si>
  <si>
    <t>f888f817-3fed-40ab-98f5-07928fe3c971</t>
  </si>
  <si>
    <t>Lisa Cardenas</t>
  </si>
  <si>
    <t>a9c490a3-63b0-463e-99ba-b656337826c6</t>
  </si>
  <si>
    <t>e40087e0-3329-48bf-a8e6-eb9c1b27164c</t>
  </si>
  <si>
    <t>Entire</t>
  </si>
  <si>
    <t>Elizabeth Robinson</t>
  </si>
  <si>
    <t>6370d722-eba8-4dbf-bf0e-f46e16a584d5</t>
  </si>
  <si>
    <t>59e76031-d463-4266-8ecd-00fb37e7da09</t>
  </si>
  <si>
    <t>Yeah</t>
  </si>
  <si>
    <t>Sherry Casey</t>
  </si>
  <si>
    <t>c8627068-66a0-4afb-a92f-535bf2669ee4</t>
  </si>
  <si>
    <t>9e0154ab-d9d9-440f-838c-440581f3d219</t>
  </si>
  <si>
    <t>Way</t>
  </si>
  <si>
    <t>Michael Mckinney</t>
  </si>
  <si>
    <t>3407c247-3d9c-4ccc-909b-1501f7282383</t>
  </si>
  <si>
    <t>dc6de803-5569-415b-befe-8dd6ff98c462</t>
  </si>
  <si>
    <t>Arm</t>
  </si>
  <si>
    <t>Brandi Perez</t>
  </si>
  <si>
    <t>e2110874-ff55-44da-93fa-b67359ee53df</t>
  </si>
  <si>
    <t>83e12554-0635-422b-8f62-539616c84579</t>
  </si>
  <si>
    <t>Official</t>
  </si>
  <si>
    <t>Karen Cruz</t>
  </si>
  <si>
    <t>4a5afbe8-5fe7-4151-aaee-bb173a8dbb54</t>
  </si>
  <si>
    <t>d851cf0f-a29a-4406-a7c4-564d21b6fce9</t>
  </si>
  <si>
    <t>Mary Conley</t>
  </si>
  <si>
    <t>8b6dfbb7-9c5f-4c3d-b67c-cf07ce745437</t>
  </si>
  <si>
    <t>87836575-167e-4da0-93d7-a607e169d09e</t>
  </si>
  <si>
    <t>Weight</t>
  </si>
  <si>
    <t>Gary Padilla</t>
  </si>
  <si>
    <t>67b50bd2-9ef1-4b6f-b91c-45faad3140db</t>
  </si>
  <si>
    <t>daf96293-8e1f-4662-959a-401a0a52c603</t>
  </si>
  <si>
    <t>Age</t>
  </si>
  <si>
    <t>Tonya Cuevas</t>
  </si>
  <si>
    <t>36d82178-28de-4299-8d11-6459b1a52114</t>
  </si>
  <si>
    <t>afb9a1f0-69c2-450d-95da-fe827640155c</t>
  </si>
  <si>
    <t>Through</t>
  </si>
  <si>
    <t>Luis Rivera</t>
  </si>
  <si>
    <t>d4ab735a-5fc3-4370-88a8-79ab108fb0b0</t>
  </si>
  <si>
    <t>0ed269d6-4ef4-482b-84eb-6dd0841e2855</t>
  </si>
  <si>
    <t>Jennifer Clarke</t>
  </si>
  <si>
    <t>2bade32a-8f2c-4d9b-a75f-4128dbdd3115</t>
  </si>
  <si>
    <t>7b87ab7f-cd7f-4082-8020-52366828fb64</t>
  </si>
  <si>
    <t>Fear</t>
  </si>
  <si>
    <t>Amanda Newman</t>
  </si>
  <si>
    <t>8ce377e4-0055-47c0-abb8-a4b2c2141fef</t>
  </si>
  <si>
    <t>f5c00e42-7c8e-46fa-b9d0-e6de6fb6e07b</t>
  </si>
  <si>
    <t>Douglas West</t>
  </si>
  <si>
    <t>5cac9d81-b466-4fb5-b2a0-94062a54162b</t>
  </si>
  <si>
    <t>f75521bf-0af0-44f0-93d5-db7be617ac2d</t>
  </si>
  <si>
    <t>Forget</t>
  </si>
  <si>
    <t>Nicholas Medina</t>
  </si>
  <si>
    <t>45d62c43-ec2c-4308-baf8-c0ba25f050b8</t>
  </si>
  <si>
    <t>466b7dcc-8f49-488d-b935-897ebbc04ac7</t>
  </si>
  <si>
    <t>John Mcfarland</t>
  </si>
  <si>
    <t>c05e3339-c0e0-40d4-8bf8-c4970f371524</t>
  </si>
  <si>
    <t>d4e84afd-bf35-4302-ba6f-5973b22f43b5</t>
  </si>
  <si>
    <t>Wife</t>
  </si>
  <si>
    <t>Julie Pena</t>
  </si>
  <si>
    <t>1a30c718-afac-4be7-8983-d75d692708c9</t>
  </si>
  <si>
    <t>f34b5843-dc28-472c-9c03-7582b7170ae2</t>
  </si>
  <si>
    <t>Kari Henry</t>
  </si>
  <si>
    <t>bf07d449-b9e2-41bb-b9b1-5173321ef80b</t>
  </si>
  <si>
    <t>ab8eb29b-8eea-4e28-8d36-5a6d2fa72972</t>
  </si>
  <si>
    <t>Home</t>
  </si>
  <si>
    <t>Jose Richardson</t>
  </si>
  <si>
    <t>9cc11d8f-0879-49f8-8a36-60ec7bca91ad</t>
  </si>
  <si>
    <t>ce92be36-bf5c-4294-8309-fed10206264b</t>
  </si>
  <si>
    <t>Chair</t>
  </si>
  <si>
    <t>Jessica Malone</t>
  </si>
  <si>
    <t>3efe928b-47a0-4fe3-aaab-8297eda4945f</t>
  </si>
  <si>
    <t>ab1ae6f5-699d-4f66-aab0-a865cc6e9d74</t>
  </si>
  <si>
    <t>Mark Hernandez</t>
  </si>
  <si>
    <t>3817114c-3bdb-48a6-8c26-b51ede2378a4</t>
  </si>
  <si>
    <t>82c89a56-ab43-412d-be55-482fbaa535df</t>
  </si>
  <si>
    <t>Even</t>
  </si>
  <si>
    <t>Zachary Hunter</t>
  </si>
  <si>
    <t>0a82abc9-d0e1-4d07-bb19-7b72bbc6c0a7</t>
  </si>
  <si>
    <t>207c1a51-60cd-49a5-99a4-fc6f0ec8c40f</t>
  </si>
  <si>
    <t>Memory</t>
  </si>
  <si>
    <t>Joseph Aguirre</t>
  </si>
  <si>
    <t>2815ecd8-e70d-40a3-916b-2e2bab620c42</t>
  </si>
  <si>
    <t>fe5d2529-d9a3-4549-ac45-c6a8e86dd205</t>
  </si>
  <si>
    <t>Admit</t>
  </si>
  <si>
    <t>Dylan Castillo</t>
  </si>
  <si>
    <t>462bf419-e48c-4c83-abf1-fc85bf3eb333</t>
  </si>
  <si>
    <t>5dc3e091-0288-4132-bfd9-cf54f4b28ed7</t>
  </si>
  <si>
    <t>Science</t>
  </si>
  <si>
    <t>Richard Campbell</t>
  </si>
  <si>
    <t>91c8cec9-cf84-4e12-bce4-5abf270bd650</t>
  </si>
  <si>
    <t>104173ba-9b32-4bb6-a6d0-faecb6a47b8f</t>
  </si>
  <si>
    <t>Daniel Castro</t>
  </si>
  <si>
    <t>e94f706e-e19a-475a-a56b-98dedddc2363</t>
  </si>
  <si>
    <t>354534a0-8628-4d8c-aa00-828c564895d4</t>
  </si>
  <si>
    <t>Up</t>
  </si>
  <si>
    <t>Tyler Foster</t>
  </si>
  <si>
    <t>a6706ee0-6b08-4f5b-82f2-48251ee203c9</t>
  </si>
  <si>
    <t>48e3ad06-0842-4fc3-8d47-6928159d4f6a</t>
  </si>
  <si>
    <t>Do</t>
  </si>
  <si>
    <t>Hannah Robbins</t>
  </si>
  <si>
    <t>6405713c-31fb-4681-b56d-fb85ce4b10b0</t>
  </si>
  <si>
    <t>27b637db-7464-4abf-aa0f-f9f67723c118</t>
  </si>
  <si>
    <t>Save</t>
  </si>
  <si>
    <t>Alison Daniel</t>
  </si>
  <si>
    <t>152108b0-66b1-4bae-9c17-5e9875b4c6dd</t>
  </si>
  <si>
    <t>246bcd2b-f73c-49ce-a5c4-d2cdbf543c04</t>
  </si>
  <si>
    <t>Mark Buckley</t>
  </si>
  <si>
    <t>61d83489-ed9f-491f-aae0-a9fd28a6c720</t>
  </si>
  <si>
    <t>b866bd5e-cff0-4d50-99b3-c36a3e3b6534</t>
  </si>
  <si>
    <t>Prove</t>
  </si>
  <si>
    <t>Lisa Mason</t>
  </si>
  <si>
    <t>d7cc3b55-b05c-4d47-bdec-097dc1076e33</t>
  </si>
  <si>
    <t>b6a21f3e-584e-43c5-bd31-856624bcbb32</t>
  </si>
  <si>
    <t>Better</t>
  </si>
  <si>
    <t>Patrick Parker</t>
  </si>
  <si>
    <t>b7e2bb61-b8b4-4829-81ca-3899f55dcf7f</t>
  </si>
  <si>
    <t>China</t>
  </si>
  <si>
    <t>527d2b57-5486-452d-a4dc-3f6d32592f8f</t>
  </si>
  <si>
    <t>War</t>
  </si>
  <si>
    <t>Beijing</t>
  </si>
  <si>
    <t>Edwin Blevins</t>
  </si>
  <si>
    <t>7b1f9c41-b987-4793-a4c2-74e86ef24620</t>
  </si>
  <si>
    <t>c979f285-769d-40e4-8bae-8e5979efec49</t>
  </si>
  <si>
    <t>Guangzhou</t>
  </si>
  <si>
    <t>Hector Turner Jr.</t>
  </si>
  <si>
    <t>4ee3326b-ebc6-437f-afe8-046cebd65b23</t>
  </si>
  <si>
    <t>13594924-b6b8-48a3-b7cc-eefc2c07e74f</t>
  </si>
  <si>
    <t>Fly</t>
  </si>
  <si>
    <t>John Smith</t>
  </si>
  <si>
    <t>1d2e8237-a9af-4dac-b5a8-d6cbc69a4b11</t>
  </si>
  <si>
    <t>12731b4e-23af-4260-be11-7d70ec7b54c3</t>
  </si>
  <si>
    <t>Community</t>
  </si>
  <si>
    <t>Marissa Harris</t>
  </si>
  <si>
    <t>6849109a-79b7-4995-bd40-c49c30b7d15e</t>
  </si>
  <si>
    <t>ed67f0a9-1ca8-4939-8584-ed39b8e0dff6</t>
  </si>
  <si>
    <t>Sandra Cunningham</t>
  </si>
  <si>
    <t>94a6b619-9907-49ad-b1f6-20ab177fe144</t>
  </si>
  <si>
    <t>aa1db68f-c752-439a-86f2-f3725cc01889</t>
  </si>
  <si>
    <t>Jenna Mitchell</t>
  </si>
  <si>
    <t>12b26f72-159b-4199-9d2c-473b9ddf8fa1</t>
  </si>
  <si>
    <t>0a40db97-78af-4679-b135-59af726c9af7</t>
  </si>
  <si>
    <t>But</t>
  </si>
  <si>
    <t>Dawn Cooper</t>
  </si>
  <si>
    <t>56787649-58e2-4ed7-a587-a956a1836657</t>
  </si>
  <si>
    <t>9d9062fe-9658-4b1d-a49d-e23f1eada21b</t>
  </si>
  <si>
    <t>American</t>
  </si>
  <si>
    <t>Shannon Anderson</t>
  </si>
  <si>
    <t>f6a6b392-bb4d-4bf5-9818-37bc4725aa28</t>
  </si>
  <si>
    <t>ed941406-0a8f-47d3-827e-34011692be26</t>
  </si>
  <si>
    <t>Shanghai</t>
  </si>
  <si>
    <t>Ashley Gordon</t>
  </si>
  <si>
    <t>4463415d-36ad-4750-8b7b-47176b8e3202</t>
  </si>
  <si>
    <t>551c5b17-2714-465a-8608-554ce3e62ce7</t>
  </si>
  <si>
    <t>Go</t>
  </si>
  <si>
    <t>Deborah Ferguson</t>
  </si>
  <si>
    <t>a2981d23-0919-496b-8ad5-d254082dc7e6</t>
  </si>
  <si>
    <t>20ecfea8-8307-4a4b-8498-00b2361456f0</t>
  </si>
  <si>
    <t>Julia Parsons</t>
  </si>
  <si>
    <t>f26153b8-4093-4959-a50a-cd56c4d3fa9e</t>
  </si>
  <si>
    <t>ac77eb27-589f-4764-b868-743d09f6ce2d</t>
  </si>
  <si>
    <t>Performance</t>
  </si>
  <si>
    <t>Alicia Benjamin</t>
  </si>
  <si>
    <t>bbe51279-acf4-461a-8c0c-15c1ff608e3a</t>
  </si>
  <si>
    <t>3b6c412e-6f5f-4c49-ad5a-3281a69bea15</t>
  </si>
  <si>
    <t>Unit</t>
  </si>
  <si>
    <t>Jason Garcia</t>
  </si>
  <si>
    <t>b8beffc6-f49a-423a-9f77-469957be9b7a</t>
  </si>
  <si>
    <t>21a2696b-4217-4130-95ba-a9d25c19628b</t>
  </si>
  <si>
    <t>Anne Ball</t>
  </si>
  <si>
    <t>64437369-d6c9-4b1d-aa41-7ae570f1092e</t>
  </si>
  <si>
    <t>4a256bd1-d271-4e65-bc60-318eb05636fd</t>
  </si>
  <si>
    <t>Course</t>
  </si>
  <si>
    <t>Jacob Burns</t>
  </si>
  <si>
    <t>51e3591b-0733-4165-bd96-a426f32137b7</t>
  </si>
  <si>
    <t>e21f0924-eb5a-4177-a619-c57aa41d5116</t>
  </si>
  <si>
    <t>Special</t>
  </si>
  <si>
    <t>Jessica Walker</t>
  </si>
  <si>
    <t>cf6136ca-93dc-4cfe-a882-c74893ddb4aa</t>
  </si>
  <si>
    <t>5efe590f-14e5-4ef8-bbfc-4441fc813aaf</t>
  </si>
  <si>
    <t>Free</t>
  </si>
  <si>
    <t>Cynthia Meyer</t>
  </si>
  <si>
    <t>464947fb-d3ff-4100-8917-b2892c4503d8</t>
  </si>
  <si>
    <t>c9145a2d-725d-4c78-a8c9-05ca64a8d682</t>
  </si>
  <si>
    <t>Simply</t>
  </si>
  <si>
    <t>Christine Martin</t>
  </si>
  <si>
    <t>f85fb865-dc78-4a47-83b6-e2f8708ca3f2</t>
  </si>
  <si>
    <t>cbe22965-e243-4856-a124-13335fe336dc</t>
  </si>
  <si>
    <t>Rather</t>
  </si>
  <si>
    <t>Benjamin May</t>
  </si>
  <si>
    <t>bc01c0ae-04f7-4c7a-adeb-995fa76cca33</t>
  </si>
  <si>
    <t>a0119686-fefa-4e77-aa7c-38dac2eb4a22</t>
  </si>
  <si>
    <t>Bring</t>
  </si>
  <si>
    <t>Bonnie Rice</t>
  </si>
  <si>
    <t>59067a84-3687-4515-be6f-2bbd113d0ee6</t>
  </si>
  <si>
    <t>23c551d0-80af-4d4f-b1ca-a22590d32dc9</t>
  </si>
  <si>
    <t>Reason</t>
  </si>
  <si>
    <t>Karen Adkins</t>
  </si>
  <si>
    <t>5feecd90-f46a-4351-971d-bfdcf201863a</t>
  </si>
  <si>
    <t>cd49611b-54f5-4aba-953c-ce1e3e5c2410</t>
  </si>
  <si>
    <t>Anyone</t>
  </si>
  <si>
    <t>Mallory Mcpherson</t>
  </si>
  <si>
    <t>76b5018f-dc4e-40e4-a81f-30c16be780c0</t>
  </si>
  <si>
    <t>0c1ef3d3-9a79-4d8f-a31a-bfdcc0db2aab</t>
  </si>
  <si>
    <t>Lori Brooks</t>
  </si>
  <si>
    <t>99eafbdd-9f7a-4d85-85bf-44f0c7f197b5</t>
  </si>
  <si>
    <t>1e090576-1b93-426b-83de-11d7b8cbaef2</t>
  </si>
  <si>
    <t>Same</t>
  </si>
  <si>
    <t>Isaac Davis</t>
  </si>
  <si>
    <t>f6faa569-558b-470e-b494-5632eaa65614</t>
  </si>
  <si>
    <t>b523ddec-4c36-4a0b-accd-e1c27f3deae1</t>
  </si>
  <si>
    <t>Become</t>
  </si>
  <si>
    <t>Jason Guzman</t>
  </si>
  <si>
    <t>80d546a7-3e5a-4737-b95b-9ed95a7fded1</t>
  </si>
  <si>
    <t>671c2f79-4d3b-48e8-baf3-1f9a9526b7fd</t>
  </si>
  <si>
    <t>You</t>
  </si>
  <si>
    <t>Michelle Taylor</t>
  </si>
  <si>
    <t>2c763382-8d2c-47ba-b05e-e75b372f0398</t>
  </si>
  <si>
    <t>281a737f-1a5f-4c89-ac9c-b9c64f6d10cc</t>
  </si>
  <si>
    <t>Conference</t>
  </si>
  <si>
    <t>James Rogers</t>
  </si>
  <si>
    <t>d75eaa6d-9cd3-46c4-b1ca-1797b3e6b54a</t>
  </si>
  <si>
    <t>d3cb0fc1-9c63-4b2e-b242-5716ab991f85</t>
  </si>
  <si>
    <t>Randall Mcbride</t>
  </si>
  <si>
    <t>ff615af1-2de2-4761-947d-bff4ff7da954</t>
  </si>
  <si>
    <t>6a304305-1df9-4f76-93bd-f230057ad5be</t>
  </si>
  <si>
    <t>Condition</t>
  </si>
  <si>
    <t>Brandy Huang</t>
  </si>
  <si>
    <t>e2d7f746-5fec-448d-bbd6-4a8cb2473449</t>
  </si>
  <si>
    <t>39a0d37b-16ea-479c-b4bb-c6eeec23d445</t>
  </si>
  <si>
    <t>Wear</t>
  </si>
  <si>
    <t>Brian Carroll</t>
  </si>
  <si>
    <t>a0540b31-b3e7-4fbe-a234-d90f1a4d0e07</t>
  </si>
  <si>
    <t>13fb147a-39a0-4594-ac52-5ab0d21786a2</t>
  </si>
  <si>
    <t>Yard</t>
  </si>
  <si>
    <t>Mrs. Anne Brown</t>
  </si>
  <si>
    <t>2bc1392f-ac6f-4373-bd9a-5ba723314385</t>
  </si>
  <si>
    <t>3f94579a-cd39-4d1d-bbf1-f047dca43896</t>
  </si>
  <si>
    <t>Game</t>
  </si>
  <si>
    <t>Lawrence White</t>
  </si>
  <si>
    <t>ddb664f4-df75-4478-a637-d81437b1a787</t>
  </si>
  <si>
    <t>672a44f5-55eb-4fb3-b378-787bfe28aaf8</t>
  </si>
  <si>
    <t>Place</t>
  </si>
  <si>
    <t>Timothy Krueger</t>
  </si>
  <si>
    <t>e8e6393f-0fe9-4ad8-bbd6-ff21f80d6d86</t>
  </si>
  <si>
    <t>21154a23-2f6f-4bd5-8422-12c58ec52099</t>
  </si>
  <si>
    <t>Michelle Santos</t>
  </si>
  <si>
    <t>2145582b-aa3f-498a-a5e3-5591182aedc2</t>
  </si>
  <si>
    <t>fed0f34a-0dab-47d2-8c91-1a30f506d12c</t>
  </si>
  <si>
    <t>Kim Weaver</t>
  </si>
  <si>
    <t>e2f2403a-f41c-4e10-b9f9-58d1fa773f7b</t>
  </si>
  <si>
    <t>51652810-97d6-4352-99ff-3c157c34318d</t>
  </si>
  <si>
    <t>Production</t>
  </si>
  <si>
    <t>Tina Elliott</t>
  </si>
  <si>
    <t>4cc0ddbd-09d1-47e1-b2ca-a82ff4778ae5</t>
  </si>
  <si>
    <t>25a14241-2ae9-4395-810c-f1bfd71d9259</t>
  </si>
  <si>
    <t>Help</t>
  </si>
  <si>
    <t>Sarah Walsh</t>
  </si>
  <si>
    <t>c6d07b3c-896d-40d0-bf06-3edc1aa6c9f2</t>
  </si>
  <si>
    <t>20729c7f-16c1-4285-86c5-da0965b89936</t>
  </si>
  <si>
    <t>Lindsay Ibarra</t>
  </si>
  <si>
    <t>f721da73-af70-41bf-b84d-7651f1bceeef</t>
  </si>
  <si>
    <t>dc1610db-7bac-4543-94ef-bb1f5728c215</t>
  </si>
  <si>
    <t>Kathryn Gomez</t>
  </si>
  <si>
    <t>651c62cd-fe64-4fac-9a55-5c6fbf722ebf</t>
  </si>
  <si>
    <t>77dcd359-b309-4a77-9254-48e16d1d73c8</t>
  </si>
  <si>
    <t>Certainly</t>
  </si>
  <si>
    <t>Kenneth Hayes</t>
  </si>
  <si>
    <t>54173e4c-5a7b-4263-ab9a-3f234344c9ae</t>
  </si>
  <si>
    <t>2688e460-b6d1-4c86-9c61-d5943a0643d8</t>
  </si>
  <si>
    <t>Picture</t>
  </si>
  <si>
    <t>Charles Perez</t>
  </si>
  <si>
    <t>181083bb-dc48-4975-97bb-184fd87d3c0f</t>
  </si>
  <si>
    <t>244315e8-c381-46ac-94a9-389bd6278076</t>
  </si>
  <si>
    <t>Management</t>
  </si>
  <si>
    <t>Blake Cook</t>
  </si>
  <si>
    <t>b512ddd3-69c4-4272-a41e-9a7851a01137</t>
  </si>
  <si>
    <t>b9547c1c-b183-481f-93a1-ef9d8d7bf721</t>
  </si>
  <si>
    <t>Born</t>
  </si>
  <si>
    <t>Jose Porter</t>
  </si>
  <si>
    <t>aac600e7-566b-48c4-950b-d85452355698</t>
  </si>
  <si>
    <t>322673ff-7900-4d69-b978-3e853085ec8b</t>
  </si>
  <si>
    <t>Once</t>
  </si>
  <si>
    <t>James Weber</t>
  </si>
  <si>
    <t>2abf0300-537d-4bb8-a808-7fdb61ef5d9a</t>
  </si>
  <si>
    <t>ef26ee48-1b52-484a-b4e7-c1eac7371ed1</t>
  </si>
  <si>
    <t>Close</t>
  </si>
  <si>
    <t>Nancy Jennings</t>
  </si>
  <si>
    <t>acfdd85c-b511-4347-aeec-df15192384ee</t>
  </si>
  <si>
    <t>9c70fa99-b731-4fef-9d0e-a7581707e634</t>
  </si>
  <si>
    <t>Despite</t>
  </si>
  <si>
    <t>Holly Miller</t>
  </si>
  <si>
    <t>9faacfda-4b75-4e0a-a250-352fbe09d780</t>
  </si>
  <si>
    <t>89e37184-c32f-4bf0-92b3-8efa1ab2f1ff</t>
  </si>
  <si>
    <t>Wind</t>
  </si>
  <si>
    <t>Evelyn Norman</t>
  </si>
  <si>
    <t>3e297fad-b697-4b75-9faa-f63286fbd94c</t>
  </si>
  <si>
    <t>6fa63528-f82e-435e-8151-9d0d9df1200b</t>
  </si>
  <si>
    <t>Just</t>
  </si>
  <si>
    <t>Ashley Garza</t>
  </si>
  <si>
    <t>8afd99e1-ff58-4639-8a59-9f9a3560ba22</t>
  </si>
  <si>
    <t>a1719106-0e23-44f4-a302-900562ed79b9</t>
  </si>
  <si>
    <t>Focus</t>
  </si>
  <si>
    <t>Dawn Gibson</t>
  </si>
  <si>
    <t>93e45d1e-2453-4a82-b74f-42e33f5d5fff</t>
  </si>
  <si>
    <t>3fc5f872-46b8-46e2-b7dc-1367c078bc97</t>
  </si>
  <si>
    <t>John Rodriguez</t>
  </si>
  <si>
    <t>6f53a2c5-45e9-4711-894a-11af6016574c</t>
  </si>
  <si>
    <t>73f9804f-5e3e-46e3-855d-0fe9d0018b8a</t>
  </si>
  <si>
    <t>To</t>
  </si>
  <si>
    <t>Karla Cruz</t>
  </si>
  <si>
    <t>faa05b29-917e-4e6b-a19a-7fef4315b9d3</t>
  </si>
  <si>
    <t>26a59530-c61c-49b1-96d4-84eebc449f47</t>
  </si>
  <si>
    <t>Cheryl Anderson</t>
  </si>
  <si>
    <t>70b32cf1-0fd1-4f29-adbd-54bd933798f4</t>
  </si>
  <si>
    <t>981193d6-f2a2-4fb8-910f-a7362e2e907c</t>
  </si>
  <si>
    <t>Robert Brown</t>
  </si>
  <si>
    <t>7c136f07-9f02-49c6-8882-5111800eaba8</t>
  </si>
  <si>
    <t>352e93a3-7c3b-4733-bbee-30700b172b2f</t>
  </si>
  <si>
    <t>Joseph Hale PhD</t>
  </si>
  <si>
    <t>4c367454-0ea8-4009-a442-33abb4bf64e1</t>
  </si>
  <si>
    <t>73f79599-89d3-4593-aaec-e619012900aa</t>
  </si>
  <si>
    <t>Glenn Cook</t>
  </si>
  <si>
    <t>b2db5a76-7f62-4d4d-a229-c74c30e95c7a</t>
  </si>
  <si>
    <t>04964ebe-7879-4514-a5e3-8270030573a3</t>
  </si>
  <si>
    <t>Mr. Lawrence Hickman</t>
  </si>
  <si>
    <t>258f87a0-d418-4690-a2e8-afa5ea17da05</t>
  </si>
  <si>
    <t>6508464a-34bd-4841-8ff5-3b9cfd527c69</t>
  </si>
  <si>
    <t>Seek</t>
  </si>
  <si>
    <t>Carla Rodgers</t>
  </si>
  <si>
    <t>ed1f976b-cb5e-4725-a63f-1ba9eedad3bb</t>
  </si>
  <si>
    <t>c591ac97-cc81-4812-826c-618ccdff3ca4</t>
  </si>
  <si>
    <t>Issue</t>
  </si>
  <si>
    <t>David Mcdaniel</t>
  </si>
  <si>
    <t>485c072d-8fce-4815-b35b-fe4376ab1b80</t>
  </si>
  <si>
    <t>6dca2d65-559f-4026-a414-922ff95c883e</t>
  </si>
  <si>
    <t>Try</t>
  </si>
  <si>
    <t>Luis Simmons</t>
  </si>
  <si>
    <t>74a5e0f2-35df-4f71-976d-8adee1b4d54b</t>
  </si>
  <si>
    <t>58643cf5-044a-4e1b-9941-f3fd9893cd0f</t>
  </si>
  <si>
    <t>Gary Anderson</t>
  </si>
  <si>
    <t>ea511c99-3176-4f31-a6e3-f4753a599789</t>
  </si>
  <si>
    <t>902efcad-838e-481f-935c-5e3a0006576a</t>
  </si>
  <si>
    <t>Little</t>
  </si>
  <si>
    <t>Kerry Stewart</t>
  </si>
  <si>
    <t>6b9bafb7-0456-4edb-b500-514e01de19be</t>
  </si>
  <si>
    <t>881b5285-dc28-4f59-ae97-b02578c83c59</t>
  </si>
  <si>
    <t>Worker</t>
  </si>
  <si>
    <t>William Hall</t>
  </si>
  <si>
    <t>86a14f2a-2c25-478d-a4f3-d549a2e045a6</t>
  </si>
  <si>
    <t>6346376a-6521-49dd-a0bf-5c50d837abc3</t>
  </si>
  <si>
    <t>Second</t>
  </si>
  <si>
    <t>Joseph Woods</t>
  </si>
  <si>
    <t>27c4b49f-049c-44de-945c-9ce6bae28d97</t>
  </si>
  <si>
    <t>da7d975a-312e-432e-aa9a-06ee7714c6bc</t>
  </si>
  <si>
    <t>Chad Graham</t>
  </si>
  <si>
    <t>a5018b32-c497-4187-82cf-a971aaeb0d5b</t>
  </si>
  <si>
    <t>2bb990e0-e824-4fcc-a8c2-eca1cbbcbe7b</t>
  </si>
  <si>
    <t>Alyssa Andrews</t>
  </si>
  <si>
    <t>1f149e9c-722c-4a24-bdf1-296ba1ac5413</t>
  </si>
  <si>
    <t>19cdf83c-44a6-4ec3-825c-4b47fd0bf94d</t>
  </si>
  <si>
    <t>Michael Moore</t>
  </si>
  <si>
    <t>fcb8def6-ae98-429b-80b5-6ddbb49aabb8</t>
  </si>
  <si>
    <t>7a4503f7-2116-4118-ac08-232760b2002e</t>
  </si>
  <si>
    <t>Reality</t>
  </si>
  <si>
    <t>Lisa Reed</t>
  </si>
  <si>
    <t>715c2e97-b8f8-4f6f-9f8c-0bfdb0ec7535</t>
  </si>
  <si>
    <t>0b3ce812-a21d-421e-84f6-dcfe47c1df71</t>
  </si>
  <si>
    <t>Geoffrey Osborn</t>
  </si>
  <si>
    <t>9ea7b93e-b674-43f0-b225-b18e29601ab9</t>
  </si>
  <si>
    <t>6f807ee3-2670-4003-8ef1-11ab9e655148</t>
  </si>
  <si>
    <t>Around</t>
  </si>
  <si>
    <t>Kyle Hughes</t>
  </si>
  <si>
    <t>6a26f201-3038-4292-a1b3-d386b8df1fb6</t>
  </si>
  <si>
    <t>6eb60168-de37-41cb-aaa4-2d3c16469d30</t>
  </si>
  <si>
    <t>Jessica Davis</t>
  </si>
  <si>
    <t>adb9c365-6fce-4f9d-8797-bfdcabd78f50</t>
  </si>
  <si>
    <t>26053962-9ffe-45af-b013-5d450788a82a</t>
  </si>
  <si>
    <t>Laugh</t>
  </si>
  <si>
    <t>Alan Thomas</t>
  </si>
  <si>
    <t>1fe20ed8-e6c9-4635-bf6e-1ef9c356d031</t>
  </si>
  <si>
    <t>bef1e2ea-0bbe-4c4f-9e9e-dbee88e4a5fb</t>
  </si>
  <si>
    <t>Themselves</t>
  </si>
  <si>
    <t>Barbara Holt</t>
  </si>
  <si>
    <t>20abe8c5-1f9f-493e-ac37-dd3afdff158d</t>
  </si>
  <si>
    <t>9ada592a-2d70-4ea6-85d6-071bb121dc96</t>
  </si>
  <si>
    <t>Jorge Simon</t>
  </si>
  <si>
    <t>1bd3f618-3f46-4c40-837b-1cb02cc99ee0</t>
  </si>
  <si>
    <t>778454f3-9529-4c41-8641-2ecbd0e31322</t>
  </si>
  <si>
    <t>Mary Taylor</t>
  </si>
  <si>
    <t>d053d451-38f9-417f-8787-d2f2db3f99c0</t>
  </si>
  <si>
    <t>fc0c03c5-33b2-440b-8123-962cf8b6394e</t>
  </si>
  <si>
    <t>Member</t>
  </si>
  <si>
    <t>Micheal Hart</t>
  </si>
  <si>
    <t>d91ce6c8-3f38-4892-b0e2-905d845292c7</t>
  </si>
  <si>
    <t>c742d037-f37f-4725-9ad0-7dfee07d5b21</t>
  </si>
  <si>
    <t>Claire Hernandez</t>
  </si>
  <si>
    <t>96d57065-0bc9-4c5b-9d54-be8285649d52</t>
  </si>
  <si>
    <t>7da3b61d-2df6-49dd-9f61-6b61f349491e</t>
  </si>
  <si>
    <t>Public</t>
  </si>
  <si>
    <t>Victoria Ho</t>
  </si>
  <si>
    <t>474bbbbb-af68-4ef2-8d3e-728d1d57c5bf</t>
  </si>
  <si>
    <t>39ecf924-d3db-4450-af72-f5b8b5e9e721</t>
  </si>
  <si>
    <t>Kelly Taylor</t>
  </si>
  <si>
    <t>251be910-ac89-4c7d-bc76-1fdebd0a1a50</t>
  </si>
  <si>
    <t>248676ea-ce6a-4f3b-955b-c1d4ab8f7da6</t>
  </si>
  <si>
    <t>Lay</t>
  </si>
  <si>
    <t>Jose Hendrix</t>
  </si>
  <si>
    <t>eb24e930-bb19-4b4a-b0dd-9f82f1a5a939</t>
  </si>
  <si>
    <t>03df802e-2c20-4b62-bf9a-d659ae936bd6</t>
  </si>
  <si>
    <t>Stanley Mack</t>
  </si>
  <si>
    <t>855d12e5-2fe1-4493-b6a6-95c985ea2b4a</t>
  </si>
  <si>
    <t>0210a79c-0efb-4424-b69b-ea39a7abe3da</t>
  </si>
  <si>
    <t>Thus</t>
  </si>
  <si>
    <t>Michelle Rivera</t>
  </si>
  <si>
    <t>7cf56b13-671a-439f-bac8-8c601b13b020</t>
  </si>
  <si>
    <t>8c81ec75-d27a-47a0-a0a4-9a337a0930d2</t>
  </si>
  <si>
    <t>Danielle Terrell</t>
  </si>
  <si>
    <t>a99951fa-7a93-4068-8492-fd90bf382d18</t>
  </si>
  <si>
    <t>e16bbae2-22c5-4e79-aa6f-97d851e8f64e</t>
  </si>
  <si>
    <t>Already</t>
  </si>
  <si>
    <t>Julie Alvarez</t>
  </si>
  <si>
    <t>d004c4f5-2bcf-4eeb-bd11-734485fa47a4</t>
  </si>
  <si>
    <t>17e0067b-ca47-4107-a9fd-8957d920b46a</t>
  </si>
  <si>
    <t>Accept</t>
  </si>
  <si>
    <t>Lisa Lambert</t>
  </si>
  <si>
    <t>e889a8cc-a1dd-478f-8d77-9a508289b571</t>
  </si>
  <si>
    <t>da2f73f0-6b22-42d6-840b-4d20a855889f</t>
  </si>
  <si>
    <t>As</t>
  </si>
  <si>
    <t>Paul Ortega</t>
  </si>
  <si>
    <t>192a8396-3b5b-4444-bf06-1a6e9ede7818</t>
  </si>
  <si>
    <t>ee300f22-04ff-40eb-a50d-1e1fa691d1cb</t>
  </si>
  <si>
    <t>Linda Huff</t>
  </si>
  <si>
    <t>372a0ef4-cfc6-4de1-bad7-912efb5e2af2</t>
  </si>
  <si>
    <t>a02258ac-666f-4f06-9013-a41a01a0aa22</t>
  </si>
  <si>
    <t>Talk</t>
  </si>
  <si>
    <t>Erin Simpson</t>
  </si>
  <si>
    <t>9653bdcb-418c-44a6-b6fd-baee46169194</t>
  </si>
  <si>
    <t>37c2cde4-a0ac-4ca1-b4f3-03bad86892c9</t>
  </si>
  <si>
    <t>Life</t>
  </si>
  <si>
    <t>Alexandra Mendoza</t>
  </si>
  <si>
    <t>10db4797-e988-4e57-b2cf-428ab835cfc2</t>
  </si>
  <si>
    <t>6363cac1-0869-4abc-8189-baa5aa8a1cd0</t>
  </si>
  <si>
    <t>Pick</t>
  </si>
  <si>
    <t>Jacqueline Carey</t>
  </si>
  <si>
    <t>1c34b84f-cf12-44a9-888b-2a7aab2c77a8</t>
  </si>
  <si>
    <t>77d26ebc-13ed-420b-a8f3-cfe8a9cb8795</t>
  </si>
  <si>
    <t>Medical</t>
  </si>
  <si>
    <t>Justin Wright DVM</t>
  </si>
  <si>
    <t>a8cea610-99bb-4470-972a-82eeea6fe1e3</t>
  </si>
  <si>
    <t>7af8983f-4752-4963-9483-d834edd5826b</t>
  </si>
  <si>
    <t>Authority</t>
  </si>
  <si>
    <t>Mary Wright</t>
  </si>
  <si>
    <t>769b8263-bce5-4d9e-a54c-456cede5f2f9</t>
  </si>
  <si>
    <t>a08fe56e-0c6e-4d78-8cbd-0df19107762b</t>
  </si>
  <si>
    <t>Matthew Solis</t>
  </si>
  <si>
    <t>d91b601a-2750-44ec-9774-af3ec36bbee4</t>
  </si>
  <si>
    <t>e5ec0030-6f9e-4c86-881c-c178d893ff6a</t>
  </si>
  <si>
    <t>Cell</t>
  </si>
  <si>
    <t>Robert Harris</t>
  </si>
  <si>
    <t>153c8fec-da42-46fc-a709-cab4202e9522</t>
  </si>
  <si>
    <t>0d02d08f-e1d0-4f0f-a2b4-479278542b5d</t>
  </si>
  <si>
    <t>Michael Bradley</t>
  </si>
  <si>
    <t>c76fba4a-e18e-4512-8d69-a33df4b379ec</t>
  </si>
  <si>
    <t>8ae277de-f418-49e3-98bb-e9775600f2fa</t>
  </si>
  <si>
    <t>Allen Long</t>
  </si>
  <si>
    <t>5934fcf4-378e-45c9-a5d5-37a826a86d8f</t>
  </si>
  <si>
    <t>cc0237f8-c902-4946-a588-9e5d4b06fa4d</t>
  </si>
  <si>
    <t>Devin Cox</t>
  </si>
  <si>
    <t>b2b478da-2def-424a-abfa-17b00d50b37e</t>
  </si>
  <si>
    <t>95ec6795-c500-4061-869d-4e4216475274</t>
  </si>
  <si>
    <t>Bank</t>
  </si>
  <si>
    <t>Michael Schmidt</t>
  </si>
  <si>
    <t>8593554b-631f-4841-9951-c8bb097525e8</t>
  </si>
  <si>
    <t>d202a5f5-6369-4af5-b515-2b2ecdfb1e88</t>
  </si>
  <si>
    <t>David Sherman</t>
  </si>
  <si>
    <t>bd12c660-b07d-4eaa-8156-57026e3ea64e</t>
  </si>
  <si>
    <t>40be9b1f-43a2-4506-9be4-371f1ec21e77</t>
  </si>
  <si>
    <t>Air</t>
  </si>
  <si>
    <t>Peter Jones</t>
  </si>
  <si>
    <t>c962a28f-4481-41f2-8454-7d02ad8dfded</t>
  </si>
  <si>
    <t>eb5e2bb8-46ba-4864-b6ac-a572dc2812f6</t>
  </si>
  <si>
    <t>Why</t>
  </si>
  <si>
    <t>Adam Calhoun</t>
  </si>
  <si>
    <t>7f6a951e-06ab-4639-9425-4528ba3bae28</t>
  </si>
  <si>
    <t>87ca80a1-5da1-49f8-8a07-2eeaf9891ee8</t>
  </si>
  <si>
    <t>Angela Hutchinson</t>
  </si>
  <si>
    <t>6824503b-bc8e-4db1-a526-04e4e9801b72</t>
  </si>
  <si>
    <t>5d2034a2-34f4-4d26-99d8-edc5d1ec017e</t>
  </si>
  <si>
    <t>Karen Watkins</t>
  </si>
  <si>
    <t>0ef44d05-1b9a-49ce-8517-81ee083e0c91</t>
  </si>
  <si>
    <t>533208a3-6ca5-48ef-9fb9-937da51e2de0</t>
  </si>
  <si>
    <t>Nicholas Torres</t>
  </si>
  <si>
    <t>cafd9c22-583b-47e8-82cd-76a95ae94982</t>
  </si>
  <si>
    <t>585bdc19-6bae-422a-a56b-2c1471e53320</t>
  </si>
  <si>
    <t>Gabriel Welch</t>
  </si>
  <si>
    <t>c0ee03dd-6df5-478f-822a-ebbfdf2769d7</t>
  </si>
  <si>
    <t>37e1ef71-346e-493d-884f-917bd42df3d0</t>
  </si>
  <si>
    <t>Samantha Vargas</t>
  </si>
  <si>
    <t>34e41191-1190-4e21-a101-b72c7590b771</t>
  </si>
  <si>
    <t>9d001cae-3ad3-413c-a19d-c3b8deb0c506</t>
  </si>
  <si>
    <t>Determine</t>
  </si>
  <si>
    <t>Christine Murphy</t>
  </si>
  <si>
    <t>fdeb1f8d-a5a1-4dda-bcf1-8136b8de67eb</t>
  </si>
  <si>
    <t>d6f4b114-7c98-4aae-a853-4461ae8e59f6</t>
  </si>
  <si>
    <t>Attorney</t>
  </si>
  <si>
    <t>Shane Tyler</t>
  </si>
  <si>
    <t>56538570-b8ad-47e6-ad03-53b0bda3a780</t>
  </si>
  <si>
    <t>97460bb5-0053-498c-b384-9c62d0a9ebef</t>
  </si>
  <si>
    <t>Lisa Mejia</t>
  </si>
  <si>
    <t>faebe7a0-36aa-4163-ab11-7f340640519d</t>
  </si>
  <si>
    <t>40e84ec6-bfc0-4b74-a60a-d81f8d2b7bf2</t>
  </si>
  <si>
    <t>Jon Horton</t>
  </si>
  <si>
    <t>d21e709c-abc1-40fe-88a5-23b81488425c</t>
  </si>
  <si>
    <t>fab319b9-281c-4eb1-9899-10a097ca86d5</t>
  </si>
  <si>
    <t>Christopher Ford</t>
  </si>
  <si>
    <t>e532da15-41de-45b8-a092-a45da5ebe87c</t>
  </si>
  <si>
    <t>5f49f587-9c4a-4194-8daf-23ed5b3d7e67</t>
  </si>
  <si>
    <t>Robert Ramirez</t>
  </si>
  <si>
    <t>d2669e8c-73cd-458b-8a0e-dfe36bf1836d</t>
  </si>
  <si>
    <t>7d495fcb-51cd-44d0-94d4-b92ef20be9ee</t>
  </si>
  <si>
    <t>Join</t>
  </si>
  <si>
    <t>Patricia Jones</t>
  </si>
  <si>
    <t>e1c86fbb-d6ba-485b-a9d5-94e01b797c70</t>
  </si>
  <si>
    <t>3dac204b-9494-4ae6-8864-53e0630bcf59</t>
  </si>
  <si>
    <t>Rachel Higgins</t>
  </si>
  <si>
    <t>3f1b61e1-46f5-475f-9fd9-8ea94c5deb50</t>
  </si>
  <si>
    <t>b33e1d45-4261-4e94-848a-1eced6c09bd6</t>
  </si>
  <si>
    <t>Catherine Nicholson</t>
  </si>
  <si>
    <t>70f8c62b-a1b4-4f16-a847-eda49aa49408</t>
  </si>
  <si>
    <t>dfcd466e-9d4c-44b5-9865-0222d7879335</t>
  </si>
  <si>
    <t>Kitchen</t>
  </si>
  <si>
    <t>Megan Brewer</t>
  </si>
  <si>
    <t>1734bfcf-4910-44d3-8782-f43da1671c9b</t>
  </si>
  <si>
    <t>ccee80d6-c62b-4220-a390-72f7bc0052f4</t>
  </si>
  <si>
    <t>Benefit</t>
  </si>
  <si>
    <t>Christine Coleman</t>
  </si>
  <si>
    <t>fde30d8a-3949-42de-9d90-7fd9289955c8</t>
  </si>
  <si>
    <t>4e951ae0-4f94-4aab-b3d6-078a26c5782c</t>
  </si>
  <si>
    <t>Team</t>
  </si>
  <si>
    <t>Maria Taylor</t>
  </si>
  <si>
    <t>089573bb-cf66-4dd9-8be7-a383ebbd9440</t>
  </si>
  <si>
    <t>9877d5eb-abd6-4cc0-87c5-d4a73413f5f9</t>
  </si>
  <si>
    <t>William Evans</t>
  </si>
  <si>
    <t>48f1a8dd-de1d-4f90-8fa6-fe6340ce5fca</t>
  </si>
  <si>
    <t>cd9239d9-7517-4915-969d-3a542d097260</t>
  </si>
  <si>
    <t>Sarah Pearson</t>
  </si>
  <si>
    <t>64d57294-4ba2-4a2a-82db-2395fa8f743a</t>
  </si>
  <si>
    <t>f61d79be-ca13-405e-b055-c8254bf7b67d</t>
  </si>
  <si>
    <t>Cynthia Morgan</t>
  </si>
  <si>
    <t>bcfc53b4-1d0c-4e1d-8ce2-f3b86908fff9</t>
  </si>
  <si>
    <t>53eb588c-73d7-43f7-baa0-eab132bd9f2d</t>
  </si>
  <si>
    <t>Power</t>
  </si>
  <si>
    <t>Michael Logan MD</t>
  </si>
  <si>
    <t>2d5337ae-d42f-41c4-a9ad-c8adc3c90135</t>
  </si>
  <si>
    <t>ce71c881-5f04-47e7-a945-c412fd08b5d7</t>
  </si>
  <si>
    <t>Rich</t>
  </si>
  <si>
    <t>Linda Wright</t>
  </si>
  <si>
    <t>4e455844-841e-4c31-898c-d8ed55f4e1d0</t>
  </si>
  <si>
    <t>62f9a41e-7466-4725-af7e-bc27a2ca4a85</t>
  </si>
  <si>
    <t>Language</t>
  </si>
  <si>
    <t>Troy Bray</t>
  </si>
  <si>
    <t>d20fe70a-42d9-4c79-99a4-ec7846e37ab2</t>
  </si>
  <si>
    <t>5219f4d6-f2bf-490d-90ec-d992e346bda1</t>
  </si>
  <si>
    <t>Scott Espinoza</t>
  </si>
  <si>
    <t>0ae6390a-ff67-4b6f-b200-d273f99d43c3</t>
  </si>
  <si>
    <t>dc3b67eb-c2a4-4396-b3d9-253a53f13c0b</t>
  </si>
  <si>
    <t>Task</t>
  </si>
  <si>
    <t>Christopher Armstrong</t>
  </si>
  <si>
    <t>d708d435-e628-431c-b995-2a05055d125d</t>
  </si>
  <si>
    <t>a5075425-0d20-4d25-8692-ad0575b1b7b1</t>
  </si>
  <si>
    <t>Ball</t>
  </si>
  <si>
    <t>Carmen Rhodes</t>
  </si>
  <si>
    <t>63f624bd-e600-4381-b020-aae238e5741e</t>
  </si>
  <si>
    <t>02f4adad-8892-48c4-9bc5-7271d3f2998c</t>
  </si>
  <si>
    <t>Sarah Shah</t>
  </si>
  <si>
    <t>d0326040-9137-4886-bc84-5fb9ebbfbad9</t>
  </si>
  <si>
    <t>1b1ccc9b-1b4f-423b-9de0-f8cf00faceaa</t>
  </si>
  <si>
    <t>Robert Higgins</t>
  </si>
  <si>
    <t>2bddb867-6d19-4c2d-ae20-defc52b3b3a7</t>
  </si>
  <si>
    <t>439095cf-fcb1-4c93-9f8e-c76b987b7e0c</t>
  </si>
  <si>
    <t>Indicate</t>
  </si>
  <si>
    <t>Joshua Mccarthy</t>
  </si>
  <si>
    <t>ace2f074-5e0c-4048-9a17-62d5e97786cf</t>
  </si>
  <si>
    <t>21fd0ccf-91aa-42a8-a63b-03aca640d175</t>
  </si>
  <si>
    <t>Nathan Warner</t>
  </si>
  <si>
    <t>70ca8600-40d5-4eac-90b2-f9166a6dafee</t>
  </si>
  <si>
    <t>008a2875-e372-47f2-87e0-a61f0334a076</t>
  </si>
  <si>
    <t>Example</t>
  </si>
  <si>
    <t>Michael Jackson</t>
  </si>
  <si>
    <t>0e2c2131-cc2e-4205-9b1b-9100cfa3b197</t>
  </si>
  <si>
    <t>068d7481-1d3a-4584-8f28-bad92eabc68b</t>
  </si>
  <si>
    <t>Lead</t>
  </si>
  <si>
    <t>Christopher Rodriguez</t>
  </si>
  <si>
    <t>70e36303-261a-41f5-afb1-f1326100db21</t>
  </si>
  <si>
    <t>ff15da7e-363c-4af7-b3fa-8cf2412f0489</t>
  </si>
  <si>
    <t>Zachary Chambers</t>
  </si>
  <si>
    <t>f15c90e0-c9ba-48a4-b7c8-4078aacb1b1a</t>
  </si>
  <si>
    <t>bbc5137c-9bd4-400f-bc25-45025d89efeb</t>
  </si>
  <si>
    <t>Read</t>
  </si>
  <si>
    <t>Mark Holland</t>
  </si>
  <si>
    <t>c0fd563f-4a02-4a33-9f61-1b9c76741775</t>
  </si>
  <si>
    <t>53faa16c-5a90-4366-a59e-20616f5c67a8</t>
  </si>
  <si>
    <t>Model</t>
  </si>
  <si>
    <t>Lee Sanchez</t>
  </si>
  <si>
    <t>7e20f5b0-8448-4a50-a605-b017b69b28bc</t>
  </si>
  <si>
    <t>3f2d5c39-10af-496d-814c-32ec7460da8f</t>
  </si>
  <si>
    <t>e1a861f6-1ff3-4ff7-ac5d-53145684a1e5</t>
  </si>
  <si>
    <t>9d8068da-4f6c-47e6-8956-4beecce0f419</t>
  </si>
  <si>
    <t>Bailey Mitchell DVM</t>
  </si>
  <si>
    <t>c5edac92-e44f-4eed-b41e-cceb9dbe5959</t>
  </si>
  <si>
    <t>3ecd5ce7-9fde-4dd1-a165-991ca91170e8</t>
  </si>
  <si>
    <t>Paige Ortiz</t>
  </si>
  <si>
    <t>77de28ac-4fed-4133-9a22-529776e8dcc2</t>
  </si>
  <si>
    <t>1d1071ba-d6df-4a8e-b39b-966a24c1d218</t>
  </si>
  <si>
    <t>Michelle Burnett</t>
  </si>
  <si>
    <t>ad449548-e9ae-4844-82a3-da6a4c3f5212</t>
  </si>
  <si>
    <t>f1808f07-2d8c-4777-b360-0bf5ccc27323</t>
  </si>
  <si>
    <t>Project</t>
  </si>
  <si>
    <t>John Juarez</t>
  </si>
  <si>
    <t>b1543c85-6699-4fc7-aa8d-55bd6ce155e2</t>
  </si>
  <si>
    <t>e9ca71e5-a08e-44a8-a264-6b15530d013a</t>
  </si>
  <si>
    <t>Amanda Buchanan</t>
  </si>
  <si>
    <t>3eea49b1-dede-41f0-9cc1-43abd7fb9df9</t>
  </si>
  <si>
    <t>f8ee4e74-8f91-4e86-bb31-86a9a642746b</t>
  </si>
  <si>
    <t>Physical</t>
  </si>
  <si>
    <t>Angela Green</t>
  </si>
  <si>
    <t>47df9f12-664f-4fa5-a972-cd81d1baa719</t>
  </si>
  <si>
    <t>84cdf06d-8ba1-47e6-a658-09e9a9b991f5</t>
  </si>
  <si>
    <t>Could</t>
  </si>
  <si>
    <t>Cynthia Villanueva</t>
  </si>
  <si>
    <t>cb6f8bc1-7ed6-4e41-a772-659ea799acb4</t>
  </si>
  <si>
    <t>6f4a694a-9fc9-45c2-907a-3b599fd10e3a</t>
  </si>
  <si>
    <t>Jordan Perez</t>
  </si>
  <si>
    <t>ad620cbf-ceef-4995-b028-71d5f5cc3471</t>
  </si>
  <si>
    <t>297faea8-023b-497a-819b-ef9cec436e9d</t>
  </si>
  <si>
    <t>Erika Hill</t>
  </si>
  <si>
    <t>e84ed0bc-571f-4b1f-aa88-c8e6edb655fe</t>
  </si>
  <si>
    <t>ee508a08-f390-4a0b-ace9-751825cc3a80</t>
  </si>
  <si>
    <t>Himself</t>
  </si>
  <si>
    <t>Alyssa Jones</t>
  </si>
  <si>
    <t>e5fa5065-85a1-4cd7-b46e-3c67aaa88d78</t>
  </si>
  <si>
    <t>20e91173-400c-4f1b-8861-5c3a143990a0</t>
  </si>
  <si>
    <t>Clear</t>
  </si>
  <si>
    <t>Carol Henderson</t>
  </si>
  <si>
    <t>99d9ba1f-46f6-4c4a-8ae6-3f7075565492</t>
  </si>
  <si>
    <t>bca80f01-f297-4ba7-aee7-b5432b16d262</t>
  </si>
  <si>
    <t>Joshua Franklin</t>
  </si>
  <si>
    <t>dc83c9db-12d0-42df-8a66-dfd3e7b0a452</t>
  </si>
  <si>
    <t>1390f1c1-4162-48cc-b8da-617efaf2576e</t>
  </si>
  <si>
    <t>Eric Keller</t>
  </si>
  <si>
    <t>7281f0fa-15c8-41c2-9665-27f5edaad2b5</t>
  </si>
  <si>
    <t>1acf382e-f222-4c3e-9b54-5978806123a0</t>
  </si>
  <si>
    <t>Enough</t>
  </si>
  <si>
    <t>Brian Clark</t>
  </si>
  <si>
    <t>2c27e276-3d8a-4aaa-a3c2-ee07fbde7c76</t>
  </si>
  <si>
    <t>2a189531-00f0-4243-854e-7d40c31a2f3a</t>
  </si>
  <si>
    <t>Late</t>
  </si>
  <si>
    <t>Melissa Jenkins</t>
  </si>
  <si>
    <t>af07029a-07e4-417e-8f84-68d78a03e1d3</t>
  </si>
  <si>
    <t>13646718-aa1c-49d3-93ae-846e5ba1ff2e</t>
  </si>
  <si>
    <t>Best</t>
  </si>
  <si>
    <t>Michael Coffey</t>
  </si>
  <si>
    <t>f0283403-4e5b-4f89-9179-450b206f9b8f</t>
  </si>
  <si>
    <t>b256b877-4799-4582-a1f4-67c8b2dd1505</t>
  </si>
  <si>
    <t>Lisa Coleman</t>
  </si>
  <si>
    <t>c4e372cb-dfa3-4018-83c3-4435cbaf57fb</t>
  </si>
  <si>
    <t>364aee7e-33a8-4a69-8f1d-c557cf75be27</t>
  </si>
  <si>
    <t>Approach</t>
  </si>
  <si>
    <t>John Adams</t>
  </si>
  <si>
    <t>e883b964-e67a-46a9-8715-167dc145072f</t>
  </si>
  <si>
    <t>84b87133-6ac1-4c49-b5fa-910e71523679</t>
  </si>
  <si>
    <t>Doctor</t>
  </si>
  <si>
    <t>Duane Sexton</t>
  </si>
  <si>
    <t>750516fa-7a2a-432e-8ef9-a0f3a5b9199c</t>
  </si>
  <si>
    <t>cb26617b-4750-41ca-86c5-e81c02fbb291</t>
  </si>
  <si>
    <t>Wendy Johnson</t>
  </si>
  <si>
    <t>ebd59c2d-1842-44fb-9ae3-aeb56fd2a851</t>
  </si>
  <si>
    <t>74ef1a6c-3dcb-4284-a1a0-d69e917caa5d</t>
  </si>
  <si>
    <t>Reduce</t>
  </si>
  <si>
    <t>Kevin Hernandez</t>
  </si>
  <si>
    <t>5d0060b5-cbdd-487c-b5ae-2f4cd84632f4</t>
  </si>
  <si>
    <t>26c3df6a-a75d-4cdd-806b-d5189cbaedf2</t>
  </si>
  <si>
    <t>Joseph Hebert</t>
  </si>
  <si>
    <t>644e4b82-c585-4a79-ab86-f674979d1e1f</t>
  </si>
  <si>
    <t>e7a01638-ec0e-4eb8-a115-1b39722654a0</t>
  </si>
  <si>
    <t>Donald Curtis</t>
  </si>
  <si>
    <t>80d7efc9-cb16-4937-b29c-e899542798aa</t>
  </si>
  <si>
    <t>2f4268e0-9da9-4d7f-977b-ed2115a79b49</t>
  </si>
  <si>
    <t>Quickly</t>
  </si>
  <si>
    <t>Rebecca Clark</t>
  </si>
  <si>
    <t>53e95dbd-77aa-4884-b3fa-c42a3e1dd419</t>
  </si>
  <si>
    <t>2e24fc2c-63ff-4e9f-b8a4-513af1c7b335</t>
  </si>
  <si>
    <t>Christopher Adams</t>
  </si>
  <si>
    <t>9d9b2f1a-f7ec-42dc-a4e1-3816edcecc4a</t>
  </si>
  <si>
    <t>00f0a52d-8f3a-4b98-aea0-c3e320f848e1</t>
  </si>
  <si>
    <t>Darren Smith</t>
  </si>
  <si>
    <t>20d4d734-ebe5-42ea-a32a-fa1b402e82d2</t>
  </si>
  <si>
    <t>0859cd2d-fd92-4486-bf25-1024d3cdd355</t>
  </si>
  <si>
    <t>Victoria Hicks</t>
  </si>
  <si>
    <t>08d7e429-8a36-4c72-9867-03bfbf2a81c3</t>
  </si>
  <si>
    <t>ac994121-9b5b-43cb-a835-f7b2e014a4cf</t>
  </si>
  <si>
    <t>Scott Gonzalez</t>
  </si>
  <si>
    <t>14d1e92c-cdae-4d33-81a5-7ca06708e450</t>
  </si>
  <si>
    <t>07e1d5cd-03e0-43a5-a7d8-c7c451d3b61f</t>
  </si>
  <si>
    <t>Peter Norton DVM</t>
  </si>
  <si>
    <t>4a17e5be-a392-4757-9164-e96509bd716b</t>
  </si>
  <si>
    <t>97b72374-1289-4e74-b74b-05bb69679ff9</t>
  </si>
  <si>
    <t>Casey Copeland</t>
  </si>
  <si>
    <t>82dab147-7a46-4d54-bff1-14796c991bd1</t>
  </si>
  <si>
    <t>3f25fc71-8f73-459d-9dfc-d000a981c3c4</t>
  </si>
  <si>
    <t>Discuss</t>
  </si>
  <si>
    <t>Melissa Johnson</t>
  </si>
  <si>
    <t>d57408a8-c7f8-4d29-9898-76ac3e91325d</t>
  </si>
  <si>
    <t>6eea0af1-c54c-49c9-8287-26f2ca1f1bee</t>
  </si>
  <si>
    <t>Katherine Case</t>
  </si>
  <si>
    <t>318b2b90-cd03-48a7-bae5-8a7e43eadb8d</t>
  </si>
  <si>
    <t>147e288e-31ce-4103-b2e7-5de59c53db4a</t>
  </si>
  <si>
    <t>Another</t>
  </si>
  <si>
    <t>Duane Ruiz</t>
  </si>
  <si>
    <t>8b4567c2-94df-4aa7-95ff-fd71bddbaa1a</t>
  </si>
  <si>
    <t>f828b118-82ce-4a79-a2a8-a0695bf87cff</t>
  </si>
  <si>
    <t>James Farrell</t>
  </si>
  <si>
    <t>845c845a-f0fa-4afc-aa60-7a1a75ce7580</t>
  </si>
  <si>
    <t>6fbf931c-c9ca-4a11-baa0-768e791ceb4a</t>
  </si>
  <si>
    <t>Melanie Todd</t>
  </si>
  <si>
    <t>e7a66f8d-1802-4f14-a872-c1e8b85409f1</t>
  </si>
  <si>
    <t>76725b52-755b-4ed5-b5ed-01e5d3f1f145</t>
  </si>
  <si>
    <t>Miss</t>
  </si>
  <si>
    <t>Michelle Ruiz</t>
  </si>
  <si>
    <t>c0663765-6369-4101-bd5e-8ab29eb712d0</t>
  </si>
  <si>
    <t>1046b76c-61cc-49cb-933b-d125a0635de5</t>
  </si>
  <si>
    <t>Remain</t>
  </si>
  <si>
    <t>Erica Li</t>
  </si>
  <si>
    <t>f852600d-c6f7-4cce-b3aa-efeeff78beb3</t>
  </si>
  <si>
    <t>f3b0dc66-678a-4b45-8838-406a1064d133</t>
  </si>
  <si>
    <t>Howard Murphy</t>
  </si>
  <si>
    <t>0d308f66-001c-4f19-a915-8ddf2524600f</t>
  </si>
  <si>
    <t>ba277a9c-1862-459f-901b-e5816b0d688e</t>
  </si>
  <si>
    <t>Colin Chen</t>
  </si>
  <si>
    <t>597cba1b-a378-4e41-8617-a7ec90ea9ef6</t>
  </si>
  <si>
    <t>ffd404e8-0a95-4923-8cab-e031728195b2</t>
  </si>
  <si>
    <t>Suddenly</t>
  </si>
  <si>
    <t>Kelsey Good</t>
  </si>
  <si>
    <t>6e21c06d-3783-413f-82fb-69137d021b37</t>
  </si>
  <si>
    <t>ba8acacf-6336-4bef-aa0c-308553ab67a3</t>
  </si>
  <si>
    <t>Christopher Morris</t>
  </si>
  <si>
    <t>ccb49d7e-64af-462e-ac13-be507edad1f7</t>
  </si>
  <si>
    <t>82971b3c-cb28-4eae-87ea-7e8919d58ef7</t>
  </si>
  <si>
    <t>Success</t>
  </si>
  <si>
    <t>Nathaniel Lang MD</t>
  </si>
  <si>
    <t>acee395b-33bf-4c73-b503-67a326be599d</t>
  </si>
  <si>
    <t>2d08ece9-fdda-40c5-8ab5-91f2c26bc402</t>
  </si>
  <si>
    <t>Dustin Payne</t>
  </si>
  <si>
    <t>5d0bda3e-ed7d-48bc-9010-d7f41e48e7dc</t>
  </si>
  <si>
    <t>0d3a9fd9-e662-469e-a80f-05dbb5617726</t>
  </si>
  <si>
    <t>Christopher Middleton</t>
  </si>
  <si>
    <t>eced4acd-1690-4511-9673-7207789fdc30</t>
  </si>
  <si>
    <t>3fcca0a8-015a-4448-b87d-1c7d72252a03</t>
  </si>
  <si>
    <t>Their</t>
  </si>
  <si>
    <t>Jeff Bennett</t>
  </si>
  <si>
    <t>367191ae-8f92-46dd-98c0-61289858c09d</t>
  </si>
  <si>
    <t>ab4a5feb-0275-4427-8847-e3e8cf058118</t>
  </si>
  <si>
    <t>Discussion</t>
  </si>
  <si>
    <t>Ryan Sanchez</t>
  </si>
  <si>
    <t>adec3e4b-42f3-4195-af98-216db32f8509</t>
  </si>
  <si>
    <t>f0ed78f4-7fae-461f-9d3b-c480ec364943</t>
  </si>
  <si>
    <t>Mission</t>
  </si>
  <si>
    <t>Marisa Mason</t>
  </si>
  <si>
    <t>a41f9c18-9865-43db-a7df-af3798842c37</t>
  </si>
  <si>
    <t>cbabb22f-66f8-4a87-8f01-5b203001d9a9</t>
  </si>
  <si>
    <t>Exist</t>
  </si>
  <si>
    <t>Elizabeth Rodriguez</t>
  </si>
  <si>
    <t>93681f30-c02d-48b2-9472-08a40729e899</t>
  </si>
  <si>
    <t>e01e1a37-e41b-45d6-bd19-fd57ee417291</t>
  </si>
  <si>
    <t>Nancy Jones</t>
  </si>
  <si>
    <t>aa970578-6173-4169-9fd2-f32dd7ff518b</t>
  </si>
  <si>
    <t>a1a5ed50-fb55-41ba-a302-973477ed2cc0</t>
  </si>
  <si>
    <t>Leon Russell</t>
  </si>
  <si>
    <t>ad06c979-d90d-46a3-8083-34030692d3ab</t>
  </si>
  <si>
    <t>481855ee-0d43-497e-9a3c-d5c643cb2e0a</t>
  </si>
  <si>
    <t>Kathleen Washington</t>
  </si>
  <si>
    <t>51b3820c-87c5-4dfd-807e-8bc7cfeab633</t>
  </si>
  <si>
    <t>8ed2eb31-f704-4aa0-be8f-9986806c026c</t>
  </si>
  <si>
    <t>Western</t>
  </si>
  <si>
    <t>Mr. Scott Beck</t>
  </si>
  <si>
    <t>560abc85-484d-40d1-92de-b08e1abd64ff</t>
  </si>
  <si>
    <t>484d890b-af00-4513-a5b1-eb969eddd712</t>
  </si>
  <si>
    <t>Knowledge</t>
  </si>
  <si>
    <t>Jeffrey Ray</t>
  </si>
  <si>
    <t>957a9688-00f3-4a01-bf77-d956d908ab5f</t>
  </si>
  <si>
    <t>bf0ee0a3-c632-4c85-b21c-7e66392243a6</t>
  </si>
  <si>
    <t>Along</t>
  </si>
  <si>
    <t>Justin Gonzalez</t>
  </si>
  <si>
    <t>0af989e7-31f6-45ce-8e16-01f370791de6</t>
  </si>
  <si>
    <t>d51d8630-9db4-4675-96a0-897ed6e56938</t>
  </si>
  <si>
    <t>Danielle Warner</t>
  </si>
  <si>
    <t>a42d4bbe-68c5-40ba-b164-7fcea6ddd54c</t>
  </si>
  <si>
    <t>68591c52-3679-4d22-8a7b-2c0aa2a267ac</t>
  </si>
  <si>
    <t>Pretty</t>
  </si>
  <si>
    <t>Wendy Rivera</t>
  </si>
  <si>
    <t>b7843a9d-3fe4-4442-bdd5-cccd7710f508</t>
  </si>
  <si>
    <t>4cf2a770-92d1-4127-b5c5-6001a853da03</t>
  </si>
  <si>
    <t>Different</t>
  </si>
  <si>
    <t>Zachary Woods</t>
  </si>
  <si>
    <t>93eeffed-dac2-4991-9ff9-ff4a8e1ffd05</t>
  </si>
  <si>
    <t>c4ce35e1-65ca-4967-afc0-19a7092801e9</t>
  </si>
  <si>
    <t>Officer</t>
  </si>
  <si>
    <t>Bianca Hill</t>
  </si>
  <si>
    <t>3916f170-b5ed-41ff-b4c8-79ea9ca18427</t>
  </si>
  <si>
    <t>bb2317c1-9da2-4277-b3f2-dba6e6d6466d</t>
  </si>
  <si>
    <t>Thomas Logan</t>
  </si>
  <si>
    <t>33cda574-28ec-42d5-a6d3-11af90016e98</t>
  </si>
  <si>
    <t>a245c5e8-0bed-4bba-a13e-3b390c3d5c34</t>
  </si>
  <si>
    <t>Prevent</t>
  </si>
  <si>
    <t>Amanda Schneider</t>
  </si>
  <si>
    <t>2d8fa613-8b40-497d-8b9c-d164eb450728</t>
  </si>
  <si>
    <t>85f6b7ba-eebb-4da1-8242-86a4b1ca8e23</t>
  </si>
  <si>
    <t>Than</t>
  </si>
  <si>
    <t>Deanna Davidson DVM</t>
  </si>
  <si>
    <t>71a0ae3f-7630-48cc-891d-29eeb4496e19</t>
  </si>
  <si>
    <t>9ce80ffe-c568-4b22-beb4-a0b4939deff8</t>
  </si>
  <si>
    <t>Raymond Martin</t>
  </si>
  <si>
    <t>b33f27d6-7f72-4009-810d-1e22fed53896</t>
  </si>
  <si>
    <t>9fc7a846-eceb-4127-8cdb-0bb15dc5168a</t>
  </si>
  <si>
    <t>Norma Green</t>
  </si>
  <si>
    <t>e358ff1e-531b-40c9-b5f6-2ce0db7bac2f</t>
  </si>
  <si>
    <t>8201ed2b-f958-412c-9eba-aa24642da6d1</t>
  </si>
  <si>
    <t>Cut</t>
  </si>
  <si>
    <t>James Swanson</t>
  </si>
  <si>
    <t>9246f76f-242f-4a51-affa-d790070aad22</t>
  </si>
  <si>
    <t>fb711e9c-f51b-445c-9cef-1a2d0c208456</t>
  </si>
  <si>
    <t>Paul Hebert</t>
  </si>
  <si>
    <t>838d2b7d-9a6a-4927-b7be-52d141522ecb</t>
  </si>
  <si>
    <t>8e78ef59-3b21-4262-b750-f6ef7812d0f0</t>
  </si>
  <si>
    <t>Justin Brown</t>
  </si>
  <si>
    <t>eb0936c0-1b58-41da-8cb3-7db01d74aa6b</t>
  </si>
  <si>
    <t>ec2743eb-a0c7-4e52-9503-f51599b2176b</t>
  </si>
  <si>
    <t>Choice</t>
  </si>
  <si>
    <t>Cody Becker</t>
  </si>
  <si>
    <t>d0e42be9-4b5a-4ee8-b33f-ad7ecd02bff0</t>
  </si>
  <si>
    <t>d121b6ea-2e0b-4cff-a55e-985a11e11a2e</t>
  </si>
  <si>
    <t>Mike Bennett</t>
  </si>
  <si>
    <t>d5df5465-73e6-471d-806c-0c9395af82df</t>
  </si>
  <si>
    <t>7ef6ec1b-6457-4103-92be-7f726a4f5912</t>
  </si>
  <si>
    <t>Cover</t>
  </si>
  <si>
    <t>Chad Gonzales</t>
  </si>
  <si>
    <t>b73c68ed-5189-4e26-9ccd-2414cc3ae145</t>
  </si>
  <si>
    <t>ee33d9b9-a225-4cc7-86c5-d6668e24a5e7</t>
  </si>
  <si>
    <t>David Austin</t>
  </si>
  <si>
    <t>f3c344e8-fe96-40cf-9443-e400b3c84e89</t>
  </si>
  <si>
    <t>20f3cd9b-060d-48d5-9fe6-b59aa4b16aa8</t>
  </si>
  <si>
    <t>Kristen Armstrong</t>
  </si>
  <si>
    <t>ec7de623-605c-4415-a691-742464f02ba6</t>
  </si>
  <si>
    <t>becd78dc-9c48-45b4-a856-d38be8f13360</t>
  </si>
  <si>
    <t>Christina Wilson</t>
  </si>
  <si>
    <t>043e95a9-4fc5-4d6c-b27a-2dd36e3fcbe6</t>
  </si>
  <si>
    <t>2aee9ce3-770a-42c8-91b8-4d569fa929cd</t>
  </si>
  <si>
    <t>Andrew Smith</t>
  </si>
  <si>
    <t>925b5dcc-d09a-4eb9-99f3-c587c5efd1ac</t>
  </si>
  <si>
    <t>1e4f1ba8-39c5-4a63-9dfc-cfb9cf54b57a</t>
  </si>
  <si>
    <t>Tina Santana</t>
  </si>
  <si>
    <t>f310375f-a294-4cf2-9e01-9b28cdf24af2</t>
  </si>
  <si>
    <t>80587a74-af09-4b99-84ba-b6a21f0f4cf9</t>
  </si>
  <si>
    <t>Sandra Davenport</t>
  </si>
  <si>
    <t>0972d177-ba09-40a2-b7b3-5a644c572699</t>
  </si>
  <si>
    <t>34399bdf-230a-4aef-a0ef-0f38b3fbe01f</t>
  </si>
  <si>
    <t>Generation</t>
  </si>
  <si>
    <t>Jessica Wiggins</t>
  </si>
  <si>
    <t>aa6a1428-7dd3-4fe1-9733-856aee7aa031</t>
  </si>
  <si>
    <t>13bde68e-b30c-44ca-aeef-0be728004fd7</t>
  </si>
  <si>
    <t>Benjamin Cooper</t>
  </si>
  <si>
    <t>37828afe-b937-4596-a1b9-37028e630e32</t>
  </si>
  <si>
    <t>e4a54b38-b5a4-45cc-af16-f019f3d4d147</t>
  </si>
  <si>
    <t>John Norman</t>
  </si>
  <si>
    <t>61e01246-0d98-4b7e-afcb-6e07e3006aa7</t>
  </si>
  <si>
    <t>6a754f2f-2eb4-4bca-9881-47c69b44e599</t>
  </si>
  <si>
    <t>Kyle Davis</t>
  </si>
  <si>
    <t>d1582c82-b671-4bd0-b067-2d6d736f8f72</t>
  </si>
  <si>
    <t>7bfccf42-bb50-4fe6-b5c7-ffb3d033c32b</t>
  </si>
  <si>
    <t>Present</t>
  </si>
  <si>
    <t>Bradley Murphy</t>
  </si>
  <si>
    <t>f024b759-08e2-4398-818b-9c662170e87f</t>
  </si>
  <si>
    <t>02a02284-aa3e-4041-9856-d182cf9e199e</t>
  </si>
  <si>
    <t>Business</t>
  </si>
  <si>
    <t>Steven Johnson</t>
  </si>
  <si>
    <t>ee8854b8-0b01-48ec-94b7-ddf8234470af</t>
  </si>
  <si>
    <t>4d299473-bc3c-48d1-8442-09ef210c16e2</t>
  </si>
  <si>
    <t>Walter Arnold</t>
  </si>
  <si>
    <t>3d013b73-62d5-4ae4-9990-f0ca4fa4e600</t>
  </si>
  <si>
    <t>df157967-7df8-4429-b354-f4e639255633</t>
  </si>
  <si>
    <t>Danny Sparks</t>
  </si>
  <si>
    <t>9aa19baa-e148-4938-988c-077405f3be8d</t>
  </si>
  <si>
    <t>0df3a299-979c-41d4-89b5-1eceb6acd3b4</t>
  </si>
  <si>
    <t>Jennifer Simpson</t>
  </si>
  <si>
    <t>be250036-2578-4e35-b1fa-aef22dc069da</t>
  </si>
  <si>
    <t>73e18033-12e1-4a71-aa9e-bd25d42336e3</t>
  </si>
  <si>
    <t>Patricia Smith</t>
  </si>
  <si>
    <t>ee78cb54-03d5-4c93-9f0a-aa17eff50af3</t>
  </si>
  <si>
    <t>b41170af-b743-4892-87e8-f0e96d4e708e</t>
  </si>
  <si>
    <t>Kimberly Robinson</t>
  </si>
  <si>
    <t>e876e457-833a-49f7-9fa3-ab8fd3449275</t>
  </si>
  <si>
    <t>186ddd8d-9bc4-4d3a-8bfd-b8345b2a4e4b</t>
  </si>
  <si>
    <t>David Jackson</t>
  </si>
  <si>
    <t>5e701965-2023-42c6-b6eb-e0d8a87273fb</t>
  </si>
  <si>
    <t>3c6b07c6-4031-4575-bc6a-63ba5a66a233</t>
  </si>
  <si>
    <t>Alexis Cox</t>
  </si>
  <si>
    <t>113114b2-3b02-49d7-9000-b48f155bc891</t>
  </si>
  <si>
    <t>cdea850c-4fd7-4704-b305-f563347e510c</t>
  </si>
  <si>
    <t>Amanda Graves</t>
  </si>
  <si>
    <t>33600783-8f08-4506-956f-b4a509f6c81b</t>
  </si>
  <si>
    <t>d8364aea-34e8-4f0e-96cf-8effb95c8cd0</t>
  </si>
  <si>
    <t>Jean Trujillo</t>
  </si>
  <si>
    <t>66ad20ba-d49c-49c1-ac21-999401f2ff87</t>
  </si>
  <si>
    <t>0e2f9690-2e63-4121-b070-f173baea61c4</t>
  </si>
  <si>
    <t>Kimberly Phillips</t>
  </si>
  <si>
    <t>aecc45c7-01cd-4889-a676-99b3cd9f9255</t>
  </si>
  <si>
    <t>c7cb1bff-bdf4-41b7-bccb-991678b8a3b3</t>
  </si>
  <si>
    <t>Tree</t>
  </si>
  <si>
    <t>Erin Williamson</t>
  </si>
  <si>
    <t>50bc6ae0-799e-4a1a-9601-28bb760950dd</t>
  </si>
  <si>
    <t>ae5c9616-38ec-46fb-83b6-201fc4d3015d</t>
  </si>
  <si>
    <t>Difference</t>
  </si>
  <si>
    <t>Dana Morris</t>
  </si>
  <si>
    <t>eb516c47-491e-4c58-9e97-0c235c2e8eba</t>
  </si>
  <si>
    <t>c3a42ae5-84d8-4377-9112-5e702a8b8ead</t>
  </si>
  <si>
    <t>Oil</t>
  </si>
  <si>
    <t>Jesse Nolan</t>
  </si>
  <si>
    <t>0d8ff189-116a-4d7a-bc18-bb7ff6b2675c</t>
  </si>
  <si>
    <t>96d2d40b-52ee-43cc-ad7f-94c381604afc</t>
  </si>
  <si>
    <t>Gabriella Wilson</t>
  </si>
  <si>
    <t>c37532eb-eff8-4f7a-9646-8666d8cb7011</t>
  </si>
  <si>
    <t>918d256f-5c18-4cc3-bc09-7fe845f7d5c3</t>
  </si>
  <si>
    <t>Robert Hawkins</t>
  </si>
  <si>
    <t>7c3c4747-2381-4629-9d4d-8d121e74b9e6</t>
  </si>
  <si>
    <t>10d5400a-7b06-40b7-9f50-29239bb3d4f9</t>
  </si>
  <si>
    <t>Robert Carey</t>
  </si>
  <si>
    <t>1dabca58-11d9-4c32-95e8-45c89e7144b6</t>
  </si>
  <si>
    <t>6ff2c0f4-3d51-4d88-8885-297303b1b93f</t>
  </si>
  <si>
    <t>Joseph Fox</t>
  </si>
  <si>
    <t>f3f2b0e8-d6b6-4077-aceb-05c95af8ffbb</t>
  </si>
  <si>
    <t>a3f80273-80bf-48d8-9ec0-dde57e6d510a</t>
  </si>
  <si>
    <t>Samuel Miller</t>
  </si>
  <si>
    <t>d9af92ec-be25-4db8-a5b6-46671ae8e968</t>
  </si>
  <si>
    <t>7f853182-e4d2-493c-bda4-feaf9dfdeaae</t>
  </si>
  <si>
    <t>Where</t>
  </si>
  <si>
    <t>Michael Roberts</t>
  </si>
  <si>
    <t>9c463643-e2cf-4603-ae44-880e9d2d57b0</t>
  </si>
  <si>
    <t>d29b8276-6e4d-4b4f-bb82-e416d6d728c7</t>
  </si>
  <si>
    <t>Deborah Stanley</t>
  </si>
  <si>
    <t>08a65bcd-aede-4416-9603-9ba5c529d64e</t>
  </si>
  <si>
    <t>33c53f98-51a7-4ccb-96e0-c81f48670133</t>
  </si>
  <si>
    <t>Day</t>
  </si>
  <si>
    <t>Juan Mccall</t>
  </si>
  <si>
    <t>d0652087-0648-47dd-ad68-cda007d798cd</t>
  </si>
  <si>
    <t>8062ca8d-76f2-451e-921a-4aee73c3a737</t>
  </si>
  <si>
    <t>William Swanson</t>
  </si>
  <si>
    <t>01ad8a02-d1ad-4b7d-9c53-ad038a5005d2</t>
  </si>
  <si>
    <t>da4f25f0-0bd8-4dca-ba1c-f0025f2ef462</t>
  </si>
  <si>
    <t>Selena Brown PhD</t>
  </si>
  <si>
    <t>091d42f6-4726-4a49-8a8a-50d65f981856</t>
  </si>
  <si>
    <t>3b148616-76a6-4021-801f-5b2a20874e30</t>
  </si>
  <si>
    <t>Matthew Walker</t>
  </si>
  <si>
    <t>c9e38e60-ef05-4d7d-bdbc-b08501fc7a7c</t>
  </si>
  <si>
    <t>b4f5e9f9-439b-408c-a9b5-aca21c9ae227</t>
  </si>
  <si>
    <t>Michael Villegas</t>
  </si>
  <si>
    <t>a1d17009-4a71-4312-9894-0b412d171d63</t>
  </si>
  <si>
    <t>d75fc138-3d1c-4899-803f-3674d9e317ba</t>
  </si>
  <si>
    <t>Regina Mccarthy</t>
  </si>
  <si>
    <t>8c2e1d07-7887-49ba-b23a-4a7feea3258b</t>
  </si>
  <si>
    <t>4c99e7db-e3c3-4c9b-8b08-5d22c3148971</t>
  </si>
  <si>
    <t>Shannon Washington</t>
  </si>
  <si>
    <t>8c5919a3-b1e1-4d58-a45f-7730cba9ad64</t>
  </si>
  <si>
    <t>fa49ffd3-4bd1-4924-bcd8-6e8f5b21a1fd</t>
  </si>
  <si>
    <t>Ryan Taylor</t>
  </si>
  <si>
    <t>e39981f9-86aa-4b2f-9db3-ed84194acd7c</t>
  </si>
  <si>
    <t>c0692340-158e-4d5f-ae3c-25a44988b88f</t>
  </si>
  <si>
    <t>Stacey Carter</t>
  </si>
  <si>
    <t>c844b204-de9f-4ca5-922b-85ae9c6cb5fe</t>
  </si>
  <si>
    <t>19c8b4d2-bb26-4bf5-9eee-71fc6149c8f6</t>
  </si>
  <si>
    <t>While</t>
  </si>
  <si>
    <t>Alejandro Aguilar</t>
  </si>
  <si>
    <t>16d9e936-7f3f-43c8-82a1-bd6cc4dbd615</t>
  </si>
  <si>
    <t>1e8b5fbe-98b6-4ebe-a3ab-17d7cf7c487e</t>
  </si>
  <si>
    <t>Alison Valdez</t>
  </si>
  <si>
    <t>c070be77-1069-411a-b778-03d47ec25311</t>
  </si>
  <si>
    <t>abd9d09a-a7ab-4d46-ab34-1467576dee21</t>
  </si>
  <si>
    <t>Kelly Smith</t>
  </si>
  <si>
    <t>4ad4d611-7ea4-4751-9ab9-7371a733c1d0</t>
  </si>
  <si>
    <t>df532e69-37b9-4bdd-bf2f-15fc4f784806</t>
  </si>
  <si>
    <t>Follow</t>
  </si>
  <si>
    <t>John Robertson</t>
  </si>
  <si>
    <t>55b2d83e-8b0d-4b76-967f-474adeb26b70</t>
  </si>
  <si>
    <t>741b11cb-cfd5-45fd-bcff-5589ab6edb85</t>
  </si>
  <si>
    <t>Michael Brock</t>
  </si>
  <si>
    <t>10b6f798-51e2-445e-9831-08c7b2780512</t>
  </si>
  <si>
    <t>7f017f4d-ade0-44d6-8416-b11387f40bbd</t>
  </si>
  <si>
    <t>Involve</t>
  </si>
  <si>
    <t>Kathryn Carpenter</t>
  </si>
  <si>
    <t>dca33c50-16d1-465e-b3d1-00fde2dcad4d</t>
  </si>
  <si>
    <t>ba3148a0-6877-42a6-9414-c80bf6e74e2c</t>
  </si>
  <si>
    <t>Us</t>
  </si>
  <si>
    <t>Edward Butler</t>
  </si>
  <si>
    <t>b0239e10-c1ce-4b4d-9cc5-838e17c820c2</t>
  </si>
  <si>
    <t>17509a06-1205-44e6-80f5-801008161093</t>
  </si>
  <si>
    <t>Ryan Murphy</t>
  </si>
  <si>
    <t>7e075ef5-f8d5-417f-9a10-d708ecf502d6</t>
  </si>
  <si>
    <t>6824b146-cdd0-4c8f-bba2-225ba090b9aa</t>
  </si>
  <si>
    <t>Mrs. Kelly Davis</t>
  </si>
  <si>
    <t>5e1ce673-0fc8-4bd9-8327-c4fffdc9f4a1</t>
  </si>
  <si>
    <t>f3d30d44-ac2f-49f8-a23e-d97b8a5ca722</t>
  </si>
  <si>
    <t>Barbara Davis</t>
  </si>
  <si>
    <t>031b3382-7b93-4e12-a306-a5536298e377</t>
  </si>
  <si>
    <t>e4817710-d253-4778-9aac-20d0a328661f</t>
  </si>
  <si>
    <t>Feeling</t>
  </si>
  <si>
    <t>Megan Estes</t>
  </si>
  <si>
    <t>5152b2a8-ed3b-4166-9413-fe18d1e3b585</t>
  </si>
  <si>
    <t>06f56dd8-cc4a-4aa8-a016-1568e0c22375</t>
  </si>
  <si>
    <t>On</t>
  </si>
  <si>
    <t>Yolanda Barrett</t>
  </si>
  <si>
    <t>e07de872-5a18-41f4-b33d-8b4ac341e2ae</t>
  </si>
  <si>
    <t>174edd1d-63dd-47f1-91f3-7ae8452aa2a9</t>
  </si>
  <si>
    <t>Itself</t>
  </si>
  <si>
    <t>Lisa Dougherty</t>
  </si>
  <si>
    <t>319c36ad-c848-4eec-8f4f-8530503e00fc</t>
  </si>
  <si>
    <t>223714ee-1edb-4542-bc20-c76fa1b3424d</t>
  </si>
  <si>
    <t>Russell Moore</t>
  </si>
  <si>
    <t>05f77130-bb08-4541-9878-a25c7b53f71a</t>
  </si>
  <si>
    <t>0697da7d-511a-47b5-aab4-e34eaf58d740</t>
  </si>
  <si>
    <t>Four</t>
  </si>
  <si>
    <t>Karen Walton</t>
  </si>
  <si>
    <t>455bb061-08fa-4535-a8ea-ef6aba1dec27</t>
  </si>
  <si>
    <t>975b4b18-ee03-4e2a-9456-456d724dc3c0</t>
  </si>
  <si>
    <t>For</t>
  </si>
  <si>
    <t>Benjamin Gregory</t>
  </si>
  <si>
    <t>2d892237-55f0-4c54-8819-3868ee0e3e22</t>
  </si>
  <si>
    <t>f2c8347b-9eb6-4477-b54c-27b53cbe3681</t>
  </si>
  <si>
    <t>Kathleen Villarreal</t>
  </si>
  <si>
    <t>f4149dce-c302-4715-a059-5b1e90059d89</t>
  </si>
  <si>
    <t>bb6347ff-68c2-40f5-81ce-07abcac88a74</t>
  </si>
  <si>
    <t>Develop</t>
  </si>
  <si>
    <t>Kimberly Meadows</t>
  </si>
  <si>
    <t>a04cdc27-59c8-4905-a066-8ac285b7952e</t>
  </si>
  <si>
    <t>a863bc65-dbd0-4930-8b77-c9fd16110f2b</t>
  </si>
  <si>
    <t>Miss Veronica Ward DDS</t>
  </si>
  <si>
    <t>833aadee-4c64-4f53-922a-54af306994d5</t>
  </si>
  <si>
    <t>42d58086-7f6b-4bd5-8146-91ada3325106</t>
  </si>
  <si>
    <t>Loss</t>
  </si>
  <si>
    <t>Dakota Smith</t>
  </si>
  <si>
    <t>be49eff1-239d-4f41-aa75-95e455e33c7d</t>
  </si>
  <si>
    <t>14d29ccb-e4fa-4759-adba-bad456fd0be4</t>
  </si>
  <si>
    <t>Julia Richard</t>
  </si>
  <si>
    <t>ca9ae551-cd42-4d3c-b3e6-bf701c6a48ce</t>
  </si>
  <si>
    <t>01bedc55-0329-47f2-a6a5-b51c68a42604</t>
  </si>
  <si>
    <t>Keep</t>
  </si>
  <si>
    <t>Dr. Ralph Zhang PhD</t>
  </si>
  <si>
    <t>fe2043c8-1fee-4eb4-b3e7-b0bcaf98e9ff</t>
  </si>
  <si>
    <t>7521ca90-f976-4b14-b446-b60f21496798</t>
  </si>
  <si>
    <t>Dr. Kari Peck MD</t>
  </si>
  <si>
    <t>9b294cd1-19e4-4961-87be-71a127c4673b</t>
  </si>
  <si>
    <t>15b347d9-27ad-4ef8-9b98-8e1d50c483cb</t>
  </si>
  <si>
    <t>Building</t>
  </si>
  <si>
    <t>Brianna Fleming</t>
  </si>
  <si>
    <t>ea7028d8-7172-4b3f-a8dc-ab5dde1193ac</t>
  </si>
  <si>
    <t>3a1290e2-7b71-4735-94fa-7a61c765f8fb</t>
  </si>
  <si>
    <t>Heart</t>
  </si>
  <si>
    <t>Meghan Welch</t>
  </si>
  <si>
    <t>05e40527-38da-4fe8-89d5-b312c5d72b7c</t>
  </si>
  <si>
    <t>671be5fa-cfd7-43eb-aefd-37d057631636</t>
  </si>
  <si>
    <t>Citizen</t>
  </si>
  <si>
    <t>Michael Reynolds</t>
  </si>
  <si>
    <t>69b07fd4-41ad-4235-9be0-3e4c6f162862</t>
  </si>
  <si>
    <t>e0dd9a38-ed85-413f-bd32-c80b2067f8c0</t>
  </si>
  <si>
    <t>Brian Lamb</t>
  </si>
  <si>
    <t>93b2d13d-00d5-46f5-a030-4a4f8fadde62</t>
  </si>
  <si>
    <t>f6b652a4-8339-442e-80d8-fd898f5bc348</t>
  </si>
  <si>
    <t>Jonathan Jennings</t>
  </si>
  <si>
    <t>c7369a1d-e702-4936-98af-73e77644009d</t>
  </si>
  <si>
    <t>9f318494-8f9b-468f-87c4-6713630cfc7b</t>
  </si>
  <si>
    <t>Against</t>
  </si>
  <si>
    <t>Ruben Mcintyre</t>
  </si>
  <si>
    <t>7dba772d-65c3-4486-8fe7-fedba68dfcec</t>
  </si>
  <si>
    <t>93525a7a-036a-4d7e-9ff7-3bd10a46b44c</t>
  </si>
  <si>
    <t>Gloria Miller</t>
  </si>
  <si>
    <t>c63c5bb0-e04f-4bdc-b597-115292e34b58</t>
  </si>
  <si>
    <t>db1ac039-dd3c-4b4f-aa2d-0002dd56a0e1</t>
  </si>
  <si>
    <t>Fish</t>
  </si>
  <si>
    <t>Catherine Duncan</t>
  </si>
  <si>
    <t>1b64bd85-0887-4bc9-8bf2-536ae2dd750f</t>
  </si>
  <si>
    <t>5c5467a4-395c-4dff-8ec3-603bf947b535</t>
  </si>
  <si>
    <t>Kimberly Erickson MD</t>
  </si>
  <si>
    <t>92c4ca05-fbf2-486e-bcd5-fc6cde2c5eff</t>
  </si>
  <si>
    <t>11ecef4a-beb7-4054-b2d1-498cd59a0007</t>
  </si>
  <si>
    <t>Joshua Norman</t>
  </si>
  <si>
    <t>6a08a717-6fde-47fd-8133-42bb28491807</t>
  </si>
  <si>
    <t>084534e3-7f53-4e8b-9b31-30a75171d8a0</t>
  </si>
  <si>
    <t>Role</t>
  </si>
  <si>
    <t>Shannon Moreno</t>
  </si>
  <si>
    <t>6fe67b22-d52d-47d7-a71a-efc57f3bb724</t>
  </si>
  <si>
    <t>07290bc6-d726-459a-bd5b-cc8ea7f404dd</t>
  </si>
  <si>
    <t>Often</t>
  </si>
  <si>
    <t>Jeffrey Bell</t>
  </si>
  <si>
    <t>31ce3792-927e-44c8-9a7c-6851c5cb539a</t>
  </si>
  <si>
    <t>027aec50-0165-4054-b72e-71fddcf5a249</t>
  </si>
  <si>
    <t>Continue</t>
  </si>
  <si>
    <t>Cheyenne Thomas</t>
  </si>
  <si>
    <t>c8ee3cb9-92cd-474f-841c-c15d21849131</t>
  </si>
  <si>
    <t>d964fff2-79c2-4614-8b8a-d32b7984b528</t>
  </si>
  <si>
    <t>Sheila Sampson</t>
  </si>
  <si>
    <t>422582ea-e755-4a3e-8750-67c39d8e8334</t>
  </si>
  <si>
    <t>17972663-eca7-43ae-8119-7b265c3ce2a1</t>
  </si>
  <si>
    <t>Sharon Weaver</t>
  </si>
  <si>
    <t>4cf6706a-356a-4309-a8e4-4fcc3c0ff461</t>
  </si>
  <si>
    <t>4e700c7b-9be8-4ea3-9c00-a3289c262d79</t>
  </si>
  <si>
    <t>Area</t>
  </si>
  <si>
    <t>Rickey Hensley DDS</t>
  </si>
  <si>
    <t>c378ba97-9982-4a60-8abd-ebb297ef78ef</t>
  </si>
  <si>
    <t>50f44113-d129-4ca4-80d6-bcee149a49cb</t>
  </si>
  <si>
    <t>Without</t>
  </si>
  <si>
    <t>Mark Cochran</t>
  </si>
  <si>
    <t>d646db17-956a-47ab-ba6e-78693c255d46</t>
  </si>
  <si>
    <t>3bb77799-160d-485e-8bd1-be803ea554d4</t>
  </si>
  <si>
    <t>Tonight</t>
  </si>
  <si>
    <t>Justin Harmon</t>
  </si>
  <si>
    <t>377d21b3-38d2-4b05-91bd-51d15250898a</t>
  </si>
  <si>
    <t>7baf658b-e958-4c9e-b06b-d242f39572e0</t>
  </si>
  <si>
    <t>Nor</t>
  </si>
  <si>
    <t>Linda Gallagher</t>
  </si>
  <si>
    <t>ad740954-1df6-4147-a3a3-76a8bbfdbf48</t>
  </si>
  <si>
    <t>ac90a66f-3412-431f-b22d-a1194b97f62e</t>
  </si>
  <si>
    <t>Account</t>
  </si>
  <si>
    <t>Michael Hutchinson</t>
  </si>
  <si>
    <t>3482ab2b-f644-4938-b5a2-8666a001af78</t>
  </si>
  <si>
    <t>525af77f-5ffb-4c10-9128-1692d36a15d7</t>
  </si>
  <si>
    <t>Darrell Shaw</t>
  </si>
  <si>
    <t>7001b195-e75e-4816-9fa2-700465d1e12d</t>
  </si>
  <si>
    <t>118ae016-c8f5-4720-a298-00f25a53f0f0</t>
  </si>
  <si>
    <t>Environment</t>
  </si>
  <si>
    <t>Katie Long</t>
  </si>
  <si>
    <t>2ca21328-8eed-40d6-b59a-5284e3dc72c3</t>
  </si>
  <si>
    <t>cfda7b14-deb8-4fb0-86f0-6c3d6f2aebc2</t>
  </si>
  <si>
    <t>Amanda Jones</t>
  </si>
  <si>
    <t>06cece55-2ecc-496d-9091-9a4a895dbd8b</t>
  </si>
  <si>
    <t>440940b9-6e71-4a0d-a9d3-d2d2aa758792</t>
  </si>
  <si>
    <t>Ahead</t>
  </si>
  <si>
    <t>Jeanette Mason</t>
  </si>
  <si>
    <t>302b204d-d00d-4c2f-82e7-f498a0aaef30</t>
  </si>
  <si>
    <t>cb80cad4-d65d-4dc1-a3cb-5826cab8620d</t>
  </si>
  <si>
    <t>Finish</t>
  </si>
  <si>
    <t>Ronnie Hughes</t>
  </si>
  <si>
    <t>33b849ec-5bf6-4b9e-8dfb-0d3928ec771f</t>
  </si>
  <si>
    <t>79f9e1e9-700f-40e1-822b-51ec69a23845</t>
  </si>
  <si>
    <t>Jeffrey Wright</t>
  </si>
  <si>
    <t>6e2eb41f-5432-4c28-9a64-b38c97fb9b69</t>
  </si>
  <si>
    <t>2d60b8ad-5506-47b9-93be-dae00b4f7fd9</t>
  </si>
  <si>
    <t>Alexis Garza</t>
  </si>
  <si>
    <t>72bf35cc-a51c-4415-b4a4-87fbed5733f9</t>
  </si>
  <si>
    <t>68e811b5-7514-4397-8ecf-9cdcebf21029</t>
  </si>
  <si>
    <t>ce17f678-a7cf-4425-9dc9-f7158a3ec611</t>
  </si>
  <si>
    <t>6908abf0-da01-4a79-a349-1fc1c709b7bf</t>
  </si>
  <si>
    <t>Monica Cabrera</t>
  </si>
  <si>
    <t>752de33a-6bb0-4c94-88df-774007f90bde</t>
  </si>
  <si>
    <t>748656ce-cb33-4faa-bd28-baf417fbddbd</t>
  </si>
  <si>
    <t>Program</t>
  </si>
  <si>
    <t>Steven Underwood</t>
  </si>
  <si>
    <t>43ca8a83-9731-45ec-a532-8d33940a9b56</t>
  </si>
  <si>
    <t>5c66d659-8b80-42cb-b963-be0b9fda5091</t>
  </si>
  <si>
    <t>Mark Johnson</t>
  </si>
  <si>
    <t>2c553532-c799-45a9-a448-cf865d849112</t>
  </si>
  <si>
    <t>4070ea7b-b30d-42fa-89e3-0b73d84b16b8</t>
  </si>
  <si>
    <t>Brother</t>
  </si>
  <si>
    <t>Adrian Mcfarland</t>
  </si>
  <si>
    <t>d1a95748-ca96-44a2-8736-764eaf9dd2e0</t>
  </si>
  <si>
    <t>2f16ebf1-01eb-4d6d-9783-7be41aaca9d0</t>
  </si>
  <si>
    <t>Would</t>
  </si>
  <si>
    <t>Sarah Peters</t>
  </si>
  <si>
    <t>54cc82e5-9cff-43ad-8ae8-2af578fd6d33</t>
  </si>
  <si>
    <t>6dbcbca1-fca4-40b6-bafe-f38a65dd707f</t>
  </si>
  <si>
    <t>Jason Walters</t>
  </si>
  <si>
    <t>5e20bd61-8a81-42bf-931a-c8fbe376cfd7</t>
  </si>
  <si>
    <t>3139a45d-776d-4a5b-99f2-8142d3b60bc9</t>
  </si>
  <si>
    <t>His</t>
  </si>
  <si>
    <t>Bryan Gibbs</t>
  </si>
  <si>
    <t>ef70f26b-3099-4a5b-b809-6b51889b1676</t>
  </si>
  <si>
    <t>b49d900b-f6cc-4596-b861-0728593622aa</t>
  </si>
  <si>
    <t>Beth Miller</t>
  </si>
  <si>
    <t>3745b89c-2053-4353-bab9-1c4acf21b0aa</t>
  </si>
  <si>
    <t>d6f18030-3860-4d4c-a9cc-ffc13dca25ff</t>
  </si>
  <si>
    <t>Mariah Ellis</t>
  </si>
  <si>
    <t>a96812a1-b82a-4c17-a46f-e3ccd3146aee</t>
  </si>
  <si>
    <t>3d4a5656-f992-4444-b32c-5694d3a2ad19</t>
  </si>
  <si>
    <t>Jason Edwards</t>
  </si>
  <si>
    <t>5d0adb55-5b83-4c9b-802b-559b9b2ea690</t>
  </si>
  <si>
    <t>ee5e1e94-e500-4dc4-9f88-3d8c4341633a</t>
  </si>
  <si>
    <t>Establish</t>
  </si>
  <si>
    <t>Kelly Phillips</t>
  </si>
  <si>
    <t>17823c40-3118-44d5-bb9c-650e79336d76</t>
  </si>
  <si>
    <t>9c7f5c61-5f95-41e4-adac-70eeb8e0eb5b</t>
  </si>
  <si>
    <t>Katelyn Smith</t>
  </si>
  <si>
    <t>56a49640-71a0-4e48-ba1e-9b677203bb1b</t>
  </si>
  <si>
    <t>16d32e6f-796c-48ef-b1db-84f6257c9c1f</t>
  </si>
  <si>
    <t>Heather Johnson</t>
  </si>
  <si>
    <t>aa3976c5-9c07-4eea-b2fc-b0cf319af37c</t>
  </si>
  <si>
    <t>f7276344-1238-4140-9cfe-d8de3f936462</t>
  </si>
  <si>
    <t>Nathan Johnson</t>
  </si>
  <si>
    <t>a0030324-db0a-4b36-85bc-1571c4e3aa7c</t>
  </si>
  <si>
    <t>57ff7424-8742-4907-8c80-179eb2f26f27</t>
  </si>
  <si>
    <t>Anthony Jenkins</t>
  </si>
  <si>
    <t>72b38680-c168-4352-9f53-bfa541b20791</t>
  </si>
  <si>
    <t>944681fc-714f-4b79-a543-7c85f751652c</t>
  </si>
  <si>
    <t>Spend</t>
  </si>
  <si>
    <t>Danielle Bean</t>
  </si>
  <si>
    <t>4ab6c033-b868-4c7c-a935-05f7a7d82f62</t>
  </si>
  <si>
    <t>ce90f09c-a469-4596-a15f-205671a209b1</t>
  </si>
  <si>
    <t>Brendan Edwards</t>
  </si>
  <si>
    <t>7628a195-c6be-43c6-8a12-c714182f5a59</t>
  </si>
  <si>
    <t>a6a761bd-3440-4c72-bfbc-738b3c6264cb</t>
  </si>
  <si>
    <t>John Gordon</t>
  </si>
  <si>
    <t>e76184dd-2da2-44a7-b5f9-44302b64d418</t>
  </si>
  <si>
    <t>01cb3f42-b52a-4a46-ab33-100fa1497bb5</t>
  </si>
  <si>
    <t>Gary Evans</t>
  </si>
  <si>
    <t>ebbf07f1-a4b5-4885-9d95-e6e5d4a016d9</t>
  </si>
  <si>
    <t>435df649-3010-4792-942a-17a013c80b9b</t>
  </si>
  <si>
    <t>Brian Snow</t>
  </si>
  <si>
    <t>01bca62e-0c40-41f7-b837-e6c33d9ae3b5</t>
  </si>
  <si>
    <t>430104dc-4053-4de4-a737-34815a33a3cc</t>
  </si>
  <si>
    <t>Elizabeth Bryan</t>
  </si>
  <si>
    <t>8ebc4a23-08ea-4578-bd04-5c4349b39971</t>
  </si>
  <si>
    <t>eec099b1-ed66-476f-a0e9-c9ab3eb0dd29</t>
  </si>
  <si>
    <t>Hundred</t>
  </si>
  <si>
    <t>Amy Dougherty</t>
  </si>
  <si>
    <t>0902b3ab-f45a-4e53-bb75-aaf115e689ee</t>
  </si>
  <si>
    <t>85783671-483a-407d-8eec-4874186f27e2</t>
  </si>
  <si>
    <t>Brandi Taylor</t>
  </si>
  <si>
    <t>0f77ad45-e835-44e2-af28-616ef28634b9</t>
  </si>
  <si>
    <t>cc879e4e-0f5a-4410-b037-c96c35be6035</t>
  </si>
  <si>
    <t>Dawn Phillips</t>
  </si>
  <si>
    <t>f28d7eb1-2cfd-4ab0-a524-580be10c38ee</t>
  </si>
  <si>
    <t>3c853870-705e-4c39-bc0b-7950590e4670</t>
  </si>
  <si>
    <t>Now</t>
  </si>
  <si>
    <t>Victoria Hale</t>
  </si>
  <si>
    <t>8b72e32b-9ada-4946-abe7-8262a975702a</t>
  </si>
  <si>
    <t>9b762e13-9592-4868-bf07-3a0c97ef3929</t>
  </si>
  <si>
    <t>Debate</t>
  </si>
  <si>
    <t>97856b7f-aeb3-48b0-ae26-c3c16d2589fe</t>
  </si>
  <si>
    <t>3f83001a-073c-46a4-98bb-109edb5ed5fd</t>
  </si>
  <si>
    <t>Kendra Perez</t>
  </si>
  <si>
    <t>c3f61f3e-7529-4719-9b50-bf5c51653e97</t>
  </si>
  <si>
    <t>632e4af1-d030-4b72-9592-2a825812bdfc</t>
  </si>
  <si>
    <t>Jerome Benton</t>
  </si>
  <si>
    <t>dd5b43cb-10f6-4527-8830-6497a136ea7d</t>
  </si>
  <si>
    <t>6bd09288-be1e-4eca-ab71-857d2c633148</t>
  </si>
  <si>
    <t>Race</t>
  </si>
  <si>
    <t>Cameron Sandoval</t>
  </si>
  <si>
    <t>a24cd623-8740-4f02-970c-fbf899b8c510</t>
  </si>
  <si>
    <t>d25ed101-3cd4-4742-913d-e3be7b2896e3</t>
  </si>
  <si>
    <t>Deep</t>
  </si>
  <si>
    <t>Jessica Castro</t>
  </si>
  <si>
    <t>6ef59ce4-f301-48ee-8809-ffc9b6e244ed</t>
  </si>
  <si>
    <t>851c58ec-8bd5-47c3-a6a2-a2f1f5202343</t>
  </si>
  <si>
    <t>Erin Lewis</t>
  </si>
  <si>
    <t>df7b7ad4-37c0-4fee-9a18-e454c589cd1a</t>
  </si>
  <si>
    <t>9447fb25-d866-48d5-b6f7-2d84203977f8</t>
  </si>
  <si>
    <t>Douglas Patel</t>
  </si>
  <si>
    <t>fafed766-9534-4d27-9cef-34fc604a0cb9</t>
  </si>
  <si>
    <t>119becad-4832-43e8-ab7b-02469db16df6</t>
  </si>
  <si>
    <t>Field</t>
  </si>
  <si>
    <t>William Woods</t>
  </si>
  <si>
    <t>a2846ef2-82b1-4129-a617-1c7d4a1c8f38</t>
  </si>
  <si>
    <t>9bd7bfb2-a654-42a5-b76f-63e05f1d0bae</t>
  </si>
  <si>
    <t>Nothing</t>
  </si>
  <si>
    <t>Christopher Oneill</t>
  </si>
  <si>
    <t>71279b88-c0be-4991-ad72-caeaa8e8feb1</t>
  </si>
  <si>
    <t>6637f091-4899-4b82-9e1c-32d9ed57693a</t>
  </si>
  <si>
    <t>Judy Ward</t>
  </si>
  <si>
    <t>7d8fe13e-f9e8-4315-aa42-beae8b8d3bed</t>
  </si>
  <si>
    <t>4a4f008d-74b5-404c-ac0a-9ce5afee68b7</t>
  </si>
  <si>
    <t>Blue</t>
  </si>
  <si>
    <t>Brian Choi</t>
  </si>
  <si>
    <t>2a7cbb01-18ce-494a-ac11-239f50f65793</t>
  </si>
  <si>
    <t>4a8c94a7-6edd-421c-b09e-e108775f86b3</t>
  </si>
  <si>
    <t>Sean Barr</t>
  </si>
  <si>
    <t>48e303d4-3337-4030-9d3a-a16539fcf822</t>
  </si>
  <si>
    <t>b9c829b7-cf61-44cb-a66e-ae8ecbbe9d2e</t>
  </si>
  <si>
    <t>Melissa Anderson</t>
  </si>
  <si>
    <t>b0dbbc8e-9761-44eb-8470-dca2f0d57440</t>
  </si>
  <si>
    <t>77745488-1f77-4d94-8211-4a04525af57f</t>
  </si>
  <si>
    <t>Erika Jimenez</t>
  </si>
  <si>
    <t>8ab33547-740e-4133-9ba0-12c0081e02f2</t>
  </si>
  <si>
    <t>172cf997-1786-48bc-a843-bdbdc9075425</t>
  </si>
  <si>
    <t>Of</t>
  </si>
  <si>
    <t>Leah Moran</t>
  </si>
  <si>
    <t>5956811e-c12b-40ad-add3-d6fec8c729cf</t>
  </si>
  <si>
    <t>561830bf-baef-4084-bbe3-d987716d9f90</t>
  </si>
  <si>
    <t>Thank</t>
  </si>
  <si>
    <t>Jacqueline Bush</t>
  </si>
  <si>
    <t>49243e54-6bfc-4e07-910b-2cb968919753</t>
  </si>
  <si>
    <t>dc294aa7-25f3-404d-9cf7-130db66c01d3</t>
  </si>
  <si>
    <t>Maria Jenkins</t>
  </si>
  <si>
    <t>63ad8457-2d40-4f39-b232-ac95fae0308d</t>
  </si>
  <si>
    <t>3de8501e-5481-41df-a5e0-120ee4cf70c5</t>
  </si>
  <si>
    <t>Need</t>
  </si>
  <si>
    <t>Mark Morgan</t>
  </si>
  <si>
    <t>0e19a405-77d8-474c-9ebb-e623d0da85c0</t>
  </si>
  <si>
    <t>7f7e49b7-9c3a-41ac-8cad-62f2456e28cc</t>
  </si>
  <si>
    <t>Angela White</t>
  </si>
  <si>
    <t>edcde76e-30a4-4e68-b9df-0775ad6e1268</t>
  </si>
  <si>
    <t>7c38e3a8-c343-4a68-83dd-d7741940e736</t>
  </si>
  <si>
    <t>Trial</t>
  </si>
  <si>
    <t>Robert Carpenter</t>
  </si>
  <si>
    <t>7a5ba426-c8d8-4329-b4f5-c60851935ec1</t>
  </si>
  <si>
    <t>77aa503f-aa14-46a8-be54-1f80dfda5d45</t>
  </si>
  <si>
    <t>Susan Davis</t>
  </si>
  <si>
    <t>fea16ddd-8a86-4283-9bb2-f9866880a2c1</t>
  </si>
  <si>
    <t>edbb64c3-3ba8-4cf5-ac9d-1389295be548</t>
  </si>
  <si>
    <t>Nancy Bell</t>
  </si>
  <si>
    <t>a5312f5e-2209-4579-b8e7-ea8603227651</t>
  </si>
  <si>
    <t>579ef352-59fa-4365-99ae-d7d69f7e5810</t>
  </si>
  <si>
    <t>Turn</t>
  </si>
  <si>
    <t>Cory Bennett</t>
  </si>
  <si>
    <t>7a6bf5d4-5eb1-4526-81f2-14d83a767bff</t>
  </si>
  <si>
    <t>0703edaf-2c50-4c89-a2d0-cf04e17a245f</t>
  </si>
  <si>
    <t>Two</t>
  </si>
  <si>
    <t>Russell Johnson</t>
  </si>
  <si>
    <t>2ed02c19-ea29-4f84-8f09-80c6a6a6e81c</t>
  </si>
  <si>
    <t>6cdfa767-e376-4903-bcea-b75f95f58523</t>
  </si>
  <si>
    <t>Renee Hill</t>
  </si>
  <si>
    <t>34fe525b-7f6a-4e61-9038-7fa303fb704d</t>
  </si>
  <si>
    <t>05da95bc-dd62-4506-a9c6-080439e80d03</t>
  </si>
  <si>
    <t>Crime</t>
  </si>
  <si>
    <t>Sean Anderson</t>
  </si>
  <si>
    <t>d450c6c4-0901-46ce-91b7-c11630063a5d</t>
  </si>
  <si>
    <t>6d108773-2599-48ee-8bfa-dd374e72ba3f</t>
  </si>
  <si>
    <t>Brian Bauer</t>
  </si>
  <si>
    <t>57f272cf-12fb-48f0-b3c6-ec7c999c4678</t>
  </si>
  <si>
    <t>f3899119-d908-4aaa-b344-719c3f7efb11</t>
  </si>
  <si>
    <t>Jennifer Williams</t>
  </si>
  <si>
    <t>46aa3225-de76-4e4f-adcf-1b4b2f3a5d42</t>
  </si>
  <si>
    <t>3a0552bc-8993-4e1e-885c-0586d72c1c07</t>
  </si>
  <si>
    <t>Anne Marshall</t>
  </si>
  <si>
    <t>6c9b6885-814b-4522-afc7-e1331f60e707</t>
  </si>
  <si>
    <t>a8c27e63-6b98-4014-a3c6-df4e4c5bbd50</t>
  </si>
  <si>
    <t>Human</t>
  </si>
  <si>
    <t>Tammy Morrison</t>
  </si>
  <si>
    <t>1aa0fbda-1610-4ccc-a33e-eefcd5242782</t>
  </si>
  <si>
    <t>a15d4c99-8d6c-495b-972a-2e66d8ecd732</t>
  </si>
  <si>
    <t>Regina Marquez</t>
  </si>
  <si>
    <t>5c83cfce-1dfb-4c0e-9b55-1c0a854d5144</t>
  </si>
  <si>
    <t>d510cc1b-8391-4013-b283-5658d99ef426</t>
  </si>
  <si>
    <t>Christian Wright</t>
  </si>
  <si>
    <t>bfca1e60-041c-440c-b429-b451029c527b</t>
  </si>
  <si>
    <t>8a528467-2e27-4313-894b-f8e3f71741fa</t>
  </si>
  <si>
    <t>Hotel</t>
  </si>
  <si>
    <t>Charles Dickerson</t>
  </si>
  <si>
    <t>b9c7cdf8-ffef-4aa3-a9d0-e0deae047f31</t>
  </si>
  <si>
    <t>c343f8ad-b207-4d56-8732-af3e27ce8c45</t>
  </si>
  <si>
    <t>Christine Rhodes</t>
  </si>
  <si>
    <t>83401614-bfb2-4b0c-906f-a7ea683bab20</t>
  </si>
  <si>
    <t>c11d5b94-e0b6-4161-906a-f306510c4516</t>
  </si>
  <si>
    <t>Peter Abbott</t>
  </si>
  <si>
    <t>287f3f6e-d319-4d1f-80ab-f6bdaafbd5e1</t>
  </si>
  <si>
    <t>1ca4887a-b51d-4454-8e45-63d92cfb9b20</t>
  </si>
  <si>
    <t>James Byrd</t>
  </si>
  <si>
    <t>4460adbd-80a3-40d5-90bb-3fd0e1098703</t>
  </si>
  <si>
    <t>a41e1c11-0b45-4316-9ec6-c7097cdcd7c0</t>
  </si>
  <si>
    <t>Energy</t>
  </si>
  <si>
    <t>Jeffrey Anderson</t>
  </si>
  <si>
    <t>1965a543-323a-4ecd-966c-e570c576388f</t>
  </si>
  <si>
    <t>8e92a381-f231-4fef-a0b3-1e8c9d6fcdaf</t>
  </si>
  <si>
    <t>Samuel Smith</t>
  </si>
  <si>
    <t>b6b5fa9a-aaa6-49e4-a555-009278c54b0d</t>
  </si>
  <si>
    <t>ac5c096f-c37c-471a-bf22-84b1c2d45dd8</t>
  </si>
  <si>
    <t>Down</t>
  </si>
  <si>
    <t>Joseph May</t>
  </si>
  <si>
    <t>8754d103-75e7-424f-a7c1-1ea191b97c8d</t>
  </si>
  <si>
    <t>a251d400-cc9b-49d0-b314-bc8a1606dba8</t>
  </si>
  <si>
    <t>Bad</t>
  </si>
  <si>
    <t>Mr. John Mahoney</t>
  </si>
  <si>
    <t>d6e5b5e6-d6ca-4d02-8b3f-44d0f5a21751</t>
  </si>
  <si>
    <t>ffb81e44-7df2-4988-93f6-17323ca62d1c</t>
  </si>
  <si>
    <t>Linda Ruiz</t>
  </si>
  <si>
    <t>9e019fc7-8dfe-41a2-bcc9-42d4ee9d92e8</t>
  </si>
  <si>
    <t>949b5f95-131a-4f04-9319-8fcd6564d9d7</t>
  </si>
  <si>
    <t>Tom Blair</t>
  </si>
  <si>
    <t>742a71a4-5f58-4e09-85c2-6752068ff12c</t>
  </si>
  <si>
    <t>8eab227f-f04b-4d2e-bf3f-c37e05eb19a2</t>
  </si>
  <si>
    <t>Justin Perez</t>
  </si>
  <si>
    <t>d33203d2-ad75-416e-aa20-5515d12551f6</t>
  </si>
  <si>
    <t>bc1b7e94-7989-469d-8a47-6da27b639198</t>
  </si>
  <si>
    <t>Parent</t>
  </si>
  <si>
    <t>Samuel Hardy</t>
  </si>
  <si>
    <t>1b8c04ae-e215-4aa9-81e5-11b0f402fc54</t>
  </si>
  <si>
    <t>6a4ca489-d549-48e3-b220-d7d7aec9fc9b</t>
  </si>
  <si>
    <t>Rest</t>
  </si>
  <si>
    <t>Kathy Wells</t>
  </si>
  <si>
    <t>0f1a2ef1-164a-40bb-b206-6392d3244b43</t>
  </si>
  <si>
    <t>f03d383d-b7dd-495f-8ded-8d1124e18a06</t>
  </si>
  <si>
    <t>Kim Kim</t>
  </si>
  <si>
    <t>d731b932-cf53-40ae-a75a-e2ac1c302c2f</t>
  </si>
  <si>
    <t>e2168194-ef5e-4f4f-ba9e-35c6dc16114c</t>
  </si>
  <si>
    <t>Work</t>
  </si>
  <si>
    <t>Brian Fowler</t>
  </si>
  <si>
    <t>9f7c4280-5d91-4516-b2a1-a5fee97a2966</t>
  </si>
  <si>
    <t>d8487913-d037-4a18-aa2f-4b031c5ae250</t>
  </si>
  <si>
    <t>Maria Torres</t>
  </si>
  <si>
    <t>d0f95e62-34a1-4985-9e32-5e69e9694224</t>
  </si>
  <si>
    <t>95604314-27f5-4085-add9-e6bfac0e98e9</t>
  </si>
  <si>
    <t>Samantha Hawkins</t>
  </si>
  <si>
    <t>271380b4-e3cd-4af1-925d-e6c1ad2c6862</t>
  </si>
  <si>
    <t>f47d83d0-cd2e-4520-bc3f-0ec934e1d207</t>
  </si>
  <si>
    <t>Card</t>
  </si>
  <si>
    <t>John James</t>
  </si>
  <si>
    <t>f0a1abb0-3a16-40fd-b8ef-04e9f62da244</t>
  </si>
  <si>
    <t>0167b2a0-1b87-4a03-9a40-16444a3f91d2</t>
  </si>
  <si>
    <t>Safe</t>
  </si>
  <si>
    <t>Michael Hayes</t>
  </si>
  <si>
    <t>93865ce9-fbfd-4df9-afd8-3323d0ca91f4</t>
  </si>
  <si>
    <t>7fcd2b03-6b2c-46e3-820c-4ffa7fa69260</t>
  </si>
  <si>
    <t>Kevin Marshall</t>
  </si>
  <si>
    <t>27bcc18c-d0c7-4ab6-9808-7f911d5d64fc</t>
  </si>
  <si>
    <t>7e685c2c-405d-455b-b9dd-bdc424cb4503</t>
  </si>
  <si>
    <t>Window</t>
  </si>
  <si>
    <t>Lucas Williams</t>
  </si>
  <si>
    <t>86bfd17c-e8de-4be2-95c8-abe133f85d6a</t>
  </si>
  <si>
    <t>d56d6581-745d-4ddc-bd60-9c49ad007d8c</t>
  </si>
  <si>
    <t>East</t>
  </si>
  <si>
    <t>Megan Anderson</t>
  </si>
  <si>
    <t>02234a91-f598-42af-b50a-c6dc7d5fb41c</t>
  </si>
  <si>
    <t>2c59f3e1-490b-4397-876b-f5b8580888ba</t>
  </si>
  <si>
    <t>Girl</t>
  </si>
  <si>
    <t>Joseph Stein</t>
  </si>
  <si>
    <t>f9a5be8c-3e07-4444-baff-0ca421d26c38</t>
  </si>
  <si>
    <t>e932250b-a3a8-4a64-8ed7-ba311bc03541</t>
  </si>
  <si>
    <t>Protect</t>
  </si>
  <si>
    <t>Mr. Joshua Coleman</t>
  </si>
  <si>
    <t>f30a01ba-5ee7-4c6f-9bb6-8ecbfdabf88e</t>
  </si>
  <si>
    <t>cfad3146-4cba-4825-ab54-beaebe6ebc7c</t>
  </si>
  <si>
    <t>Soldier</t>
  </si>
  <si>
    <t>Richard Jensen</t>
  </si>
  <si>
    <t>763b21e4-72a0-4f74-b341-5e4f4c2f62ca</t>
  </si>
  <si>
    <t>3fbb38e9-960e-4e36-802c-1649963acf62</t>
  </si>
  <si>
    <t>Brittany Snyder</t>
  </si>
  <si>
    <t>e8522ccf-e257-4473-ba82-355617451603</t>
  </si>
  <si>
    <t>0a6353b0-8a2f-4a6b-aa18-8da01f1b0ade</t>
  </si>
  <si>
    <t>Child</t>
  </si>
  <si>
    <t>Raymond Baker</t>
  </si>
  <si>
    <t>dcad2385-0e1a-4115-b1ff-1b621cdbf0a0</t>
  </si>
  <si>
    <t>a975c884-6e80-4890-a63b-27f59c6d5998</t>
  </si>
  <si>
    <t>Per</t>
  </si>
  <si>
    <t>Manuel Howard</t>
  </si>
  <si>
    <t>8424cdac-4958-4c59-8165-2af486312d5a</t>
  </si>
  <si>
    <t>00c49e67-d2de-4550-ad6f-362af3dd6343</t>
  </si>
  <si>
    <t>Donna Schneider</t>
  </si>
  <si>
    <t>bb18e07e-74ba-49c3-8d99-0fecd9257d6c</t>
  </si>
  <si>
    <t>12a150e3-bc92-41de-abb7-cd4cd9b28bfe</t>
  </si>
  <si>
    <t>Richard Reed</t>
  </si>
  <si>
    <t>29e8eff6-6fd5-4559-8d82-32f3635ff113</t>
  </si>
  <si>
    <t>c4bbb756-f5b5-42c7-9604-a1989090e5dc</t>
  </si>
  <si>
    <t>Audience</t>
  </si>
  <si>
    <t>Angel Evans</t>
  </si>
  <si>
    <t>bf844c60-da0b-489d-a1a0-577867de69b3</t>
  </si>
  <si>
    <t>fad4b232-7f7c-43d2-a657-10d544938b15</t>
  </si>
  <si>
    <t>Anthony Garcia</t>
  </si>
  <si>
    <t>ce5bffa6-bd2f-44e3-8e1b-5c04cf839384</t>
  </si>
  <si>
    <t>4ee89fc8-db66-4078-9cfc-1856f3612ca6</t>
  </si>
  <si>
    <t>James Pineda</t>
  </si>
  <si>
    <t>6683326e-28de-46fe-bfc4-aa09ef604158</t>
  </si>
  <si>
    <t>39c0154a-120d-4e4e-b1fd-7820fb2680d0</t>
  </si>
  <si>
    <t>Song</t>
  </si>
  <si>
    <t>Melissa Washington</t>
  </si>
  <si>
    <t>93931139-41ce-4437-80c3-012aff4c69e1</t>
  </si>
  <si>
    <t>6616ac27-76b9-481a-af5d-44aa9b692824</t>
  </si>
  <si>
    <t>Poor</t>
  </si>
  <si>
    <t>Sarah Phillips</t>
  </si>
  <si>
    <t>dced7b5c-8485-419f-a1c7-80a5988e1535</t>
  </si>
  <si>
    <t>9cf362e5-117d-47a1-9e8f-251552b7bec3</t>
  </si>
  <si>
    <t>Stuff</t>
  </si>
  <si>
    <t>Paul Brown</t>
  </si>
  <si>
    <t>56d32a97-cf2f-419d-bb00-b605537a5b3d</t>
  </si>
  <si>
    <t>72dc1548-3ddd-482e-90b7-2ddbd3a8f09a</t>
  </si>
  <si>
    <t>North</t>
  </si>
  <si>
    <t>Dwayne Berry</t>
  </si>
  <si>
    <t>884176a3-f49c-4515-b0ce-098cc521d2de</t>
  </si>
  <si>
    <t>11b4f0bc-50cd-4334-8ecf-63168c1e121b</t>
  </si>
  <si>
    <t>House</t>
  </si>
  <si>
    <t>Deborah Burton</t>
  </si>
  <si>
    <t>41c4db55-1e03-46bb-888b-06cb15ea7c2e</t>
  </si>
  <si>
    <t>d2af64f1-c291-4491-b0f5-860a7172d9de</t>
  </si>
  <si>
    <t>Christopher Yu</t>
  </si>
  <si>
    <t>dc99e11d-ad7b-4a7b-a682-4d6352afab0f</t>
  </si>
  <si>
    <t>babe17c1-e0a2-402a-a486-86e35c5015ec</t>
  </si>
  <si>
    <t>Casey Stone</t>
  </si>
  <si>
    <t>e48eff8e-5e7b-4393-b7a0-336f3f938031</t>
  </si>
  <si>
    <t>6a458c29-60e2-4667-a1b9-934344b839fa</t>
  </si>
  <si>
    <t>Local</t>
  </si>
  <si>
    <t>Charlotte Cox</t>
  </si>
  <si>
    <t>e8d564a0-51ad-41df-acc5-643efad2bad1</t>
  </si>
  <si>
    <t>aab2701c-d672-4ba4-98cd-714a206a4634</t>
  </si>
  <si>
    <t>Teacher</t>
  </si>
  <si>
    <t>Michael Morris</t>
  </si>
  <si>
    <t>01d10351-ca49-4b39-9993-848bdc08a1a0</t>
  </si>
  <si>
    <t>c464455c-ecf1-4804-8b1a-dc46400f4b00</t>
  </si>
  <si>
    <t>Gabriel Williams</t>
  </si>
  <si>
    <t>d2e46bed-1380-4b69-9d18-c2255cd11f1c</t>
  </si>
  <si>
    <t>713f8fc1-4853-4e99-965b-3166667290f3</t>
  </si>
  <si>
    <t>John Myers</t>
  </si>
  <si>
    <t>2261b94e-34ee-43d7-ba6c-8fcc05a88675</t>
  </si>
  <si>
    <t>499268a2-f2dc-4fda-a851-33e5806a59f8</t>
  </si>
  <si>
    <t>Such</t>
  </si>
  <si>
    <t>Vanessa Bailey</t>
  </si>
  <si>
    <t>258fe742-c7ee-4350-affa-df61ace2a725</t>
  </si>
  <si>
    <t>6351e559-c654-42d8-b1af-3817e7d7f772</t>
  </si>
  <si>
    <t>Catch</t>
  </si>
  <si>
    <t>Ryan Fischer</t>
  </si>
  <si>
    <t>e4099135-a6b9-4baf-8900-e59fe4636de1</t>
  </si>
  <si>
    <t>87a21e1d-32ed-4be5-9ccf-6efbd6aca712</t>
  </si>
  <si>
    <t>Sharon Romero</t>
  </si>
  <si>
    <t>63e23e02-0abe-4ce7-906f-e0b3d27cebc4</t>
  </si>
  <si>
    <t>6bb2aa8e-e239-412b-9839-a096a7595aee</t>
  </si>
  <si>
    <t>Robert Roberts</t>
  </si>
  <si>
    <t>13906259-d418-4107-89f7-f937589b23be</t>
  </si>
  <si>
    <t>1a331190-0220-4a2f-97d7-34ff8b8b0992</t>
  </si>
  <si>
    <t>Natalie Mays</t>
  </si>
  <si>
    <t>e42fc76d-2730-49ed-957d-c3466f8e3914</t>
  </si>
  <si>
    <t>9a9870f8-4469-4253-98b8-d7162862bb7d</t>
  </si>
  <si>
    <t>Our</t>
  </si>
  <si>
    <t>Kaitlyn Arroyo</t>
  </si>
  <si>
    <t>d01aa692-45ad-4807-bb7c-dece4c640291</t>
  </si>
  <si>
    <t>32ab093b-1c4c-424c-9574-c580d0c122a7</t>
  </si>
  <si>
    <t>Craig Brown</t>
  </si>
  <si>
    <t>d364cf92-db74-4b9a-985e-b630a43c9aa7</t>
  </si>
  <si>
    <t>42a042a5-0310-4951-ad57-22b1795ab3df</t>
  </si>
  <si>
    <t>Jonathan Haney</t>
  </si>
  <si>
    <t>55018854-c04d-474f-ba07-cc09ace783c9</t>
  </si>
  <si>
    <t>b81adea5-d435-45a1-98fb-2b4354e0eea3</t>
  </si>
  <si>
    <t>Soon</t>
  </si>
  <si>
    <t>Aaron Mclaughlin</t>
  </si>
  <si>
    <t>1c92b1e9-aa10-4d88-94c5-b10289415c64</t>
  </si>
  <si>
    <t>acab0ec0-5505-4e53-9892-3b968aced0c8</t>
  </si>
  <si>
    <t>Natasha Mcclain</t>
  </si>
  <si>
    <t>8781812c-75de-43f0-bd3c-99f0ecf38743</t>
  </si>
  <si>
    <t>892ae34c-72e3-4fe4-a41f-c473abe742db</t>
  </si>
  <si>
    <t>Thomas Rangel</t>
  </si>
  <si>
    <t>7143eeb1-08a9-4c7d-ada4-27a1bc0e1cdf</t>
  </si>
  <si>
    <t>3868b314-471a-4c21-8029-ec4cf7d8e18b</t>
  </si>
  <si>
    <t>Colleen Murray</t>
  </si>
  <si>
    <t>f195b28f-d06c-43a2-983f-56fa09df3d5f</t>
  </si>
  <si>
    <t>e6b32b4e-1214-4166-a03f-fd1de5de1ef0</t>
  </si>
  <si>
    <t>Actually</t>
  </si>
  <si>
    <t>David Gray</t>
  </si>
  <si>
    <t>e754672f-da4b-4a0d-86dc-1f541571b0a2</t>
  </si>
  <si>
    <t>15dc367b-22e2-49fa-bf5b-323d1cd5b8ea</t>
  </si>
  <si>
    <t>Record</t>
  </si>
  <si>
    <t>Michelle Gardner</t>
  </si>
  <si>
    <t>ad5f6ff7-121e-4ab4-b095-a3d6c9fa0932</t>
  </si>
  <si>
    <t>743680af-f612-447f-bcc0-a63250a36965</t>
  </si>
  <si>
    <t>Kelly Vang</t>
  </si>
  <si>
    <t>fceb5e22-1a20-4b11-b05e-686b2238bdbe</t>
  </si>
  <si>
    <t>7f236842-4e93-4c61-adb2-d8ce910562a9</t>
  </si>
  <si>
    <t>South</t>
  </si>
  <si>
    <t>Bryan Patterson</t>
  </si>
  <si>
    <t>e5cea930-3fa1-44f6-bf1c-8f3d819bab34</t>
  </si>
  <si>
    <t>aced4c34-1965-40cf-b77c-4db3e8f469fc</t>
  </si>
  <si>
    <t>Apply</t>
  </si>
  <si>
    <t>Amber Chapman</t>
  </si>
  <si>
    <t>b31aef7c-f8fe-4ddd-87af-fa76a8866da4</t>
  </si>
  <si>
    <t>1ef5b34d-8b8b-452d-9960-915174513c73</t>
  </si>
  <si>
    <t>Her</t>
  </si>
  <si>
    <t>Donna Allen</t>
  </si>
  <si>
    <t>7559df81-e1eb-4f5d-95a6-28f36e4b1913</t>
  </si>
  <si>
    <t>cbd7658e-860b-42ea-b3b8-e492e6cf71af</t>
  </si>
  <si>
    <t>Ever</t>
  </si>
  <si>
    <t>Heather Cook</t>
  </si>
  <si>
    <t>f74d7891-54b1-42a4-9fea-2c26a105a39e</t>
  </si>
  <si>
    <t>c45a75b4-cab0-414a-985e-368e5d845c32</t>
  </si>
  <si>
    <t>Table</t>
  </si>
  <si>
    <t>Nicholas Burgess</t>
  </si>
  <si>
    <t>428ebb7f-feee-43bd-98b4-a4539ef4e47c</t>
  </si>
  <si>
    <t>26e5787f-aea9-48e0-8aed-d2cf8e68a004</t>
  </si>
  <si>
    <t>Ryan Ochoa</t>
  </si>
  <si>
    <t>aa60996c-0764-4f88-9a0c-c365ed336808</t>
  </si>
  <si>
    <t>6810113a-4190-4faf-bda7-ba3b992509ff</t>
  </si>
  <si>
    <t>Security</t>
  </si>
  <si>
    <t>Autumn Jensen</t>
  </si>
  <si>
    <t>a45c9f9a-ef6f-4421-a915-e0af6588f2d1</t>
  </si>
  <si>
    <t>4b6ad000-7626-437f-8eec-e7c1bbc48d84</t>
  </si>
  <si>
    <t>Newspaper</t>
  </si>
  <si>
    <t>Beverly Hawkins</t>
  </si>
  <si>
    <t>79fca01c-2b9f-4214-a798-d892b5bb50c9</t>
  </si>
  <si>
    <t>44bbdd38-4472-4318-b37b-cb1d8fda34da</t>
  </si>
  <si>
    <t>Property</t>
  </si>
  <si>
    <t>Haley Vaughn</t>
  </si>
  <si>
    <t>e6788f1b-e2d1-4752-bef9-0fdf50628a22</t>
  </si>
  <si>
    <t>2a94f948-871c-40c9-88a2-5c8d6916f10e</t>
  </si>
  <si>
    <t>Jennifer Peterson</t>
  </si>
  <si>
    <t>5212c265-54c1-4feb-b2be-621aad1b4ff3</t>
  </si>
  <si>
    <t>0dfe752d-847b-409a-b0e5-5d899c4f4300</t>
  </si>
  <si>
    <t>Anne Cooper</t>
  </si>
  <si>
    <t>8d7a8f64-89de-4634-8f75-35cf03d785b0</t>
  </si>
  <si>
    <t>66bafee8-697e-427f-92b6-39a132159e2e</t>
  </si>
  <si>
    <t>a27c7479-0f86-404a-8513-d3148c5cdf22</t>
  </si>
  <si>
    <t>ea15833d-444f-4b49-a68b-ef72b213d281</t>
  </si>
  <si>
    <t>Suzanne Wood</t>
  </si>
  <si>
    <t>d0b63e2a-35be-4e34-a221-59eabc131939</t>
  </si>
  <si>
    <t>1936b317-88ed-4ba3-b58b-7b7f161915da</t>
  </si>
  <si>
    <t>William Woodard</t>
  </si>
  <si>
    <t>604df4e0-8970-4be8-aa8a-909d2c07ab8a</t>
  </si>
  <si>
    <t>49d23914-69a8-484b-99c6-1167f9375c64</t>
  </si>
  <si>
    <t>Until</t>
  </si>
  <si>
    <t>Sheryl Raymond</t>
  </si>
  <si>
    <t>69a0d9e7-3e6a-48e3-9adb-762fea90f990</t>
  </si>
  <si>
    <t>c5f36df3-ce69-462f-b799-d82011b1be6d</t>
  </si>
  <si>
    <t>Anna Howell</t>
  </si>
  <si>
    <t>c3a4a4a2-2004-41ba-9204-9c6db2c33fe7</t>
  </si>
  <si>
    <t>4180844f-2693-4532-a625-98be73896c70</t>
  </si>
  <si>
    <t>World</t>
  </si>
  <si>
    <t>Betty Campbell</t>
  </si>
  <si>
    <t>52637538-3472-41f3-8a4d-ec12b5cbe3db</t>
  </si>
  <si>
    <t>e10e23e2-d614-4b1f-a068-3c747204c03e</t>
  </si>
  <si>
    <t>Director</t>
  </si>
  <si>
    <t>Crystal Brown</t>
  </si>
  <si>
    <t>963f47c4-e2ee-475f-b49c-050b428747db</t>
  </si>
  <si>
    <t>2935e560-059d-4e62-a54a-cb64bd9e7b33</t>
  </si>
  <si>
    <t>Kristen Decker</t>
  </si>
  <si>
    <t>f27931d1-06b0-4a60-97c5-3c28e953e12e</t>
  </si>
  <si>
    <t>a3f5de96-1401-433d-8234-184a0c204e12</t>
  </si>
  <si>
    <t>Recognize</t>
  </si>
  <si>
    <t>James Elliott</t>
  </si>
  <si>
    <t>d484e5de-3804-4349-9ee9-c4569aeefd65</t>
  </si>
  <si>
    <t>83f3a7d0-3c62-4d61-b701-094696b4d532</t>
  </si>
  <si>
    <t>Heidi Sutton</t>
  </si>
  <si>
    <t>b14c4d63-6173-4e41-9843-32205e1089fc</t>
  </si>
  <si>
    <t>d1793e81-2c68-455c-8be5-e937742e88cd</t>
  </si>
  <si>
    <t>Practice</t>
  </si>
  <si>
    <t>Sean Johns</t>
  </si>
  <si>
    <t>39140934-b3e3-4fd2-b1dd-527c399a11cd</t>
  </si>
  <si>
    <t>895971b2-cf77-46d1-85db-5afe21eb4319</t>
  </si>
  <si>
    <t>Story</t>
  </si>
  <si>
    <t>Jordan Wolfe</t>
  </si>
  <si>
    <t>54cd50d9-de07-407e-9d5f-618bb43ca092</t>
  </si>
  <si>
    <t>f968340f-00ab-4dd6-aa90-e28f8d98bcad</t>
  </si>
  <si>
    <t>Decade</t>
  </si>
  <si>
    <t>Mario Gonzalez</t>
  </si>
  <si>
    <t>5fc0d9cb-371c-4f9d-b62b-9ef7a42ce58e</t>
  </si>
  <si>
    <t>3a41fefc-f6b6-4073-859c-80865c73913f</t>
  </si>
  <si>
    <t>Brian Case</t>
  </si>
  <si>
    <t>f92bfc6f-f2f9-48d9-bc45-dd271c75f43c</t>
  </si>
  <si>
    <t>7abfadb5-37b3-4767-abcb-e4c292233d9a</t>
  </si>
  <si>
    <t>Ruth Morales</t>
  </si>
  <si>
    <t>9a043547-cfc1-49f0-811e-318a4dc6e150</t>
  </si>
  <si>
    <t>c5623bd9-c395-44cb-a0cf-32ffaa31958a</t>
  </si>
  <si>
    <t>Regina Morales</t>
  </si>
  <si>
    <t>a1d32599-3efb-4f7e-9612-0fead3091531</t>
  </si>
  <si>
    <t>1b6111c3-fba6-4532-956f-814c85bbcddb</t>
  </si>
  <si>
    <t>Thomas Dorsey</t>
  </si>
  <si>
    <t>71b1eca1-3cae-4c52-b7db-0d3b601d988b</t>
  </si>
  <si>
    <t>7928fdc6-9393-4515-a288-575484a84279</t>
  </si>
  <si>
    <t>Suffer</t>
  </si>
  <si>
    <t>Alexandra Lewis</t>
  </si>
  <si>
    <t>f93e68b8-8cd3-4f13-ab68-a32c5da3115e</t>
  </si>
  <si>
    <t>38d983d6-d9ac-465a-acc2-2f844c2c1724</t>
  </si>
  <si>
    <t>Answer</t>
  </si>
  <si>
    <t>Melody Hernandez</t>
  </si>
  <si>
    <t>195cc00f-7dc0-4735-a215-90ad9e79b5f0</t>
  </si>
  <si>
    <t>96209fd4-e2af-44d5-9ce9-b5a4fdbedf71</t>
  </si>
  <si>
    <t>Meeting</t>
  </si>
  <si>
    <t>Leslie Gilbert</t>
  </si>
  <si>
    <t>23615bde-d3e3-4b94-a7e6-b39b81a4b215</t>
  </si>
  <si>
    <t>23b8f685-3fd4-4f2d-9edf-0bdb1f303aef</t>
  </si>
  <si>
    <t>Those</t>
  </si>
  <si>
    <t>Jamie Smith</t>
  </si>
  <si>
    <t>7d0c6454-8ced-473b-abf3-08f103e140e9</t>
  </si>
  <si>
    <t>986b5bab-be96-464b-a39a-718ae1043a18</t>
  </si>
  <si>
    <t>Susan Cortez</t>
  </si>
  <si>
    <t>abf3f12e-f5af-497b-bbb5-e72f0e65ae1c</t>
  </si>
  <si>
    <t>31b756c6-3e5f-45e5-9c5b-055936187410</t>
  </si>
  <si>
    <t>Connor Hudson</t>
  </si>
  <si>
    <t>fe422e42-5899-4e05-8889-adc7bbe211c2</t>
  </si>
  <si>
    <t>49faf041-e445-43d9-b04d-2eb664013f01</t>
  </si>
  <si>
    <t>Henry Owens</t>
  </si>
  <si>
    <t>fbab6e62-2364-4ab7-8be3-f9fae4bc2f5d</t>
  </si>
  <si>
    <t>07be0b9e-cafd-42bb-bf93-31017ce3cc5b</t>
  </si>
  <si>
    <t>Order</t>
  </si>
  <si>
    <t>Phillip Davidson</t>
  </si>
  <si>
    <t>a842c810-22a8-46ff-b1cd-4aefe40881d0</t>
  </si>
  <si>
    <t>d3539da2-5dc8-4e02-856a-00fd06375bd0</t>
  </si>
  <si>
    <t>Veronica Terry</t>
  </si>
  <si>
    <t>1df24b2a-da76-460b-acaa-23b79fd0251e</t>
  </si>
  <si>
    <t>022ba3d6-5abd-4235-9b27-ea674f8084a8</t>
  </si>
  <si>
    <t>Nicole Palmer</t>
  </si>
  <si>
    <t>5405df03-fb55-4521-a753-876391cc8928</t>
  </si>
  <si>
    <t>763d0cba-6b86-4c5e-8ca7-851c5f3dcc29</t>
  </si>
  <si>
    <t>Over</t>
  </si>
  <si>
    <t>Shannon Carter</t>
  </si>
  <si>
    <t>a686b4cf-32a3-4b3a-b6ce-77da09dcf69d</t>
  </si>
  <si>
    <t>c644afb4-9e58-4ab3-8a26-dff595ab993c</t>
  </si>
  <si>
    <t>Heather Tucker</t>
  </si>
  <si>
    <t>c4892332-7b22-4e27-9be4-0d635131f0b9</t>
  </si>
  <si>
    <t>a463faf3-1594-4274-bb44-603d22385680</t>
  </si>
  <si>
    <t>Structure</t>
  </si>
  <si>
    <t>Justin Cabrera</t>
  </si>
  <si>
    <t>dd5c620f-a943-4126-95ae-a33ab1081c31</t>
  </si>
  <si>
    <t>e0a36d44-ea4d-429f-9895-81dc1608fe13</t>
  </si>
  <si>
    <t>Maxwell Brown</t>
  </si>
  <si>
    <t>4bc4d696-c492-45aa-9edf-2868f503acbd</t>
  </si>
  <si>
    <t>bbb4a115-c2cd-4617-bb3e-442c28a18a6d</t>
  </si>
  <si>
    <t>Steven Hudson</t>
  </si>
  <si>
    <t>c9febe59-5932-400b-9d98-84a983bcdb37</t>
  </si>
  <si>
    <t>140f14d1-b9ae-42e7-8eb9-bc6f881d1f06</t>
  </si>
  <si>
    <t>Produce</t>
  </si>
  <si>
    <t>Misty Brown MD</t>
  </si>
  <si>
    <t>9f3c5e6b-a2b5-4c8c-aabf-9d947ff8748b</t>
  </si>
  <si>
    <t>4849d9c3-306d-4e99-88d5-47697800b119</t>
  </si>
  <si>
    <t>Timothy Edwards</t>
  </si>
  <si>
    <t>a87d3426-4ec0-43df-9198-94d93a3a89da</t>
  </si>
  <si>
    <t>4b3e0099-2a60-40b1-9f76-5c9aea86b91b</t>
  </si>
  <si>
    <t>Erica Thompson DDS</t>
  </si>
  <si>
    <t>d0c34d90-5c77-4dd9-bd97-31da002ad5c4</t>
  </si>
  <si>
    <t>539197e2-b928-436b-8063-8d4da9349ac0</t>
  </si>
  <si>
    <t>Ashley Singh</t>
  </si>
  <si>
    <t>43f74221-fc8c-4be6-a7ad-bace9099a9ab</t>
  </si>
  <si>
    <t>5ec80f03-e193-409b-9c1f-1e2d8ad4ca12</t>
  </si>
  <si>
    <t>Andrea Munoz</t>
  </si>
  <si>
    <t>9ef21833-0fd1-4d59-b1f6-afb58e4fdab2</t>
  </si>
  <si>
    <t>f328b0a8-4b0b-4aac-a20d-40b74c4186ee</t>
  </si>
  <si>
    <t>Traci Dyer</t>
  </si>
  <si>
    <t>44d70d41-f1f3-47fb-881d-90896a14128b</t>
  </si>
  <si>
    <t>69342307-be7a-43a9-99a9-711711fec072</t>
  </si>
  <si>
    <t>Nicole Flores</t>
  </si>
  <si>
    <t>abb7e8b6-50e9-40fa-a28e-a56b332afc92</t>
  </si>
  <si>
    <t>c3079484-51e4-4852-84fe-31140d2383e6</t>
  </si>
  <si>
    <t>Each</t>
  </si>
  <si>
    <t>Michael Gomez</t>
  </si>
  <si>
    <t>bd53d5aa-c4c4-4884-aae2-a68e87e287d3</t>
  </si>
  <si>
    <t>a9c8bd88-c9d2-48db-93cf-5649c7294c15</t>
  </si>
  <si>
    <t>Effort</t>
  </si>
  <si>
    <t>Brandi Edwards</t>
  </si>
  <si>
    <t>0f733609-51ee-4133-8889-4f34a4cfa112</t>
  </si>
  <si>
    <t>cdbaea4e-b81c-44a2-9acc-4858b493fdaf</t>
  </si>
  <si>
    <t>Kathleen Ward</t>
  </si>
  <si>
    <t>c3ccb1cb-d246-498d-9587-d3d4e38f8553</t>
  </si>
  <si>
    <t>6847ab0b-ddaf-4cf7-bd43-cedede743caf</t>
  </si>
  <si>
    <t>Tiffany Parks</t>
  </si>
  <si>
    <t>5d79c576-01ec-4c4b-bba0-aba0a85b131c</t>
  </si>
  <si>
    <t>40769be6-4c94-468c-9974-306b5782ecb3</t>
  </si>
  <si>
    <t>Sabrina Patton</t>
  </si>
  <si>
    <t>10ce1fba-e96c-4ff0-8366-72f66c112cd0</t>
  </si>
  <si>
    <t>c80048a9-8219-4bf4-b064-af568c4b040b</t>
  </si>
  <si>
    <t>Todd Cummings</t>
  </si>
  <si>
    <t>aa1c66fd-db2b-4c3e-bc91-f66a56524286</t>
  </si>
  <si>
    <t>39a8f0a5-9137-4b6c-b978-8ec5f1cb0efd</t>
  </si>
  <si>
    <t>Meredith Brandt</t>
  </si>
  <si>
    <t>c23ef1b8-76c5-4920-9fa2-1b46a6c05bb6</t>
  </si>
  <si>
    <t>c5c26826-2270-4efd-8d47-9124adeff144</t>
  </si>
  <si>
    <t>Argue</t>
  </si>
  <si>
    <t>Dr. Cody York</t>
  </si>
  <si>
    <t>d9892343-1938-49aa-ac06-eef27577a4e7</t>
  </si>
  <si>
    <t>1fa19c36-702a-4081-85f1-d7986a6ae91b</t>
  </si>
  <si>
    <t>There</t>
  </si>
  <si>
    <t>Michael Hansen</t>
  </si>
  <si>
    <t>7dc7619a-88a8-42ac-900b-474adf9e242a</t>
  </si>
  <si>
    <t>4ef19552-94e3-4f4d-9559-b7bd573d8366</t>
  </si>
  <si>
    <t>Kellie Wilcox</t>
  </si>
  <si>
    <t>5147b691-02d6-4200-8fff-af7cb48dd419</t>
  </si>
  <si>
    <t>89e8fe3b-c550-4a82-ab0a-2a1c405d0426</t>
  </si>
  <si>
    <t>Dana Edwards</t>
  </si>
  <si>
    <t>86aeb56d-79d2-426c-8d43-a25ff0f28c32</t>
  </si>
  <si>
    <t>8b0485a8-c2cc-403e-8f68-50853fa1ed2f</t>
  </si>
  <si>
    <t>Crystal Davis MD</t>
  </si>
  <si>
    <t>302de8b6-617b-4f24-9943-937e08eb6b32</t>
  </si>
  <si>
    <t>ccd34b1f-9763-4416-a107-ee8487364ae3</t>
  </si>
  <si>
    <t>Small</t>
  </si>
  <si>
    <t>Jamie Clark</t>
  </si>
  <si>
    <t>5fb14ded-e47f-417a-be9e-28daae500d3d</t>
  </si>
  <si>
    <t>0624d12f-a712-42ce-9793-352c4eb62da9</t>
  </si>
  <si>
    <t>Treat</t>
  </si>
  <si>
    <t>Victor Miller DDS</t>
  </si>
  <si>
    <t>542c80df-0d50-4918-ad6e-f5ff29dfeaf5</t>
  </si>
  <si>
    <t>eb1f588c-c81f-47dd-b66a-95a351af1a21</t>
  </si>
  <si>
    <t>Danielle Young MD</t>
  </si>
  <si>
    <t>7ff010b5-1893-43b7-bc64-13bd0260aec6</t>
  </si>
  <si>
    <t>6fae53bb-c7ae-4bfa-bb12-56bce16f8315</t>
  </si>
  <si>
    <t>Cheryl Bryant</t>
  </si>
  <si>
    <t>e9909869-927b-4eb2-991b-37ab94686124</t>
  </si>
  <si>
    <t>90dfa380-474e-4238-8338-9bd7749dec55</t>
  </si>
  <si>
    <t>Jaime Freeman</t>
  </si>
  <si>
    <t>ff4ed708-d7c1-45ff-982c-cbc58dcb73f0</t>
  </si>
  <si>
    <t>66bce405-4904-4547-9402-2e7c00f027d9</t>
  </si>
  <si>
    <t>Laura Nguyen</t>
  </si>
  <si>
    <t>9732ba0d-e593-41e9-a0c5-947f6335923f</t>
  </si>
  <si>
    <t>ada69f4f-6044-49ac-8138-9828390690fd</t>
  </si>
  <si>
    <t>Police</t>
  </si>
  <si>
    <t>Edward Thomas</t>
  </si>
  <si>
    <t>c69af152-2aac-4c5c-a731-cbe8037f9984</t>
  </si>
  <si>
    <t>c3e06d63-4227-4e72-aa4f-e7875ae35e7f</t>
  </si>
  <si>
    <t>Chelsea Mcgee MD</t>
  </si>
  <si>
    <t>eedcc630-8ba0-4772-ae78-eaf6d1762761</t>
  </si>
  <si>
    <t>ae3f9652-5613-49aa-b54d-7b7e39c6ae00</t>
  </si>
  <si>
    <t>Derrick Fisher</t>
  </si>
  <si>
    <t>6c8d0039-0861-4c98-ac89-2070dbebbab3</t>
  </si>
  <si>
    <t>de7159d9-5441-4563-85e9-ff1a573d500f</t>
  </si>
  <si>
    <t>Jennifer Gibson</t>
  </si>
  <si>
    <t>5898de39-7792-4141-b667-f3d9477a65f9</t>
  </si>
  <si>
    <t>e9aeccb0-8cf2-4b6e-9fa7-718d0b6650a5</t>
  </si>
  <si>
    <t>John Stevens</t>
  </si>
  <si>
    <t>4970f7e8-d3a8-4e16-9a14-2168c9680c90</t>
  </si>
  <si>
    <t>5c7de71d-5d05-4c3d-bbaa-3f12b9080a79</t>
  </si>
  <si>
    <t>Identify</t>
  </si>
  <si>
    <t>Mr. Henry Jackson</t>
  </si>
  <si>
    <t>73d6c9cb-110e-4d87-bca6-1acab74586ff</t>
  </si>
  <si>
    <t>3c8287de-2915-4136-8435-644203ecb064</t>
  </si>
  <si>
    <t>Jennifer Shaffer</t>
  </si>
  <si>
    <t>d80c772d-d779-4c34-a683-8fe8f5fcd817</t>
  </si>
  <si>
    <t>e7e543c0-062f-432b-9159-56593c90de74</t>
  </si>
  <si>
    <t>She</t>
  </si>
  <si>
    <t>Karen Cook</t>
  </si>
  <si>
    <t>8ed3233f-5a4f-4a87-bd41-d7d6c6f36087</t>
  </si>
  <si>
    <t>9cc217f4-e683-4d59-aef6-a8b1cb764eee</t>
  </si>
  <si>
    <t>John Clark</t>
  </si>
  <si>
    <t>8f9832d4-ed53-4917-a245-aba9ba1980d7</t>
  </si>
  <si>
    <t>87157b5b-b27e-4cfc-ae01-35b1203e3a78</t>
  </si>
  <si>
    <t>Low</t>
  </si>
  <si>
    <t>Jennifer Ramos</t>
  </si>
  <si>
    <t>e5cf716c-a331-404b-a4a8-f999401e6ec2</t>
  </si>
  <si>
    <t>f4ecdbb0-0764-4a39-b363-61cf8f462106</t>
  </si>
  <si>
    <t>Matthew Moreno</t>
  </si>
  <si>
    <t>8ca757d0-c318-4bb8-b230-9fb34b6a6176</t>
  </si>
  <si>
    <t>76b8507c-9127-4a1a-980f-15fe66056e7c</t>
  </si>
  <si>
    <t>Hannah Cline</t>
  </si>
  <si>
    <t>155793d8-3d2c-4ab0-9fbb-8979ca2a7e27</t>
  </si>
  <si>
    <t>18e9d1a0-b6ec-4f31-9b6a-6b929687c5c9</t>
  </si>
  <si>
    <t>Jill Ramos</t>
  </si>
  <si>
    <t>50139091-f48a-4344-9b5e-57272190e31d</t>
  </si>
  <si>
    <t>fde7fed0-f64b-424a-a5c2-12eda34e76c3</t>
  </si>
  <si>
    <t>Marie Pratt</t>
  </si>
  <si>
    <t>417da194-9041-411c-9b4c-7f7a94749e33</t>
  </si>
  <si>
    <t>c102f977-8f9d-4199-b928-365cf3a34098</t>
  </si>
  <si>
    <t>Alejandro Williams</t>
  </si>
  <si>
    <t>c1fb5e2f-b501-4ce4-a36e-2f0d79a50189</t>
  </si>
  <si>
    <t>aaa0890f-1033-4b43-a3a5-3a1f4f11849f</t>
  </si>
  <si>
    <t>Attention</t>
  </si>
  <si>
    <t>Robert Boyd</t>
  </si>
  <si>
    <t>329cd009-d642-42be-85ce-c5faddfdb63e</t>
  </si>
  <si>
    <t>091079ee-d0f4-4cf2-9593-fa43397ce12f</t>
  </si>
  <si>
    <t>Caitlyn Schmidt</t>
  </si>
  <si>
    <t>c602c031-6dfb-47eb-8834-b6f8c3884e59</t>
  </si>
  <si>
    <t>8d810462-b665-436b-8c98-d9485bb6df03</t>
  </si>
  <si>
    <t>Frances Allen</t>
  </si>
  <si>
    <t>a9d6090d-5cb7-4cd7-a468-71d60bcb2abb</t>
  </si>
  <si>
    <t>149e9b91-adbf-4bf1-8e6c-4a40e184c512</t>
  </si>
  <si>
    <t>Later</t>
  </si>
  <si>
    <t>Heather George</t>
  </si>
  <si>
    <t>71d30261-0036-4487-8148-090fa8473805</t>
  </si>
  <si>
    <t>India</t>
  </si>
  <si>
    <t>f875594e-f0bd-4dcf-a044-3e6554ee396a</t>
  </si>
  <si>
    <t>Seat</t>
  </si>
  <si>
    <t>Mumbai</t>
  </si>
  <si>
    <t>Steven Bass</t>
  </si>
  <si>
    <t>c0fa1d1f-5cfa-41a1-ab72-a37e35f8f79f</t>
  </si>
  <si>
    <t>0b52436b-6b1b-44e0-becd-3eaefaa3b10b</t>
  </si>
  <si>
    <t>Beautiful</t>
  </si>
  <si>
    <t>Vicki Collins</t>
  </si>
  <si>
    <t>265c6ee0-7234-4f20-87e1-e82277b3b4e0</t>
  </si>
  <si>
    <t>854555b3-3a41-4ae8-96ce-041ae73facd1</t>
  </si>
  <si>
    <t>Manage</t>
  </si>
  <si>
    <t>Jason Smith</t>
  </si>
  <si>
    <t>14b5969e-e4bb-4bbd-aeeb-45bfd0816d93</t>
  </si>
  <si>
    <t>d94c84b2-f9cd-44ae-a5d7-49ccc64a6670</t>
  </si>
  <si>
    <t>Aaron Davis</t>
  </si>
  <si>
    <t>e2281b35-e3db-481e-a234-50b6238e0b76</t>
  </si>
  <si>
    <t>c5a84e7a-bfe8-4311-95f3-0428e3096d91</t>
  </si>
  <si>
    <t>Bangalore</t>
  </si>
  <si>
    <t>Dawn Duran</t>
  </si>
  <si>
    <t>8be32311-3f4c-4139-b3bb-c6db4b60d767</t>
  </si>
  <si>
    <t>271440b1-98b4-4145-9b02-7caadbd22ae8</t>
  </si>
  <si>
    <t>Delhi</t>
  </si>
  <si>
    <t>Cindy Odonnell</t>
  </si>
  <si>
    <t>56c6d308-0944-4d97-8b9e-4c16ac544a66</t>
  </si>
  <si>
    <t>8eb6c8f8-3cf4-4e04-b970-4c400a0ea207</t>
  </si>
  <si>
    <t>Valerie Hill</t>
  </si>
  <si>
    <t>d8a14a13-07e0-4c9c-be83-a18cbb48b1af</t>
  </si>
  <si>
    <t>d0078e09-1560-4e57-b9fe-5b2bd8c308b5</t>
  </si>
  <si>
    <t>Melissa Wood</t>
  </si>
  <si>
    <t>0b2a0f1e-5232-40c3-b789-408474902424</t>
  </si>
  <si>
    <t>05c48bcf-694f-4379-8115-0709070d8d4f</t>
  </si>
  <si>
    <t>Michelle Fields</t>
  </si>
  <si>
    <t>cbc8de20-95b3-47d8-a56d-ea1b7c6615e6</t>
  </si>
  <si>
    <t>cc9e2e56-c383-48d6-aad5-dabed3073ee6</t>
  </si>
  <si>
    <t>Sherry Guerrero</t>
  </si>
  <si>
    <t>58301db8-5430-445e-bfad-cc03f2c85a26</t>
  </si>
  <si>
    <t>06f4b564-e4cd-47e9-b979-92c219fb05fe</t>
  </si>
  <si>
    <t>Gary Murray</t>
  </si>
  <si>
    <t>84fce6bb-2b4b-4f22-b7d7-8dcded616c98</t>
  </si>
  <si>
    <t>f08ab83d-9a4a-48f7-9f5c-2510c0e6e9e1</t>
  </si>
  <si>
    <t>Cody Wright</t>
  </si>
  <si>
    <t>d62862ba-4751-4cc7-8c56-ed03974772db</t>
  </si>
  <si>
    <t>92f5cedb-5c01-4696-8390-286d7c930496</t>
  </si>
  <si>
    <t>Allen White</t>
  </si>
  <si>
    <t>411c5ec4-c610-4e4b-b024-94e23ebd0040</t>
  </si>
  <si>
    <t>322d6933-9837-4d82-9745-8713a00091e4</t>
  </si>
  <si>
    <t>When</t>
  </si>
  <si>
    <t>Tony Murray</t>
  </si>
  <si>
    <t>b3cd3851-c18a-46ee-8227-e6aa7b9fda98</t>
  </si>
  <si>
    <t>3c374d5b-01c0-46fd-a6a9-4a4cf8aa947d</t>
  </si>
  <si>
    <t>Scott Gray</t>
  </si>
  <si>
    <t>4b68d8d9-7e97-45e4-875a-ea2b1e1a15b3</t>
  </si>
  <si>
    <t>6e675fb7-b58c-4629-8e7c-51a898c611d0</t>
  </si>
  <si>
    <t>Any</t>
  </si>
  <si>
    <t>Jennifer Johnson MD</t>
  </si>
  <si>
    <t>c4e4af66-4858-4c46-8209-35c91d3db618</t>
  </si>
  <si>
    <t>5a891cad-5b34-4f07-bde6-dbc8f1ccdc0a</t>
  </si>
  <si>
    <t>Danielle Hamilton</t>
  </si>
  <si>
    <t>454c0ddd-e3ca-41a8-9a6b-c5090976c41f</t>
  </si>
  <si>
    <t>98b167f0-f0c3-4b3a-9040-ac889250a311</t>
  </si>
  <si>
    <t>Rock</t>
  </si>
  <si>
    <t>Matthew Johnston</t>
  </si>
  <si>
    <t>8d367da9-2ea6-428f-83ac-5b2859bb3e77</t>
  </si>
  <si>
    <t>698671c8-907c-49eb-ace9-e3487ed6da61</t>
  </si>
  <si>
    <t>Samuel Williams</t>
  </si>
  <si>
    <t>91c347f4-5e28-4af8-8ea4-967d3c1f5b1b</t>
  </si>
  <si>
    <t>34265d05-7bba-4647-a9a8-0795915032ba</t>
  </si>
  <si>
    <t>Vanessa Morris</t>
  </si>
  <si>
    <t>34368083-288f-42d8-9f7d-a7e0ea783e67</t>
  </si>
  <si>
    <t>40992752-2b26-4b3e-89c5-f59176b8f730</t>
  </si>
  <si>
    <t>Richard Moore</t>
  </si>
  <si>
    <t>36122594-0d53-4528-89e6-3ac3a46b85b5</t>
  </si>
  <si>
    <t>4a2bac84-f48b-4efe-a18a-fd339c6c78e3</t>
  </si>
  <si>
    <t>Elizabeth Brown</t>
  </si>
  <si>
    <t>97aa23ff-7c10-404d-9806-362cc1ebb146</t>
  </si>
  <si>
    <t>a15ec27e-bd30-43e3-bae3-8eb9820b43ee</t>
  </si>
  <si>
    <t>191508f5-7376-4ace-9d9a-d4f1d78471fe</t>
  </si>
  <si>
    <t>c9f6eb5c-b6ce-4994-b5a9-41829c56f858</t>
  </si>
  <si>
    <t>Decision</t>
  </si>
  <si>
    <t>Alex Gutierrez</t>
  </si>
  <si>
    <t>e1bb5ebf-f1fb-4a11-a989-1001b91b206e</t>
  </si>
  <si>
    <t>01a9d943-0b49-4362-9063-e1d5f0202ad0</t>
  </si>
  <si>
    <t>Customer</t>
  </si>
  <si>
    <t>3307ed5e-351f-4369-8d2e-1341887f7d1d</t>
  </si>
  <si>
    <t>fef00b3e-314a-46ef-a09e-0fdce8ea5c6f</t>
  </si>
  <si>
    <t>Beat</t>
  </si>
  <si>
    <t>Michael Butler</t>
  </si>
  <si>
    <t>8cc41ae1-9bab-41bb-8ff7-42f59723da08</t>
  </si>
  <si>
    <t>c02c73c2-30ed-47d4-a9d5-4ba1f0ad4d74</t>
  </si>
  <si>
    <t>Dennis Charles</t>
  </si>
  <si>
    <t>adbc8429-88c9-4fc6-b016-725b07443df1</t>
  </si>
  <si>
    <t>08604fa7-f63e-46da-9ad2-da61a9b33506</t>
  </si>
  <si>
    <t>Thomas Smith</t>
  </si>
  <si>
    <t>6225df9a-9058-42dc-a106-20040a286fa0</t>
  </si>
  <si>
    <t>11fb77cf-fa39-4998-a1f8-bd3658005477</t>
  </si>
  <si>
    <t>Gun</t>
  </si>
  <si>
    <t>Charles Williams</t>
  </si>
  <si>
    <t>81adcdf1-d0a8-4040-b18f-d34bcaa7644e</t>
  </si>
  <si>
    <t>1bd4eff9-794f-4552-b179-c190600af0a4</t>
  </si>
  <si>
    <t>Angela Payne</t>
  </si>
  <si>
    <t>837dc40e-63ff-4cd2-89a7-60f52f6c6832</t>
  </si>
  <si>
    <t>52897f72-4185-4fba-b40c-f2d8fe22a1a6</t>
  </si>
  <si>
    <t>Donald Myers</t>
  </si>
  <si>
    <t>9261886b-3b69-4dae-a5e1-7259b188aff6</t>
  </si>
  <si>
    <t>a0d20dd2-5a31-4c77-8c6c-3b7ef1baa232</t>
  </si>
  <si>
    <t>Nathaniel Torres</t>
  </si>
  <si>
    <t>911ec5a6-a1da-482c-a9a4-f2ddd8aaba40</t>
  </si>
  <si>
    <t>3b92a369-5511-4527-a2d7-42c50f55f24e</t>
  </si>
  <si>
    <t>Stephen White</t>
  </si>
  <si>
    <t>871de8ac-1150-42d6-85d8-b34b423fc596</t>
  </si>
  <si>
    <t>9a0e0153-760b-4a9f-8676-f62440ff8878</t>
  </si>
  <si>
    <t>d648fc4c-b485-498f-abbf-b41d59c2ee54</t>
  </si>
  <si>
    <t>760634cd-0243-4721-9311-17f9fb434dca</t>
  </si>
  <si>
    <t>Personal</t>
  </si>
  <si>
    <t>John Ward</t>
  </si>
  <si>
    <t>a1bcb585-e0e6-42c1-b068-126c317c9009</t>
  </si>
  <si>
    <t>b263b364-d401-4853-94eb-c5538faa229a</t>
  </si>
  <si>
    <t>How</t>
  </si>
  <si>
    <t>Ronald Payne</t>
  </si>
  <si>
    <t>20a1223d-5056-4f61-bf40-0f81264698c7</t>
  </si>
  <si>
    <t>b9321191-dbd9-4852-bd3d-26a5b0f23118</t>
  </si>
  <si>
    <t>Page</t>
  </si>
  <si>
    <t>Terry Evans</t>
  </si>
  <si>
    <t>d09e229c-cd12-4651-a9b2-85f1096f8c63</t>
  </si>
  <si>
    <t>adbcf894-5b7a-4fb5-ab5d-12e606af852b</t>
  </si>
  <si>
    <t>Amy Levine</t>
  </si>
  <si>
    <t>da4e254c-46d7-4d66-ba14-8c13db317aa9</t>
  </si>
  <si>
    <t>8529c58c-a185-4f0c-89c3-1901646567a9</t>
  </si>
  <si>
    <t>Whole</t>
  </si>
  <si>
    <t>Laura Tran</t>
  </si>
  <si>
    <t>07d5e27b-0bf1-4e17-be85-667d88f94974</t>
  </si>
  <si>
    <t>dd71f875-14cb-41ff-8a2c-865df9d8e68b</t>
  </si>
  <si>
    <t>Robert Lowe</t>
  </si>
  <si>
    <t>741aa9e5-94a7-4eb6-b201-8704cbdb2fd2</t>
  </si>
  <si>
    <t>3521f77b-90a3-44e2-9dc6-c06fb09afd12</t>
  </si>
  <si>
    <t>Case</t>
  </si>
  <si>
    <t>Debbie Barnett</t>
  </si>
  <si>
    <t>bb2995af-7a9a-4c99-be2e-9b22e5dfc602</t>
  </si>
  <si>
    <t>df783c16-5e9a-42c4-a795-b8972419eaca</t>
  </si>
  <si>
    <t>Foot</t>
  </si>
  <si>
    <t>Dylan King</t>
  </si>
  <si>
    <t>005e0ad8-c5a2-4130-99eb-58af6d96317a</t>
  </si>
  <si>
    <t>00034cad-c0ba-4907-84c5-76fe16f632fd</t>
  </si>
  <si>
    <t>Michael Frey</t>
  </si>
  <si>
    <t>c85a2243-8144-45ee-b453-db7593fe3a7a</t>
  </si>
  <si>
    <t>8f841d5d-6614-4c8d-bc72-8b23c6b69006</t>
  </si>
  <si>
    <t>Erin Solis MD</t>
  </si>
  <si>
    <t>21c54234-f9e4-4b6f-a20c-c3581cf5bddd</t>
  </si>
  <si>
    <t>f22efee2-b0b7-44e8-b446-469e63c53003</t>
  </si>
  <si>
    <t>Direction</t>
  </si>
  <si>
    <t>Chelsey Phillips</t>
  </si>
  <si>
    <t>13e18668-b910-468f-ab36-7fca21b7f7b5</t>
  </si>
  <si>
    <t>5e8376f0-9f2c-4008-923c-37ecee4ca6e1</t>
  </si>
  <si>
    <t>Before</t>
  </si>
  <si>
    <t>Taylor Reed</t>
  </si>
  <si>
    <t>f5d266eb-13dc-4cce-adf5-87e84b3c5c3f</t>
  </si>
  <si>
    <t>fb111316-3962-4412-8b50-f9d4b547f380</t>
  </si>
  <si>
    <t>Gregory Bonilla</t>
  </si>
  <si>
    <t>9dbe213c-fc1e-488d-a0af-a188f87074cc</t>
  </si>
  <si>
    <t>e8df056d-1ac0-4a80-a8fb-64e22237fe6b</t>
  </si>
  <si>
    <t>Have</t>
  </si>
  <si>
    <t>Chad Scott</t>
  </si>
  <si>
    <t>7b742814-d3d9-4e17-949f-ce0aedd1ea05</t>
  </si>
  <si>
    <t>565a7cf0-ffe6-4299-9201-0df6dfa8d137</t>
  </si>
  <si>
    <t>Positive</t>
  </si>
  <si>
    <t>Matthew Jacobs</t>
  </si>
  <si>
    <t>0deae8ec-89d6-4623-8ae9-4ab3592d1be0</t>
  </si>
  <si>
    <t>4835dbb1-cea4-4096-bb89-36488a30ceb5</t>
  </si>
  <si>
    <t>Christopher Jackson</t>
  </si>
  <si>
    <t>c82aa438-9654-4f81-8459-274cebbf2582</t>
  </si>
  <si>
    <t>52748ddd-eae6-4013-80e7-d0e904ebe71e</t>
  </si>
  <si>
    <t>Christine Perry</t>
  </si>
  <si>
    <t>1ae25f59-092e-4291-b981-8eb257632005</t>
  </si>
  <si>
    <t>8bf68160-3bb3-4432-b768-2b5f2f9aa3bf</t>
  </si>
  <si>
    <t>Activity</t>
  </si>
  <si>
    <t>Sara Lopez</t>
  </si>
  <si>
    <t>9a2e0fe0-7b9e-4698-bfb7-93898c0f3f99</t>
  </si>
  <si>
    <t>54d913ed-a1f3-44d3-bfbb-363c4dd84cdd</t>
  </si>
  <si>
    <t>Monica Hayes</t>
  </si>
  <si>
    <t>37c5737f-f809-4ebc-8cd4-dfb361d4ee5c</t>
  </si>
  <si>
    <t>fa17b2de-0dc9-4ea0-a012-f3ae6cdca427</t>
  </si>
  <si>
    <t>51bb6ace-ad78-4acd-b2e0-c138ccbb22c8</t>
  </si>
  <si>
    <t>5dec0bb3-d90d-4485-b755-b21c3fd72c92</t>
  </si>
  <si>
    <t>James Fisher II</t>
  </si>
  <si>
    <t>b748217e-dfe5-4b4e-b0e6-784545ff5a6e</t>
  </si>
  <si>
    <t>c8c8d9d6-396c-413d-8d82-8b91f265176e</t>
  </si>
  <si>
    <t>Standard</t>
  </si>
  <si>
    <t>Peter Novak</t>
  </si>
  <si>
    <t>2e9e4034-597b-4133-9664-71648c475dd8</t>
  </si>
  <si>
    <t>b4d85647-4cc4-4e63-9e7d-51269d2de20e</t>
  </si>
  <si>
    <t>Nicole Jackson</t>
  </si>
  <si>
    <t>5f877a03-f20d-4821-b658-ac6478004c72</t>
  </si>
  <si>
    <t>cae07ae9-8d1e-42ef-9ab5-3a3396276a8a</t>
  </si>
  <si>
    <t>Pay</t>
  </si>
  <si>
    <t>Sonya White</t>
  </si>
  <si>
    <t>ef1ee64b-b951-4056-a90e-283b64fb18b3</t>
  </si>
  <si>
    <t>fe157171-ceb0-4dca-a479-387198e6a2bb</t>
  </si>
  <si>
    <t>Gary Joyce</t>
  </si>
  <si>
    <t>8ef04c3f-8f05-4238-b8b6-f1f3e450c0a9</t>
  </si>
  <si>
    <t>5b3b828e-ddae-454f-a009-504b18ac84be</t>
  </si>
  <si>
    <t>Dwayne Miller</t>
  </si>
  <si>
    <t>facbe0d8-182b-43cc-87ac-1a3885c681a2</t>
  </si>
  <si>
    <t>5cbd8aec-694a-4348-9d56-57362def5a65</t>
  </si>
  <si>
    <t>Penny Lee</t>
  </si>
  <si>
    <t>44f3765e-577f-465d-99f7-dca2f3408829</t>
  </si>
  <si>
    <t>33060f7e-f961-4c62-ad82-3cf7e62ba3cb</t>
  </si>
  <si>
    <t>Son</t>
  </si>
  <si>
    <t>Donna Martinez MD</t>
  </si>
  <si>
    <t>e3b78e8d-2133-47fd-a6aa-46a6f97511c2</t>
  </si>
  <si>
    <t>4c208f5a-0090-45fe-9a1e-fd992a1d881d</t>
  </si>
  <si>
    <t>Sherri Taylor</t>
  </si>
  <si>
    <t>2e0b1b9e-9888-46b7-b76e-e9e839837f3e</t>
  </si>
  <si>
    <t>31e06ba1-ece7-4196-98cc-5f635210c43b</t>
  </si>
  <si>
    <t>Call</t>
  </si>
  <si>
    <t>Dr. Barbara Hansen</t>
  </si>
  <si>
    <t>729feee9-605e-4e66-ba57-cf2df175ca64</t>
  </si>
  <si>
    <t>6753cc03-6385-4288-b733-96a3c990e0af</t>
  </si>
  <si>
    <t>Jaime Santiago</t>
  </si>
  <si>
    <t>16bd171b-452c-40eb-82bf-1381a72e0776</t>
  </si>
  <si>
    <t>9091af7d-51dd-4f5f-8f88-be96edab948b</t>
  </si>
  <si>
    <t>Robin Walsh</t>
  </si>
  <si>
    <t>f6f450e4-0799-49f8-8909-143030a59516</t>
  </si>
  <si>
    <t>0acbb6d2-0591-4a43-85d7-2094954a3c1b</t>
  </si>
  <si>
    <t>Brad Murphy</t>
  </si>
  <si>
    <t>4b73df60-53c1-4b49-bf56-0e1bbf1f8e65</t>
  </si>
  <si>
    <t>451f4f73-eadc-4974-a35c-11096c4a13a7</t>
  </si>
  <si>
    <t>Justin Sampson</t>
  </si>
  <si>
    <t>37b59ccc-fc17-4c23-a702-7fa08eeaed82</t>
  </si>
  <si>
    <t>d51cf6fa-e2e8-487d-ac5b-b6f7062cf285</t>
  </si>
  <si>
    <t>Shoulder</t>
  </si>
  <si>
    <t>Melinda Ortiz</t>
  </si>
  <si>
    <t>484a6176-9a10-4c01-9cbf-94b62766ec19</t>
  </si>
  <si>
    <t>ae0858d6-43b4-40f5-ac74-046895c72fb4</t>
  </si>
  <si>
    <t>Hannah King</t>
  </si>
  <si>
    <t>c6a125c6-b264-403c-96f3-b191d09465f0</t>
  </si>
  <si>
    <t>46efb6b7-eccf-49d0-93d4-ff9cb64dbe18</t>
  </si>
  <si>
    <t>David Baker</t>
  </si>
  <si>
    <t>6de9b8d2-ec44-4fab-ad98-ace1cf22511e</t>
  </si>
  <si>
    <t>d887616e-3da9-4d52-9187-10d2d327e854</t>
  </si>
  <si>
    <t>Angela Hunter</t>
  </si>
  <si>
    <t>f7667196-8861-47d5-ba83-37d8315b49ad</t>
  </si>
  <si>
    <t>92ab7b45-cd74-4e87-849a-dd2e69537e00</t>
  </si>
  <si>
    <t>Derrick Davis</t>
  </si>
  <si>
    <t>89ffe839-2336-47ae-9fe3-55c3a5eed2ba</t>
  </si>
  <si>
    <t>84474e07-febe-47e6-88bd-d7a69a63fc29</t>
  </si>
  <si>
    <t>Joshua Garcia</t>
  </si>
  <si>
    <t>458f9e7b-b52e-4e3c-91a8-e389a541edbb</t>
  </si>
  <si>
    <t>46345cbf-db66-4d67-9c87-b66e3d675e7d</t>
  </si>
  <si>
    <t>Michael Kennedy</t>
  </si>
  <si>
    <t>afdcd1a7-fcef-4669-aa8b-fb41d8a99956</t>
  </si>
  <si>
    <t>d631f1f9-ed02-4dfa-8eb3-3191c15b23fe</t>
  </si>
  <si>
    <t>Mrs. Kristen Garcia</t>
  </si>
  <si>
    <t>fead1db9-2037-47fb-bb46-ad68d132af4b</t>
  </si>
  <si>
    <t>e968063e-f675-4342-bbe4-3436d99c93ff</t>
  </si>
  <si>
    <t>Brian Hendricks</t>
  </si>
  <si>
    <t>0eaf1464-1b05-4a57-b403-55d92da914a9</t>
  </si>
  <si>
    <t>73ee8829-a2b3-4c28-b860-00b9fd1303a4</t>
  </si>
  <si>
    <t>Julie Moses</t>
  </si>
  <si>
    <t>81212931-069b-4dac-b745-9a7664ab4c69</t>
  </si>
  <si>
    <t>5a83a732-59ad-4ac6-9fd9-748e0b8c8087</t>
  </si>
  <si>
    <t>Erin Bishop</t>
  </si>
  <si>
    <t>b86fd8cd-b042-45ce-90ef-c6caa35cf8b2</t>
  </si>
  <si>
    <t>9b64520d-3bcf-4cab-8832-20dfad8590f7</t>
  </si>
  <si>
    <t>Material</t>
  </si>
  <si>
    <t>Julie Phillips</t>
  </si>
  <si>
    <t>77a71c0f-ab36-4ca4-86af-5181db30487c</t>
  </si>
  <si>
    <t>022d8494-6822-4a79-879f-bb856f8359c1</t>
  </si>
  <si>
    <t>Travis Fernandez</t>
  </si>
  <si>
    <t>98c9d74a-4ebc-4dc8-9260-b698cb3c7f28</t>
  </si>
  <si>
    <t>4586bca3-98d9-4f69-a738-49dd1630f717</t>
  </si>
  <si>
    <t>Either</t>
  </si>
  <si>
    <t>Thomas Avila</t>
  </si>
  <si>
    <t>18e06c47-ede8-4df1-9fce-7e26839b9474</t>
  </si>
  <si>
    <t>f60bbfbe-c64d-4ded-8f73-75e987a6aa26</t>
  </si>
  <si>
    <t>Ashley Miller</t>
  </si>
  <si>
    <t>cd1c07b3-8655-4f98-88fe-48ff17d1a081</t>
  </si>
  <si>
    <t>f2c34c73-b0de-488f-9731-35bc17bcdacc</t>
  </si>
  <si>
    <t>Court</t>
  </si>
  <si>
    <t>Christopher Stewart</t>
  </si>
  <si>
    <t>5d290a18-159d-4436-9b6b-d6a03015923a</t>
  </si>
  <si>
    <t>b3142791-3594-40d7-9013-d2ee90f43305</t>
  </si>
  <si>
    <t>Back</t>
  </si>
  <si>
    <t>Jason Hubbard</t>
  </si>
  <si>
    <t>bdb25e2c-862d-4758-9df7-82f25e0bc83e</t>
  </si>
  <si>
    <t>a8e8c3a4-9466-445c-b008-58eb2cc50292</t>
  </si>
  <si>
    <t>Mr. Eric Fowler</t>
  </si>
  <si>
    <t>433a572a-2eee-4b39-9aaf-38c68469b3ab</t>
  </si>
  <si>
    <t>644327d3-6aef-438c-a9b4-ba80740097b3</t>
  </si>
  <si>
    <t>Adam Phelps</t>
  </si>
  <si>
    <t>3616151f-2875-4771-a2e6-6e3a6012ee9c</t>
  </si>
  <si>
    <t>622aeb7e-f58e-4818-9a30-bddbf41297b3</t>
  </si>
  <si>
    <t>That</t>
  </si>
  <si>
    <t>Debbie Stein</t>
  </si>
  <si>
    <t>74b840e5-4fe4-4af0-80e4-ecd157525dc3</t>
  </si>
  <si>
    <t>88cb0e21-7100-4f97-8d2c-9660eca7d333</t>
  </si>
  <si>
    <t>Lisa Lawson</t>
  </si>
  <si>
    <t>a6a0f76b-52bb-42bd-86a0-7a15f1727982</t>
  </si>
  <si>
    <t>85badd15-6f62-419a-8a11-69714dfeab92</t>
  </si>
  <si>
    <t>David Fields</t>
  </si>
  <si>
    <t>95b0fa28-243f-4fb9-9e8d-3c40fbac0a64</t>
  </si>
  <si>
    <t>61418022-b9b3-4e03-98ce-f12e11a26b58</t>
  </si>
  <si>
    <t>Author</t>
  </si>
  <si>
    <t>Michael Brennan</t>
  </si>
  <si>
    <t>b4ab0fcd-67a6-46e6-818c-729f4fe5ec67</t>
  </si>
  <si>
    <t>5cb9d8bd-ee79-427c-90a1-5f0a399fae00</t>
  </si>
  <si>
    <t>Katherine Gonzalez</t>
  </si>
  <si>
    <t>38a4b61c-1509-430c-9a80-9d162a07c8ef</t>
  </si>
  <si>
    <t>f93f4a40-0fba-4b24-bff7-8b97d8dff986</t>
  </si>
  <si>
    <t>Brandi Mcgrath</t>
  </si>
  <si>
    <t>3d7b2bca-9ff2-4fca-8dff-f132f4fdee87</t>
  </si>
  <si>
    <t>9d847ef7-0e2a-4c5a-a3b2-71c5fe6fe0fa</t>
  </si>
  <si>
    <t>Aaron Le</t>
  </si>
  <si>
    <t>e6a44121-335b-4699-bf1e-86a5c66a1f49</t>
  </si>
  <si>
    <t>1dd5350a-e934-457e-b487-eee5fd89f637</t>
  </si>
  <si>
    <t>Zachary Glass</t>
  </si>
  <si>
    <t>be4d6b58-2892-4039-a2f1-e0347805335e</t>
  </si>
  <si>
    <t>97007810-9597-4e31-9a00-284b0dc4e96c</t>
  </si>
  <si>
    <t>Janet Reyes</t>
  </si>
  <si>
    <t>b36790c2-134c-4edf-8769-f548189e8b04</t>
  </si>
  <si>
    <t>b9e2c882-f2f4-417c-a257-195c9b3034e6</t>
  </si>
  <si>
    <t>Daniel Schultz</t>
  </si>
  <si>
    <t>6327f6de-e257-401e-aae3-83b13f934c4f</t>
  </si>
  <si>
    <t>49cd632e-ecf4-4cf2-bc6e-b70e11cde9d8</t>
  </si>
  <si>
    <t>Certain</t>
  </si>
  <si>
    <t>Erica Moore</t>
  </si>
  <si>
    <t>b0b4d4db-fe68-4417-8346-58e17ea57c5e</t>
  </si>
  <si>
    <t>74866afd-e3c9-4305-9a64-7864688b1b3d</t>
  </si>
  <si>
    <t>Lot</t>
  </si>
  <si>
    <t>Karen Williams</t>
  </si>
  <si>
    <t>3483d837-f6d3-454d-98c0-8d658032861f</t>
  </si>
  <si>
    <t>8a25e395-cddd-44e8-b0fc-a697e5d82467</t>
  </si>
  <si>
    <t>Zachary Wilson</t>
  </si>
  <si>
    <t>8be279c2-adab-4fbe-ac75-7f2c5007aea7</t>
  </si>
  <si>
    <t>b2538706-4b07-4474-bcfd-3554749616b8</t>
  </si>
  <si>
    <t>Service</t>
  </si>
  <si>
    <t>Ashley Palmer</t>
  </si>
  <si>
    <t>29336beb-c55d-458e-8c99-f8c5b1ea7eb7</t>
  </si>
  <si>
    <t>e5cca638-d92e-4a11-9024-59139690f8a7</t>
  </si>
  <si>
    <t>Lisa Hunt</t>
  </si>
  <si>
    <t>04fb3d97-ec56-418e-ab6e-15097928583b</t>
  </si>
  <si>
    <t>07d58b7c-ae81-4446-8ef7-827022e7224e</t>
  </si>
  <si>
    <t>Spring</t>
  </si>
  <si>
    <t>Donald Finley</t>
  </si>
  <si>
    <t>fa701c20-fb6d-4a40-be33-e0f8a7c46466</t>
  </si>
  <si>
    <t>8ee74a06-9dc7-484c-b490-1ec85604ae16</t>
  </si>
  <si>
    <t>Brittany Williams</t>
  </si>
  <si>
    <t>c8bbd116-bb3a-4a8e-97de-e4df8cf2071d</t>
  </si>
  <si>
    <t>b2de2f2c-d325-464f-9c7c-7b44139c2cc8</t>
  </si>
  <si>
    <t>Louis Sawyer</t>
  </si>
  <si>
    <t>9eaa2bac-1136-46a7-b8d0-b311cde9142d</t>
  </si>
  <si>
    <t>cf1eda99-76b0-493d-88b1-2052f33a19d8</t>
  </si>
  <si>
    <t>Melissa Rice</t>
  </si>
  <si>
    <t>b453c58f-c126-41fb-b85d-232c40e41d4c</t>
  </si>
  <si>
    <t>23d9e53b-757b-4658-8c2e-5d3fca3f81b6</t>
  </si>
  <si>
    <t>Music</t>
  </si>
  <si>
    <t>Steve Johnson</t>
  </si>
  <si>
    <t>2a75ad48-0d70-4095-9814-f580f306fbba</t>
  </si>
  <si>
    <t>2df58a99-5507-4f94-8f63-0a19ef6fc085</t>
  </si>
  <si>
    <t>Large</t>
  </si>
  <si>
    <t>Kimberly Mcintosh</t>
  </si>
  <si>
    <t>e3fca40a-6057-41ba-acf6-c006b6b8852b</t>
  </si>
  <si>
    <t>0ce890aa-ec35-47eb-b2d6-656e8013d20e</t>
  </si>
  <si>
    <t>Christina Ross</t>
  </si>
  <si>
    <t>6a8ece9d-b1f2-49b6-b615-1d471a82a8f5</t>
  </si>
  <si>
    <t>7deedf5d-b86c-4d00-a9b9-48871ed59148</t>
  </si>
  <si>
    <t>Janet Walker</t>
  </si>
  <si>
    <t>59ec4310-b379-45e7-85db-6722e2412837</t>
  </si>
  <si>
    <t>d1ef0e3f-32e6-4f2b-8b6c-6a7b7e72e2bf</t>
  </si>
  <si>
    <t>Rhonda Ayala</t>
  </si>
  <si>
    <t>209e5459-35ce-4436-90f3-32bea071b9f0</t>
  </si>
  <si>
    <t>856efa1c-954a-4355-b768-0278a4fb23d6</t>
  </si>
  <si>
    <t>Stacy Fleming</t>
  </si>
  <si>
    <t>6dee5c3c-323b-48f6-8488-44030a57b426</t>
  </si>
  <si>
    <t>0cbcf680-3c1b-41d7-b35f-dad602dbd040</t>
  </si>
  <si>
    <t>Investment</t>
  </si>
  <si>
    <t>Robin Hendrix</t>
  </si>
  <si>
    <t>1714ee94-f973-4523-b157-a14a8d2c794b</t>
  </si>
  <si>
    <t>9d4780e4-f198-47fb-abb2-83654fad86fe</t>
  </si>
  <si>
    <t>Laura Warren</t>
  </si>
  <si>
    <t>0bdb9c63-3d0f-4dab-a4d8-e1958da7788d</t>
  </si>
  <si>
    <t>5a779376-4033-4265-896a-753779981c39</t>
  </si>
  <si>
    <t>Live</t>
  </si>
  <si>
    <t>Marc Reyes</t>
  </si>
  <si>
    <t>55a6b49b-d19c-482e-a331-1f6f1cb04a35</t>
  </si>
  <si>
    <t>12c8ed12-ac37-497e-b1f4-163c290cb007</t>
  </si>
  <si>
    <t>Total</t>
  </si>
  <si>
    <t>Nicole Dorsey</t>
  </si>
  <si>
    <t>1d678237-b5ff-41b7-9330-9ac2c5226382</t>
  </si>
  <si>
    <t>f39f470a-264f-47a1-aa87-110518d3f896</t>
  </si>
  <si>
    <t>Carrie Hughes</t>
  </si>
  <si>
    <t>97dc86fb-93fb-4652-8be0-9aca75c2a5cb</t>
  </si>
  <si>
    <t>aedb793c-3d8f-4b2d-b5e3-50710032c0d6</t>
  </si>
  <si>
    <t>Thomas Graves</t>
  </si>
  <si>
    <t>95e96982-c20e-4379-8706-63ab5d1f0d28</t>
  </si>
  <si>
    <t>d39767ec-25e3-408f-9c85-ff1847022729</t>
  </si>
  <si>
    <t>James Gibson</t>
  </si>
  <si>
    <t>e5a7392c-d564-4f1e-a473-9619343d1a09</t>
  </si>
  <si>
    <t>cbea4410-d107-472a-96f2-430769b87b52</t>
  </si>
  <si>
    <t>Danielle Burns</t>
  </si>
  <si>
    <t>9be68974-6fe3-44f0-aaad-fff274bee860</t>
  </si>
  <si>
    <t>db45ed34-ef99-4526-ba94-d60a8eb133fd</t>
  </si>
  <si>
    <t>Regina Clark</t>
  </si>
  <si>
    <t>6f52c60f-4243-421a-8fb3-99c8dc3a03bb</t>
  </si>
  <si>
    <t>05b968d6-7f83-42d0-b288-6f999711aa7d</t>
  </si>
  <si>
    <t>Meghan Strickland</t>
  </si>
  <si>
    <t>ffc438a5-42d1-437a-90fe-05e21e138a38</t>
  </si>
  <si>
    <t>df235069-11bc-45d7-9833-7b5a03621196</t>
  </si>
  <si>
    <t>Brian French</t>
  </si>
  <si>
    <t>468d2a7b-cb85-4bf8-a680-86b6eea9b00c</t>
  </si>
  <si>
    <t>32fce3e7-02ad-4648-b388-8edc0f00b4a0</t>
  </si>
  <si>
    <t>Amanda Morrow</t>
  </si>
  <si>
    <t>b39eb651-6613-4b37-aa44-4e6a24fb2047</t>
  </si>
  <si>
    <t>a1d21d89-8745-4b15-9f91-935eef343ddf</t>
  </si>
  <si>
    <t>Danielle Wong</t>
  </si>
  <si>
    <t>6b881055-237d-475a-b416-5e9dd62ab2c0</t>
  </si>
  <si>
    <t>c07de767-698a-4d19-9208-2d5e6318f40a</t>
  </si>
  <si>
    <t>Black</t>
  </si>
  <si>
    <t>Martin Owens</t>
  </si>
  <si>
    <t>61f11cc4-2b90-4448-b647-fc15e32b7ba6</t>
  </si>
  <si>
    <t>da490668-f324-4b95-8106-527f1899b068</t>
  </si>
  <si>
    <t>Act</t>
  </si>
  <si>
    <t>Matthew Smith</t>
  </si>
  <si>
    <t>2ac70eb4-939a-4b16-8127-b9e597002b1e</t>
  </si>
  <si>
    <t>1d2056b9-b968-4431-a50a-1319403639d8</t>
  </si>
  <si>
    <t>Patrick Gutierrez</t>
  </si>
  <si>
    <t>2cda1829-5950-47a7-a015-4629868827f4</t>
  </si>
  <si>
    <t>43877927-02b8-48e5-8bbf-7a950b0400b7</t>
  </si>
  <si>
    <t>Sherry Moore</t>
  </si>
  <si>
    <t>643bcebc-e755-44a4-a0a4-0fd2bb115f67</t>
  </si>
  <si>
    <t>de87b36e-d261-48b1-b3f7-10dc094e84a5</t>
  </si>
  <si>
    <t>Hope</t>
  </si>
  <si>
    <t>Danielle Clarke</t>
  </si>
  <si>
    <t>ef6b2f65-187d-4a69-b260-4239ab36f88b</t>
  </si>
  <si>
    <t>432b60ca-cf14-4c0e-a4c2-c2a6ebeaee16</t>
  </si>
  <si>
    <t>Michael Ortiz</t>
  </si>
  <si>
    <t>20d34e5d-c7c4-42de-bd71-e51b3f482696</t>
  </si>
  <si>
    <t>76ea34cf-b733-4979-b68a-68873891b0b0</t>
  </si>
  <si>
    <t>Affect</t>
  </si>
  <si>
    <t>Ricardo Barajas</t>
  </si>
  <si>
    <t>dbbda4f9-8c7e-46f8-b2b4-1dfe05eda36b</t>
  </si>
  <si>
    <t>203ee079-49ce-4457-8e11-a42591d9c89d</t>
  </si>
  <si>
    <t>Isaac West</t>
  </si>
  <si>
    <t>f50fb914-5ae2-4283-8bc5-b54154a7ed17</t>
  </si>
  <si>
    <t>59b8a20e-7db2-4a97-a115-e864e94c1651</t>
  </si>
  <si>
    <t>Increase</t>
  </si>
  <si>
    <t>Jonathan Rodriguez</t>
  </si>
  <si>
    <t>b644f4ab-d50e-4643-bf43-1aa8e134b844</t>
  </si>
  <si>
    <t>54989ade-d863-4ab9-9455-ece9881da742</t>
  </si>
  <si>
    <t>Class</t>
  </si>
  <si>
    <t>David Jensen</t>
  </si>
  <si>
    <t>26a53805-5430-4974-b468-9704139b4db8</t>
  </si>
  <si>
    <t>fa858131-e01a-4f80-b74e-ec4b708a0734</t>
  </si>
  <si>
    <t>Jacob Jones</t>
  </si>
  <si>
    <t>8a90e7c9-ff67-44a9-b363-90e064e52151</t>
  </si>
  <si>
    <t>e2bc05a4-2440-42fb-be99-bacf041c7dff</t>
  </si>
  <si>
    <t>Valerie Pham</t>
  </si>
  <si>
    <t>5c731d3f-3465-45f8-9444-839570f2a821</t>
  </si>
  <si>
    <t>4bc5d408-50f4-48d5-9e04-a62e9a70262b</t>
  </si>
  <si>
    <t>Price</t>
  </si>
  <si>
    <t>Richard Atkinson</t>
  </si>
  <si>
    <t>5afe64c7-a8ea-4b47-80ef-93fdb2dba746</t>
  </si>
  <si>
    <t>9f65a661-8191-466d-b235-d2a832a7a5e5</t>
  </si>
  <si>
    <t>Then</t>
  </si>
  <si>
    <t>Mrs. Sara Taylor</t>
  </si>
  <si>
    <t>2d40ce17-63a4-48a6-8f83-737c4851322b</t>
  </si>
  <si>
    <t>404e889f-6e48-4027-bf38-b27a3d73ccdf</t>
  </si>
  <si>
    <t>Law</t>
  </si>
  <si>
    <t>Lori Wang</t>
  </si>
  <si>
    <t>1df98777-7fed-4ca6-8d7c-ae502d83fa23</t>
  </si>
  <si>
    <t>2b7f338e-f19a-4ba7-ada3-836ba0b2e28b</t>
  </si>
  <si>
    <t>Peter Patton</t>
  </si>
  <si>
    <t>a61c39fb-db94-4a29-bad0-a0fa3cdff0a7</t>
  </si>
  <si>
    <t>c1e240ca-a5d7-404a-a290-dc8a38f47a41</t>
  </si>
  <si>
    <t>Out</t>
  </si>
  <si>
    <t>Nicholas Gill</t>
  </si>
  <si>
    <t>fb8ed87d-1306-4579-ac02-8610cce1f305</t>
  </si>
  <si>
    <t>a9e64ba8-3359-41e2-b292-2d7d18848048</t>
  </si>
  <si>
    <t>Marilyn Bowman</t>
  </si>
  <si>
    <t>201bb578-a069-4af3-991d-334801a51368</t>
  </si>
  <si>
    <t>39a5e30f-4d87-4ad4-8dcc-6f86498a0fa3</t>
  </si>
  <si>
    <t>Matthew Young</t>
  </si>
  <si>
    <t>68dd9b05-3982-4a6b-820a-2b4a7970d49f</t>
  </si>
  <si>
    <t>cf775e8e-1f2b-4b97-b98c-7ea98b029495</t>
  </si>
  <si>
    <t>d1445155-b7b1-45ff-846e-63a5ce8eb6ab</t>
  </si>
  <si>
    <t>a1be4373-6175-4a00-98c4-41773de9acdf</t>
  </si>
  <si>
    <t>Brandon Anderson</t>
  </si>
  <si>
    <t>cda5a732-6467-4cd8-aa99-06d10bb9b886</t>
  </si>
  <si>
    <t>8be2cb07-5014-4254-b4a8-d7584f9f5f5f</t>
  </si>
  <si>
    <t>Steven Evans</t>
  </si>
  <si>
    <t>437c19b9-f5bc-4eb2-9afa-12dd1b61286d</t>
  </si>
  <si>
    <t>1f90895c-e4a3-4b71-9ed8-106c17ada6c7</t>
  </si>
  <si>
    <t>Michael Walker</t>
  </si>
  <si>
    <t>4cd7f620-7e51-44db-b84f-fa4c1e159a3b</t>
  </si>
  <si>
    <t>14da761d-9131-4486-a608-5d2a44441682</t>
  </si>
  <si>
    <t>Front</t>
  </si>
  <si>
    <t>Jessica Lowe</t>
  </si>
  <si>
    <t>549d2f9f-99b9-4758-b013-37d877b9879b</t>
  </si>
  <si>
    <t>6739595c-9926-43d3-9346-498517a692e7</t>
  </si>
  <si>
    <t>Megan Sherman</t>
  </si>
  <si>
    <t>3c5751d8-714f-466f-bd5e-6ec665879fae</t>
  </si>
  <si>
    <t>e0044235-7638-4be4-992d-3a06a4820635</t>
  </si>
  <si>
    <t>Gail Munoz</t>
  </si>
  <si>
    <t>d8ab6928-b762-4ab0-82a7-50c09ce00608</t>
  </si>
  <si>
    <t>f93b31cd-1e63-48ef-8bb4-4e415dc794b6</t>
  </si>
  <si>
    <t>Jordan Lucas</t>
  </si>
  <si>
    <t>d27441cc-ef73-4c2b-ba5f-5ca2bcf3a64e</t>
  </si>
  <si>
    <t>b2d97745-1bc1-4aed-823c-49f0ae7f2567</t>
  </si>
  <si>
    <t>Ashley Williams</t>
  </si>
  <si>
    <t>7aeee2ad-d63e-4c35-b9bc-3fa20e8113f7</t>
  </si>
  <si>
    <t>90d975f3-1e6f-40ab-a346-b7ec382f7849</t>
  </si>
  <si>
    <t>Samantha Lawrence</t>
  </si>
  <si>
    <t>32a1bbe1-139f-4162-8be5-d183826c2fe8</t>
  </si>
  <si>
    <t>5234994e-0995-4c51-955d-dac190e2d67d</t>
  </si>
  <si>
    <t>Future</t>
  </si>
  <si>
    <t>Adrian Prince</t>
  </si>
  <si>
    <t>1e496a36-9bbc-4fe3-b2f7-47fa68347dae</t>
  </si>
  <si>
    <t>5f6e5297-3ac8-4dbb-9396-4abda1b8afb5</t>
  </si>
  <si>
    <t>Compare</t>
  </si>
  <si>
    <t>Juan Diaz</t>
  </si>
  <si>
    <t>dfba3f4f-69ba-4b79-8642-53795c9dfc73</t>
  </si>
  <si>
    <t>43bff13a-29c9-4c02-bc26-ed09223ece63</t>
  </si>
  <si>
    <t>Jennifer Gross</t>
  </si>
  <si>
    <t>46ecce27-14b7-4172-bbbf-fe0a1ddba50f</t>
  </si>
  <si>
    <t>30c4e899-9bf6-4ce0-a02d-8f92af1f6ee6</t>
  </si>
  <si>
    <t>Them</t>
  </si>
  <si>
    <t>Kyle Gonzalez</t>
  </si>
  <si>
    <t>8cebac39-ff7b-4cfc-bdc7-753809f202e1</t>
  </si>
  <si>
    <t>23da9900-3b70-4163-a259-db2b5588605b</t>
  </si>
  <si>
    <t>Kelli Stewart</t>
  </si>
  <si>
    <t>d465022f-5ebf-4528-ad04-14dee5fcb158</t>
  </si>
  <si>
    <t>0f8dc98a-548d-44c8-b89a-7c3ae84fb651</t>
  </si>
  <si>
    <t>Steven Garcia</t>
  </si>
  <si>
    <t>cef1d472-9fd7-4afe-b2a1-05c77e71efbd</t>
  </si>
  <si>
    <t>c9f4720c-16dc-4a65-8dc8-7158e5e164c2</t>
  </si>
  <si>
    <t>Carol Gibson</t>
  </si>
  <si>
    <t>908b1a18-d3ca-46d2-ad3a-6d2214d7efb0</t>
  </si>
  <si>
    <t>13ce0bba-e2ed-4f8f-9c90-4a400ad670f1</t>
  </si>
  <si>
    <t>Particular</t>
  </si>
  <si>
    <t>Kevin Sandoval</t>
  </si>
  <si>
    <t>0d238d1a-e767-4c70-b301-2c8f66fd7e32</t>
  </si>
  <si>
    <t>8a06cb3e-0aba-4351-9ca3-c9c499c917ae</t>
  </si>
  <si>
    <t>Scientist</t>
  </si>
  <si>
    <t>Tommy Roth</t>
  </si>
  <si>
    <t>d6fddb71-52d5-4f79-95e4-e9ef9faa4852</t>
  </si>
  <si>
    <t>29e3af06-9adf-4ee3-b9e3-d15c508dedee</t>
  </si>
  <si>
    <t>Jennifer Everett</t>
  </si>
  <si>
    <t>a0fef149-da7b-430c-8625-9012357510a7</t>
  </si>
  <si>
    <t>650f3eeb-9238-412b-803d-e6ac54e38de7</t>
  </si>
  <si>
    <t>Amanda Keith</t>
  </si>
  <si>
    <t>a447ce2e-4336-4bdb-817d-d93fa633d087</t>
  </si>
  <si>
    <t>4e5062bc-7836-4a0f-9122-1c1fd7929e48</t>
  </si>
  <si>
    <t>Run</t>
  </si>
  <si>
    <t>Rachel Moon</t>
  </si>
  <si>
    <t>fe375e8a-0276-46ce-8097-62b75d0067b2</t>
  </si>
  <si>
    <t>14161a71-9b8d-4745-8b9b-1287d46e6f35</t>
  </si>
  <si>
    <t>Including</t>
  </si>
  <si>
    <t>James Horton</t>
  </si>
  <si>
    <t>09e90021-2e6f-4048-9ed4-9d4718160516</t>
  </si>
  <si>
    <t>f4bff7e7-76c0-466f-ae95-d9e923173ab1</t>
  </si>
  <si>
    <t>Miss Erica Parker</t>
  </si>
  <si>
    <t>467bb07b-0d90-4ae7-acc6-f3c2069e2c3d</t>
  </si>
  <si>
    <t>c938221b-70cb-4c47-85f4-9cea7882bfd7</t>
  </si>
  <si>
    <t>Angela Phillips</t>
  </si>
  <si>
    <t>07f2ede7-d589-4113-a53f-774a2cc72c29</t>
  </si>
  <si>
    <t>34d850ee-ad0d-4979-b986-d613686aabc6</t>
  </si>
  <si>
    <t>Kristin Werner</t>
  </si>
  <si>
    <t>d04151c4-d7d0-4d74-af72-47b868fa6086</t>
  </si>
  <si>
    <t>bd32d955-97a5-4b3d-9265-684c03197a14</t>
  </si>
  <si>
    <t>Patrick Schultz</t>
  </si>
  <si>
    <t>cdc470d8-551c-4d7e-8180-311b8df2a210</t>
  </si>
  <si>
    <t>a6e06570-d1db-49c0-a96e-a3f4372ea7c2</t>
  </si>
  <si>
    <t>Susan Foster</t>
  </si>
  <si>
    <t>c725991a-3147-4f64-a6cb-8d5e466b4416</t>
  </si>
  <si>
    <t>f59ab691-1bea-40d2-954d-f6cf361ded1e</t>
  </si>
  <si>
    <t>Cost</t>
  </si>
  <si>
    <t>Lee Greene</t>
  </si>
  <si>
    <t>f64c903e-1e42-48b5-9bb5-7bc42bbdba41</t>
  </si>
  <si>
    <t>f1f1fdf6-29d5-4099-b9e0-958e45168f01</t>
  </si>
  <si>
    <t>Can</t>
  </si>
  <si>
    <t>Christopher Murphy</t>
  </si>
  <si>
    <t>58047ad1-aaa6-4c16-bdcc-4a26fd1b15dd</t>
  </si>
  <si>
    <t>6f70c1fb-d954-45b2-ac16-55630d057460</t>
  </si>
  <si>
    <t>Russell Cox</t>
  </si>
  <si>
    <t>9967f209-3226-4192-8df1-15344781c1e4</t>
  </si>
  <si>
    <t>c2e82706-6a9b-42e3-a883-5c1bc6973ffb</t>
  </si>
  <si>
    <t>Monica Maynard</t>
  </si>
  <si>
    <t>31294028-dd9e-4ad1-bcec-0bd51439bf34</t>
  </si>
  <si>
    <t>cba19ba5-2caa-4d45-b57f-e33e9d1aacae</t>
  </si>
  <si>
    <t>Maria Williams</t>
  </si>
  <si>
    <t>2b506387-ef38-438f-a596-3b8551125506</t>
  </si>
  <si>
    <t>2195326e-0d04-40ec-af6f-a0d0ffd98e7e</t>
  </si>
  <si>
    <t>Sara Weber</t>
  </si>
  <si>
    <t>79a73a9c-29a5-4b49-85e2-2022d8c0b95c</t>
  </si>
  <si>
    <t>4aa422be-2473-4a41-bfe4-6e9d507666f6</t>
  </si>
  <si>
    <t>Timothy Velasquez</t>
  </si>
  <si>
    <t>a2977f66-6191-4f10-bb84-b51d8133c164</t>
  </si>
  <si>
    <t>d464a316-8dda-496e-ae5b-60387dae13c6</t>
  </si>
  <si>
    <t>Dr. Destiny Briggs</t>
  </si>
  <si>
    <t>9828f0fb-d9af-4a95-8094-0dfe102d0b10</t>
  </si>
  <si>
    <t>27cafd77-3437-4213-9e12-bb2a16624586</t>
  </si>
  <si>
    <t>Manager</t>
  </si>
  <si>
    <t>Christopher Aguilar</t>
  </si>
  <si>
    <t>32e726d4-0a0d-4a4f-91f7-be5019107cb2</t>
  </si>
  <si>
    <t>d391e324-88b5-4aa5-9f98-53bb34dae57d</t>
  </si>
  <si>
    <t>Geoffrey Fox</t>
  </si>
  <si>
    <t>5d7b4016-e34b-4bf2-99ec-baadcfe77547</t>
  </si>
  <si>
    <t>0fe93e3b-c2d6-41c7-bf65-f59e4a8d556b</t>
  </si>
  <si>
    <t>Debra Parker</t>
  </si>
  <si>
    <t>90f5deb1-a36d-49f3-896c-7a3d3a2c857e</t>
  </si>
  <si>
    <t>5347664b-080c-41e2-aead-d2754b0041aa</t>
  </si>
  <si>
    <t>Derrick Thomas</t>
  </si>
  <si>
    <t>809be166-687a-4b94-9677-36bf6ad87893</t>
  </si>
  <si>
    <t>fd6f9d58-37c3-473a-a14d-8c1b4bfb69b4</t>
  </si>
  <si>
    <t>Justin Barry</t>
  </si>
  <si>
    <t>6c180e2a-4a87-43ca-b769-40b95938d051</t>
  </si>
  <si>
    <t>c36b8737-efa4-49b8-b2c6-7b2a2409a8c2</t>
  </si>
  <si>
    <t>Chris Wood</t>
  </si>
  <si>
    <t>bcd2c4fa-0b24-4a7b-ae79-eea07466cf7e</t>
  </si>
  <si>
    <t>cc7fdc3b-1375-4e09-a7a2-c51272dae048</t>
  </si>
  <si>
    <t>Sandra Jones</t>
  </si>
  <si>
    <t>31455b61-5a15-48e3-8ea1-31c7f36a44a2</t>
  </si>
  <si>
    <t>e239addb-42db-4af4-b3f6-53b158a22922</t>
  </si>
  <si>
    <t>Threat</t>
  </si>
  <si>
    <t>Lisa Ford</t>
  </si>
  <si>
    <t>e60d25c3-6853-4d4d-8726-23783ac3488a</t>
  </si>
  <si>
    <t>c969e8ff-4a61-4eaa-bb23-694e7659eb1c</t>
  </si>
  <si>
    <t>Donna Calderon</t>
  </si>
  <si>
    <t>8d897254-e86d-448c-9ce3-e8b51c664b2e</t>
  </si>
  <si>
    <t>580a3f70-f1c1-43f2-b842-ef1776de3692</t>
  </si>
  <si>
    <t>Trade</t>
  </si>
  <si>
    <t>Jennifer Allen MD</t>
  </si>
  <si>
    <t>44d3bf5e-c620-4b3d-b07a-1ac66c32c3a8</t>
  </si>
  <si>
    <t>a7ae0607-47ec-4755-9556-5bfb21534c47</t>
  </si>
  <si>
    <t>Michael King</t>
  </si>
  <si>
    <t>a8042676-5c40-40a5-b085-7290fe777db5</t>
  </si>
  <si>
    <t>ee2faa05-a904-4edd-a234-380eadf3e3b7</t>
  </si>
  <si>
    <t>Melissa Bonilla</t>
  </si>
  <si>
    <t>c83bd6c3-ed42-40b7-bfd9-fe0776477afd</t>
  </si>
  <si>
    <t>d2600acc-30eb-4747-9f77-225c623d71fa</t>
  </si>
  <si>
    <t>Tyler Johnson</t>
  </si>
  <si>
    <t>cc8b0d45-185c-40f0-b641-a57b36c444e3</t>
  </si>
  <si>
    <t>6a7c59b5-645b-405f-a3f0-29666d398e4e</t>
  </si>
  <si>
    <t>Anthony Conrad</t>
  </si>
  <si>
    <t>52689ff0-a512-4c24-b2ff-1c4fe77f18ff</t>
  </si>
  <si>
    <t>8a6dc14d-a0c0-4728-94b7-d456160d1eb5</t>
  </si>
  <si>
    <t>Mr. James Williams II</t>
  </si>
  <si>
    <t>b3b6aa98-37e4-4fe4-8ce7-1ee9d83881b0</t>
  </si>
  <si>
    <t>a403864b-e7b9-4da7-a4c6-324771ead553</t>
  </si>
  <si>
    <t>James Lee</t>
  </si>
  <si>
    <t>a614e70c-3c4b-4b18-ae4e-bda168d5ad09</t>
  </si>
  <si>
    <t>e7bc340f-1b6d-43af-bb65-69ddc8772522</t>
  </si>
  <si>
    <t>Popular</t>
  </si>
  <si>
    <t>George Mcdowell</t>
  </si>
  <si>
    <t>67a42b3d-6d50-44ad-9c07-2f3179773ea8</t>
  </si>
  <si>
    <t>b4fa3b30-2d9f-4811-be82-7a28203046fc</t>
  </si>
  <si>
    <t>Feel</t>
  </si>
  <si>
    <t>Amy Lee</t>
  </si>
  <si>
    <t>a1be218c-e4fa-46e1-beb8-f04049618b6a</t>
  </si>
  <si>
    <t>97e982da-b521-4896-8656-50173d57a9f1</t>
  </si>
  <si>
    <t>Past</t>
  </si>
  <si>
    <t>Amy Dickson</t>
  </si>
  <si>
    <t>cb62e936-fcd3-4984-85e3-691e37c74d61</t>
  </si>
  <si>
    <t>92a6accd-1658-4310-bcf8-6a72ee5738fb</t>
  </si>
  <si>
    <t>Tyler Clayton</t>
  </si>
  <si>
    <t>69a0b549-a0bb-47d0-8137-c47611ad2c59</t>
  </si>
  <si>
    <t>6bc12b55-584f-46d2-8dcd-7578d7fccdd0</t>
  </si>
  <si>
    <t>Valerie Martin</t>
  </si>
  <si>
    <t>4398a3e9-6105-4970-895e-fb94c6388f88</t>
  </si>
  <si>
    <t>13fcb335-aa06-47eb-8863-16e98bf0993e</t>
  </si>
  <si>
    <t>Cody Morton</t>
  </si>
  <si>
    <t>c0cfdc19-9f3c-42cb-a496-08e776e7b13a</t>
  </si>
  <si>
    <t>9f172897-113c-42fc-9b18-d96f69cc4453</t>
  </si>
  <si>
    <t>Jamie Melendez</t>
  </si>
  <si>
    <t>f037cee9-f3d7-4a94-a3fe-4d427866b7b5</t>
  </si>
  <si>
    <t>237a31a7-d6e1-4236-b936-59d978be75cf</t>
  </si>
  <si>
    <t>Brandon Kennedy</t>
  </si>
  <si>
    <t>1c3e5fa9-c1bb-41b4-bfeb-037476ba6948</t>
  </si>
  <si>
    <t>db201f94-4e8f-4525-80f3-6203cb6ca30d</t>
  </si>
  <si>
    <t>Writer</t>
  </si>
  <si>
    <t>Thomas Adams</t>
  </si>
  <si>
    <t>b4477064-c050-4a65-8b6b-1c6799380a7d</t>
  </si>
  <si>
    <t>1d67d19c-5f4a-41ed-86bc-9eaa665996d9</t>
  </si>
  <si>
    <t>Ashley Adams</t>
  </si>
  <si>
    <t>1a4af2bc-06c5-49f0-9619-f19bc67be870</t>
  </si>
  <si>
    <t>791a0537-4681-48e2-bebb-4ad86866febb</t>
  </si>
  <si>
    <t>John Hatfield</t>
  </si>
  <si>
    <t>3509a27f-f7f0-4ae0-8577-e998c5d22277</t>
  </si>
  <si>
    <t>18b8b94b-f30a-4e58-967a-8f949c3b2e7e</t>
  </si>
  <si>
    <t>Christine Moore</t>
  </si>
  <si>
    <t>fd6933e1-cb2d-44fe-8ee8-356afc66988e</t>
  </si>
  <si>
    <t>eb7ff4e6-8bdb-47d3-a8f9-9e0e511e4834</t>
  </si>
  <si>
    <t>Vote</t>
  </si>
  <si>
    <t>Noah Wilson</t>
  </si>
  <si>
    <t>c0fcafb6-a8f2-4b95-9dc8-a0de411e3a18</t>
  </si>
  <si>
    <t>f887896c-8b54-4a90-9d0f-cab1d18743cf</t>
  </si>
  <si>
    <t>Head</t>
  </si>
  <si>
    <t>Micheal Walker</t>
  </si>
  <si>
    <t>6cf504c6-2940-42c2-8252-bc30173df9c7</t>
  </si>
  <si>
    <t>7bb57a5d-3fec-4f84-bcb1-32614a6c90c6</t>
  </si>
  <si>
    <t>Edward Miller</t>
  </si>
  <si>
    <t>d0ae53cb-77be-4580-a254-3fdee3498b0e</t>
  </si>
  <si>
    <t>e99fd5be-ccd6-441b-9a68-21185d3e9d8a</t>
  </si>
  <si>
    <t>Ronald Kelley</t>
  </si>
  <si>
    <t>8034e96c-1bc0-401d-a6fb-fc0a2732abf4</t>
  </si>
  <si>
    <t>2a94e393-1069-4ecc-9fa1-84690a34bab8</t>
  </si>
  <si>
    <t>Rise</t>
  </si>
  <si>
    <t>Sean Collier</t>
  </si>
  <si>
    <t>c3eb852c-8f9a-45ce-8aa0-a9d90d7b80b0</t>
  </si>
  <si>
    <t>efd58880-7b17-4bf8-8a88-4aee43a0ef6b</t>
  </si>
  <si>
    <t>Stacy Hays</t>
  </si>
  <si>
    <t>5cbfda40-eea5-47c1-a272-c6a1e2bd332a</t>
  </si>
  <si>
    <t>55d3b8cd-5bb5-45be-8ce2-25edd6ec07b3</t>
  </si>
  <si>
    <t>Tax</t>
  </si>
  <si>
    <t>Mark Miller</t>
  </si>
  <si>
    <t>4ae8d5c0-52e8-4bdd-9514-52a1f9021fb2</t>
  </si>
  <si>
    <t>148e8b23-7be6-4a47-9d1f-268342756841</t>
  </si>
  <si>
    <t>Joseph Bray</t>
  </si>
  <si>
    <t>1d2c7495-4962-4077-aea8-2931101c1219</t>
  </si>
  <si>
    <t>58833a9b-4fda-4de0-aef0-46fecc86ffe8</t>
  </si>
  <si>
    <t>Jessica Hodges</t>
  </si>
  <si>
    <t>979af3a9-753d-4efa-88e9-72a759a5c26c</t>
  </si>
  <si>
    <t>d1c99ccf-9b52-43bc-9b11-20b72f048dce</t>
  </si>
  <si>
    <t>Donald Gomez</t>
  </si>
  <si>
    <t>5096b739-8dfb-44ef-b9f8-29ff754f9685</t>
  </si>
  <si>
    <t>4e5bc969-12d8-4e1e-8c5e-8aaf66f2622f</t>
  </si>
  <si>
    <t>Will</t>
  </si>
  <si>
    <t>James Soto</t>
  </si>
  <si>
    <t>cfd530a1-22ce-4a82-b81c-b6de963a0276</t>
  </si>
  <si>
    <t>99eb07d4-ab98-4008-98e1-fa08e5b2a3ee</t>
  </si>
  <si>
    <t>Region</t>
  </si>
  <si>
    <t>Bailey Jones</t>
  </si>
  <si>
    <t>a208aefd-0556-40bf-9e16-d706edb6bfaa</t>
  </si>
  <si>
    <t>9cb815d5-1b9e-4260-b030-7904e2c40a02</t>
  </si>
  <si>
    <t>Kathleen Gordon</t>
  </si>
  <si>
    <t>e83a186a-7a14-409d-8680-6c14a56a7f4a</t>
  </si>
  <si>
    <t>1955892e-fb73-4ad5-be37-c6ee6faffcfa</t>
  </si>
  <si>
    <t>Drop</t>
  </si>
  <si>
    <t>Christopher Russell</t>
  </si>
  <si>
    <t>c1ae40b5-c3d3-4dcc-86a8-4b14a9642d16</t>
  </si>
  <si>
    <t>aa2c07e0-4ab8-4fd1-a134-5ae9bdbd52cf</t>
  </si>
  <si>
    <t>Ago</t>
  </si>
  <si>
    <t>Dorothy Downs</t>
  </si>
  <si>
    <t>de1f86e0-ab58-461c-9015-aeb52bb439cd</t>
  </si>
  <si>
    <t>b670986c-0f88-4b3d-b264-61ea99957935</t>
  </si>
  <si>
    <t>Jessica Ramirez</t>
  </si>
  <si>
    <t>07ea4c12-c9f6-4400-a206-dd563ae72f86</t>
  </si>
  <si>
    <t>6fa48900-6159-4186-a268-4b44d787f91b</t>
  </si>
  <si>
    <t>Friend</t>
  </si>
  <si>
    <t>Stephanie Lynch</t>
  </si>
  <si>
    <t>ffea2f57-5ba0-4103-90a8-7deac1df13f4</t>
  </si>
  <si>
    <t>e3947f99-c9bd-4692-a9fb-6d9ddd470081</t>
  </si>
  <si>
    <t>Danielle Everett</t>
  </si>
  <si>
    <t>a6588b87-7cfe-4c18-abf3-d61322f989bb</t>
  </si>
  <si>
    <t>7b6137a7-e6b8-4f31-858d-85d6076fd12e</t>
  </si>
  <si>
    <t>Amy Downs</t>
  </si>
  <si>
    <t>5642b432-5ec0-4113-98e5-c8bc640218e8</t>
  </si>
  <si>
    <t>abd7875b-f550-41cb-a41a-b2df83f7b554</t>
  </si>
  <si>
    <t>Central</t>
  </si>
  <si>
    <t>Beverly Acosta</t>
  </si>
  <si>
    <t>2e6a31de-e5fb-46c0-9dc7-bca346c1f3c0</t>
  </si>
  <si>
    <t>c4458780-1cf1-4de6-a954-011e1858b727</t>
  </si>
  <si>
    <t>Challenge</t>
  </si>
  <si>
    <t>Diana Peterson</t>
  </si>
  <si>
    <t>d0b69f3d-a8b9-4e04-b3a3-25e18d933569</t>
  </si>
  <si>
    <t>a1284e7d-f7c3-403e-8140-b01f9a904e06</t>
  </si>
  <si>
    <t>Especially</t>
  </si>
  <si>
    <t>Wesley Walker</t>
  </si>
  <si>
    <t>c7543a72-0a05-48a8-ab6c-f0fafa0f0a72</t>
  </si>
  <si>
    <t>7c414254-6d52-4e14-95c5-5498d926dea4</t>
  </si>
  <si>
    <t>Robert Lee</t>
  </si>
  <si>
    <t>88a609f1-75f7-4e60-bd5f-e01ceeedf91a</t>
  </si>
  <si>
    <t>17526fe7-8283-4636-917b-f52076d278b9</t>
  </si>
  <si>
    <t>Site</t>
  </si>
  <si>
    <t>Kathleen Powell</t>
  </si>
  <si>
    <t>c038c141-4e26-48b0-8dc5-d18ba11bfa5c</t>
  </si>
  <si>
    <t>9cf92df6-a840-46c0-8c5b-b5249c0eb465</t>
  </si>
  <si>
    <t>James Rodriguez</t>
  </si>
  <si>
    <t>f8a65970-ddfb-410b-8fdd-77621d679c45</t>
  </si>
  <si>
    <t>5af43e4c-95f2-4b0f-a3b2-eed8fd8486db</t>
  </si>
  <si>
    <t>John Newton</t>
  </si>
  <si>
    <t>a2fbe4a4-c13c-451e-a22f-7bab777a1ce3</t>
  </si>
  <si>
    <t>4b37c31b-25b2-40e3-8d14-f2d8e78c4ff1</t>
  </si>
  <si>
    <t>Morgan Obrien</t>
  </si>
  <si>
    <t>76bb51f4-a61a-4b9c-b94e-42252a539c53</t>
  </si>
  <si>
    <t>c1e238e0-d5af-4a65-9765-3bb2e5bc7e39</t>
  </si>
  <si>
    <t>Donald Miller</t>
  </si>
  <si>
    <t>3532495c-47bd-4c38-a979-e1e02a88dda0</t>
  </si>
  <si>
    <t>2adfd3e1-f43e-445b-9b64-f313de77742e</t>
  </si>
  <si>
    <t>Joshua Parker</t>
  </si>
  <si>
    <t>17ef65eb-99c0-4301-86fd-fd38f4fb8972</t>
  </si>
  <si>
    <t>fa54b85d-9b8b-4f90-ab4c-6dfa99b10388</t>
  </si>
  <si>
    <t>Jacob Wright</t>
  </si>
  <si>
    <t>df4770e7-83c0-40b6-b8ad-eaa8146fa6f4</t>
  </si>
  <si>
    <t>aab61cf0-125e-465d-af0a-e69e208e4bd3</t>
  </si>
  <si>
    <t>Erin Price</t>
  </si>
  <si>
    <t>0925e3e5-3d2b-482f-a112-f81084e1faef</t>
  </si>
  <si>
    <t>7ac4d1ae-d532-4743-996d-1213a8b25606</t>
  </si>
  <si>
    <t>Stanley Aguilar</t>
  </si>
  <si>
    <t>44101574-e908-410b-80ce-c6b8e04cc88b</t>
  </si>
  <si>
    <t>797446bc-a32b-40b7-9ae6-9b02e58be835</t>
  </si>
  <si>
    <t>Jacob Coleman</t>
  </si>
  <si>
    <t>e2cd1eb4-87fd-4a9a-88a5-5c4a87226153</t>
  </si>
  <si>
    <t>e81421ca-a8b2-49f8-96c2-a9d930e5e343</t>
  </si>
  <si>
    <t>Charles Johnson</t>
  </si>
  <si>
    <t>aa9502bc-94c6-4743-a900-612b609141b9</t>
  </si>
  <si>
    <t>8edb1f50-a6ea-4c61-b903-38d1ab6f0350</t>
  </si>
  <si>
    <t>Christopher Ruiz</t>
  </si>
  <si>
    <t>9a3ce5e7-9c82-409a-9c80-cdbd0d6631f6</t>
  </si>
  <si>
    <t>03961024-7656-4524-baf4-f75cad9d7954</t>
  </si>
  <si>
    <t>Allison Proctor</t>
  </si>
  <si>
    <t>85e635c9-1e9e-47f8-9b86-ad7b664d4cd2</t>
  </si>
  <si>
    <t>6713610e-484c-4267-b78b-9abfce00dc10</t>
  </si>
  <si>
    <t>Six</t>
  </si>
  <si>
    <t>Christie Cook</t>
  </si>
  <si>
    <t>e168e9fa-041f-46b8-89c1-400ee699fbb4</t>
  </si>
  <si>
    <t>2e24d856-a790-4866-9d72-9bbe17135c72</t>
  </si>
  <si>
    <t>Taylor White</t>
  </si>
  <si>
    <t>bafe28a6-c7e9-4224-9433-b46a038ad5bd</t>
  </si>
  <si>
    <t>cd6c5762-3ea6-4aa0-80dd-6c0db51548db</t>
  </si>
  <si>
    <t>Joseph Strickland</t>
  </si>
  <si>
    <t>a7221028-0a33-4d9c-bf9f-cd47ca0b1f22</t>
  </si>
  <si>
    <t>8cb6aa39-1ad4-4397-be7c-40bb19885d87</t>
  </si>
  <si>
    <t>Anthony Flores</t>
  </si>
  <si>
    <t>719f6d44-8641-4bc8-8a9e-0a9a859dc145</t>
  </si>
  <si>
    <t>dbdf6373-b991-4996-9889-afeb88addacb</t>
  </si>
  <si>
    <t>Danny Richardson</t>
  </si>
  <si>
    <t>60943407-9ae8-44d7-bedb-285a5d54b5f5</t>
  </si>
  <si>
    <t>632429bb-b77e-4c4c-9817-145d1c444db0</t>
  </si>
  <si>
    <t>Samantha Figueroa</t>
  </si>
  <si>
    <t>a59e6943-134b-4efb-ad49-c9643d232e4e</t>
  </si>
  <si>
    <t>145e89d4-9eed-4b71-87be-86ecc64c9625</t>
  </si>
  <si>
    <t>Jo Oneal</t>
  </si>
  <si>
    <t>16fc6142-d77c-4225-8e14-04df7194f843</t>
  </si>
  <si>
    <t>c82eff6c-a562-4429-99e0-5214e7a060bd</t>
  </si>
  <si>
    <t>Eric Buckley</t>
  </si>
  <si>
    <t>de78bb3d-8691-45e9-bd1f-ab9de569017d</t>
  </si>
  <si>
    <t>d465d40f-53c1-4880-a0b7-7b3deb863c53</t>
  </si>
  <si>
    <t>Joshua Davis</t>
  </si>
  <si>
    <t>b227c865-d183-4ee6-8358-0a8f4ea30354</t>
  </si>
  <si>
    <t>2700837f-5ac8-4d44-8da3-fb8280deb339</t>
  </si>
  <si>
    <t>Necessary</t>
  </si>
  <si>
    <t>Michelle Cantu</t>
  </si>
  <si>
    <t>030ba261-9b72-40b8-90a4-a4a1357237f6</t>
  </si>
  <si>
    <t>388f278a-a02b-4a83-870b-6866aaeeca11</t>
  </si>
  <si>
    <t>James Wright</t>
  </si>
  <si>
    <t>e42ad773-30cf-47e4-8b9d-a00d494f4265</t>
  </si>
  <si>
    <t>e0aa346d-32b6-4f3c-b5cb-3341f70ef13b</t>
  </si>
  <si>
    <t>Matthew Pittman</t>
  </si>
  <si>
    <t>44fc4c08-f7c4-459a-8109-7561ad920056</t>
  </si>
  <si>
    <t>33606148-3674-499c-9aa5-35115782bbff</t>
  </si>
  <si>
    <t>Tiffany Phillips</t>
  </si>
  <si>
    <t>3ef59bc8-dcea-4750-9334-9232f3e8d33b</t>
  </si>
  <si>
    <t>5d548a4a-f102-4a71-878f-16e15c4c26ae</t>
  </si>
  <si>
    <t>Teach</t>
  </si>
  <si>
    <t>Micheal Clay</t>
  </si>
  <si>
    <t>89df9bcb-bbfa-42f5-9e9e-d3ded49bb87a</t>
  </si>
  <si>
    <t>8161699d-519c-4317-8126-6320556caf83</t>
  </si>
  <si>
    <t>Phyllis Carter</t>
  </si>
  <si>
    <t>6094c155-e327-40e7-a8f7-fc0eae133032</t>
  </si>
  <si>
    <t>0e87f8a8-34ed-46d3-b6e4-496e3e20b3c4</t>
  </si>
  <si>
    <t>Deborah Knight</t>
  </si>
  <si>
    <t>f9fc30b4-ef95-49aa-bc80-5e701921520b</t>
  </si>
  <si>
    <t>3e853eec-d879-43c7-abd0-893b7c95f5d5</t>
  </si>
  <si>
    <t>Christian Rodgers II</t>
  </si>
  <si>
    <t>c6ec222d-7b17-44d3-8937-0cf5ff0e13b6</t>
  </si>
  <si>
    <t>cab7c028-e72c-4b71-af0b-8248979643c4</t>
  </si>
  <si>
    <t>Maria Fletcher</t>
  </si>
  <si>
    <t>76e91536-770a-49b3-b1c2-91aa199e8049</t>
  </si>
  <si>
    <t>8e905878-9edf-4609-be65-2d8b1f55547f</t>
  </si>
  <si>
    <t>Peace</t>
  </si>
  <si>
    <t>Joseph Mora</t>
  </si>
  <si>
    <t>83dd83d0-cdf1-4306-8a21-961079c0ddf3</t>
  </si>
  <si>
    <t>b7feff64-d98a-42a3-88a7-1fddcbb0dbbc</t>
  </si>
  <si>
    <t>Victoria Peters</t>
  </si>
  <si>
    <t>6c8d3d46-dd26-4a8c-b0fd-204b009a75bc</t>
  </si>
  <si>
    <t>eb93e635-e76c-4af9-9ec4-1cf99273deb8</t>
  </si>
  <si>
    <t>Kathryn Bartlett</t>
  </si>
  <si>
    <t>5dc46410-d71a-4a2f-9cd0-be0a6778f9c5</t>
  </si>
  <si>
    <t>16130118-af91-4ca2-b132-057d980cab7c</t>
  </si>
  <si>
    <t>Wait</t>
  </si>
  <si>
    <t>Anthony Wilson</t>
  </si>
  <si>
    <t>41a0988d-2d4b-4602-ba60-7e810f1c1af7</t>
  </si>
  <si>
    <t>d5ed59d7-252c-4622-97be-84bc5c65676d</t>
  </si>
  <si>
    <t>Jennifer Lucas</t>
  </si>
  <si>
    <t>c29f6be1-04f2-45b1-8f37-f787b23f37fd</t>
  </si>
  <si>
    <t>e14eb1b8-56e2-40c2-9f8b-e1675334b469</t>
  </si>
  <si>
    <t>Kyle White</t>
  </si>
  <si>
    <t>ed9a4fee-81c4-4e3b-9585-dc43acf41b9a</t>
  </si>
  <si>
    <t>25e70767-ec71-4507-a17e-7a62149ef933</t>
  </si>
  <si>
    <t>City</t>
  </si>
  <si>
    <t>Patricia Pratt</t>
  </si>
  <si>
    <t>7959864c-ebc4-4184-8168-6d30344dc7fa</t>
  </si>
  <si>
    <t>ea5f3e2e-d056-4929-aca2-9026d7f107f3</t>
  </si>
  <si>
    <t>Olivia Chen</t>
  </si>
  <si>
    <t>50777439-b5ab-461b-9b72-f69448d82567</t>
  </si>
  <si>
    <t>c0bee5a1-110b-41d5-9c7d-dce284d837bd</t>
  </si>
  <si>
    <t>Ann Hernandez</t>
  </si>
  <si>
    <t>9e69a0df-76e9-4b7f-9b18-ddb17db2021e</t>
  </si>
  <si>
    <t>ac34ffbf-a2e6-4343-bd8c-98872a7249d4</t>
  </si>
  <si>
    <t>Dean Wade</t>
  </si>
  <si>
    <t>beaaeecd-6bdd-45a0-9026-e8ee1854fefe</t>
  </si>
  <si>
    <t>f9cd88a2-f534-42d2-84cd-59fe81b82509</t>
  </si>
  <si>
    <t>Tina Sherman</t>
  </si>
  <si>
    <t>ee52768b-2feb-470e-ac1d-8f53a1d51d77</t>
  </si>
  <si>
    <t>c3eb2d20-5f58-47bb-98eb-c0f5eb2991ab</t>
  </si>
  <si>
    <t>Plan</t>
  </si>
  <si>
    <t>Charlene Davis</t>
  </si>
  <si>
    <t>7e6bcd3d-324b-42f4-bcde-7bf8da11de18</t>
  </si>
  <si>
    <t>37d881ee-0e00-406e-bcc7-8237785cae2d</t>
  </si>
  <si>
    <t>60e48713-a5ce-4836-952d-fcde9207ddad</t>
  </si>
  <si>
    <t>fd42513e-31ff-4ecd-bd37-2c10cf4586b0</t>
  </si>
  <si>
    <t>Jason Young</t>
  </si>
  <si>
    <t>91084af1-6eca-4ada-9c0b-ec5f7b0f2003</t>
  </si>
  <si>
    <t>6b8d425e-fb9e-4cd2-b737-10c0f77b10dd</t>
  </si>
  <si>
    <t>Dennis Brown</t>
  </si>
  <si>
    <t>9d438e18-bf02-47ce-94b9-4a4d161bbb78</t>
  </si>
  <si>
    <t>a325842d-169f-424b-9e81-6d9c6b5714a3</t>
  </si>
  <si>
    <t>Jason Jackson</t>
  </si>
  <si>
    <t>b0fa898c-3724-426f-a0e1-49ae726566b2</t>
  </si>
  <si>
    <t>ebbcc2a1-4b67-4fed-a765-60f06ee75722</t>
  </si>
  <si>
    <t>William Miller</t>
  </si>
  <si>
    <t>5f8b8ff5-caa5-476e-a7db-1f1303895082</t>
  </si>
  <si>
    <t>a57009b8-a5d9-41b9-86eb-412d784ed0aa</t>
  </si>
  <si>
    <t>Whatever</t>
  </si>
  <si>
    <t>Kimberly Roman</t>
  </si>
  <si>
    <t>a819eb94-a6d8-45d5-b1d7-96b015a38fd6</t>
  </si>
  <si>
    <t>c194560f-087d-4297-83d0-4dea33ffe0d4</t>
  </si>
  <si>
    <t>Charles Gonzalez</t>
  </si>
  <si>
    <t>5bb184ba-8719-448d-96f0-0473f5f38716</t>
  </si>
  <si>
    <t>bde33701-e28f-4feb-a019-84ceca009cb0</t>
  </si>
  <si>
    <t>Dr. Stephen Olson</t>
  </si>
  <si>
    <t>891fa85c-6442-49ea-844d-04083b7d5532</t>
  </si>
  <si>
    <t>95eba33c-e890-4edc-8a50-e563ba3de660</t>
  </si>
  <si>
    <t>Henry Turner</t>
  </si>
  <si>
    <t>4ad6b014-b5e7-4aee-9b98-79ef5ac18178</t>
  </si>
  <si>
    <t>8ed2e4c8-4a8e-4740-8612-5037d67fc328</t>
  </si>
  <si>
    <t>Alexis Washington</t>
  </si>
  <si>
    <t>76cdf050-ec9f-4048-88a9-fe839a2ea084</t>
  </si>
  <si>
    <t>8a6ad7ef-fe38-48a6-9944-0956533dba19</t>
  </si>
  <si>
    <t>Julie Levy</t>
  </si>
  <si>
    <t>23f9d20e-d6e0-4bfc-875c-337dbc532c0a</t>
  </si>
  <si>
    <t>5eda98d5-4e32-48d3-b6a7-f3e2d3944846</t>
  </si>
  <si>
    <t>Rhonda Reid</t>
  </si>
  <si>
    <t>79ce6fc9-40fc-414d-9a60-a0d612132870</t>
  </si>
  <si>
    <t>36d7bd82-2b43-4796-9265-698695c19a26</t>
  </si>
  <si>
    <t>Jim Lynch</t>
  </si>
  <si>
    <t>c4c55b31-84d7-4779-9e74-de343d43f352</t>
  </si>
  <si>
    <t>70b49760-5832-4494-9f0a-897a8debdc9b</t>
  </si>
  <si>
    <t>Margaret Spears</t>
  </si>
  <si>
    <t>069010a7-a13e-4b58-ae55-03fc97632d60</t>
  </si>
  <si>
    <t>2e8a534b-54ab-4ce9-9bee-aec118ed48c7</t>
  </si>
  <si>
    <t>Risk</t>
  </si>
  <si>
    <t>Kelly Moore</t>
  </si>
  <si>
    <t>582accef-61cb-4036-8967-f1cf6cf74a9c</t>
  </si>
  <si>
    <t>0d32444b-5f24-4631-bd6a-ef17e63a74e6</t>
  </si>
  <si>
    <t>Jessica Kerr</t>
  </si>
  <si>
    <t>7516ad5d-9ece-4440-8302-0ed87d0c2824</t>
  </si>
  <si>
    <t>742d1aa0-f5f9-4c9d-810e-af2ef52ac40b</t>
  </si>
  <si>
    <t>Owner</t>
  </si>
  <si>
    <t>Jennifer Grant</t>
  </si>
  <si>
    <t>52d625e2-2ea6-4ece-beff-fda0b4e96269</t>
  </si>
  <si>
    <t>2711f5b7-af2e-4eec-8724-618ddac4472f</t>
  </si>
  <si>
    <t>Side</t>
  </si>
  <si>
    <t>Frank Nelson</t>
  </si>
  <si>
    <t>b85a5a6f-390f-481d-94e5-8408e46802a3</t>
  </si>
  <si>
    <t>f00b4b5e-c4dc-4edd-bdd8-70388ae9386d</t>
  </si>
  <si>
    <t>Jacob Glover</t>
  </si>
  <si>
    <t>05b654bd-34a8-4b88-a697-f2bcfadd118e</t>
  </si>
  <si>
    <t>cd830908-f2ea-4c75-8732-7505e937d4c3</t>
  </si>
  <si>
    <t>Catherine Parker</t>
  </si>
  <si>
    <t>a88400ac-c2da-4e1b-83bb-a37f50fe55e3</t>
  </si>
  <si>
    <t>dc78f073-6e2f-4bff-817a-3127a0c3216d</t>
  </si>
  <si>
    <t>Its</t>
  </si>
  <si>
    <t>Dr. Judy Hoffman DDS</t>
  </si>
  <si>
    <t>2f439f95-f4c0-4825-9d99-65e6dd002fac</t>
  </si>
  <si>
    <t>7286c4c1-c20b-4373-9626-4e7f3116af34</t>
  </si>
  <si>
    <t>Perhaps</t>
  </si>
  <si>
    <t>Nancy Meadows</t>
  </si>
  <si>
    <t>a62f352a-8d3b-4516-bc03-d88e0d1ef894</t>
  </si>
  <si>
    <t>d587e574-d9b3-4e68-9df5-d2c3593b103a</t>
  </si>
  <si>
    <t>Benjamin Perkins</t>
  </si>
  <si>
    <t>caba697e-7758-4c91-a007-842bdf1d016f</t>
  </si>
  <si>
    <t>c3591d02-5ece-4360-8ca0-ea0171a5d962</t>
  </si>
  <si>
    <t>dfceb718-4220-422f-8926-7e85a65f7ff7</t>
  </si>
  <si>
    <t>e762c5b7-71d9-4a38-b955-6ceab2db198c</t>
  </si>
  <si>
    <t>Richard Bradshaw</t>
  </si>
  <si>
    <t>5ad9c7ab-a4fc-4d75-ae9e-6e326d413389</t>
  </si>
  <si>
    <t>6fc85f8b-253f-48cf-8d05-067aec50bfb3</t>
  </si>
  <si>
    <t>Near</t>
  </si>
  <si>
    <t>Lindsay Jimenez</t>
  </si>
  <si>
    <t>3a50e8c6-a678-4fcf-890a-a25e9a821b4a</t>
  </si>
  <si>
    <t>c9d2e484-53ea-4f07-a5bf-40f6a8e3c07d</t>
  </si>
  <si>
    <t>Haley Walker</t>
  </si>
  <si>
    <t>87b31e32-8ab5-4705-928f-69a0b62984b8</t>
  </si>
  <si>
    <t>ea442baf-9ec3-425d-b079-06f914aeddc4</t>
  </si>
  <si>
    <t>Spencer Paul</t>
  </si>
  <si>
    <t>5e664832-f949-4a78-9feb-f16df420875a</t>
  </si>
  <si>
    <t>61087731-4e7f-4885-b93a-6fea2bccb705</t>
  </si>
  <si>
    <t>Jimmy Hobbs</t>
  </si>
  <si>
    <t>44c032e3-1807-4ade-b8ad-1dcacd122032</t>
  </si>
  <si>
    <t>cf825c71-d197-4d3b-a098-78544de515ff</t>
  </si>
  <si>
    <t>Jake Whitaker</t>
  </si>
  <si>
    <t>ffdf0454-f516-415f-b4a3-f2f5809f1cc3</t>
  </si>
  <si>
    <t>b49c52a2-e021-47f7-ae49-369c85abff56</t>
  </si>
  <si>
    <t>Steven Patel</t>
  </si>
  <si>
    <t>c7f5707f-8e33-4e3e-8fb9-ca9ebfd55770</t>
  </si>
  <si>
    <t>0dd23679-28e6-4e27-bca2-28f8663059a5</t>
  </si>
  <si>
    <t>Operation</t>
  </si>
  <si>
    <t>Heather Cox</t>
  </si>
  <si>
    <t>69436b51-55a8-454b-9c97-ca4b0d3b1b20</t>
  </si>
  <si>
    <t>33229e4b-aab2-4227-8088-a456a71807fc</t>
  </si>
  <si>
    <t>Julie Bruce</t>
  </si>
  <si>
    <t>ffb04015-e702-4bd5-b903-08d826bae40b</t>
  </si>
  <si>
    <t>2d121180-f3b1-4811-b625-b9c9b832e0ce</t>
  </si>
  <si>
    <t>3c405c64-ce59-49e0-883d-b03cfe16ef62</t>
  </si>
  <si>
    <t>fcce4b48-ec77-4afe-8619-5a85459d8154</t>
  </si>
  <si>
    <t>Desiree Marquez MD</t>
  </si>
  <si>
    <t>be8a2e8f-be73-4999-9d5e-c45e523b378c</t>
  </si>
  <si>
    <t>93a7cb19-6e93-426f-8997-facf73838e45</t>
  </si>
  <si>
    <t>Susan Knight</t>
  </si>
  <si>
    <t>a19d1b9b-1623-48a4-ac15-a03a0106d04d</t>
  </si>
  <si>
    <t>fceba509-5396-4859-8dc6-7e9251c3d87e</t>
  </si>
  <si>
    <t>Elizabeth Sandoval</t>
  </si>
  <si>
    <t>fbe424f5-a526-4dc5-a2dd-0894b61f01b1</t>
  </si>
  <si>
    <t>645f9708-de21-446e-96a7-ff27d71807bc</t>
  </si>
  <si>
    <t>Thomas Moore</t>
  </si>
  <si>
    <t>65dc68b4-08e4-4c6a-88b4-dab3472fd689</t>
  </si>
  <si>
    <t>bc55fb8b-22ef-4209-b75d-c673b3d92b70</t>
  </si>
  <si>
    <t>Nancy Roberts</t>
  </si>
  <si>
    <t>125b0495-63c0-42ad-936b-acadf5469309</t>
  </si>
  <si>
    <t>08726cf2-9422-4398-ab91-432e154f2905</t>
  </si>
  <si>
    <t>64f62e33-68a8-4c60-b54b-41eff2cc4c3a</t>
  </si>
  <si>
    <t>d277c6bd-51a5-4db0-9f02-56bb21433df4</t>
  </si>
  <si>
    <t>Steven King</t>
  </si>
  <si>
    <t>17aa6876-cb7a-4a01-8d87-52440d31ccd0</t>
  </si>
  <si>
    <t>e621dd97-180e-4d3c-9af3-82f2427ee86a</t>
  </si>
  <si>
    <t>Holly Johnson</t>
  </si>
  <si>
    <t>17a47c3d-0a9e-4802-9de8-e517a9efdf49</t>
  </si>
  <si>
    <t>69b66610-2cc9-4986-b7e3-bc8180a8aa30</t>
  </si>
  <si>
    <t>James Ross</t>
  </si>
  <si>
    <t>d16bb6b2-e325-4c72-9d62-aec9415390f3</t>
  </si>
  <si>
    <t>a01d3908-17ca-4808-bfca-68b6902efc35</t>
  </si>
  <si>
    <t>Lisa Leach</t>
  </si>
  <si>
    <t>4d86fd12-90b9-4476-9a58-b48b31e59231</t>
  </si>
  <si>
    <t>9f02d145-b2be-4388-9c09-d34fd1c2f5bd</t>
  </si>
  <si>
    <t>Patrick Hill</t>
  </si>
  <si>
    <t>b3ab847f-d188-43aa-ac29-fa02d6e90e18</t>
  </si>
  <si>
    <t>1fd74a33-e013-4917-99dc-6f4d6162b9b1</t>
  </si>
  <si>
    <t>Andrea Barnett</t>
  </si>
  <si>
    <t>fdf52026-b341-4170-9e18-ff06da018d83</t>
  </si>
  <si>
    <t>837b7a56-6f1a-4cdf-b7b9-4a911491c936</t>
  </si>
  <si>
    <t>Cody Williams</t>
  </si>
  <si>
    <t>2df277e8-f522-49f6-99eb-1268f01df6cb</t>
  </si>
  <si>
    <t>1d233c01-72d5-4295-8673-7baf8aefb336</t>
  </si>
  <si>
    <t>Katherine Baker</t>
  </si>
  <si>
    <t>c2a54301-3b59-4ff8-a1dc-e7ef096271ef</t>
  </si>
  <si>
    <t>7cc26f3b-94ca-40b0-aa81-3f39d41df1ba</t>
  </si>
  <si>
    <t>Darius Collins</t>
  </si>
  <si>
    <t>cfdb3d0c-add7-4c1d-b987-04557f50d5bf</t>
  </si>
  <si>
    <t>3e9c9a17-62f1-4597-bd7c-b086502c1402</t>
  </si>
  <si>
    <t>Jordan Johnson</t>
  </si>
  <si>
    <t>009f0a90-84fa-44e7-91ce-a67a8a82b783</t>
  </si>
  <si>
    <t>32bc2ef0-188c-4d52-9616-60619acc560d</t>
  </si>
  <si>
    <t>Ian Blake</t>
  </si>
  <si>
    <t>da82513b-f4c3-4064-9ed9-cc9ebd4b30e8</t>
  </si>
  <si>
    <t>86d0ff87-0f36-4d11-94c4-df0fb6d0b05d</t>
  </si>
  <si>
    <t>Outside</t>
  </si>
  <si>
    <t>Nancy Gould</t>
  </si>
  <si>
    <t>2d5a257e-704a-459e-94f7-8a88d66797f9</t>
  </si>
  <si>
    <t>55a209da-d67b-4f3e-b9f2-572492d370b9</t>
  </si>
  <si>
    <t>Michael Jones</t>
  </si>
  <si>
    <t>f01e0726-f37e-4e58-8156-b413139c1812</t>
  </si>
  <si>
    <t>3ce35027-48be-4615-ad2e-4bb04e051fb5</t>
  </si>
  <si>
    <t>Melinda Garcia</t>
  </si>
  <si>
    <t>4a037960-4f08-4db2-b6c9-e04f132b9aca</t>
  </si>
  <si>
    <t>ec3a47ba-296c-4372-94e5-6da1562f4896</t>
  </si>
  <si>
    <t>Laura White</t>
  </si>
  <si>
    <t>eb436d91-fb80-4e05-b9c2-f52337b5a713</t>
  </si>
  <si>
    <t>e273a7ef-0d73-4efd-a603-1358a02b3c88</t>
  </si>
  <si>
    <t>Amy Watson</t>
  </si>
  <si>
    <t>0832304c-e62c-4d16-9d14-7b6c6fea0558</t>
  </si>
  <si>
    <t>d11d5430-0410-44a9-b1ed-5da611dacaf5</t>
  </si>
  <si>
    <t>David Fry</t>
  </si>
  <si>
    <t>c2fd5ff3-58ff-4b00-95d1-b0b9f87cd94e</t>
  </si>
  <si>
    <t>93945759-99f5-4407-a20a-adac30ff414d</t>
  </si>
  <si>
    <t>Family</t>
  </si>
  <si>
    <t>Crystal Sanchez</t>
  </si>
  <si>
    <t>9c79e01d-61b4-4520-8cbb-03b5c85aa0b8</t>
  </si>
  <si>
    <t>93e470fb-b6a3-4ac7-aa84-1a6df3468e7a</t>
  </si>
  <si>
    <t>Population</t>
  </si>
  <si>
    <t>Brandi Kelly</t>
  </si>
  <si>
    <t>6ee7af46-b98c-4101-aade-145cd27721ae</t>
  </si>
  <si>
    <t>75bead5e-c003-4cdd-930b-cbcfe1e84a40</t>
  </si>
  <si>
    <t>Shane Reynolds</t>
  </si>
  <si>
    <t>09c6a34e-2581-4821-9964-8ed107879041</t>
  </si>
  <si>
    <t>dbb4bfd6-9254-44b0-a793-39374bc10ec1</t>
  </si>
  <si>
    <t>Cindy Hampton</t>
  </si>
  <si>
    <t>47dcfa30-c449-4d98-8ac5-b641f8f7ad80</t>
  </si>
  <si>
    <t>d437e46c-f79e-4da4-8ad2-0dcbd4cf5cff</t>
  </si>
  <si>
    <t>Megan Lane</t>
  </si>
  <si>
    <t>042c5954-d0dc-4bea-b683-e065b0735672</t>
  </si>
  <si>
    <t>4c633f2f-4d74-47f1-a4f5-6fd0be34c78d</t>
  </si>
  <si>
    <t>Andrew Foster</t>
  </si>
  <si>
    <t>d5c62f04-05e4-480d-9c87-50561ce3b1f9</t>
  </si>
  <si>
    <t>8f807d91-bfc1-42ec-b43f-7e732b5c5804</t>
  </si>
  <si>
    <t>Charles Franklin</t>
  </si>
  <si>
    <t>9699c1ac-3851-411b-b900-f888b465041f</t>
  </si>
  <si>
    <t>1feb8187-310d-449f-b938-0a770f3133d2</t>
  </si>
  <si>
    <t>Chris Robbins</t>
  </si>
  <si>
    <t>aac141c2-0767-4c28-8adf-c08b9c3d1c36</t>
  </si>
  <si>
    <t>c1f53a23-8806-44b4-9b68-25fb15a5ec70</t>
  </si>
  <si>
    <t>Christine Phelps</t>
  </si>
  <si>
    <t>16c82b36-08a5-4227-b930-2dedca482a6f</t>
  </si>
  <si>
    <t>d4d9c61b-f3df-4cc0-9344-ca37ca3d4ed2</t>
  </si>
  <si>
    <t>Make</t>
  </si>
  <si>
    <t>Dana Fernandez</t>
  </si>
  <si>
    <t>6276e3e7-2f92-455b-8b28-f46eacd6f654</t>
  </si>
  <si>
    <t>4e073ace-2b9c-48be-a981-5ccdd2423ce9</t>
  </si>
  <si>
    <t>Victor Cooper</t>
  </si>
  <si>
    <t>4c28bca8-0fbd-4af0-886f-f9e27ea0a35d</t>
  </si>
  <si>
    <t>ec78c027-482a-451a-a014-e59e6a6e7514</t>
  </si>
  <si>
    <t>Jose Tucker</t>
  </si>
  <si>
    <t>eceff19c-e870-4b8a-b813-eb27ea8d7d15</t>
  </si>
  <si>
    <t>242abf5a-5f08-480c-98cf-335f18b39933</t>
  </si>
  <si>
    <t>Elizabeth Roberts</t>
  </si>
  <si>
    <t>32f2e3e7-ca3a-4802-988e-890784c616a7</t>
  </si>
  <si>
    <t>76213c98-f45f-4096-bf14-9ac23c0e9c7b</t>
  </si>
  <si>
    <t>Bryan Bryant</t>
  </si>
  <si>
    <t>c7248336-85c7-49ba-85ea-902b5c20cc2f</t>
  </si>
  <si>
    <t>a7d9972f-85f5-42b6-b3c4-13bd39446b3d</t>
  </si>
  <si>
    <t>Charge</t>
  </si>
  <si>
    <t>Donna Orr</t>
  </si>
  <si>
    <t>4bab9371-dd67-48f0-a3bf-77c5402584ee</t>
  </si>
  <si>
    <t>ea909f15-e428-4919-b56c-1cb7031accbe</t>
  </si>
  <si>
    <t>Kaitlin Romero</t>
  </si>
  <si>
    <t>0fd35bc7-a9ec-432a-826f-6420bdf4e270</t>
  </si>
  <si>
    <t>6fa7b844-e72e-4ae2-9a82-6fb5085b553b</t>
  </si>
  <si>
    <t>Kristi Baker</t>
  </si>
  <si>
    <t>867045f9-df1a-491c-891b-bc3f22f7da85</t>
  </si>
  <si>
    <t>acf89d2a-57c2-4285-a1ed-3e7e2f56233e</t>
  </si>
  <si>
    <t>John Carter</t>
  </si>
  <si>
    <t>55a8fc7e-d6b0-4bf8-9da7-c9ac99da6da7</t>
  </si>
  <si>
    <t>105373ef-827b-478d-8e70-bcf897074088</t>
  </si>
  <si>
    <t>Great</t>
  </si>
  <si>
    <t>Zachary Williams</t>
  </si>
  <si>
    <t>be0951fb-68d7-4cc4-a6ef-9963bc27f9fc</t>
  </si>
  <si>
    <t>5b6241ce-f2f4-4a1d-929b-b1742be21f65</t>
  </si>
  <si>
    <t>Lucas Mckee</t>
  </si>
  <si>
    <t>040d534f-dbf5-44a8-8ad0-e80596e689a9</t>
  </si>
  <si>
    <t>904dd030-80e5-4a8d-b9b8-9c9112762c2a</t>
  </si>
  <si>
    <t>Kayla Miller</t>
  </si>
  <si>
    <t>d382f351-2306-43b2-9fef-c481019fc8f4</t>
  </si>
  <si>
    <t>1eb0732e-9d75-4534-ac4b-92944a3e6fdd</t>
  </si>
  <si>
    <t>Imagine</t>
  </si>
  <si>
    <t>Kevin Medina</t>
  </si>
  <si>
    <t>25fb0d39-dd35-4ee5-9361-8a9b6b52ff1f</t>
  </si>
  <si>
    <t>eff0ac45-16da-4a23-90a8-547da73d6164</t>
  </si>
  <si>
    <t>Garden</t>
  </si>
  <si>
    <t>Michael Fox</t>
  </si>
  <si>
    <t>b02f0256-4403-4c5d-a930-3ed86526678e</t>
  </si>
  <si>
    <t>4845bd19-eccb-4509-8c9c-4cfac3e3d142</t>
  </si>
  <si>
    <t>David Webb</t>
  </si>
  <si>
    <t>01c1fb93-7c57-4a98-b822-7cbe2eecbdce</t>
  </si>
  <si>
    <t>ac27ae2a-f72a-468c-b811-2af42a827f64</t>
  </si>
  <si>
    <t>Dr. Ryan Howell Jr.</t>
  </si>
  <si>
    <t>8a9c0a1c-3b44-4750-baa4-72f192b5dbd7</t>
  </si>
  <si>
    <t>ea16c2fb-e864-40f1-b70f-7b343e353ca8</t>
  </si>
  <si>
    <t>Data</t>
  </si>
  <si>
    <t>Gerald Bailey</t>
  </si>
  <si>
    <t>b6d0d71e-a5e9-4ef7-9b5f-9f683efd6e91</t>
  </si>
  <si>
    <t>55e26819-5528-4769-b9fc-22d19ef24ba1</t>
  </si>
  <si>
    <t>Kelly Williams</t>
  </si>
  <si>
    <t>b4c0657d-41c5-4177-b186-a0228ac3174b</t>
  </si>
  <si>
    <t>5a56db1e-cb0b-496c-a10c-298ea2ba8766</t>
  </si>
  <si>
    <t>Dale Lyons</t>
  </si>
  <si>
    <t>112561aa-2263-4d64-b7a0-599fdea4dbfb</t>
  </si>
  <si>
    <t>51688d9f-4bca-4508-bd5a-1c277ef1f3ec</t>
  </si>
  <si>
    <t>698384ae-eb2d-4b02-ac32-a92aa4f3716d</t>
  </si>
  <si>
    <t>6ddccbb6-78cb-46ff-ae4b-91e2ea7d72f7</t>
  </si>
  <si>
    <t>Number</t>
  </si>
  <si>
    <t>Douglas Watson</t>
  </si>
  <si>
    <t>bf0b5fa5-f0f4-4502-89c0-b53449f54067</t>
  </si>
  <si>
    <t>ee84a37b-8f2a-402d-a6e0-c244ecb215b8</t>
  </si>
  <si>
    <t>Easy</t>
  </si>
  <si>
    <t>Karen Nash</t>
  </si>
  <si>
    <t>83825d54-d523-4a23-a0d0-285ef79cbf06</t>
  </si>
  <si>
    <t>f5971dbb-d7b3-47c3-8afc-7eb9acbcc06b</t>
  </si>
  <si>
    <t>Sarah Johnson</t>
  </si>
  <si>
    <t>18690931-9383-4ee7-ae2f-89c4174ba211</t>
  </si>
  <si>
    <t>db12b9af-1e01-4656-9502-d4372fead10e</t>
  </si>
  <si>
    <t>Mark Zimmerman</t>
  </si>
  <si>
    <t>d639b76d-4e61-4e63-8ba6-2fe0afa757ee</t>
  </si>
  <si>
    <t>9fdcaaa4-f45b-493a-ac85-938c7ceb052c</t>
  </si>
  <si>
    <t>Joseph Tran</t>
  </si>
  <si>
    <t>50dcd2d5-584f-45f4-8d9f-945c391e1c47</t>
  </si>
  <si>
    <t>645de937-8cbc-4a21-af0c-fb96a9830f78</t>
  </si>
  <si>
    <t>One</t>
  </si>
  <si>
    <t>Michelle Phillips</t>
  </si>
  <si>
    <t>09589c1e-f47b-4376-9baa-a529143d9972</t>
  </si>
  <si>
    <t>1f02843b-3c3a-46e5-ba57-fa1c77b2c30d</t>
  </si>
  <si>
    <t>Isaac Sexton</t>
  </si>
  <si>
    <t>2b115a9e-31f5-4e4f-92f7-229ce1605d79</t>
  </si>
  <si>
    <t>7f0af109-db64-42aa-ba11-07c24456fe94</t>
  </si>
  <si>
    <t>Heather Reed</t>
  </si>
  <si>
    <t>e88a122f-f08d-41b6-bc86-424928c7eb4f</t>
  </si>
  <si>
    <t>a527ad53-dc23-454a-b000-a962e739d114</t>
  </si>
  <si>
    <t>Laurie Escobar</t>
  </si>
  <si>
    <t>3ed03d95-512b-4714-a8fe-b0b5a4d9fe32</t>
  </si>
  <si>
    <t>816cee2e-1d37-4d6c-8b1b-897ef001cfcf</t>
  </si>
  <si>
    <t>And</t>
  </si>
  <si>
    <t>Peter Nguyen</t>
  </si>
  <si>
    <t>274d31cd-e72c-4d44-a0b0-1cbcc4bb057d</t>
  </si>
  <si>
    <t>d6f920f8-04e8-4671-87ef-8d63d1163362</t>
  </si>
  <si>
    <t>Dale Smith</t>
  </si>
  <si>
    <t>693ec533-719b-4561-adc5-d661f1c28850</t>
  </si>
  <si>
    <t>b1690de9-c01a-44a8-a076-932ed59324dc</t>
  </si>
  <si>
    <t>Christine Ayala</t>
  </si>
  <si>
    <t>deb6b820-e7d5-4bb4-8ec4-7201e5ebbf1a</t>
  </si>
  <si>
    <t>312915e8-2c17-4a59-b23b-2f87f17441e8</t>
  </si>
  <si>
    <t>Drive</t>
  </si>
  <si>
    <t>Kevin Roth</t>
  </si>
  <si>
    <t>2cd733b9-43ac-462c-a40b-339c25a08f96</t>
  </si>
  <si>
    <t>825712b8-939c-4f8f-9aa0-f3134dc10ee7</t>
  </si>
  <si>
    <t>59992e47-70f3-4b33-a0a0-476b00b071fe</t>
  </si>
  <si>
    <t>689b8bfa-f553-40d7-9b0f-064cbed7718b</t>
  </si>
  <si>
    <t>Floor</t>
  </si>
  <si>
    <t>Michael Mills</t>
  </si>
  <si>
    <t>356a3f77-5e57-422b-b88e-e232856bce5f</t>
  </si>
  <si>
    <t>f698e17e-a43c-46f8-b9e7-b09e6992b830</t>
  </si>
  <si>
    <t>Southern</t>
  </si>
  <si>
    <t>Danielle Sims</t>
  </si>
  <si>
    <t>b99859a5-0d52-4849-9ec6-3fbe3ac2bb8f</t>
  </si>
  <si>
    <t>ff2be393-3d80-4cb1-b5c3-38b675177447</t>
  </si>
  <si>
    <t>George Hardy</t>
  </si>
  <si>
    <t>d7a2fb13-3702-4d28-8277-7c9b30f6f8c8</t>
  </si>
  <si>
    <t>b67925d1-bac9-4bd5-861e-6d39b2490037</t>
  </si>
  <si>
    <t>Robert Edwards</t>
  </si>
  <si>
    <t>912886be-0225-4bab-9a07-cf861f8a4908</t>
  </si>
  <si>
    <t>ae0eee23-fbce-4994-b17b-0c1d09bd29eb</t>
  </si>
  <si>
    <t>Ronald Burns</t>
  </si>
  <si>
    <t>794f40df-6d47-4c14-a96e-66240763760f</t>
  </si>
  <si>
    <t>1661511f-5af1-4cc6-b37c-f3ddab085c95</t>
  </si>
  <si>
    <t>Rachel Alvarez</t>
  </si>
  <si>
    <t>68af47a9-70c5-4f55-907a-963da75837c2</t>
  </si>
  <si>
    <t>9e86277f-49c6-4d1f-b927-1998203e9cd8</t>
  </si>
  <si>
    <t>Christine Mann</t>
  </si>
  <si>
    <t>d4e1047f-5eed-4f1f-9f44-1904c2123763</t>
  </si>
  <si>
    <t>9a64d25b-f04c-4b22-a1c3-e4eae4a311dd</t>
  </si>
  <si>
    <t>John Payne</t>
  </si>
  <si>
    <t>34891242-2cdb-4b7c-9166-1855423c8e17</t>
  </si>
  <si>
    <t>8ad585ee-8be6-4c6b-9223-4c2b680db2fe</t>
  </si>
  <si>
    <t>Door</t>
  </si>
  <si>
    <t>Aaron Green</t>
  </si>
  <si>
    <t>78f65087-f0ba-47a0-8dde-ade7fbdec188</t>
  </si>
  <si>
    <t>a2e4c825-6596-465f-a9bf-5e61d1463d2f</t>
  </si>
  <si>
    <t>Matthew Henson</t>
  </si>
  <si>
    <t>a1c58206-6a6c-42ed-aa09-e3fc7a268078</t>
  </si>
  <si>
    <t>56724521-9112-4e6b-aa89-8649aba34656</t>
  </si>
  <si>
    <t>Susan Hall</t>
  </si>
  <si>
    <t>99f5fa42-29e5-47e3-860b-c051ad58183a</t>
  </si>
  <si>
    <t>820404a3-2a2a-491c-9e55-0047627f0eee</t>
  </si>
  <si>
    <t>At</t>
  </si>
  <si>
    <t>Cheryl Hernandez</t>
  </si>
  <si>
    <t>4fbafb21-8472-4916-a72a-937c4e01353a</t>
  </si>
  <si>
    <t>214120ba-9849-47a5-b91f-992b90cf77e6</t>
  </si>
  <si>
    <t>Molly Hughes</t>
  </si>
  <si>
    <t>de2b52e2-1ee0-4b39-955d-20fb896a5d1f</t>
  </si>
  <si>
    <t>1353c0d5-70fa-4ebc-80b5-e6c4112e1e2b</t>
  </si>
  <si>
    <t>Jason Parks</t>
  </si>
  <si>
    <t>29c8df59-dba9-4389-8daf-85a6f2425223</t>
  </si>
  <si>
    <t>7d2f1902-f072-4d98-bfc0-0130eba188fe</t>
  </si>
  <si>
    <t>Emily Hill</t>
  </si>
  <si>
    <t>b7070185-f606-422d-912f-96220455cbbf</t>
  </si>
  <si>
    <t>2561cedf-3658-41dd-b0f0-0dca776afaf6</t>
  </si>
  <si>
    <t>Christy Ayala</t>
  </si>
  <si>
    <t>9a7fe5b2-1309-4c2d-aca3-16ec492a4448</t>
  </si>
  <si>
    <t>ec1c85d4-163c-43f0-8e58-c1a094beb379</t>
  </si>
  <si>
    <t>Jeffrey Bennett</t>
  </si>
  <si>
    <t>d55290bb-24d7-4a94-84fb-9e5a8ce9946e</t>
  </si>
  <si>
    <t>0f3b02e1-a3c0-4d61-ad70-633ee0023dd6</t>
  </si>
  <si>
    <t>Andrew Duran</t>
  </si>
  <si>
    <t>ce13e0eb-31ad-429e-b738-5bf739193473</t>
  </si>
  <si>
    <t>1793222f-763e-4669-9d97-6aaf99bd17ae</t>
  </si>
  <si>
    <t>Always</t>
  </si>
  <si>
    <t>Cory Williams</t>
  </si>
  <si>
    <t>f7d8bcc1-542f-438a-a475-316ca1c2383b</t>
  </si>
  <si>
    <t>169900cd-5d19-43c8-9065-2c0f7e1e7081</t>
  </si>
  <si>
    <t>Policy</t>
  </si>
  <si>
    <t>Kelly Castillo</t>
  </si>
  <si>
    <t>9246aa66-d1f5-4135-a978-a4d6b267b471</t>
  </si>
  <si>
    <t>199891e5-7d4a-4cd6-b013-4887067704f7</t>
  </si>
  <si>
    <t>Richard Chavez</t>
  </si>
  <si>
    <t>d762e924-1143-489f-b592-2eb32d7dcdf7</t>
  </si>
  <si>
    <t>f9f4fac0-fca8-4920-a27a-176ea602192d</t>
  </si>
  <si>
    <t>Steven Stafford</t>
  </si>
  <si>
    <t>b665c8d3-29b0-40f9-8618-9d67e2443341</t>
  </si>
  <si>
    <t>6b458268-7175-4ce6-b994-7e036e406228</t>
  </si>
  <si>
    <t>Partner</t>
  </si>
  <si>
    <t>Cameron Bowen</t>
  </si>
  <si>
    <t>34a162dd-cba9-4aeb-890c-bb1064d27ca7</t>
  </si>
  <si>
    <t>f0b72c8a-8730-489b-82c5-be644a78dd79</t>
  </si>
  <si>
    <t>Ricky Donovan</t>
  </si>
  <si>
    <t>9afb3ad7-9f93-427d-a129-4e2c0490ba97</t>
  </si>
  <si>
    <t>ce206726-06f7-4f2a-ac66-cf3332d3dffa</t>
  </si>
  <si>
    <t>Image</t>
  </si>
  <si>
    <t>Melissa Butler</t>
  </si>
  <si>
    <t>67e272ec-67fa-4f84-841f-4c2412110187</t>
  </si>
  <si>
    <t>fe601426-1d87-4f5b-9c9f-775d973bf64f</t>
  </si>
  <si>
    <t>Evelyn Pruitt</t>
  </si>
  <si>
    <t>13df1ea7-2d17-413f-8d10-98e65f3aa1d7</t>
  </si>
  <si>
    <t>a5927a40-65ab-44ce-93d6-1d41718f6393</t>
  </si>
  <si>
    <t>Andrew Harris</t>
  </si>
  <si>
    <t>5b4de229-7ef7-4f07-819a-d8abca000543</t>
  </si>
  <si>
    <t>cf944d09-1f90-4dd1-8b07-06d918e2c5c5</t>
  </si>
  <si>
    <t>Katherine Flynn</t>
  </si>
  <si>
    <t>2831b306-a020-4741-a690-89938d2fd08b</t>
  </si>
  <si>
    <t>af3f331a-83dc-4f04-818c-61359bc57b8d</t>
  </si>
  <si>
    <t>Bruce Wood</t>
  </si>
  <si>
    <t>33bcab19-aacb-484e-ab26-9d13c137a809</t>
  </si>
  <si>
    <t>7de24c23-8568-460d-bb6f-45e4e4b5df75</t>
  </si>
  <si>
    <t>If</t>
  </si>
  <si>
    <t>6e8453f9-41f3-44d1-a7d9-9ff7b7fa1102</t>
  </si>
  <si>
    <t>63172988-7c15-4e98-a435-b633522772ee</t>
  </si>
  <si>
    <t>Kathleen Hunt</t>
  </si>
  <si>
    <t>bd7e2b20-7ef4-4361-95a9-52d09ba40d1e</t>
  </si>
  <si>
    <t>cd64a40d-8d58-4f5e-8acb-d86a36c982ae</t>
  </si>
  <si>
    <t>Although</t>
  </si>
  <si>
    <t>Jennifer Rich</t>
  </si>
  <si>
    <t>495bf629-3b26-48f9-bd7f-a86a1fc42f82</t>
  </si>
  <si>
    <t>b96e97f6-3e93-47c8-ab08-21e08cae1d68</t>
  </si>
  <si>
    <t>Rebecca Cooper</t>
  </si>
  <si>
    <t>a8a2efd6-1fa1-42a7-a21e-45ace29f4d7d</t>
  </si>
  <si>
    <t>ffecbf66-66d1-4799-998e-9fee83aa0718</t>
  </si>
  <si>
    <t>4105338f-32fd-4a25-9358-60fd5d89b272</t>
  </si>
  <si>
    <t>1f2dd267-5408-4f53-adc8-ccb50e97f498</t>
  </si>
  <si>
    <t>Cathy Carlson</t>
  </si>
  <si>
    <t>4990629c-589e-46ab-86ef-6e8b34eabbc0</t>
  </si>
  <si>
    <t>5877dfda-2b3d-43c0-a44b-16e322d2f497</t>
  </si>
  <si>
    <t>Melissa Cooper</t>
  </si>
  <si>
    <t>b83db582-39e6-4c69-ad8a-3047c3fd4552</t>
  </si>
  <si>
    <t>83ad86f7-8a83-40f8-8d0d-c07bf7be413c</t>
  </si>
  <si>
    <t>Jared Guzman</t>
  </si>
  <si>
    <t>6c542f3b-08eb-4f58-adc1-071762146449</t>
  </si>
  <si>
    <t>26fd15a1-f995-4a9c-b7c3-3d49014e583f</t>
  </si>
  <si>
    <t>Find</t>
  </si>
  <si>
    <t>Rachel Velazquez</t>
  </si>
  <si>
    <t>81048990-26f0-4f9e-ad97-56058cafa97e</t>
  </si>
  <si>
    <t>24754834-c179-47f2-8e57-8d2eadb86bd1</t>
  </si>
  <si>
    <t>Ann Chapman</t>
  </si>
  <si>
    <t>23c37826-67aa-4a00-92f6-c76cb9fb6d39</t>
  </si>
  <si>
    <t>db392f1e-8f2e-4988-91f6-6070f248b3c6</t>
  </si>
  <si>
    <t>Rachael Humphrey</t>
  </si>
  <si>
    <t>3f190ab4-8edd-4d90-981c-d9afe8a7df31</t>
  </si>
  <si>
    <t>9e95d08c-b8e3-4253-840b-4c02a619f935</t>
  </si>
  <si>
    <t>Emma Walter</t>
  </si>
  <si>
    <t>8fff3438-bdc8-44b5-8196-542eb21e7b59</t>
  </si>
  <si>
    <t>c86d7536-e2bf-4ec9-9181-39d648ebc379</t>
  </si>
  <si>
    <t>Budget</t>
  </si>
  <si>
    <t>Julie Lowe</t>
  </si>
  <si>
    <t>98df111c-e6d1-4e6f-b06c-0b6db869ac5b</t>
  </si>
  <si>
    <t>58b84dac-26ec-4a0c-974d-b88070259284</t>
  </si>
  <si>
    <t>Car</t>
  </si>
  <si>
    <t>Nancy Diaz</t>
  </si>
  <si>
    <t>0ac1e379-0ca2-442f-831a-0a1418d3a91e</t>
  </si>
  <si>
    <t>cd2f19c1-05c3-4c2d-a4ab-0600ef00a883</t>
  </si>
  <si>
    <t>Week</t>
  </si>
  <si>
    <t>Nicholas Long</t>
  </si>
  <si>
    <t>58495dae-e04e-4aa3-8dd0-33059bc5a02e</t>
  </si>
  <si>
    <t>5157be5f-c29a-43c1-a7f5-f2531112eb5d</t>
  </si>
  <si>
    <t>James Ward</t>
  </si>
  <si>
    <t>ae6c56b3-b5b9-435a-a15a-fd09483e6084</t>
  </si>
  <si>
    <t>6b541831-fb64-42c1-81cf-905d63e7967a</t>
  </si>
  <si>
    <t>Movement</t>
  </si>
  <si>
    <t>Felicia Thomas</t>
  </si>
  <si>
    <t>961415e3-4669-4d5c-848a-a5e14f3db8ab</t>
  </si>
  <si>
    <t>59685c19-52d0-4164-9bf1-78672eddf607</t>
  </si>
  <si>
    <t>Andrew Jones</t>
  </si>
  <si>
    <t>e0856f65-a8de-4169-a35a-f02c7850903b</t>
  </si>
  <si>
    <t>96bdf489-d53d-4f14-8084-1fdd22af62fa</t>
  </si>
  <si>
    <t>Jennifer Smith</t>
  </si>
  <si>
    <t>613ddb8d-ca2b-47f0-bc65-7d385b9a43a1</t>
  </si>
  <si>
    <t>9a68d5dc-f93f-4315-bd22-5dc204174156</t>
  </si>
  <si>
    <t>Bryan Mendoza</t>
  </si>
  <si>
    <t>75c1f18f-fa8f-40fe-bd06-82ce51fa8559</t>
  </si>
  <si>
    <t>ee6a7a1e-67d3-45a8-a017-131498948576</t>
  </si>
  <si>
    <t>Keith Carter</t>
  </si>
  <si>
    <t>25a55b08-0580-4f3d-8d9d-a2345478f72f</t>
  </si>
  <si>
    <t>ca8b6b41-384b-4668-ad33-3df058877fe6</t>
  </si>
  <si>
    <t>Shannon Walls</t>
  </si>
  <si>
    <t>252e6a14-575a-40de-8eff-a0d08b3a9241</t>
  </si>
  <si>
    <t>805622be-2c80-4ecf-8e4a-d321ffa037d6</t>
  </si>
  <si>
    <t>Paul Moss</t>
  </si>
  <si>
    <t>83fbc1e0-f687-4911-a535-fb3a9543c3e0</t>
  </si>
  <si>
    <t>3386d85c-f89d-4840-b8fd-dfe01c246165</t>
  </si>
  <si>
    <t>Martin Rice</t>
  </si>
  <si>
    <t>5b953303-a5d8-41c5-a6e2-a31e8d5461c0</t>
  </si>
  <si>
    <t>75d044ac-6f20-42d1-908e-d98cc6c0ee7d</t>
  </si>
  <si>
    <t>Staff</t>
  </si>
  <si>
    <t>Samuel Turner</t>
  </si>
  <si>
    <t>a0c9a8cf-1322-40e2-9c5e-4f2aa7681a85</t>
  </si>
  <si>
    <t>2b2a465a-0635-47be-bfbe-a6d4b0d15cb2</t>
  </si>
  <si>
    <t>Effect</t>
  </si>
  <si>
    <t>Renee Murray</t>
  </si>
  <si>
    <t>76a17bff-f79f-4de5-9b8a-d656f4269ba2</t>
  </si>
  <si>
    <t>4992ddb2-006b-483a-805e-23ba0c48595b</t>
  </si>
  <si>
    <t>Tammy Torres</t>
  </si>
  <si>
    <t>2b9ab817-c30e-4b4a-bb94-7cea00243ec4</t>
  </si>
  <si>
    <t>f3e9c8b7-1c0f-43c5-954a-9723896e2fd5</t>
  </si>
  <si>
    <t>Claire Baker</t>
  </si>
  <si>
    <t>8efb3a9a-e8f5-479b-8e1e-94a121adc189</t>
  </si>
  <si>
    <t>936e67f3-c366-4970-a2b0-e991a72a7406</t>
  </si>
  <si>
    <t>Terry Scott</t>
  </si>
  <si>
    <t>4a77f5bc-4418-4bd3-b0bd-7ad4989da102</t>
  </si>
  <si>
    <t>a71df1ba-f074-4178-9570-63f19dad37ee</t>
  </si>
  <si>
    <t>Terry Johnson</t>
  </si>
  <si>
    <t>7d62bb47-ad0f-4331-8b58-83fbc787ef85</t>
  </si>
  <si>
    <t>fc9cdf33-2f78-450d-bd87-16b431f0d52f</t>
  </si>
  <si>
    <t>Cassandra Johnson</t>
  </si>
  <si>
    <t>8e7e9c04-4f06-4715-994d-58f41abdb76e</t>
  </si>
  <si>
    <t>2ee5ac05-8062-4637-adbb-ea1a3b35e804</t>
  </si>
  <si>
    <t>Laura Santos</t>
  </si>
  <si>
    <t>9fcd4299-4193-4b4a-a721-c70b7d309319</t>
  </si>
  <si>
    <t>c8a7b29f-1f36-4fe6-ad32-b5e0a4e4313d</t>
  </si>
  <si>
    <t>Man</t>
  </si>
  <si>
    <t>Karen Wagner</t>
  </si>
  <si>
    <t>48657023-8b4d-44a2-bb44-82fce4ee759b</t>
  </si>
  <si>
    <t>d18253bd-43c2-4243-963c-2160c310c98a</t>
  </si>
  <si>
    <t>Christine Bauer</t>
  </si>
  <si>
    <t>140ef348-3a2a-481a-b124-487acc2ef2ce</t>
  </si>
  <si>
    <t>27ea5f37-5ed8-4e2e-8711-7add1cf2718a</t>
  </si>
  <si>
    <t>Roger Nicholson</t>
  </si>
  <si>
    <t>8d17942d-73ea-47f5-8462-4a4b5743f04c</t>
  </si>
  <si>
    <t>ff5f6445-4017-4201-b2d0-4ac6d2d27e07</t>
  </si>
  <si>
    <t>Joy Gibbs</t>
  </si>
  <si>
    <t>6d2b4088-06a4-4cc4-82b5-c4875f63a923</t>
  </si>
  <si>
    <t>39bd72e9-726a-4166-993f-b3dc1ee95198</t>
  </si>
  <si>
    <t>Katherine Chambers</t>
  </si>
  <si>
    <t>841f395c-5476-4e4c-bf44-0fafd5ad92bc</t>
  </si>
  <si>
    <t>b608ff15-f645-4f5c-83c3-9110f892eec5</t>
  </si>
  <si>
    <t>Vickie Morales</t>
  </si>
  <si>
    <t>711e6f31-2f46-418b-89a7-952ae6ed3d0e</t>
  </si>
  <si>
    <t>fa1f37d7-f20a-491a-92f5-eec8f58aa61f</t>
  </si>
  <si>
    <t>Nicole Dixon</t>
  </si>
  <si>
    <t>8adfcd32-6421-4b4d-a956-739b73aade34</t>
  </si>
  <si>
    <t>c03274c5-1fe8-48b1-b8f4-66b10893fcfc</t>
  </si>
  <si>
    <t>Vanessa Hernandez</t>
  </si>
  <si>
    <t>a1225e65-b540-4272-9111-017925f4c186</t>
  </si>
  <si>
    <t>22ad8412-a76c-48e9-b1ba-02aa5073588e</t>
  </si>
  <si>
    <t>Space</t>
  </si>
  <si>
    <t>Michelle Dickson</t>
  </si>
  <si>
    <t>475e6d65-b486-4ce6-8f41-c647a32c25f5</t>
  </si>
  <si>
    <t>bee20467-3856-46e3-834d-83c7f5b14e10</t>
  </si>
  <si>
    <t>Donald Brady</t>
  </si>
  <si>
    <t>5d14a350-79bc-4468-b741-195b0213e917</t>
  </si>
  <si>
    <t>b0f466d7-1d77-46e3-ad02-58fdc497a8b4</t>
  </si>
  <si>
    <t>Grant Simmons</t>
  </si>
  <si>
    <t>36e8a8ee-dcbd-4d69-b90d-70bc0ddb17fe</t>
  </si>
  <si>
    <t>3d81dfda-79dc-4954-b266-a0b6d0d1c69f</t>
  </si>
  <si>
    <t>Gary Harrison</t>
  </si>
  <si>
    <t>82f53267-4390-4b6f-880f-165e0b8431fa</t>
  </si>
  <si>
    <t>c779ec74-ca7c-4467-808a-810cd2f34294</t>
  </si>
  <si>
    <t>Diana Ford</t>
  </si>
  <si>
    <t>49b8f779-c5a2-41c9-91f7-0c82b9eafb7a</t>
  </si>
  <si>
    <t>20652a20-36e9-47fe-adf5-627f910ed5c1</t>
  </si>
  <si>
    <t>Christina Hernandez</t>
  </si>
  <si>
    <t>bf772178-aed9-4d4d-a603-9ebdc1267c0f</t>
  </si>
  <si>
    <t>c10bb7bf-15ec-4d79-be6a-b4436d48a6a0</t>
  </si>
  <si>
    <t>William Torres</t>
  </si>
  <si>
    <t>4d4f9b25-e888-445a-a271-514e2e5cd114</t>
  </si>
  <si>
    <t>9f1b4b1c-428c-4ff1-a666-ef0e227fdaba</t>
  </si>
  <si>
    <t>Martin Huynh</t>
  </si>
  <si>
    <t>500cf6e0-5408-4b7b-bf3a-932fbe1f5215</t>
  </si>
  <si>
    <t>287bc8d6-7d64-443c-a862-b0a0975fdd68</t>
  </si>
  <si>
    <t>Robert Gomez</t>
  </si>
  <si>
    <t>a73b57ea-e660-492d-b555-31af5b5c62fa</t>
  </si>
  <si>
    <t>7bb1930a-aa02-40f5-9975-2c9a89eed9b2</t>
  </si>
  <si>
    <t>Edward Webb</t>
  </si>
  <si>
    <t>171e0933-5835-43f0-8e19-d3cadc9bddb0</t>
  </si>
  <si>
    <t>cbc2a2e7-b316-4cb4-8083-7da21c7c6715</t>
  </si>
  <si>
    <t>Campaign</t>
  </si>
  <si>
    <t>Adriana Nguyen</t>
  </si>
  <si>
    <t>1ff436ed-8604-4161-afbe-5640130441e0</t>
  </si>
  <si>
    <t>3b560ff0-969e-4da8-b776-d2f0877e96da</t>
  </si>
  <si>
    <t>Jason Hayes</t>
  </si>
  <si>
    <t>c1990493-e4c2-4354-9dcd-c4c5854072b6</t>
  </si>
  <si>
    <t>be1c437b-b9b4-45ad-b81e-1c5ab084fc39</t>
  </si>
  <si>
    <t>Recently</t>
  </si>
  <si>
    <t>Brendan Wright</t>
  </si>
  <si>
    <t>a9593f3f-ea52-4c0c-b3fe-902c104050fc</t>
  </si>
  <si>
    <t>5b4700bf-262e-4e25-8fd7-0158697c8874</t>
  </si>
  <si>
    <t>Chelsea Ryan</t>
  </si>
  <si>
    <t>47d15aed-7a46-4a55-8aba-09db7e0e6739</t>
  </si>
  <si>
    <t>811aca74-4f2b-49c2-8294-02d9accbe299</t>
  </si>
  <si>
    <t>Scott Davenport</t>
  </si>
  <si>
    <t>83fd2ad7-6e8e-40f4-98d2-ac956a879090</t>
  </si>
  <si>
    <t>2798628c-5500-4b5a-b67b-b03bc9387037</t>
  </si>
  <si>
    <t>Michael Crawford MD</t>
  </si>
  <si>
    <t>2b3f6dd5-82b1-4bb9-a4ba-877a87e64372</t>
  </si>
  <si>
    <t>b3fac113-fd97-4ee0-bdb5-a3df6846a760</t>
  </si>
  <si>
    <t>James Cook</t>
  </si>
  <si>
    <t>f94a6e36-4b5b-43a3-80d1-7ae47f265bcf</t>
  </si>
  <si>
    <t>1a38b01b-49df-42e4-ba0b-67be4df56ad8</t>
  </si>
  <si>
    <t>93507619-e5f4-4878-8686-bc0cd836f8cc</t>
  </si>
  <si>
    <t>fa0fdc36-94ac-442f-8cb8-0aefa3867bf1</t>
  </si>
  <si>
    <t>Kevin Larsen</t>
  </si>
  <si>
    <t>897e6508-6adf-4de8-bf10-a3a9f05df70c</t>
  </si>
  <si>
    <t>8076608b-8cc5-49ec-a374-1c4e3f669390</t>
  </si>
  <si>
    <t>He</t>
  </si>
  <si>
    <t>Thomas Delacruz</t>
  </si>
  <si>
    <t>892d9a8c-512b-4803-b73b-d6c0efb6b66f</t>
  </si>
  <si>
    <t>22e8f1a4-5722-402b-8901-dfef425d677f</t>
  </si>
  <si>
    <t>Timothy Stevens</t>
  </si>
  <si>
    <t>6441a80f-e79a-41de-bb09-d6ac9d71d329</t>
  </si>
  <si>
    <t>ed4f04d1-5e39-4252-a509-a6cddac49227</t>
  </si>
  <si>
    <t>Susan Espinoza</t>
  </si>
  <si>
    <t>52d15c0a-25ba-41b4-888b-42a45ecb1fa4</t>
  </si>
  <si>
    <t>bde0f484-b4b9-40a8-8477-19296c82bfc9</t>
  </si>
  <si>
    <t>Colleen Savage</t>
  </si>
  <si>
    <t>9e18f604-0752-49a6-ac71-b0288fcadbb0</t>
  </si>
  <si>
    <t>d877a0c6-709a-4cdc-81a7-d26d501c5f3f</t>
  </si>
  <si>
    <t>Together</t>
  </si>
  <si>
    <t>Joseph Garrett</t>
  </si>
  <si>
    <t>78aa3cd0-a958-4dea-ab98-d3b65a3e34fe</t>
  </si>
  <si>
    <t>657f24ee-4074-4085-8848-92d9b01f24d3</t>
  </si>
  <si>
    <t>Amanda Baker</t>
  </si>
  <si>
    <t>9e3dee19-38e0-43e1-8a25-9ea4ce7055b1</t>
  </si>
  <si>
    <t>7500c842-6f73-42c6-9de1-22ff982b4f2a</t>
  </si>
  <si>
    <t>Dylan Alvarado</t>
  </si>
  <si>
    <t>0f63a6dd-d5af-42fc-bd58-d07b86379684</t>
  </si>
  <si>
    <t>7f8ece61-f015-4dec-aca5-7d9138a5f962</t>
  </si>
  <si>
    <t>Charles White</t>
  </si>
  <si>
    <t>a897d0bc-3032-40ca-ab23-7aaf3d824cc0</t>
  </si>
  <si>
    <t>9b440790-953f-40e7-9a53-bea94f067883</t>
  </si>
  <si>
    <t>Robert Duncan</t>
  </si>
  <si>
    <t>bfae9aa6-2511-41fd-bef4-831ba4148a89</t>
  </si>
  <si>
    <t>7e29c8d4-796a-4b6d-9341-327ce7c44a88</t>
  </si>
  <si>
    <t>George Rose MD</t>
  </si>
  <si>
    <t>f685ca6b-51c6-44d3-89de-544daa037e72</t>
  </si>
  <si>
    <t>a95b403f-d664-4bc3-9eff-383fa4c4ebf3</t>
  </si>
  <si>
    <t>Michelle Peterson</t>
  </si>
  <si>
    <t>b5348218-c4a0-4ce2-9576-703fbf10458b</t>
  </si>
  <si>
    <t>bcd28150-0360-4d47-9913-c2beb5b70c6f</t>
  </si>
  <si>
    <t>Room</t>
  </si>
  <si>
    <t>Susan Parker</t>
  </si>
  <si>
    <t>865e3890-432d-4f96-a4a9-ce72d3598497</t>
  </si>
  <si>
    <t>5f6f5fa2-4a92-4db5-93c8-3d687456e9bb</t>
  </si>
  <si>
    <t>Margaret Nixon</t>
  </si>
  <si>
    <t>19846f37-c8a3-489d-b229-3879c14cf970</t>
  </si>
  <si>
    <t>5e68242c-2498-45cd-be22-172f602960b2</t>
  </si>
  <si>
    <t>Thomas Raymond</t>
  </si>
  <si>
    <t>385202ad-47e2-4ac6-9bc8-ba6bd690f46a</t>
  </si>
  <si>
    <t>32d3bcd4-2463-4330-a97a-0833688fbcb2</t>
  </si>
  <si>
    <t>Scott Velasquez</t>
  </si>
  <si>
    <t>cebf3310-c88b-4106-b621-07b963120c8e</t>
  </si>
  <si>
    <t>871ff3ab-5954-4e33-9d16-b1f4bef12a9f</t>
  </si>
  <si>
    <t>Thing</t>
  </si>
  <si>
    <t>Christine Adams</t>
  </si>
  <si>
    <t>adde2167-b583-43a5-8c49-eca556169657</t>
  </si>
  <si>
    <t>f9a32165-fc38-4db1-8430-f8c799455553</t>
  </si>
  <si>
    <t>Play</t>
  </si>
  <si>
    <t>Melissa Thomas</t>
  </si>
  <si>
    <t>3be6d1df-a3ea-4289-b310-31de5f5891d4</t>
  </si>
  <si>
    <t>c1eeab31-36e5-4783-baab-0aea182f6b4e</t>
  </si>
  <si>
    <t>Juan Martinez</t>
  </si>
  <si>
    <t>e118e660-b0cf-4174-bfa0-36c6bd469cb6</t>
  </si>
  <si>
    <t>940e6d1d-e44e-467e-b4d8-2bfd65434838</t>
  </si>
  <si>
    <t>Joshua Russell</t>
  </si>
  <si>
    <t>9b6bd8b2-fa90-4c9b-874c-ec9bf9c7a74f</t>
  </si>
  <si>
    <t>5afececb-61a4-49f5-8615-e60ceb0197c8</t>
  </si>
  <si>
    <t>Brandy Mitchell</t>
  </si>
  <si>
    <t>82a2a08e-d7f1-4016-b7d1-0f8db39d01bf</t>
  </si>
  <si>
    <t>699b90de-90f2-481a-b302-ef579dd92bed</t>
  </si>
  <si>
    <t>Jasmin Barr</t>
  </si>
  <si>
    <t>013fb4c5-9f2e-4d8b-ae8b-f006d07e8c25</t>
  </si>
  <si>
    <t>b09b7099-4025-4e69-a531-72cc22918cbe</t>
  </si>
  <si>
    <t>Ask</t>
  </si>
  <si>
    <t>Stephanie Diaz</t>
  </si>
  <si>
    <t>91e00961-26c6-45f4-99d5-022685fb29ae</t>
  </si>
  <si>
    <t>b18ba339-5f2c-4ce0-83bc-c2258b07e340</t>
  </si>
  <si>
    <t>Jessica Callahan</t>
  </si>
  <si>
    <t>51171f27-f3ec-46ac-b130-a90024028811</t>
  </si>
  <si>
    <t>ea1989cd-0a75-4393-a0bb-b9248aeee996</t>
  </si>
  <si>
    <t>Sure</t>
  </si>
  <si>
    <t>Deborah Hartman</t>
  </si>
  <si>
    <t>cd20d67e-23ad-4214-8698-6f1f3d48b90b</t>
  </si>
  <si>
    <t>4df94ea6-63aa-47ed-8e56-8dfcbc3e73fa</t>
  </si>
  <si>
    <t>Emily Collins</t>
  </si>
  <si>
    <t>7c1a8489-bee9-46c6-8e9d-349f276d0150</t>
  </si>
  <si>
    <t>fbeb1b30-1298-43d0-886e-8709d55dbb95</t>
  </si>
  <si>
    <t>Kimberly Wright</t>
  </si>
  <si>
    <t>73ddb68f-d6b5-40fd-896b-d5d355919053</t>
  </si>
  <si>
    <t>0bfe878f-a6aa-4e61-b6dd-a42dd555d8a0</t>
  </si>
  <si>
    <t>David Chavez</t>
  </si>
  <si>
    <t>dfe58d2d-c7a0-4b5c-9e96-48e67e83228e</t>
  </si>
  <si>
    <t>cc74e091-ba7b-4d82-957f-82bc19cab52e</t>
  </si>
  <si>
    <t>Monica Thomas</t>
  </si>
  <si>
    <t>8b16cb31-9f5f-4186-80ea-fadf8a94cdad</t>
  </si>
  <si>
    <t>b4763f30-9277-4dc6-a025-dbb522763249</t>
  </si>
  <si>
    <t>Upon</t>
  </si>
  <si>
    <t>Ariana Fuller DDS</t>
  </si>
  <si>
    <t>b9fd2cb6-26ef-453d-aa01-8fbc0f02dbbb</t>
  </si>
  <si>
    <t>d40e3ea6-3876-4b9a-856c-6927538bbfe1</t>
  </si>
  <si>
    <t>Karen Anderson</t>
  </si>
  <si>
    <t>6926c9f6-db91-45c5-b4e4-49cf3d5da2ab</t>
  </si>
  <si>
    <t>b55e7ee9-d566-4702-ad13-b1f7d82341d0</t>
  </si>
  <si>
    <t>Dean Evans</t>
  </si>
  <si>
    <t>84d12c9f-99e4-46fc-9714-1bc9208e6bc0</t>
  </si>
  <si>
    <t>aafb4b9b-2859-4369-97d8-7fa72fac7ccf</t>
  </si>
  <si>
    <t>Charles Chang</t>
  </si>
  <si>
    <t>2477a848-df34-4e3f-ab5a-6728c76ebc87</t>
  </si>
  <si>
    <t>b20039f4-1ad3-4068-8c29-5e6c1e6431c4</t>
  </si>
  <si>
    <t>f0f89e05-0f7a-4a39-b790-329037b72f41</t>
  </si>
  <si>
    <t>9a25c105-d3b8-4e2f-b8c2-74e33ab29c4b</t>
  </si>
  <si>
    <t>Tina Hinton</t>
  </si>
  <si>
    <t>25eacc1b-c845-4e7f-9682-48b4a4c4de77</t>
  </si>
  <si>
    <t>bb589c30-7281-49f7-938d-cad8f3bb22b0</t>
  </si>
  <si>
    <t>Hear</t>
  </si>
  <si>
    <t>Kenneth Howard</t>
  </si>
  <si>
    <t>3756c6bb-d669-400c-bff9-27d3ccdf6364</t>
  </si>
  <si>
    <t>f31719e4-d964-4ea5-8ec0-929a480e3f92</t>
  </si>
  <si>
    <t>Christine Mendoza</t>
  </si>
  <si>
    <t>505474c7-7fa7-463a-95ec-96def325a332</t>
  </si>
  <si>
    <t>6f89bbad-e15d-4834-9842-d5377380139e</t>
  </si>
  <si>
    <t>Lucas Wiggins</t>
  </si>
  <si>
    <t>4a44f77c-fa88-4fb2-8a71-393b1e24ad04</t>
  </si>
  <si>
    <t>30a3e523-bb8d-41d7-930a-ba7118b39ebb</t>
  </si>
  <si>
    <t>Corey Clements</t>
  </si>
  <si>
    <t>beade0a0-c06c-4f2c-b07a-8ce55fbd81de</t>
  </si>
  <si>
    <t>Nigeria</t>
  </si>
  <si>
    <t>7f03bcff-7fb8-47e3-a7d8-5ce0b7d893aa</t>
  </si>
  <si>
    <t>Abuja</t>
  </si>
  <si>
    <t>Leah Simon</t>
  </si>
  <si>
    <t>7a8ab7da-674b-4cb3-ae8f-d3ca0e690365</t>
  </si>
  <si>
    <t>ce09c7c8-acaa-4697-97e8-5b112a6d129c</t>
  </si>
  <si>
    <t>Roy James</t>
  </si>
  <si>
    <t>a88cdd7b-4229-4d1d-8474-4434511173c0</t>
  </si>
  <si>
    <t>3df1598f-498e-421c-b184-a7428e744351</t>
  </si>
  <si>
    <t>Port Harcourt</t>
  </si>
  <si>
    <t>Joanna Barrera</t>
  </si>
  <si>
    <t>0fccc32e-c8e1-41cc-aa9e-2e3390724207</t>
  </si>
  <si>
    <t>d88d221f-a53c-4c22-9faa-20568c20c3c2</t>
  </si>
  <si>
    <t>Zachary Torres</t>
  </si>
  <si>
    <t>5e57c3cd-da6e-41f0-850e-25dd0472c586</t>
  </si>
  <si>
    <t>93d96f55-f65a-4ab5-a312-8624964304f6</t>
  </si>
  <si>
    <t>Jamie Hendricks</t>
  </si>
  <si>
    <t>dfb49a89-4f68-44f5-bd86-9b50876ce7e6</t>
  </si>
  <si>
    <t>37c7b8b1-f403-4f2e-8e41-352667786077</t>
  </si>
  <si>
    <t>Kristin Davis</t>
  </si>
  <si>
    <t>62cbbd07-882b-477f-8af4-e09b019a631c</t>
  </si>
  <si>
    <t>03cc4f55-c905-416e-9524-ae110ec22a42</t>
  </si>
  <si>
    <t>Rebecca Andrews</t>
  </si>
  <si>
    <t>ceaefbc0-c312-4a53-9a07-b0e900f38b0d</t>
  </si>
  <si>
    <t>2aa3a9f9-7f57-4fdc-b2fa-83ae04a99e7c</t>
  </si>
  <si>
    <t>Lagos</t>
  </si>
  <si>
    <t>Laura Vazquez</t>
  </si>
  <si>
    <t>4836bb7a-6091-4c0b-842f-7c619721a813</t>
  </si>
  <si>
    <t>48e373ea-8148-4a44-94f0-a84655c817bd</t>
  </si>
  <si>
    <t>President</t>
  </si>
  <si>
    <t>Jamie George</t>
  </si>
  <si>
    <t>c8339856-3ded-4104-8030-b8d9a57fec5a</t>
  </si>
  <si>
    <t>7cad69bc-ce72-42e8-bca0-f4a2f9395b40</t>
  </si>
  <si>
    <t>Throughout</t>
  </si>
  <si>
    <t>Nicholas Williams</t>
  </si>
  <si>
    <t>0f67c4b4-bd47-4323-ac5b-f0d40c8aaa70</t>
  </si>
  <si>
    <t>1f22c872-5cf8-4fdf-aefe-a0733fc2bcc0</t>
  </si>
  <si>
    <t>Nathaniel Lambert</t>
  </si>
  <si>
    <t>6f8577ff-0bcb-4853-aee6-de8f3eb692c3</t>
  </si>
  <si>
    <t>c1fc70b4-a485-44c5-b50e-fbe641de032b</t>
  </si>
  <si>
    <t>John Greene</t>
  </si>
  <si>
    <t>c0512d2c-20e7-4156-8820-699793996502</t>
  </si>
  <si>
    <t>0616c4bb-d628-4313-b8c7-c6b8f8871c47</t>
  </si>
  <si>
    <t>Alan Matthews</t>
  </si>
  <si>
    <t>658787ab-3821-4601-b75d-70fba304bc11</t>
  </si>
  <si>
    <t>4eab6df9-7a25-4b1b-bcc1-7149f9722289</t>
  </si>
  <si>
    <t>Caroline Anderson</t>
  </si>
  <si>
    <t>8029b921-ad58-4f37-b536-94e877e7b308</t>
  </si>
  <si>
    <t>b739bb21-1db4-4c67-8391-925987802049</t>
  </si>
  <si>
    <t>Beth Bowers</t>
  </si>
  <si>
    <t>4eb2db33-2991-4b2d-a629-604ae095b2af</t>
  </si>
  <si>
    <t>b1478aaf-fcc8-48c7-98ca-56c4766f0219</t>
  </si>
  <si>
    <t>Amanda Kline</t>
  </si>
  <si>
    <t>213e39b4-9e87-4a4c-8dd5-4bb9b5905197</t>
  </si>
  <si>
    <t>b788e9a5-0d6f-4486-a385-67156db7f625</t>
  </si>
  <si>
    <t>Full</t>
  </si>
  <si>
    <t>Catherine Johnson</t>
  </si>
  <si>
    <t>4b500151-3b87-4b8b-bd23-0e894c9ca9e3</t>
  </si>
  <si>
    <t>4673ac77-2ba3-4c3d-b743-8760b5b85c0a</t>
  </si>
  <si>
    <t>Spencer Perez</t>
  </si>
  <si>
    <t>8fccd4e7-0bf2-4144-a238-2f21860f2793</t>
  </si>
  <si>
    <t>bc466c19-bfb3-4b1f-b5fd-31e95329ff3c</t>
  </si>
  <si>
    <t>Tiffany Crawford</t>
  </si>
  <si>
    <t>c5170260-9a9c-4576-95d0-6d2609f14d59</t>
  </si>
  <si>
    <t>c1807f3b-be2a-4741-8245-d6a85660049e</t>
  </si>
  <si>
    <t>Cathy Moore</t>
  </si>
  <si>
    <t>0919b35a-6bdd-4654-a4ae-4a1ad40c8023</t>
  </si>
  <si>
    <t>dbe2656e-9aa0-4f32-be8a-9a6e8f6f281e</t>
  </si>
  <si>
    <t>People</t>
  </si>
  <si>
    <t>Daniel Hickman</t>
  </si>
  <si>
    <t>efb50792-c0c5-4c2c-be83-3735a7d67c88</t>
  </si>
  <si>
    <t>ca2ecd33-454f-49e9-b5e2-73c846ce2faf</t>
  </si>
  <si>
    <t>Candace Sweeney</t>
  </si>
  <si>
    <t>042bdeb9-00c6-445d-b996-4c0bddfe07a7</t>
  </si>
  <si>
    <t>61113048-b7cc-4d14-a151-a67895e1e592</t>
  </si>
  <si>
    <t>Daniel Hernandez</t>
  </si>
  <si>
    <t>eabaedf5-d097-4a4a-8086-965d0ed488ee</t>
  </si>
  <si>
    <t>c7e624f2-2ed3-448b-851c-81f597e664c0</t>
  </si>
  <si>
    <t>Brandon Ruiz</t>
  </si>
  <si>
    <t>55e490a3-eca1-4a87-9dbd-1d1d5880628c</t>
  </si>
  <si>
    <t>068655df-c221-4653-a35e-029ee1c31aae</t>
  </si>
  <si>
    <t>Jamie Patterson</t>
  </si>
  <si>
    <t>b8cbd57e-f6b4-45c5-b1f4-453367c72697</t>
  </si>
  <si>
    <t>53c5d36b-6d3f-4be9-99e4-ec83115052a9</t>
  </si>
  <si>
    <t>Discover</t>
  </si>
  <si>
    <t>William Jones</t>
  </si>
  <si>
    <t>07a98812-91d2-4ea3-8259-073604f94a35</t>
  </si>
  <si>
    <t>bb770388-a068-4b1d-b6ef-cc8fd0d4a6f7</t>
  </si>
  <si>
    <t>Gregg Beasley</t>
  </si>
  <si>
    <t>5bedd8c5-510f-4d04-9663-7a4c9300c442</t>
  </si>
  <si>
    <t>ce58ae19-7665-4677-b9d8-a4aec844ae8f</t>
  </si>
  <si>
    <t>Possible</t>
  </si>
  <si>
    <t>Mr. David Escobar PhD</t>
  </si>
  <si>
    <t>d0e1608a-0cad-48be-b66f-ec0340423c08</t>
  </si>
  <si>
    <t>266c6882-210e-42f8-a3a0-e69216007a39</t>
  </si>
  <si>
    <t>Jasmin Sutton</t>
  </si>
  <si>
    <t>b9b1a969-a6e8-4016-b15d-603f6d72ec71</t>
  </si>
  <si>
    <t>e101184b-b0bd-4dd7-b74c-5503978a1d1c</t>
  </si>
  <si>
    <t>Michelle Henderson</t>
  </si>
  <si>
    <t>412e8055-01d7-4e1d-9f4b-c2375d748f95</t>
  </si>
  <si>
    <t>bd870ee3-6557-4693-95ef-aa25055103bd</t>
  </si>
  <si>
    <t>Alicia Stevens</t>
  </si>
  <si>
    <t>5e0f8fa4-c4a1-4686-ba10-44347af385f6</t>
  </si>
  <si>
    <t>92640839-60ec-4e6a-b4d5-ed987098888c</t>
  </si>
  <si>
    <t>Jerry Mcbride</t>
  </si>
  <si>
    <t>7c92b43f-06fb-48fb-a6dd-700a3711924c</t>
  </si>
  <si>
    <t>ee664515-ba70-4df3-a0f5-60f21c03494e</t>
  </si>
  <si>
    <t>Logan Paul</t>
  </si>
  <si>
    <t>a0e542f8-620f-494d-acae-3815fe7e5ae9</t>
  </si>
  <si>
    <t>1d89fda4-afcb-4943-9d3a-ca2c5d382298</t>
  </si>
  <si>
    <t>Benjamin Thomas</t>
  </si>
  <si>
    <t>6fc8655a-09bb-4a29-b010-9f5628922eb0</t>
  </si>
  <si>
    <t>a349b8f3-14a7-4b25-90ef-c2b91d827336</t>
  </si>
  <si>
    <t>Joel Collins</t>
  </si>
  <si>
    <t>33f064f3-78d1-44c0-ba62-d2d22fc018b9</t>
  </si>
  <si>
    <t>73bc4a2f-f000-4429-8cb1-02166aca0e94</t>
  </si>
  <si>
    <t>Jesse Lewis</t>
  </si>
  <si>
    <t>c6eaf9ec-a199-4176-ad92-7492bf9ebe1c</t>
  </si>
  <si>
    <t>64352b34-4b82-4668-9163-8565aea75914</t>
  </si>
  <si>
    <t>Matthew Erickson</t>
  </si>
  <si>
    <t>346579e6-cf12-44aa-8b44-8b0d139b23fc</t>
  </si>
  <si>
    <t>6d475abb-af60-4c0c-b7d5-296064a8c9ad</t>
  </si>
  <si>
    <t>Michael Wood</t>
  </si>
  <si>
    <t>b86fe60d-2273-4fae-974d-046b44082781</t>
  </si>
  <si>
    <t>dc3570e1-2af5-4b09-8076-cac6055e9bf3</t>
  </si>
  <si>
    <t>Lawyer</t>
  </si>
  <si>
    <t>Kimberly Reed</t>
  </si>
  <si>
    <t>1bf22d35-ef13-4382-8ac7-2a1ef18a89cd</t>
  </si>
  <si>
    <t>8110f1be-5805-4965-9476-983d313bbd5e</t>
  </si>
  <si>
    <t>Mark Coleman</t>
  </si>
  <si>
    <t>63b4143e-0569-43a8-b6fc-de73d3846c64</t>
  </si>
  <si>
    <t>881b5a1d-b607-4f7b-9db9-12a76778af2a</t>
  </si>
  <si>
    <t>Kyle Wilson</t>
  </si>
  <si>
    <t>aa5cfdc2-891c-4f85-9422-c4f8a3a3b2e2</t>
  </si>
  <si>
    <t>984a1804-7c64-440a-ab34-c6df441307a4</t>
  </si>
  <si>
    <t>Steven Solis</t>
  </si>
  <si>
    <t>f66b2c20-f67b-451b-bb0b-59fada225788</t>
  </si>
  <si>
    <t>3b88485b-0859-467e-8483-493ca3c7c5cb</t>
  </si>
  <si>
    <t>In</t>
  </si>
  <si>
    <t>Andrea Walters</t>
  </si>
  <si>
    <t>ddf86db5-d932-44cc-b2f1-3f63b80bba3b</t>
  </si>
  <si>
    <t>99c4b1e2-4f8f-4761-9705-7c2a9ec6c736</t>
  </si>
  <si>
    <t>Christopher White</t>
  </si>
  <si>
    <t>4f63e06d-5392-44b7-82e7-844bb3b8c87d</t>
  </si>
  <si>
    <t>03a44002-37be-4e89-82e4-248815776c20</t>
  </si>
  <si>
    <t>Claim</t>
  </si>
  <si>
    <t>Katie Harrell</t>
  </si>
  <si>
    <t>61c7990f-b752-4e2d-ad97-50c5b41ea70a</t>
  </si>
  <si>
    <t>9d0240f3-7406-4a9d-bcf1-17de19d6a9c1</t>
  </si>
  <si>
    <t>Nathan Swanson</t>
  </si>
  <si>
    <t>eaf1db5c-22a5-4974-9be6-904195cef139</t>
  </si>
  <si>
    <t>4fd81779-9a6f-4731-9ac9-e8663f8d5ca1</t>
  </si>
  <si>
    <t>James Hartman</t>
  </si>
  <si>
    <t>517f66e8-788b-4b55-846c-64e202b63a35</t>
  </si>
  <si>
    <t>fe7aca05-7ef3-416a-8f9c-9210938cf9e9</t>
  </si>
  <si>
    <t>Megan Edwards</t>
  </si>
  <si>
    <t>7d022f5c-ac19-4fde-90d4-49a35989899f</t>
  </si>
  <si>
    <t>82992434-ffec-4178-ac4a-46e4ecd956c3</t>
  </si>
  <si>
    <t>Gregory Green</t>
  </si>
  <si>
    <t>d1880782-282c-48a4-9667-93968592119e</t>
  </si>
  <si>
    <t>b33fe6ed-987e-45d5-8cec-182f58ae5509</t>
  </si>
  <si>
    <t>Cassandra Gordon</t>
  </si>
  <si>
    <t>926df9c9-8295-4ca5-8b0b-229379426dbf</t>
  </si>
  <si>
    <t>f1d830fa-8071-43aa-84c4-8c8f102074ad</t>
  </si>
  <si>
    <t>Summer Hayes</t>
  </si>
  <si>
    <t>a606709c-83b9-446d-a644-9baeae63702a</t>
  </si>
  <si>
    <t>b3bc78df-6de8-4853-bd20-814dcae4e260</t>
  </si>
  <si>
    <t>Karen Gilmore</t>
  </si>
  <si>
    <t>2bea6182-5186-4cee-9cd6-b637c8c8825d</t>
  </si>
  <si>
    <t>55f9e4ec-eea4-4dbe-be7e-20939bb01431</t>
  </si>
  <si>
    <t>Matthew Thomas</t>
  </si>
  <si>
    <t>0f34e538-90a1-4aca-9be8-b212c67e0d3f</t>
  </si>
  <si>
    <t>cfe26dff-2e87-4111-921f-30d7df854fe4</t>
  </si>
  <si>
    <t>Jessica Montgomery</t>
  </si>
  <si>
    <t>ecc00e63-1a48-46ff-b5b0-70c64a7ff148</t>
  </si>
  <si>
    <t>4ceac849-4266-4aaa-87c6-9627e602d234</t>
  </si>
  <si>
    <t>Dawn Mclaughlin</t>
  </si>
  <si>
    <t>fe1d90d0-df27-4609-9d76-304e570134ea</t>
  </si>
  <si>
    <t>b0fc9dc6-d249-4f03-9f2f-ca8fc08ee9b1</t>
  </si>
  <si>
    <t>Dawn Hensley</t>
  </si>
  <si>
    <t>19b8b8c5-4d46-4b16-9b2e-74fe55c0a768</t>
  </si>
  <si>
    <t>a2865c2b-a195-4eef-8417-1ce2bd24bed8</t>
  </si>
  <si>
    <t>Andrew Baker</t>
  </si>
  <si>
    <t>396ba832-42b7-46d1-8b12-e1f7c50b2d4c</t>
  </si>
  <si>
    <t>0092b187-0735-46a1-b0d6-625136038de5</t>
  </si>
  <si>
    <t>Cheryl Camacho</t>
  </si>
  <si>
    <t>3e94a8ad-3cc7-4255-a1ee-10d6c16c1bf4</t>
  </si>
  <si>
    <t>2942f60d-4512-4566-bf7b-9cf932a68bbd</t>
  </si>
  <si>
    <t>Donna Brooks</t>
  </si>
  <si>
    <t>0923636c-2563-458a-8f51-6f36cffb0bc8</t>
  </si>
  <si>
    <t>a5e03716-aebc-4465-bc5a-5f53ff384d9b</t>
  </si>
  <si>
    <t>Joseph Bradshaw</t>
  </si>
  <si>
    <t>81a5dea7-b44e-4f12-83dd-0550252514f8</t>
  </si>
  <si>
    <t>9b9fe568-ffc7-42e9-b034-9991bb669c06</t>
  </si>
  <si>
    <t>Jennifer Anderson</t>
  </si>
  <si>
    <t>fdf02b64-d61f-4016-b9b7-0a4cb069eaef</t>
  </si>
  <si>
    <t>e520b0d3-273e-4945-9768-cf73af2f38c0</t>
  </si>
  <si>
    <t>David Carlson</t>
  </si>
  <si>
    <t>1a20a4b7-f163-4b2b-86f3-d0864bc07d88</t>
  </si>
  <si>
    <t>21510d00-743d-4deb-9c17-dfdf6ba7a8c2</t>
  </si>
  <si>
    <t>Andrew Morris</t>
  </si>
  <si>
    <t>9df5262a-61eb-4a96-b974-ddf35a0d9189</t>
  </si>
  <si>
    <t>1f144655-921c-4c6c-873c-04b9f4e1946b</t>
  </si>
  <si>
    <t>Nicholas Norris</t>
  </si>
  <si>
    <t>88b1b7e7-bd41-433d-a8f5-30ca6f60cd4e</t>
  </si>
  <si>
    <t>58ebb2ac-6819-4326-8699-b7f88006e37b</t>
  </si>
  <si>
    <t>Marcia Cherry</t>
  </si>
  <si>
    <t>ad0ad606-2443-4836-a220-79c20d52b919</t>
  </si>
  <si>
    <t>e13b2339-5c37-4813-8a62-db0d6033270a</t>
  </si>
  <si>
    <t>Town</t>
  </si>
  <si>
    <t>John Howard</t>
  </si>
  <si>
    <t>59bc9efa-c7d8-43fa-9ed4-03febb1f7c0a</t>
  </si>
  <si>
    <t>4ff011ae-662a-4d00-af00-a90d43779283</t>
  </si>
  <si>
    <t>Johnathan Jenkins</t>
  </si>
  <si>
    <t>5778e36b-a7a5-44b0-9290-d759aa5ecf5f</t>
  </si>
  <si>
    <t>2ea8dbfc-f43b-4233-8960-818f1e4d28af</t>
  </si>
  <si>
    <t>Emily Brooks</t>
  </si>
  <si>
    <t>397ee14b-a96b-426a-aab7-c7bb555fcb1d</t>
  </si>
  <si>
    <t>184c198c-0026-4d6e-942d-4dc6e77faaae</t>
  </si>
  <si>
    <t>Jeff Rose</t>
  </si>
  <si>
    <t>fcb9cf28-9963-447f-8044-97313c26336e</t>
  </si>
  <si>
    <t>b6cb0137-cb59-474b-843c-d37bc0138b34</t>
  </si>
  <si>
    <t>Mariah Fox</t>
  </si>
  <si>
    <t>73212166-8fd5-487e-b84e-90e9a2be4390</t>
  </si>
  <si>
    <t>f8062f22-b1ef-4ea8-9563-cb5e3f2ea7a8</t>
  </si>
  <si>
    <t>Margaret Stevenson</t>
  </si>
  <si>
    <t>32857215-974e-47af-b4e3-b60922dc6d1e</t>
  </si>
  <si>
    <t>3dd84ae9-f386-4d06-861b-15b021ad58fc</t>
  </si>
  <si>
    <t>Eric Burch</t>
  </si>
  <si>
    <t>4c94f865-396e-47a8-a3a7-493be0c1c7f2</t>
  </si>
  <si>
    <t>215f49f1-f486-4538-963a-fb28dc18f2f4</t>
  </si>
  <si>
    <t>Kristy White</t>
  </si>
  <si>
    <t>f3f6f1a5-76ae-428c-90cd-f109e8d761b4</t>
  </si>
  <si>
    <t>9a811a6e-220f-4437-bd5f-05fa79d1f593</t>
  </si>
  <si>
    <t>Katrina Gonzales</t>
  </si>
  <si>
    <t>7c7f72f6-14d3-4901-9d17-740973a08ba5</t>
  </si>
  <si>
    <t>81f5ee0f-aa6c-4319-bc67-e4038a24ecad</t>
  </si>
  <si>
    <t>Chelsey Sutton</t>
  </si>
  <si>
    <t>e9c4ef67-8150-4685-9f3b-1d9b4353b5d7</t>
  </si>
  <si>
    <t>c7772167-df69-44c6-9aa0-e54744233a0c</t>
  </si>
  <si>
    <t>c3fa111b-e611-4990-9d6b-d3afc7cd7f66</t>
  </si>
  <si>
    <t>bae01b69-652c-4a7e-82a4-7862baf363d1</t>
  </si>
  <si>
    <t>Paige Morgan</t>
  </si>
  <si>
    <t>593398d2-0f68-4fca-af2f-592c6bcc872c</t>
  </si>
  <si>
    <t>45dfa723-a791-465c-b0cf-042807f58fa8</t>
  </si>
  <si>
    <t>Cody Potts</t>
  </si>
  <si>
    <t>527a1998-0c29-47d3-9b01-c693dcc987de</t>
  </si>
  <si>
    <t>55c5d293-aecb-4223-8e94-0cdfb877630a</t>
  </si>
  <si>
    <t>Amanda Garcia</t>
  </si>
  <si>
    <t>18715c98-ec6d-4c24-954b-86e2dc5fa276</t>
  </si>
  <si>
    <t>2246766a-e38c-47b2-8fde-d055bc81cd6f</t>
  </si>
  <si>
    <t>Elizabeth Livingston</t>
  </si>
  <si>
    <t>1d8faa21-47bc-4d95-9df5-d3af7fcd87e2</t>
  </si>
  <si>
    <t>b7eb4441-ca4b-4d53-a5da-1f01682d528e</t>
  </si>
  <si>
    <t>Clarence Anderson</t>
  </si>
  <si>
    <t>a390b0ba-ead9-497c-9cd5-9f4931d2d012</t>
  </si>
  <si>
    <t>74f6d568-9f5b-4d64-8b87-27a126b45bf1</t>
  </si>
  <si>
    <t>Taylor Williams</t>
  </si>
  <si>
    <t>ba737b50-eba8-476c-ab34-f8d797c6dc4d</t>
  </si>
  <si>
    <t>8eb757bc-a7b1-4de4-9351-4002dabe72c3</t>
  </si>
  <si>
    <t>Gary Santos</t>
  </si>
  <si>
    <t>6f1ea600-fccb-457f-93c5-95eeb4bf35ce</t>
  </si>
  <si>
    <t>f22875bd-61ce-4bbc-8817-47bc2d143c48</t>
  </si>
  <si>
    <t>Stephen Burton</t>
  </si>
  <si>
    <t>bacfe41b-ae34-4620-81d2-ab3d575b6291</t>
  </si>
  <si>
    <t>2261a745-1376-4cd8-9dce-2a90d5a40cc0</t>
  </si>
  <si>
    <t>Andre Howard</t>
  </si>
  <si>
    <t>07dbe664-fb62-491a-92bc-ce06c6fc0fae</t>
  </si>
  <si>
    <t>d3c5d63d-a858-45ac-9cf2-622c1d00e9fc</t>
  </si>
  <si>
    <t>Garrett Robinson</t>
  </si>
  <si>
    <t>8b5250ff-8bc1-4e93-b845-d87e23b4367e</t>
  </si>
  <si>
    <t>0cb4ec15-63ac-4535-934c-9be305f0a0d4</t>
  </si>
  <si>
    <t>Chance</t>
  </si>
  <si>
    <t>Alexis Turner</t>
  </si>
  <si>
    <t>a8343ec0-c210-496a-a769-6f6e0a86dc66</t>
  </si>
  <si>
    <t>24bb5b88-44e6-442f-9f8d-5ab98753e1e5</t>
  </si>
  <si>
    <t>Kelly Harris</t>
  </si>
  <si>
    <t>373a6001-2dc7-46eb-96e0-0d047da00d41</t>
  </si>
  <si>
    <t>1f109505-46d2-4e5a-a529-d4a29bbfc2ac</t>
  </si>
  <si>
    <t>Enjoy</t>
  </si>
  <si>
    <t>Marilyn Aguilar</t>
  </si>
  <si>
    <t>83e75285-e2b2-447d-826c-3497db88a533</t>
  </si>
  <si>
    <t>7164d1fa-04ea-4ce7-b4ef-4d2992c9a71f</t>
  </si>
  <si>
    <t>Machine</t>
  </si>
  <si>
    <t>Matthew Yates</t>
  </si>
  <si>
    <t>7edae6d2-9ec0-49e8-afa5-4db8efd1f5d3</t>
  </si>
  <si>
    <t>a9cdd599-0511-4d65-9061-1ef97ec37403</t>
  </si>
  <si>
    <t>Devin White</t>
  </si>
  <si>
    <t>7fbdcb42-c625-41c3-9832-c1d167589ae8</t>
  </si>
  <si>
    <t>92a122a4-24cd-4a71-a0a9-e039334f08d0</t>
  </si>
  <si>
    <t>Joe Thompson</t>
  </si>
  <si>
    <t>54373f61-c751-45cc-8435-cb05998429a2</t>
  </si>
  <si>
    <t>47043204-90af-45e2-921d-9b6176638f80</t>
  </si>
  <si>
    <t>Patricia Hart</t>
  </si>
  <si>
    <t>b63c9d6f-8c61-4473-b839-1b04d58d8497</t>
  </si>
  <si>
    <t>6c5a51e9-6595-4d61-a604-a543868a9579</t>
  </si>
  <si>
    <t>Note</t>
  </si>
  <si>
    <t>Brian Reed</t>
  </si>
  <si>
    <t>b62039fe-443e-4deb-b9f3-971c481cb735</t>
  </si>
  <si>
    <t>d64451ff-0821-4d42-987c-71e6b83bc3ef</t>
  </si>
  <si>
    <t>Attack</t>
  </si>
  <si>
    <t>James Hernandez</t>
  </si>
  <si>
    <t>a69add0c-a500-4e93-8fe7-fe76c60b51b6</t>
  </si>
  <si>
    <t>0e6be314-abf3-4608-b42f-f7400e411f7b</t>
  </si>
  <si>
    <t>Successful</t>
  </si>
  <si>
    <t>Ashley Lopez</t>
  </si>
  <si>
    <t>6bc5c99f-151d-482d-8abf-c3dc2f24a469</t>
  </si>
  <si>
    <t>b8782594-44ce-4de4-b049-435dfe106be2</t>
  </si>
  <si>
    <t>Bruce Stout</t>
  </si>
  <si>
    <t>a6332b23-f629-438a-9ce5-8f072b081fde</t>
  </si>
  <si>
    <t>d62a0151-e764-44ba-aab8-141a6c926b00</t>
  </si>
  <si>
    <t>Size</t>
  </si>
  <si>
    <t>Matthew Moon</t>
  </si>
  <si>
    <t>1f64d17c-83a6-4a4d-8635-8ef255e83eb1</t>
  </si>
  <si>
    <t>3e3f9e24-df77-440c-b601-ef3cf22b3694</t>
  </si>
  <si>
    <t>Ryan York</t>
  </si>
  <si>
    <t>fff9dd0d-d10e-4c14-9ef3-1b4dc6783827</t>
  </si>
  <si>
    <t>ef04b4c2-c8bf-4604-9bb3-eab5c6d24fa4</t>
  </si>
  <si>
    <t>Johnathan Flores</t>
  </si>
  <si>
    <t>713e3cf4-6f71-4d2a-8e27-034704960aed</t>
  </si>
  <si>
    <t>e4c77d00-4db4-4fb6-bfb8-0e23f1c535e7</t>
  </si>
  <si>
    <t>Megan Perry</t>
  </si>
  <si>
    <t>0f2ae728-a9f8-48e7-9d94-6773addbac59</t>
  </si>
  <si>
    <t>0251f2bb-67de-4495-93a0-e76d36f1191f</t>
  </si>
  <si>
    <t>Gary Parker</t>
  </si>
  <si>
    <t>2729368c-4531-4a51-a815-62994ac9d737</t>
  </si>
  <si>
    <t>11f7d22e-851b-4721-a204-96b4b08c0919</t>
  </si>
  <si>
    <t>Jessica Wilson</t>
  </si>
  <si>
    <t>d7af4093-1fb4-486a-8564-36b7246ff5ab</t>
  </si>
  <si>
    <t>b770cef7-3766-4120-a886-8c90ebbb3b45</t>
  </si>
  <si>
    <t>Omar Stokes</t>
  </si>
  <si>
    <t>ae8320ee-463b-4605-8c70-fca3acd3e65d</t>
  </si>
  <si>
    <t>4d8a4c77-cd5a-4f16-9513-af32b5f21c9c</t>
  </si>
  <si>
    <t>Adam Webb</t>
  </si>
  <si>
    <t>73171ddf-2e20-4534-b359-ce19aecca36d</t>
  </si>
  <si>
    <t>7580eb0c-dcab-4e4d-ab74-8ada3d4c67e3</t>
  </si>
  <si>
    <t>Zachary Townsend</t>
  </si>
  <si>
    <t>f430146f-b250-42be-86e2-8e891d648c4f</t>
  </si>
  <si>
    <t>0303ed43-71fd-4903-ad6d-df59a5dbb5e9</t>
  </si>
  <si>
    <t>Dawn Gallegos</t>
  </si>
  <si>
    <t>707775d5-eac1-49b5-a476-0a4edebc3668</t>
  </si>
  <si>
    <t>b150f1ac-9e37-4583-9a62-4bf07be0b8bf</t>
  </si>
  <si>
    <t>Sarah Hawkins</t>
  </si>
  <si>
    <t>201a253e-e1a7-4a14-8df4-95c09f4c3ac3</t>
  </si>
  <si>
    <t>5f9a48c3-114e-4289-b9a4-12ca83b4aff8</t>
  </si>
  <si>
    <t>Chelsea Lewis</t>
  </si>
  <si>
    <t>9eab7796-9b93-40b4-95fd-1c2c6b253314</t>
  </si>
  <si>
    <t>983ab429-e9fd-485f-b5a8-5f947ce225b1</t>
  </si>
  <si>
    <t>Joshua Smith</t>
  </si>
  <si>
    <t>c867471b-fe69-4c31-b924-9e4d35d45275</t>
  </si>
  <si>
    <t>749b7ab7-767e-4716-89b4-af41675e9136</t>
  </si>
  <si>
    <t>Crystal Ramirez</t>
  </si>
  <si>
    <t>cc7907ae-2277-41ea-adb7-a742dde43ea0</t>
  </si>
  <si>
    <t>2a1f3d8b-a9cc-42e7-af57-4f110bac1025</t>
  </si>
  <si>
    <t>Myself</t>
  </si>
  <si>
    <t>3e2ea205-827c-44fb-b931-8b1f41c73a87</t>
  </si>
  <si>
    <t>9e33c1df-5dc7-4704-94cc-2aca97b197c8</t>
  </si>
  <si>
    <t>Enter</t>
  </si>
  <si>
    <t>Jordan Smith</t>
  </si>
  <si>
    <t>90ca16ad-c8ef-4fbc-8c5f-6a3c05260118</t>
  </si>
  <si>
    <t>e4e34d2a-38f7-48f3-a4c7-521877e2239f</t>
  </si>
  <si>
    <t>Alicia Austin</t>
  </si>
  <si>
    <t>cca0a5a7-32ce-4906-b0e4-654487a49d9a</t>
  </si>
  <si>
    <t>d26f09da-cba6-4419-a8e1-1b6bf70ef859</t>
  </si>
  <si>
    <t>Joshua Pacheco</t>
  </si>
  <si>
    <t>9f7e5064-c190-4f54-9c50-f001bf9e59a4</t>
  </si>
  <si>
    <t>8c211df2-6d77-42d4-bc5b-7ac74d9132f3</t>
  </si>
  <si>
    <t>Party</t>
  </si>
  <si>
    <t>Shannon Rogers</t>
  </si>
  <si>
    <t>97c9ff9c-dd86-4178-becb-e010cbedede8</t>
  </si>
  <si>
    <t>621d51fa-0515-4755-9f8b-cf917cdace31</t>
  </si>
  <si>
    <t>Tammy Peterson</t>
  </si>
  <si>
    <t>560f63e2-36ba-409f-b671-46b020749286</t>
  </si>
  <si>
    <t>23e6d87c-cb17-4e51-a91c-e81242ab5d38</t>
  </si>
  <si>
    <t>Mark Guerra</t>
  </si>
  <si>
    <t>1466230d-dd9c-4c6d-89ce-3001a184ca44</t>
  </si>
  <si>
    <t>92aa3997-1b44-4492-9ff9-674f6df665de</t>
  </si>
  <si>
    <t>Patricia Richards</t>
  </si>
  <si>
    <t>97a3b524-0d9c-42ae-a895-c931cda7e44b</t>
  </si>
  <si>
    <t>a59fc1f8-3a2e-4721-a5ab-6a5d40a473b5</t>
  </si>
  <si>
    <t>Samuel Richardson</t>
  </si>
  <si>
    <t>0dedab69-6bbf-41db-bc98-7579f0d1d85f</t>
  </si>
  <si>
    <t>cf15503a-e396-403b-a388-8fb7fe1cb012</t>
  </si>
  <si>
    <t>Evidence</t>
  </si>
  <si>
    <t>Veronica Johnson</t>
  </si>
  <si>
    <t>1890343a-3dad-4faf-a1a5-a242d27e6c39</t>
  </si>
  <si>
    <t>765382cd-eb8c-41b7-af2e-98f44a2faed5</t>
  </si>
  <si>
    <t>Mouth</t>
  </si>
  <si>
    <t>Lisa Richards</t>
  </si>
  <si>
    <t>87b26352-cbaa-450c-9d57-ee64a93c4754</t>
  </si>
  <si>
    <t>77beb007-63b6-4b49-9c06-c01cccf001be</t>
  </si>
  <si>
    <t>Christine Freeman</t>
  </si>
  <si>
    <t>1679f298-9651-4bab-8038-99ec51dd2298</t>
  </si>
  <si>
    <t>c65c5fb3-a51a-479a-bcb5-317384d3d5de</t>
  </si>
  <si>
    <t>Bonnie Kane</t>
  </si>
  <si>
    <t>8f3882a4-a150-4c69-bb97-cedc5d52f8d3</t>
  </si>
  <si>
    <t>3646f33d-4b88-443c-b9c5-d0023a6f66a3</t>
  </si>
  <si>
    <t>Zachary Estrada</t>
  </si>
  <si>
    <t>c36f5014-d7fe-4dae-ae20-bc532664b3ce</t>
  </si>
  <si>
    <t>c0c8f416-4197-4df2-a7e9-75e30e7d5023</t>
  </si>
  <si>
    <t>Janet Smith</t>
  </si>
  <si>
    <t>70522f33-d276-4fcf-b53a-c5f2d83edef8</t>
  </si>
  <si>
    <t>18aee18d-8243-4221-9329-5882c0f1a2ee</t>
  </si>
  <si>
    <t>Angela Stevens</t>
  </si>
  <si>
    <t>0745dbc1-7856-4a66-bdb2-6075f9d81858</t>
  </si>
  <si>
    <t>f9687989-79f2-4b59-aac4-50c9470553d3</t>
  </si>
  <si>
    <t>Well</t>
  </si>
  <si>
    <t>Michele Reyes</t>
  </si>
  <si>
    <t>72ecd679-a15d-4122-9127-3d4500e51bee</t>
  </si>
  <si>
    <t>438b8c97-17e7-4aa1-b1a1-c843bbaf53cf</t>
  </si>
  <si>
    <t>Cody Kennedy</t>
  </si>
  <si>
    <t>9c16c409-f8a1-4c1f-8e60-d6b55ecc5073</t>
  </si>
  <si>
    <t>cd787999-1b00-4156-a500-e03e553d2648</t>
  </si>
  <si>
    <t>Former</t>
  </si>
  <si>
    <t>Andrew Vincent</t>
  </si>
  <si>
    <t>80bf9d71-0690-42ef-bb50-036a350ccde6</t>
  </si>
  <si>
    <t>a3d8a301-69f2-4f00-adbf-3e06f5c7d8b9</t>
  </si>
  <si>
    <t>Katherine Johnston</t>
  </si>
  <si>
    <t>f274c458-74ed-439b-bd5e-9a88e92d65d3</t>
  </si>
  <si>
    <t>093d5967-9ee4-415c-9fee-e082ac07fea8</t>
  </si>
  <si>
    <t>Margaret Lawson</t>
  </si>
  <si>
    <t>df2bfb81-c81f-4548-a5c0-84b3f8e91b54</t>
  </si>
  <si>
    <t>1093911c-b91b-4bf1-9ec4-3d177e66f64b</t>
  </si>
  <si>
    <t>Evelyn Lee</t>
  </si>
  <si>
    <t>1c21fd4d-7994-4214-89cb-502a81ca9612</t>
  </si>
  <si>
    <t>681a6160-c0ed-4ea7-a9fa-ee8926b75a69</t>
  </si>
  <si>
    <t>Charles Martinez</t>
  </si>
  <si>
    <t>d2844f36-2f9f-415e-bac5-d4cd88413fa1</t>
  </si>
  <si>
    <t>84ebcc34-85ab-4776-a832-dbf296faa5a4</t>
  </si>
  <si>
    <t>Kenneth Nicholson</t>
  </si>
  <si>
    <t>7481e674-f87e-48e9-8427-a1b3837eeaf2</t>
  </si>
  <si>
    <t>9ab5102d-529a-4af6-b7e3-f3682956f04d</t>
  </si>
  <si>
    <t>Gail Ruiz</t>
  </si>
  <si>
    <t>df615fd2-22a0-40df-95cd-50c795fa25cf</t>
  </si>
  <si>
    <t>ca02021c-5a26-47cf-bc88-d1b130a80986</t>
  </si>
  <si>
    <t>David Griffin</t>
  </si>
  <si>
    <t>4a0dd0f5-b702-4fe7-8007-41ca9100dc3d</t>
  </si>
  <si>
    <t>0f1fe9b7-4c14-4dae-a3b3-73f1618eab50</t>
  </si>
  <si>
    <t>Mother</t>
  </si>
  <si>
    <t>Karina King</t>
  </si>
  <si>
    <t>72ca868b-c8f3-4dc6-aba1-6d9bd6caf6c0</t>
  </si>
  <si>
    <t>447cb9cd-bf7e-4124-a34e-d8c85aeb7a62</t>
  </si>
  <si>
    <t>Brittney Stevens</t>
  </si>
  <si>
    <t>3b69ae64-8676-4b39-98ae-6ea05bb26282</t>
  </si>
  <si>
    <t>cd2912fc-d8c6-4724-81f3-5f5ff8880924</t>
  </si>
  <si>
    <t>Russell Bray</t>
  </si>
  <si>
    <t>87b32439-270d-41ee-9840-ba386bbc3a22</t>
  </si>
  <si>
    <t>72cb95b3-02c3-4373-a02d-0758e893a914</t>
  </si>
  <si>
    <t>Timothy Garcia</t>
  </si>
  <si>
    <t>4fbe2ad5-c666-479e-8a8f-df4f6c8918ad</t>
  </si>
  <si>
    <t>f5236bf7-77f2-428d-a380-5412123d0d89</t>
  </si>
  <si>
    <t>Kathryn Burch</t>
  </si>
  <si>
    <t>ddd3169e-5b0b-4172-b040-76dfe016df02</t>
  </si>
  <si>
    <t>3e6593c2-b10a-4ad2-b3fb-de88e049f187</t>
  </si>
  <si>
    <t>Kelly Mendez</t>
  </si>
  <si>
    <t>2a9d5dfb-090b-4758-85da-797e3e990b5a</t>
  </si>
  <si>
    <t>d0975b40-c57f-42f7-a359-004a1aa15256</t>
  </si>
  <si>
    <t>Tristan Patton</t>
  </si>
  <si>
    <t>633cbf30-55fc-40fb-8ce2-89be78c8a0b0</t>
  </si>
  <si>
    <t>6118cb4b-b94e-4626-81f1-0a006a088772</t>
  </si>
  <si>
    <t>Lawrence Moody</t>
  </si>
  <si>
    <t>7e884340-69f7-4176-a971-385e00590709</t>
  </si>
  <si>
    <t>66ee4dce-4c32-4b66-a55a-b7299824e8b0</t>
  </si>
  <si>
    <t>Dustin Whitaker</t>
  </si>
  <si>
    <t>edd4b43e-edef-4961-b410-a2152cd538f8</t>
  </si>
  <si>
    <t>90adbcac-faef-44eb-af28-fd4b5647206a</t>
  </si>
  <si>
    <t>Antonio Turner</t>
  </si>
  <si>
    <t>d4f7c791-f066-42e7-a3a0-15834d379b9c</t>
  </si>
  <si>
    <t>956e14fd-0506-4ee8-b10a-2b7c23a5f372</t>
  </si>
  <si>
    <t>Tell</t>
  </si>
  <si>
    <t>James Thompson</t>
  </si>
  <si>
    <t>08b3bd12-225b-4df5-9092-b396dd88eda9</t>
  </si>
  <si>
    <t>536e90fa-58a8-4332-828a-95111bf4a616</t>
  </si>
  <si>
    <t>Tara Baker</t>
  </si>
  <si>
    <t>0fdc9847-9e0e-426d-95d9-c6a0f984b629</t>
  </si>
  <si>
    <t>2b30f588-2090-4254-9cb8-9e30620aad3e</t>
  </si>
  <si>
    <t>Christopher Sanchez</t>
  </si>
  <si>
    <t>ce23b62a-b4d4-464c-9602-8a526f9e682e</t>
  </si>
  <si>
    <t>df3f8d02-2c7c-45e7-8bd2-5e3438e2646d</t>
  </si>
  <si>
    <t>Marie Gibson</t>
  </si>
  <si>
    <t>f6b0965b-2ec4-4b22-96db-2783df88241b</t>
  </si>
  <si>
    <t>d1813245-27d8-4b60-b58d-9748f0754e27</t>
  </si>
  <si>
    <t>Jean Wilson</t>
  </si>
  <si>
    <t>963cc6e9-4c39-416e-a260-770e59f00ed2</t>
  </si>
  <si>
    <t>9cf5eb04-21e8-4066-a6cf-0950277187d5</t>
  </si>
  <si>
    <t>Eric Barker</t>
  </si>
  <si>
    <t>ab0fc847-578f-4ad7-8039-e228f76c4308</t>
  </si>
  <si>
    <t>8771b665-73af-44cb-bb46-974f1211e7e3</t>
  </si>
  <si>
    <t>Michael Payne</t>
  </si>
  <si>
    <t>03d0ac49-4280-44be-b727-aebc6ed24524</t>
  </si>
  <si>
    <t>8a9499ea-7f80-47e6-a17e-286666744379</t>
  </si>
  <si>
    <t>Tanya Johnston</t>
  </si>
  <si>
    <t>7691f3b1-abb4-47f3-9b6d-ec2e586acf13</t>
  </si>
  <si>
    <t>f0f44fb7-4ca3-4b0b-a633-6b52be8cfcd5</t>
  </si>
  <si>
    <t>Connor Glover</t>
  </si>
  <si>
    <t>17fffaa0-1f92-4125-b915-c5e087dfea9a</t>
  </si>
  <si>
    <t>f1578c0d-be7d-422c-9b6d-5a7407ecee83</t>
  </si>
  <si>
    <t>Alexander Hernandez</t>
  </si>
  <si>
    <t>08559bbd-f022-4320-9400-a4a6bf501cb7</t>
  </si>
  <si>
    <t>0bb9a89e-2cd9-48cf-852b-fd6e6e692db2</t>
  </si>
  <si>
    <t>Bradley Howard</t>
  </si>
  <si>
    <t>5769e9a6-746d-4462-97de-fb0d901c3416</t>
  </si>
  <si>
    <t>ede24053-f0cd-4e25-813a-96dee348e957</t>
  </si>
  <si>
    <t>Andrew Allen</t>
  </si>
  <si>
    <t>3a51ae96-9a56-4842-8d9d-982ce670dde0</t>
  </si>
  <si>
    <t>b97225b5-8438-49ee-ae56-d338be46ef7e</t>
  </si>
  <si>
    <t>Natalie Murphy</t>
  </si>
  <si>
    <t>abcbaa16-9436-47f8-889a-54ce9e22a300</t>
  </si>
  <si>
    <t>cd2ace33-f79d-44fe-b7f0-6273c2567a25</t>
  </si>
  <si>
    <t>James Martinez</t>
  </si>
  <si>
    <t>b58eacfc-f696-4fa2-821a-376716a6e297</t>
  </si>
  <si>
    <t>2428e076-e33e-4aa9-a781-6a8c45b7609e</t>
  </si>
  <si>
    <t>Andrew Gilmore</t>
  </si>
  <si>
    <t>4d7d0f6e-1290-4849-8bab-2ef3dcb51d9b</t>
  </si>
  <si>
    <t>28de4470-c66d-4091-99ba-e5a2bb648e97</t>
  </si>
  <si>
    <t>Factor</t>
  </si>
  <si>
    <t>Amber Duncan</t>
  </si>
  <si>
    <t>30e7d6eb-bd38-452c-beda-f70c9aa0c9eb</t>
  </si>
  <si>
    <t>9cb7ed03-ca5a-4854-806b-9932a8a43c65</t>
  </si>
  <si>
    <t>Steven Bernard</t>
  </si>
  <si>
    <t>90f79643-04db-468a-97d6-bde64d0a1aad</t>
  </si>
  <si>
    <t>5ead4a07-165e-4ad0-8694-1bc0725266df</t>
  </si>
  <si>
    <t>Animal</t>
  </si>
  <si>
    <t>Dr. Ryan Chavez</t>
  </si>
  <si>
    <t>c9c90332-a5c3-40bb-9685-a928cd6d81c3</t>
  </si>
  <si>
    <t>c6d4778e-941f-4459-b897-2321f932403b</t>
  </si>
  <si>
    <t>Linda Jackson</t>
  </si>
  <si>
    <t>8843de1b-f971-40e0-a38b-8ae5d82f3ab4</t>
  </si>
  <si>
    <t>bc07acad-9eac-46d8-b937-4e65d1b4258e</t>
  </si>
  <si>
    <t>Amy Roberts</t>
  </si>
  <si>
    <t>00eda44e-39dd-4c5b-9241-a2d35bb4e839</t>
  </si>
  <si>
    <t>551def98-2269-470a-9511-142b12b0a008</t>
  </si>
  <si>
    <t>Kristy Martinez</t>
  </si>
  <si>
    <t>20bf7346-4c98-46ca-a7c2-91fafc0f26d8</t>
  </si>
  <si>
    <t>e1fca892-6c1c-43c7-a572-3ce78df336ba</t>
  </si>
  <si>
    <t>Patricia Roy</t>
  </si>
  <si>
    <t>1b52d698-d651-4354-8de9-24e10796a74f</t>
  </si>
  <si>
    <t>fc6af2d7-1776-4d42-a940-8254343b2afd</t>
  </si>
  <si>
    <t>Yesenia Bautista</t>
  </si>
  <si>
    <t>22a29199-6916-47fb-b332-913f3f9ce87d</t>
  </si>
  <si>
    <t>5c081b81-39d5-4378-83f9-5967b56aa3c2</t>
  </si>
  <si>
    <t>Kristin Wilson</t>
  </si>
  <si>
    <t>91ae172d-b818-4339-8091-22683b92fa5f</t>
  </si>
  <si>
    <t>2e0114ca-29ea-4f19-b358-94d72089f710</t>
  </si>
  <si>
    <t>Cameron Bowman</t>
  </si>
  <si>
    <t>197820a9-b31e-417b-ae7c-bf7886b3d758</t>
  </si>
  <si>
    <t>089f7b74-2c51-497b-9c9d-cbd73deac405</t>
  </si>
  <si>
    <t>Mr. Daniel Brooks</t>
  </si>
  <si>
    <t>fdf1a1da-43cf-4243-bbc8-a0b986adf9c9</t>
  </si>
  <si>
    <t>8445adea-d251-4914-b4ad-6cea1122d91a</t>
  </si>
  <si>
    <t>Ryan Little</t>
  </si>
  <si>
    <t>5babac9a-f525-42c1-b1a8-493e95883c26</t>
  </si>
  <si>
    <t>c87027a6-7bf1-4a7c-82bb-d1b1679bd043</t>
  </si>
  <si>
    <t>Fact</t>
  </si>
  <si>
    <t>Bailey Boone</t>
  </si>
  <si>
    <t>3fba915c-bdf4-4aa6-a317-554b63694c69</t>
  </si>
  <si>
    <t>938d29b3-33e4-4b72-ba65-5c24398a31eb</t>
  </si>
  <si>
    <t>Maria Garcia</t>
  </si>
  <si>
    <t>65478b93-1085-46cf-a7ff-69e7b3a1325e</t>
  </si>
  <si>
    <t>ef7f59d7-f73c-4206-95b4-cf2d5937a94a</t>
  </si>
  <si>
    <t>William Allen</t>
  </si>
  <si>
    <t>d773ea9c-20f3-4186-bd61-ef3a484033bc</t>
  </si>
  <si>
    <t>2d86a031-70a1-424b-822b-5bbf1755d07f</t>
  </si>
  <si>
    <t>Raven Brady</t>
  </si>
  <si>
    <t>eeec93c2-48bb-4f03-adee-89286b49d3d9</t>
  </si>
  <si>
    <t>5d4e5634-8b68-475c-83ef-e74a0c4a34b1</t>
  </si>
  <si>
    <t>Steven Cherry</t>
  </si>
  <si>
    <t>a8c58ddf-d026-4888-b6ad-bb971b0f507e</t>
  </si>
  <si>
    <t>2e3c5733-c642-42c0-b77b-ac73627dfadf</t>
  </si>
  <si>
    <t>Sandra Christian</t>
  </si>
  <si>
    <t>54073530-67f5-42ad-a1ed-4e91294cdfdf</t>
  </si>
  <si>
    <t>90f6bd61-a1b2-49c3-9efe-3d12a7852ccf</t>
  </si>
  <si>
    <t>Jessica Wagner</t>
  </si>
  <si>
    <t>ee5e5ba8-5392-40a5-9175-bf43ef3eb257</t>
  </si>
  <si>
    <t>10f41f72-5c3a-493f-8edc-26007194556b</t>
  </si>
  <si>
    <t>Station</t>
  </si>
  <si>
    <t>Lisa Nelson</t>
  </si>
  <si>
    <t>7881e3e2-3a74-4373-8b40-8144a341f9ce</t>
  </si>
  <si>
    <t>7d35770e-2679-432d-b1e4-c4b9e70d25f8</t>
  </si>
  <si>
    <t>Paula Scott</t>
  </si>
  <si>
    <t>d41a976b-0289-4eeb-a241-29afebd6558d</t>
  </si>
  <si>
    <t>5e1b7741-a993-4493-af70-4793aa5a6951</t>
  </si>
  <si>
    <t>Timothy Lopez</t>
  </si>
  <si>
    <t>edaa2807-a39f-4320-bb5e-1288d09930b2</t>
  </si>
  <si>
    <t>4b7d09b5-10b7-4665-8bab-357c7152f03e</t>
  </si>
  <si>
    <t>Richard Miller</t>
  </si>
  <si>
    <t>3fb7a961-3ab4-4209-9a82-2ba607f0c354</t>
  </si>
  <si>
    <t>ca121930-1128-4109-b4db-418d7116bad8</t>
  </si>
  <si>
    <t>Jennifer Sanchez</t>
  </si>
  <si>
    <t>cb48e975-9140-45e2-8a4a-8896095cfd12</t>
  </si>
  <si>
    <t>a3a361a5-b408-4c6c-8878-69cacf1214dd</t>
  </si>
  <si>
    <t>Kimberly Palmer</t>
  </si>
  <si>
    <t>6229390d-d103-446b-b119-5e822ddf8ee8</t>
  </si>
  <si>
    <t>caa12ace-64f7-4870-8ee0-83d28c445671</t>
  </si>
  <si>
    <t>Breanna Stark</t>
  </si>
  <si>
    <t>4d2df635-b32f-4763-943b-f2bb355dc86c</t>
  </si>
  <si>
    <t>a262eea6-e467-42b3-81dd-a4d805a7387c</t>
  </si>
  <si>
    <t>Paul Reynolds</t>
  </si>
  <si>
    <t>a1b4b0c3-ca83-4cfe-a47b-c70691a31f96</t>
  </si>
  <si>
    <t>794dd714-fe70-475b-97f5-d2f3e9801111</t>
  </si>
  <si>
    <t>Fund</t>
  </si>
  <si>
    <t>Rebecca Carlson</t>
  </si>
  <si>
    <t>b80d8df6-0ef6-4b45-ae82-05e8315c3c8a</t>
  </si>
  <si>
    <t>d4ec415b-fe2b-458c-9380-245896c98fd3</t>
  </si>
  <si>
    <t>David Jones</t>
  </si>
  <si>
    <t>8d5a2f33-4c27-466f-8cf3-65e3edb200f6</t>
  </si>
  <si>
    <t>5be64d27-c284-4971-8be2-64b450d7c62c</t>
  </si>
  <si>
    <t>Training</t>
  </si>
  <si>
    <t>James Wiley</t>
  </si>
  <si>
    <t>cb4a2e5b-cd02-460a-9aff-a87901fdbe8b</t>
  </si>
  <si>
    <t>0f2e6a79-602a-4110-886e-6786cc844437</t>
  </si>
  <si>
    <t>Omar Cabrera</t>
  </si>
  <si>
    <t>2b95c9e1-3913-49fe-bd74-5dec4f13d127</t>
  </si>
  <si>
    <t>27161d77-b85a-44db-91f9-d849018231f6</t>
  </si>
  <si>
    <t>Pamela Ryan MD</t>
  </si>
  <si>
    <t>5ab36635-c25b-4ddc-b5cd-c923752b03e3</t>
  </si>
  <si>
    <t>159e6294-6242-4726-8eb6-8668f731af99</t>
  </si>
  <si>
    <t>Real</t>
  </si>
  <si>
    <t>Steven Jones</t>
  </si>
  <si>
    <t>5dc047fb-47da-4815-9a64-1305b4be0f1f</t>
  </si>
  <si>
    <t>e0c90797-4e81-479e-ac53-bf142131c0f7</t>
  </si>
  <si>
    <t>Robert Valdez</t>
  </si>
  <si>
    <t>d5f38508-0257-46a7-9b9e-228b00ab6043</t>
  </si>
  <si>
    <t>67d93436-87a6-45d3-8fda-05975180c811</t>
  </si>
  <si>
    <t>Prepare</t>
  </si>
  <si>
    <t>John King</t>
  </si>
  <si>
    <t>23344fe9-14e0-4a56-adfe-5039154cf36e</t>
  </si>
  <si>
    <t>9aa276dd-2381-4976-8a0b-3c3db9d55950</t>
  </si>
  <si>
    <t>Sea</t>
  </si>
  <si>
    <t>Drew Ward</t>
  </si>
  <si>
    <t>c8f3005e-a487-433c-92b5-4eba78347eda</t>
  </si>
  <si>
    <t>7dfc85cb-59e1-456f-9525-607e10ebd130</t>
  </si>
  <si>
    <t>Light</t>
  </si>
  <si>
    <t>Maria Bond</t>
  </si>
  <si>
    <t>cf137850-5677-499d-b77e-ee3ad2bbfac1</t>
  </si>
  <si>
    <t>24f1d9d4-7ec4-4089-8dbb-e6133d70e95f</t>
  </si>
  <si>
    <t>Angela Rhodes</t>
  </si>
  <si>
    <t>b46db773-acb4-4575-a235-0d66ed6ec021</t>
  </si>
  <si>
    <t>30e81ca6-ede9-4a11-a53d-8975e39c5ffd</t>
  </si>
  <si>
    <t>After</t>
  </si>
  <si>
    <t>Kristina Atkins</t>
  </si>
  <si>
    <t>965165db-5828-470e-89c2-068aba48c4ce</t>
  </si>
  <si>
    <t>9debf766-ad13-4f09-8349-d4a523176945</t>
  </si>
  <si>
    <t>Tina Nash</t>
  </si>
  <si>
    <t>709bc6d2-1ab7-4301-badf-6b65b87bb711</t>
  </si>
  <si>
    <t>8d3c9bd2-c6d3-4098-a875-7f459f5801e8</t>
  </si>
  <si>
    <t>Robin Hart</t>
  </si>
  <si>
    <t>6bb2dbca-15cb-491d-99bd-81ed8ee268af</t>
  </si>
  <si>
    <t>e099181b-3677-4e18-8469-7bfb8565e761</t>
  </si>
  <si>
    <t>Karen Fuller</t>
  </si>
  <si>
    <t>b8d7074f-c2b2-4b80-96a1-9be67c88ddf8</t>
  </si>
  <si>
    <t>e0a999d7-b971-4ad3-9f86-d840a8b01f9c</t>
  </si>
  <si>
    <t>Also</t>
  </si>
  <si>
    <t>Brandon Brown</t>
  </si>
  <si>
    <t>cb06dcf4-6bd3-409b-b3c5-8c17a812642e</t>
  </si>
  <si>
    <t>66dd6a28-2ddc-43d2-96d9-66ab57fc5db8</t>
  </si>
  <si>
    <t>Nice</t>
  </si>
  <si>
    <t>Stephanie Barnett</t>
  </si>
  <si>
    <t>bb705014-c35f-46ca-8382-d7f6e8285606</t>
  </si>
  <si>
    <t>56000a7f-94e4-4e20-8d3b-8804747a0f01</t>
  </si>
  <si>
    <t>Sheila Price</t>
  </si>
  <si>
    <t>8a86898a-0fe6-47b1-91de-cf0274fffe34</t>
  </si>
  <si>
    <t>806e43e1-be15-4813-a532-e27cbfba314a</t>
  </si>
  <si>
    <t>Joyce Powell</t>
  </si>
  <si>
    <t>e82e17c7-a1e0-43d6-9d06-fc69e9ccb4ca</t>
  </si>
  <si>
    <t>895fc682-354c-45c2-84f0-e8fe1432cd4b</t>
  </si>
  <si>
    <t>Laura Cruz</t>
  </si>
  <si>
    <t>af883025-c083-40ad-a6f8-cf886e73be9d</t>
  </si>
  <si>
    <t>83639570-7dcd-4647-b1a2-eeadf9a8ebce</t>
  </si>
  <si>
    <t>85ff323e-bdf8-4dd0-ae7c-97f58357c2d7</t>
  </si>
  <si>
    <t>3b1261f3-deec-4642-b286-3bbc5e36b40d</t>
  </si>
  <si>
    <t>Tony Jenkins</t>
  </si>
  <si>
    <t>4fafe269-bbe2-4ad8-8a27-2f92b1aa9ee4</t>
  </si>
  <si>
    <t>05625413-a4e4-46a8-928c-bc5b5250740a</t>
  </si>
  <si>
    <t>Michael Powers</t>
  </si>
  <si>
    <t>99a85395-ed3a-4c70-8e0f-cdefc2bef459</t>
  </si>
  <si>
    <t>5e647119-cbfe-43a7-bf26-a7f9c6a2edae</t>
  </si>
  <si>
    <t>James Macias</t>
  </si>
  <si>
    <t>eac1d531-070d-4205-a286-4020f8a44f52</t>
  </si>
  <si>
    <t>d3c5d6b4-4bc7-4b96-b2ce-804236991710</t>
  </si>
  <si>
    <t>Gabrielle Jackson</t>
  </si>
  <si>
    <t>a5b4fde4-a31b-4d4c-8427-36c21b0eb103</t>
  </si>
  <si>
    <t>fe370f9f-785f-4d97-9162-b15c83f4cd92</t>
  </si>
  <si>
    <t>Donald Hanson</t>
  </si>
  <si>
    <t>de8dbecc-1ece-40bd-83b5-be4bf54dda8b</t>
  </si>
  <si>
    <t>6d6b0922-dd93-4bd9-8a56-9ea6b8416be7</t>
  </si>
  <si>
    <t>Tyler Rivas</t>
  </si>
  <si>
    <t>5f05ac02-25e9-48b7-a0d6-31b293c936a5</t>
  </si>
  <si>
    <t>10179d0d-ce26-4a26-bce2-7ff77eb008a9</t>
  </si>
  <si>
    <t>Timothy Christensen</t>
  </si>
  <si>
    <t>03a31ac3-7d41-44a6-a3b9-d2c0cfd57641</t>
  </si>
  <si>
    <t>e7430dcf-b0a1-4dbf-b933-7dd12a73da85</t>
  </si>
  <si>
    <t>Michael Stevens</t>
  </si>
  <si>
    <t>52386201-813b-4ea6-9eb4-58e7cfd9aac2</t>
  </si>
  <si>
    <t>fc691f02-e921-455e-b1ab-48239144657c</t>
  </si>
  <si>
    <t>Last</t>
  </si>
  <si>
    <t>Susan Reese</t>
  </si>
  <si>
    <t>b809f9fe-d5be-4cb1-8815-1de6fdd6739d</t>
  </si>
  <si>
    <t>8fa575a8-0291-45f3-ad65-9f9eefb80ff3</t>
  </si>
  <si>
    <t>Gregory Ramsey</t>
  </si>
  <si>
    <t>2531be39-2282-4346-a57f-40bec5324987</t>
  </si>
  <si>
    <t>87b67eea-8b43-4ed8-ab37-c1f228fdb3cf</t>
  </si>
  <si>
    <t>James Jenkins</t>
  </si>
  <si>
    <t>964a79c9-1a92-406b-aefe-8d0d6085e813</t>
  </si>
  <si>
    <t>a3982628-e065-4756-b07a-873fb21b8757</t>
  </si>
  <si>
    <t>Gabriella Hays PhD</t>
  </si>
  <si>
    <t>4e7d616a-ba3b-4fc3-a6aa-66ee99c33bab</t>
  </si>
  <si>
    <t>5fe2fb45-f65c-41bb-a2d5-0ad70b711638</t>
  </si>
  <si>
    <t>John Green</t>
  </si>
  <si>
    <t>7a07ca6b-b431-4724-ab01-02c0f7410663</t>
  </si>
  <si>
    <t>2f90c05c-1950-439b-99e8-703644d40615</t>
  </si>
  <si>
    <t>Elizabeth Barber</t>
  </si>
  <si>
    <t>34adbcdd-27f8-40d7-9307-e2d8794eb3cf</t>
  </si>
  <si>
    <t>2e45be0f-8070-4049-a050-69616f09b6fc</t>
  </si>
  <si>
    <t>8e115e44-e7e2-4ea0-ab26-a648c806382f</t>
  </si>
  <si>
    <t>756dc8f5-ad95-43ff-903a-5ad394f5185e</t>
  </si>
  <si>
    <t>Tough</t>
  </si>
  <si>
    <t>Daniel Garcia</t>
  </si>
  <si>
    <t>ced9acb5-6500-42ba-8bb2-1d949af2668f</t>
  </si>
  <si>
    <t>a8d83660-50ff-4530-bcd2-8b2ef7ea5fae</t>
  </si>
  <si>
    <t>Measure</t>
  </si>
  <si>
    <t>Edward Barber DDS</t>
  </si>
  <si>
    <t>c3f8309f-305c-4ce0-96ab-fe5ef9ae353b</t>
  </si>
  <si>
    <t>87209fc6-1067-4d74-addf-1be110b895cd</t>
  </si>
  <si>
    <t>Leader</t>
  </si>
  <si>
    <t>Mark Leonard</t>
  </si>
  <si>
    <t>1fc81561-2543-49aa-a8a8-a6c57da54721</t>
  </si>
  <si>
    <t>c737005d-ae47-4c9a-b60d-5120aa55087b</t>
  </si>
  <si>
    <t>Karen Payne</t>
  </si>
  <si>
    <t>2d966a98-800c-4fd6-a06f-45425bbf9e13</t>
  </si>
  <si>
    <t>e4802dfe-a0fd-402b-a7e4-4c850d433da2</t>
  </si>
  <si>
    <t>Erin Johnson</t>
  </si>
  <si>
    <t>90a145c9-6e2f-416e-a8e6-f2eaf5f0b2b8</t>
  </si>
  <si>
    <t>7ade0367-62bc-4ee4-9441-eb17185e67be</t>
  </si>
  <si>
    <t>The</t>
  </si>
  <si>
    <t>Kevin Wilson</t>
  </si>
  <si>
    <t>e9fa1f3e-5ee0-4c01-9569-e221e6f98849</t>
  </si>
  <si>
    <t>2dacf0cc-ce85-4eae-b845-a4d061f035d5</t>
  </si>
  <si>
    <t>John Munoz</t>
  </si>
  <si>
    <t>36feed70-7172-4723-8dc6-56548af11df0</t>
  </si>
  <si>
    <t>cd2cc5c7-785e-4650-a7dc-8e8e3e0806e6</t>
  </si>
  <si>
    <t>John Cobb</t>
  </si>
  <si>
    <t>9cdb4518-cdcf-4816-8f78-b702b1ad2910</t>
  </si>
  <si>
    <t>549aeebc-15ff-4a47-b192-0f4089c02826</t>
  </si>
  <si>
    <t>Amanda Payne</t>
  </si>
  <si>
    <t>a88f6de1-c481-4b2f-bb09-b2aa93a88227</t>
  </si>
  <si>
    <t>0ac6482e-dd7b-40c0-b680-ff3f7583c275</t>
  </si>
  <si>
    <t>Jeffrey Peterson</t>
  </si>
  <si>
    <t>a563789d-360e-4bbb-99b5-9ea56159ca55</t>
  </si>
  <si>
    <t>996771db-86f0-44f4-b641-afbd35fba8a8</t>
  </si>
  <si>
    <t>Patrick Collins</t>
  </si>
  <si>
    <t>ab3b28d1-f205-4706-b1e9-d966f839d5c9</t>
  </si>
  <si>
    <t>f8d1d4b1-869d-4c2c-b600-9fe3b5c17ecc</t>
  </si>
  <si>
    <t>Religious</t>
  </si>
  <si>
    <t>Amber Williams</t>
  </si>
  <si>
    <t>efeca743-2c5c-4a4b-8ff5-397930dcd6a6</t>
  </si>
  <si>
    <t>6d621921-a890-45bd-9310-a0021652d260</t>
  </si>
  <si>
    <t>Dana Baker</t>
  </si>
  <si>
    <t>9d878de3-6722-4cec-b0f0-50882dd0b94f</t>
  </si>
  <si>
    <t>ab30ba85-f9da-450e-a328-5543cf80bc60</t>
  </si>
  <si>
    <t>Paul Knight</t>
  </si>
  <si>
    <t>3abdc0dc-680d-4940-879d-d498a09988f4</t>
  </si>
  <si>
    <t>3f53c71b-f713-4976-8c5b-ccc4e3ce8b05</t>
  </si>
  <si>
    <t>Reveal</t>
  </si>
  <si>
    <t>Timothy Norman</t>
  </si>
  <si>
    <t>c89f4b6e-11e9-4508-a8c4-c6d9ef169844</t>
  </si>
  <si>
    <t>bad4fecc-254c-4ef5-a8da-9a2a8280ab9b</t>
  </si>
  <si>
    <t>Let</t>
  </si>
  <si>
    <t>Frederick Williams</t>
  </si>
  <si>
    <t>52cf17bb-2ad9-4b57-a9cd-a1eaa8f6545b</t>
  </si>
  <si>
    <t>955b2f83-73b0-457a-b9c8-615e296cf6b3</t>
  </si>
  <si>
    <t>Justin Ross</t>
  </si>
  <si>
    <t>b2ec1576-aa2e-4b1b-af3d-0e03abcd8992</t>
  </si>
  <si>
    <t>0ff43948-0afe-4d13-9d2e-0477f161e5dd</t>
  </si>
  <si>
    <t>First</t>
  </si>
  <si>
    <t>Joshua Luna DVM</t>
  </si>
  <si>
    <t>98ebe7fc-0aac-460f-beee-9dc5dec520ec</t>
  </si>
  <si>
    <t>30e8717c-ee42-452b-a621-cd4bcc5fdd25</t>
  </si>
  <si>
    <t>Samuel Livingston</t>
  </si>
  <si>
    <t>79915d6e-7293-44bf-8adc-915c37fde0dc</t>
  </si>
  <si>
    <t>a44d7ef6-e254-42da-a8df-e631e8fedf57</t>
  </si>
  <si>
    <t>Cassandra Colon</t>
  </si>
  <si>
    <t>b23b5013-de23-4bf1-9655-7f7a59c81455</t>
  </si>
  <si>
    <t>dc1c79db-e902-4a1a-ae38-bb800a2c3be5</t>
  </si>
  <si>
    <t>Amanda Miller</t>
  </si>
  <si>
    <t>3b0b016f-afda-4fc4-868b-335391d23d8b</t>
  </si>
  <si>
    <t>8ca6fa0a-6817-4f40-9acc-889e70acc560</t>
  </si>
  <si>
    <t>Angela Herrera</t>
  </si>
  <si>
    <t>674e2afa-aaf5-45d3-9938-5835e676742f</t>
  </si>
  <si>
    <t>07c6cb2b-f446-44a3-93c8-8d38a87fbe7f</t>
  </si>
  <si>
    <t>Brenda Harrell</t>
  </si>
  <si>
    <t>359e9ed0-b55c-45e6-aee5-d7009b0bffc8</t>
  </si>
  <si>
    <t>3a332a16-e3f7-4b70-aa79-238eef7d7f1d</t>
  </si>
  <si>
    <t>Kristin Martinez</t>
  </si>
  <si>
    <t>bbfadd99-5cd7-4b95-a46f-1441ba77829a</t>
  </si>
  <si>
    <t>c5f79dd9-aea8-4d46-a268-495431f1bdea</t>
  </si>
  <si>
    <t>James Gray</t>
  </si>
  <si>
    <t>9e476481-129f-49a1-96dd-0c8856ac7253</t>
  </si>
  <si>
    <t>cd516f04-61f4-4d6a-b46b-e5d0bc1da111</t>
  </si>
  <si>
    <t>Suzanne Reynolds</t>
  </si>
  <si>
    <t>7f2e5f91-e39d-4866-b2a3-ebc4d644dfc6</t>
  </si>
  <si>
    <t>23a4514d-bee8-465f-98c7-7af6210eef37</t>
  </si>
  <si>
    <t>Kimberly White</t>
  </si>
  <si>
    <t>8f64ad01-a780-4480-b34b-ee45c6e5ccd2</t>
  </si>
  <si>
    <t>247024ca-6811-434d-82f6-90c248120af1</t>
  </si>
  <si>
    <t>Crystal Arnold</t>
  </si>
  <si>
    <t>c2c3215f-31af-4d21-976a-8d62650da4dc</t>
  </si>
  <si>
    <t>59343f06-87a7-476f-a5a9-893dee63e155</t>
  </si>
  <si>
    <t>Angelica Mcpherson</t>
  </si>
  <si>
    <t>103e7a1f-e371-4c18-b945-27ca613e2f14</t>
  </si>
  <si>
    <t>086b2da3-68a7-45c7-a6a9-ac210a864c36</t>
  </si>
  <si>
    <t>Robert Williams</t>
  </si>
  <si>
    <t>7463a316-304d-42b3-89c2-10f46c02b85f</t>
  </si>
  <si>
    <t>c0402203-5234-424e-8d06-f4fc785c35bd</t>
  </si>
  <si>
    <t>Series</t>
  </si>
  <si>
    <t>Ashley Cobb</t>
  </si>
  <si>
    <t>286b773d-4d0d-4b46-beee-35fe70af45c8</t>
  </si>
  <si>
    <t>7b598c2d-ed03-4fb6-9d38-09ddf6bbd1cd</t>
  </si>
  <si>
    <t>Ryan Bradshaw</t>
  </si>
  <si>
    <t>aaf57c42-258f-4072-b8fe-46b91f97182c</t>
  </si>
  <si>
    <t>e7b82c6a-0bfc-4761-b2e5-03bc6a8a2ad5</t>
  </si>
  <si>
    <t>Angela Smith</t>
  </si>
  <si>
    <t>016c7714-aaf9-4430-b2ba-9dbbaa06d82d</t>
  </si>
  <si>
    <t>490ca4b0-41f3-452b-b07e-38cf2b27fbc3</t>
  </si>
  <si>
    <t>Ana Hughes</t>
  </si>
  <si>
    <t>10c60894-e931-48a9-8bd0-bdbf327b9299</t>
  </si>
  <si>
    <t>af176bf5-c627-450d-9dbb-0cce3f2ff30d</t>
  </si>
  <si>
    <t>Decide</t>
  </si>
  <si>
    <t>Robert Wheeler</t>
  </si>
  <si>
    <t>63c984fe-3ce8-4c9e-b892-f20c100a1489</t>
  </si>
  <si>
    <t>f8da95f8-04e2-4eca-bac4-ae909b6742a8</t>
  </si>
  <si>
    <t>Source</t>
  </si>
  <si>
    <t>Janet Allison</t>
  </si>
  <si>
    <t>78b9965a-70f0-493a-8d89-918ef2d12479</t>
  </si>
  <si>
    <t>1bd5d8f0-9077-4850-97c5-21e84f767a58</t>
  </si>
  <si>
    <t>Maria Richardson</t>
  </si>
  <si>
    <t>307c6481-c65d-4c22-b29e-b5c66aaefa66</t>
  </si>
  <si>
    <t>d07c45e0-c69c-40f5-9819-00848451298a</t>
  </si>
  <si>
    <t>Abigail Bradford</t>
  </si>
  <si>
    <t>c9825232-4490-4757-9f53-7a72f0c59ba3</t>
  </si>
  <si>
    <t>35f6e8b3-963a-4d47-9e94-17c6e55b6175</t>
  </si>
  <si>
    <t>Cassandra Pacheco</t>
  </si>
  <si>
    <t>7f62ea2a-67b0-46a2-9eb1-8a9e9110dd8d</t>
  </si>
  <si>
    <t>e1bcab0d-9dcb-4051-985b-f32091ebc945</t>
  </si>
  <si>
    <t>Manuel Young</t>
  </si>
  <si>
    <t>dd720360-b7a6-4c1a-86dd-39b51ed4b44c</t>
  </si>
  <si>
    <t>bc23fa0f-e10c-4e2b-b6ab-d9b151eea645</t>
  </si>
  <si>
    <t>Hair</t>
  </si>
  <si>
    <t>Sarah Salas</t>
  </si>
  <si>
    <t>87b0601c-db27-4e9c-9781-b0ca21367629</t>
  </si>
  <si>
    <t>54a9e5b3-ddef-4d0d-8cfd-4349cbdd66ca</t>
  </si>
  <si>
    <t>Cathy Richardson</t>
  </si>
  <si>
    <t>9a271b0e-e35e-4d53-9677-b7d2a65a1b18</t>
  </si>
  <si>
    <t>9e1cd4e1-35b4-4b1d-ae4d-dee79491c6e2</t>
  </si>
  <si>
    <t>Again</t>
  </si>
  <si>
    <t>Michael Hughes</t>
  </si>
  <si>
    <t>9852f487-6db9-4b2b-a437-ae1896fc1549</t>
  </si>
  <si>
    <t>46e9217f-3c54-4c15-b54b-760759abf977</t>
  </si>
  <si>
    <t>Cynthia Johnston DVM</t>
  </si>
  <si>
    <t>82cfef22-c07f-4f76-9817-cbe5573ad6ae</t>
  </si>
  <si>
    <t>534e0ec1-7d70-4793-aaab-731692650e3e</t>
  </si>
  <si>
    <t>David Myers</t>
  </si>
  <si>
    <t>bb110a67-e736-43f9-be14-6a5dad09a5b1</t>
  </si>
  <si>
    <t>cf25e8a8-1e4e-4e25-b842-307121809100</t>
  </si>
  <si>
    <t>More</t>
  </si>
  <si>
    <t>Tina Wallace</t>
  </si>
  <si>
    <t>bf42da26-ab59-4891-b024-835a5ff7f312</t>
  </si>
  <si>
    <t>f405711c-bd20-415f-8eff-93dfb49418bc</t>
  </si>
  <si>
    <t>Ricardo Moore</t>
  </si>
  <si>
    <t>f97311bd-1342-4ba3-8b7f-bb687775cfad</t>
  </si>
  <si>
    <t>3073d83d-2768-4eff-9a9b-12c52ae55812</t>
  </si>
  <si>
    <t>Brenda Decker</t>
  </si>
  <si>
    <t>dc67d678-9624-4b29-b8bb-ba94f06b33ee</t>
  </si>
  <si>
    <t>adcacb2e-d322-4529-b758-c82af0ff802f</t>
  </si>
  <si>
    <t>Henry Murphy</t>
  </si>
  <si>
    <t>18862378-e0ab-4c90-acb8-1a0fe00b070f</t>
  </si>
  <si>
    <t>5bb27ca5-a8f4-40f0-80eb-a70f2d170933</t>
  </si>
  <si>
    <t>Jose Martinez</t>
  </si>
  <si>
    <t>ba34607b-0127-485b-ad54-81a4abd28c19</t>
  </si>
  <si>
    <t>944ec0a1-854e-4447-9f93-e333ee8ead57</t>
  </si>
  <si>
    <t>Latoya Greer</t>
  </si>
  <si>
    <t>b324eca8-8fdc-4c69-8c1d-1add97228809</t>
  </si>
  <si>
    <t>316cc32c-f21c-4ad8-a7cf-56a8c8b3dbfe</t>
  </si>
  <si>
    <t>Todd Barnes</t>
  </si>
  <si>
    <t>08cbbac0-0162-4aca-b7b3-2c87789b4d3c</t>
  </si>
  <si>
    <t>5701b623-9205-4754-9a1c-d91bf732e0a1</t>
  </si>
  <si>
    <t>Thomas Taylor</t>
  </si>
  <si>
    <t>97edebd2-2f5c-403e-82c6-1d31908a4230</t>
  </si>
  <si>
    <t>9170d1be-1870-43da-8927-0dbdea8fd513</t>
  </si>
  <si>
    <t>Clarence Huynh</t>
  </si>
  <si>
    <t>44f79fbd-b9ac-43c6-85a8-1e47d4ea6267</t>
  </si>
  <si>
    <t>eb70683d-7a46-4e48-a6e9-380d3237d53f</t>
  </si>
  <si>
    <t>Daniel Cooper</t>
  </si>
  <si>
    <t>042255d0-a5ba-43ac-a5dd-406b0be63b54</t>
  </si>
  <si>
    <t>0a36a205-630a-4675-ae37-22dd8a3ef99e</t>
  </si>
  <si>
    <t>Yolanda Cooper</t>
  </si>
  <si>
    <t>6fb18b40-3679-432d-8f5f-b0769a0d990a</t>
  </si>
  <si>
    <t>acd1a33c-e79a-4e9c-84a9-7b3cf3dce40e</t>
  </si>
  <si>
    <t>John Welch</t>
  </si>
  <si>
    <t>ba7144dd-eb2f-4f7c-9839-5bcadf830e21</t>
  </si>
  <si>
    <t>e7484c2d-f030-4344-a9f9-b7201b713c1a</t>
  </si>
  <si>
    <t>Thomas Pope</t>
  </si>
  <si>
    <t>e668d9b6-5576-4027-b997-9e07aca312db</t>
  </si>
  <si>
    <t>52b60a3f-e319-4397-a02f-e77154decc99</t>
  </si>
  <si>
    <t>Jennifer Cook</t>
  </si>
  <si>
    <t>d7cd1d8d-e218-47f2-9366-0b71932bc509</t>
  </si>
  <si>
    <t>0b5a6c41-c800-40c5-9a3c-e761ff96c8b7</t>
  </si>
  <si>
    <t>John Stevenson</t>
  </si>
  <si>
    <t>c988c3f8-9f26-494f-a3e7-fac1cd68dc5d</t>
  </si>
  <si>
    <t>b6ccc994-f892-4e68-a8e1-4e0ac5d5fb77</t>
  </si>
  <si>
    <t>Jessica Rodriguez</t>
  </si>
  <si>
    <t>80cd250b-c80f-4ace-b6da-94d497d1f998</t>
  </si>
  <si>
    <t>5153a38b-5bb7-4e58-8082-bcbc3ecdb972</t>
  </si>
  <si>
    <t>Lindsey Blake</t>
  </si>
  <si>
    <t>4dd35258-1a90-4799-b53d-5899a2697c28</t>
  </si>
  <si>
    <t>3a405632-f840-4e67-ae4a-83eb351aefa1</t>
  </si>
  <si>
    <t>Denise Carter</t>
  </si>
  <si>
    <t>b4eec519-7cab-4514-966f-f54a9b6f1a0f</t>
  </si>
  <si>
    <t>1b9e5577-9b74-4f2d-8c1d-a22f6fbf4968</t>
  </si>
  <si>
    <t>Michelle Carson</t>
  </si>
  <si>
    <t>c53bf551-73cb-4b49-bba1-8a27607cfb98</t>
  </si>
  <si>
    <t>ac9e8c3f-0e84-4a03-ac5e-fc261f06c361</t>
  </si>
  <si>
    <t>Alone</t>
  </si>
  <si>
    <t>Brittany Nichols</t>
  </si>
  <si>
    <t>d69f5169-1563-4781-9845-2d5440837321</t>
  </si>
  <si>
    <t>85636fdd-0b7e-4248-8e90-f50df13b11a8</t>
  </si>
  <si>
    <t>Mary Patterson</t>
  </si>
  <si>
    <t>50370d76-a8e7-4514-b748-7c9e6e4a4bc6</t>
  </si>
  <si>
    <t>5b2010e8-f894-4804-929c-5c2bab6b5e1a</t>
  </si>
  <si>
    <t>Jessica Holt</t>
  </si>
  <si>
    <t>abe8352e-2c82-49eb-b5dd-3655a6d34d35</t>
  </si>
  <si>
    <t>0a888cd6-ef4f-44cc-8ecd-d25e7a5d873b</t>
  </si>
  <si>
    <t>Jeanette Ferguson</t>
  </si>
  <si>
    <t>29b96af7-89f9-470e-aadd-50429e7f4e93</t>
  </si>
  <si>
    <t>dcc8f37b-c276-46ce-b618-1fa0534bea99</t>
  </si>
  <si>
    <t>Steve Vega</t>
  </si>
  <si>
    <t>d1ade18d-9ae3-45cb-8593-e50ff35f6f5a</t>
  </si>
  <si>
    <t>1639656c-2dc1-4ddd-9d8c-50fae91a11b0</t>
  </si>
  <si>
    <t>Brandon Reyes</t>
  </si>
  <si>
    <t>5c2f3688-cb0a-4525-9a88-b5206cd8b048</t>
  </si>
  <si>
    <t>d7424758-4988-4a6e-99a5-a9d89d9cb2be</t>
  </si>
  <si>
    <t>Ryan Patterson</t>
  </si>
  <si>
    <t>d3f4a588-00fa-42eb-8a34-a866ad98fa8c</t>
  </si>
  <si>
    <t>05cc9b79-9fce-46fc-8c08-ff2c59b65721</t>
  </si>
  <si>
    <t>Brian Walter</t>
  </si>
  <si>
    <t>c6e1c6a6-6598-493e-8d52-bc860d0ae3af</t>
  </si>
  <si>
    <t>36480986-a204-48e6-be1b-28a2d34690ae</t>
  </si>
  <si>
    <t>Andrew James</t>
  </si>
  <si>
    <t>e9d794fc-57a0-42b8-a64a-7fae8280e178</t>
  </si>
  <si>
    <t>fb214a28-205c-4c52-8b92-b72db9faf08e</t>
  </si>
  <si>
    <t>Mark Reyes</t>
  </si>
  <si>
    <t>e822cb9f-6120-4efc-9d73-26aa992ea468</t>
  </si>
  <si>
    <t>42bf9315-5f3b-4e4d-98e0-bc3d70d15135</t>
  </si>
  <si>
    <t>Stephanie Miller</t>
  </si>
  <si>
    <t>dec7dbb8-c21d-4244-97ca-3edd47a21be9</t>
  </si>
  <si>
    <t>9016ad4f-3075-47a5-bdd7-7af683d9b123</t>
  </si>
  <si>
    <t>Lindsey Scott</t>
  </si>
  <si>
    <t>f93239b5-a2b2-45b0-8113-dca2c5a774a7</t>
  </si>
  <si>
    <t>0000bedb-7ff1-481c-b989-60f234751252</t>
  </si>
  <si>
    <t>Opportunity</t>
  </si>
  <si>
    <t>Maria Lane</t>
  </si>
  <si>
    <t>a4e53419-5e41-472b-9308-9c89d66d3b49</t>
  </si>
  <si>
    <t>9ee16f7b-5c4c-4c2f-b3c4-7a82f9fca05e</t>
  </si>
  <si>
    <t>Cheyenne Lopez</t>
  </si>
  <si>
    <t>afd46c44-3ebf-4450-b415-3005364a924d</t>
  </si>
  <si>
    <t>54ee0927-81d4-45bb-bcfc-5c0d4b08ecc0</t>
  </si>
  <si>
    <t>James Moore</t>
  </si>
  <si>
    <t>87b29bcf-3601-41fa-9dff-f281dc8509ea</t>
  </si>
  <si>
    <t>d1fc20dd-5d1c-4ae8-b788-21dda3da8525</t>
  </si>
  <si>
    <t>Peter Hebert</t>
  </si>
  <si>
    <t>136707e4-d5b0-4a49-909e-7fa9bb917b5a</t>
  </si>
  <si>
    <t>9aedc1a1-307e-483e-b031-5122fba236ec</t>
  </si>
  <si>
    <t>Andrew Green</t>
  </si>
  <si>
    <t>2cd1b848-fa0e-46c1-955e-2a8ec767b44d</t>
  </si>
  <si>
    <t>9d2dadb3-129d-40c1-9211-70f96961eb06</t>
  </si>
  <si>
    <t>Mary Wilson</t>
  </si>
  <si>
    <t>2f97b484-1f6f-4de3-8ad2-1781838001de</t>
  </si>
  <si>
    <t>43a86673-e8f7-492d-bc82-9c4ee8059cfa</t>
  </si>
  <si>
    <t>Andrew Anderson</t>
  </si>
  <si>
    <t>ca18d61e-eb03-4e2c-871a-5685cee92941</t>
  </si>
  <si>
    <t>d9f2dfab-99f0-4ce5-a6c1-82bf549ac273</t>
  </si>
  <si>
    <t>Michael Walsh</t>
  </si>
  <si>
    <t>18f06fb5-21d9-469c-90e9-809301346dac</t>
  </si>
  <si>
    <t>1e39e69f-b836-47b2-bd82-7c1cea93aafe</t>
  </si>
  <si>
    <t>Joseph Ramirez</t>
  </si>
  <si>
    <t>f536b180-3e62-4042-b471-cc377cbab85d</t>
  </si>
  <si>
    <t>ae8e7b49-4def-4aa0-9211-92b5373d3d85</t>
  </si>
  <si>
    <t>Dustin Terrell</t>
  </si>
  <si>
    <t>f29bb653-ae15-4a9e-a120-01e9121df5d2</t>
  </si>
  <si>
    <t>d770cb30-6885-4168-bf15-a9f561d64f8f</t>
  </si>
  <si>
    <t>Jacqueline Winters</t>
  </si>
  <si>
    <t>62aad4b9-8c11-43ad-a858-1ec4e49f4703</t>
  </si>
  <si>
    <t>bde93aa6-3b0d-43ba-9480-5d2088e84950</t>
  </si>
  <si>
    <t>Benjamin Koch</t>
  </si>
  <si>
    <t>e6eebf40-e954-4509-b0c6-762a8f07ef95</t>
  </si>
  <si>
    <t>fb7af988-8bdb-4585-8a1b-3885371b030b</t>
  </si>
  <si>
    <t>Kid</t>
  </si>
  <si>
    <t>Julie Johnson</t>
  </si>
  <si>
    <t>ca0f9b80-634f-4c3a-baf3-a0cd9b0c221d</t>
  </si>
  <si>
    <t>d973a7d9-55e2-44e6-9f01-7cf6e8827b9d</t>
  </si>
  <si>
    <t>Christy Hill</t>
  </si>
  <si>
    <t>2910435d-7c26-4b28-b4f9-c26923545e8f</t>
  </si>
  <si>
    <t>7e9d7040-156f-43fd-85e7-9375b284dfce</t>
  </si>
  <si>
    <t>Michael West</t>
  </si>
  <si>
    <t>b2340410-3cd1-4675-b976-7d136ddef930</t>
  </si>
  <si>
    <t>632a376b-f4d6-4e14-9f47-f4af5593f778</t>
  </si>
  <si>
    <t>Behind</t>
  </si>
  <si>
    <t>Christopher Romero</t>
  </si>
  <si>
    <t>aa51dc05-51ad-4a1c-aee4-4df133bbe0ca</t>
  </si>
  <si>
    <t>55001287-ac11-438b-af6d-5dc7a5c4fe48</t>
  </si>
  <si>
    <t>Stephen Campos</t>
  </si>
  <si>
    <t>5f78f72f-9676-4184-b8f9-173dce3d6d66</t>
  </si>
  <si>
    <t>8c10a564-f274-4e33-91b6-9b5683a4799f</t>
  </si>
  <si>
    <t>Renee White</t>
  </si>
  <si>
    <t>3650f200-e02c-4205-937d-22b83961cbec</t>
  </si>
  <si>
    <t>34bf930c-6381-41a3-9dd2-078c92825968</t>
  </si>
  <si>
    <t>So</t>
  </si>
  <si>
    <t>Michael Garrett</t>
  </si>
  <si>
    <t>80b2c244-83e7-47f1-8cbe-0917a909e13f</t>
  </si>
  <si>
    <t>7938ac24-4452-4538-8205-af09a802922e</t>
  </si>
  <si>
    <t>William Dodson</t>
  </si>
  <si>
    <t>e9968858-9b74-4cb5-8402-a9197b42a865</t>
  </si>
  <si>
    <t>0f172a36-691c-4b2d-9e69-561797cf26bc</t>
  </si>
  <si>
    <t>Study</t>
  </si>
  <si>
    <t>Michael Taylor</t>
  </si>
  <si>
    <t>9bd78112-90e9-42c4-8c30-ee803270fadd</t>
  </si>
  <si>
    <t>0044f8e1-742a-4488-aab8-e33db8a569e1</t>
  </si>
  <si>
    <t>Lisa Rodriguez</t>
  </si>
  <si>
    <t>7696b25b-654a-42fb-9259-55c342eeefc1</t>
  </si>
  <si>
    <t>e2a9d150-c38e-428a-9222-8cf0b9a51239</t>
  </si>
  <si>
    <t>Hannah Murphy</t>
  </si>
  <si>
    <t>b0c6921a-6dfc-4b44-8d99-97dab792809c</t>
  </si>
  <si>
    <t>0031a403-5f90-4c3b-8e39-e991d37bc2bb</t>
  </si>
  <si>
    <t>Diane Miller</t>
  </si>
  <si>
    <t>47a5a1da-0c22-463b-8a5c-41aee821e6d9</t>
  </si>
  <si>
    <t>637bd1bd-ceb9-451e-8bbc-87d622224603</t>
  </si>
  <si>
    <t>John Jensen</t>
  </si>
  <si>
    <t>e8ec27a7-ffa8-4fda-bf00-d1fc548e70ee</t>
  </si>
  <si>
    <t>dc05a676-0674-4a90-a545-7c92f9936d29</t>
  </si>
  <si>
    <t>Style</t>
  </si>
  <si>
    <t>Andrew Cook</t>
  </si>
  <si>
    <t>2d62a146-72fc-46b1-96d0-0e885560e69b</t>
  </si>
  <si>
    <t>dc5b2f1c-bce2-46f9-871f-ce3a37956ce7</t>
  </si>
  <si>
    <t>David Martinez</t>
  </si>
  <si>
    <t>95e49860-f77d-4598-a078-098a8c570147</t>
  </si>
  <si>
    <t>756a672a-0775-4d82-b93b-e00fcb279f2f</t>
  </si>
  <si>
    <t>Jaclyn Warren</t>
  </si>
  <si>
    <t>cd6ba9c0-9159-4448-83f4-5293a86f03e2</t>
  </si>
  <si>
    <t>fb6357cd-5296-4ca7-beb8-06cabaf6032b</t>
  </si>
  <si>
    <t>Sarah Winters</t>
  </si>
  <si>
    <t>13780be4-d8c5-4707-8aec-ad50820a83c0</t>
  </si>
  <si>
    <t>be1d8480-bd89-435f-8cf8-4fe0f70cff87</t>
  </si>
  <si>
    <t>Derrick Ballard</t>
  </si>
  <si>
    <t>62e0d2f2-8536-464d-859c-6e06f2a7b55c</t>
  </si>
  <si>
    <t>728c6736-3f83-4e98-a4f9-92bed026b1c9</t>
  </si>
  <si>
    <t>Krista Cowan</t>
  </si>
  <si>
    <t>61a21746-541a-4c6a-b705-241cf9aa344c</t>
  </si>
  <si>
    <t>a299ae4a-3ba0-4198-bbb1-e6bec1921c48</t>
  </si>
  <si>
    <t>Ryan Smith</t>
  </si>
  <si>
    <t>84f5590e-5e2c-45ce-ad65-38d4d5a0d4f8</t>
  </si>
  <si>
    <t>c73f5bc7-d67d-420d-a598-bf0d06718b58</t>
  </si>
  <si>
    <t>Gary Lawson</t>
  </si>
  <si>
    <t>04908302-91f7-4076-9eb6-25f0971cc433</t>
  </si>
  <si>
    <t>810d1314-7c76-4300-9c60-544682b50520</t>
  </si>
  <si>
    <t>Joseph Morris</t>
  </si>
  <si>
    <t>1dd8ee4d-a644-4f30-ac12-412e8ff58485</t>
  </si>
  <si>
    <t>af7dd45c-b429-44d7-81cc-a0bf25e95e1c</t>
  </si>
  <si>
    <t>Heather Camacho</t>
  </si>
  <si>
    <t>9f3b871f-ab6c-4cf5-a355-72d1e7c09a79</t>
  </si>
  <si>
    <t>70e4b6bd-4eee-46c8-a197-c72610c42495</t>
  </si>
  <si>
    <t>Mary Fernandez</t>
  </si>
  <si>
    <t>d4724679-0be4-4ddc-b973-b758128a4f89</t>
  </si>
  <si>
    <t>62f7d990-f3c6-4520-9673-fcdfaf6d15c2</t>
  </si>
  <si>
    <t>Ryan Logan</t>
  </si>
  <si>
    <t>6163137a-25d0-4c7b-bd01-c7b501678131</t>
  </si>
  <si>
    <t>4eaca3f3-51f8-4ab0-8952-bead491758ca</t>
  </si>
  <si>
    <t>Melissa Simpson</t>
  </si>
  <si>
    <t>b5fc522a-d392-48c3-a194-33e5cc09e227</t>
  </si>
  <si>
    <t>917cf509-aa6a-4c20-90ee-a6493fbfef77</t>
  </si>
  <si>
    <t>Katherine Chang</t>
  </si>
  <si>
    <t>6cd4a78d-ade7-4021-8c19-4ef9dbc6cfc6</t>
  </si>
  <si>
    <t>b6d56626-38de-4032-b526-1aa7e1ed9d38</t>
  </si>
  <si>
    <t>Theresa Cordova</t>
  </si>
  <si>
    <t>3139ee51-0467-4a71-8e2c-a5cb38e26906</t>
  </si>
  <si>
    <t>c83aa0d0-d087-470f-8414-a8ca340fa105</t>
  </si>
  <si>
    <t>Gregory Walsh</t>
  </si>
  <si>
    <t>d6474745-2b76-4cfa-93be-b561c31c3185</t>
  </si>
  <si>
    <t>2b9ff30c-2709-4347-bf67-dd8371a17791</t>
  </si>
  <si>
    <t>Edgar Butler</t>
  </si>
  <si>
    <t>6f9dd020-2c4d-446a-955f-86c6bb5e6256</t>
  </si>
  <si>
    <t>c490c851-5267-4dcf-8fa8-a284fd022896</t>
  </si>
  <si>
    <t>Someone</t>
  </si>
  <si>
    <t>Jordan Gentry</t>
  </si>
  <si>
    <t>1153a6ea-df22-409c-ab6a-24c60a034aa5</t>
  </si>
  <si>
    <t>619d3a9f-4904-4c76-9d9c-dd0b3d62ee69</t>
  </si>
  <si>
    <t>Edward Collins</t>
  </si>
  <si>
    <t>fec3c072-e5fc-4faa-9579-600af0df979b</t>
  </si>
  <si>
    <t>cd04bfc2-2574-4f7f-899e-1a05997ae420</t>
  </si>
  <si>
    <t>Wall</t>
  </si>
  <si>
    <t>Jeffery Jones</t>
  </si>
  <si>
    <t>51c0c8dc-2297-457e-823a-9edf8baee73b</t>
  </si>
  <si>
    <t>cd520ae6-9777-43ce-a231-47bfad05167c</t>
  </si>
  <si>
    <t>Michelle Browning</t>
  </si>
  <si>
    <t>c6efcfac-84b0-47bc-8340-b50f542ad393</t>
  </si>
  <si>
    <t>32cf8d04-01b7-421d-aab7-c948b45124c3</t>
  </si>
  <si>
    <t>James Miles</t>
  </si>
  <si>
    <t>4ec6f5a3-57a3-4a79-9682-c3be7466a0f2</t>
  </si>
  <si>
    <t>7e3e8d52-7ce4-4fb1-ad36-c258da8d343f</t>
  </si>
  <si>
    <t>Tyler Hart</t>
  </si>
  <si>
    <t>7b1f274f-2849-4319-b09b-ab7efab8a87b</t>
  </si>
  <si>
    <t>2eb8c560-af6c-4c0c-9429-0db464f1cb4e</t>
  </si>
  <si>
    <t>Grow</t>
  </si>
  <si>
    <t>Timothy Ross</t>
  </si>
  <si>
    <t>4fdfcc75-d0b6-42f9-b2ef-b5cf82f19861</t>
  </si>
  <si>
    <t>f5abb54d-b143-4787-b8a2-55c6868fb5a3</t>
  </si>
  <si>
    <t>Jay Simmons MD</t>
  </si>
  <si>
    <t>f1192d37-7968-4552-8136-254c38dda442</t>
  </si>
  <si>
    <t>ae7e8bf4-17b9-42eb-b1e8-2eb4f90d2d31</t>
  </si>
  <si>
    <t>Consumer</t>
  </si>
  <si>
    <t>Brooke Sullivan</t>
  </si>
  <si>
    <t>4113e45f-e044-4699-b0e4-c8fd1b4724ff</t>
  </si>
  <si>
    <t>d01b2b1a-4eb1-43d7-960b-9bcba9fe1f24</t>
  </si>
  <si>
    <t>Keith Johnson</t>
  </si>
  <si>
    <t>65c07948-357f-4c27-b098-53c2aa51448f</t>
  </si>
  <si>
    <t>c39b794b-6b97-4f18-a55f-3032a2e85a5a</t>
  </si>
  <si>
    <t>Miranda Adkins</t>
  </si>
  <si>
    <t>0725795d-c42d-43f0-aabe-864edd4c420b</t>
  </si>
  <si>
    <t>0d20362a-17ad-452c-a2b4-f6d6a64690f8</t>
  </si>
  <si>
    <t>Pamela Smith</t>
  </si>
  <si>
    <t>46175fb1-7f61-4f76-b2dd-0689f8c91024</t>
  </si>
  <si>
    <t>b845687c-3327-4aa1-aec3-20fbc58851cb</t>
  </si>
  <si>
    <t>Sarah Taylor</t>
  </si>
  <si>
    <t>96ca6c9f-bcea-42c5-9237-01a100401c1b</t>
  </si>
  <si>
    <t>9b55415b-e096-4ca3-9562-c6a885864103</t>
  </si>
  <si>
    <t>Anna Martinez</t>
  </si>
  <si>
    <t>b1d5bd08-f1ce-4a34-b3cb-03ed22c4a217</t>
  </si>
  <si>
    <t>6da8a43a-dc80-4eaf-b236-0841cde54c59</t>
  </si>
  <si>
    <t>Kayla Andrews</t>
  </si>
  <si>
    <t>c4dc3a01-8215-4992-aea9-9f672aa2eacd</t>
  </si>
  <si>
    <t>55cd16b8-5135-48aa-bf7c-a76952db9474</t>
  </si>
  <si>
    <t>Guess</t>
  </si>
  <si>
    <t>Courtney Barton</t>
  </si>
  <si>
    <t>c07a004c-ee10-4996-8d09-b6e1dbd797cd</t>
  </si>
  <si>
    <t>e923157b-835a-4d86-8502-186b488aefad</t>
  </si>
  <si>
    <t>Improve</t>
  </si>
  <si>
    <t>Alexis Franklin</t>
  </si>
  <si>
    <t>071b6cd8-ebc4-4832-b9a4-da75b455d7df</t>
  </si>
  <si>
    <t>3496ecb6-406a-47a8-bcce-25e6114d244f</t>
  </si>
  <si>
    <t>Amy Jensen</t>
  </si>
  <si>
    <t>a13a26e2-8cbc-4023-bff0-77e11df6cc62</t>
  </si>
  <si>
    <t>21536441-ee1f-4876-bf53-5be44cc12261</t>
  </si>
  <si>
    <t>Represent</t>
  </si>
  <si>
    <t>Michael Noble</t>
  </si>
  <si>
    <t>67cff9fa-e165-4a76-bf93-1edffcc4d42c</t>
  </si>
  <si>
    <t>38141533-0cf2-49b4-8664-ba3c13fd8804</t>
  </si>
  <si>
    <t>Gary Garcia</t>
  </si>
  <si>
    <t>662411c3-77cd-4fa2-8bc2-3bf4272afa68</t>
  </si>
  <si>
    <t>e78de7dd-f9f5-46d5-9d56-40058bcd0183</t>
  </si>
  <si>
    <t>Jason Nichols</t>
  </si>
  <si>
    <t>b3542ac9-ef87-49f5-9507-7356657ea700</t>
  </si>
  <si>
    <t>5ae25e38-3ca2-454c-810c-76fb0a78069a</t>
  </si>
  <si>
    <t>Joseph Meyers</t>
  </si>
  <si>
    <t>94cf3389-c264-4756-b4a2-4d53be63f26c</t>
  </si>
  <si>
    <t>48f7a0f0-c280-453d-a9bd-f5ac5e475f09</t>
  </si>
  <si>
    <t>Kristen Hester</t>
  </si>
  <si>
    <t>d1d81aae-9d3d-4204-afcd-4eef5bced765</t>
  </si>
  <si>
    <t>1ead65d3-8b58-4064-8450-a29842257190</t>
  </si>
  <si>
    <t>David Lang</t>
  </si>
  <si>
    <t>981f8746-32f5-4ac5-a7c6-08ea19b5fa4a</t>
  </si>
  <si>
    <t>620f2935-bb10-42ea-8306-987f3c663b7e</t>
  </si>
  <si>
    <t>Jessica Schneider</t>
  </si>
  <si>
    <t>c17d4683-36b8-4897-b4e5-40a54906df8d</t>
  </si>
  <si>
    <t>2e92dece-9768-4d8b-a8e7-34e03b40f91c</t>
  </si>
  <si>
    <t>Eric Norris</t>
  </si>
  <si>
    <t>02f27380-217a-4f9d-afe4-d2e1905bd564</t>
  </si>
  <si>
    <t>0e49bbfd-5e9f-4fa0-ac4c-02d7170e1d5c</t>
  </si>
  <si>
    <t>Evelyn York</t>
  </si>
  <si>
    <t>58189591-9576-4768-b69e-698947eab529</t>
  </si>
  <si>
    <t>6aff32dc-2964-4adf-8eb8-ab6941ce8df8</t>
  </si>
  <si>
    <t>Elijah Mueller</t>
  </si>
  <si>
    <t>9c4d7375-fd7d-4a9c-9299-a9888aee6a06</t>
  </si>
  <si>
    <t>378114ca-b56e-4c19-9808-52010a1c3013</t>
  </si>
  <si>
    <t>Carolyn Wells</t>
  </si>
  <si>
    <t>9ae9865f-d41a-4a08-88fd-fb9e71e007f5</t>
  </si>
  <si>
    <t>84c64421-4ae6-4d56-9102-252ee1d41ecb</t>
  </si>
  <si>
    <t>Tammy Green</t>
  </si>
  <si>
    <t>cd95f47b-8545-4a7b-9c75-2eeaff979101</t>
  </si>
  <si>
    <t>feed8583-2aa8-4db6-83aa-ff42a62f3c50</t>
  </si>
  <si>
    <t>Todd Russell</t>
  </si>
  <si>
    <t>cab6643c-b122-4247-be57-1cd990c3a2a0</t>
  </si>
  <si>
    <t>f0f577e3-f796-44b0-8aba-6c63e3afe11d</t>
  </si>
  <si>
    <t>Diane Kerr</t>
  </si>
  <si>
    <t>dd6568f4-495d-4130-9a19-bad1c3d6a7d0</t>
  </si>
  <si>
    <t>9f2060c9-9f5f-431e-bd9d-f9fa7bb75cc1</t>
  </si>
  <si>
    <t>Theresa Gomez</t>
  </si>
  <si>
    <t>94204e19-46c1-4883-a94d-7860e44b6e13</t>
  </si>
  <si>
    <t>605a70fc-e0bb-4f0a-b900-933aa24a4d61</t>
  </si>
  <si>
    <t>Michael Kelley</t>
  </si>
  <si>
    <t>21151388-3dfc-40af-94bd-43fbc9ecbb1a</t>
  </si>
  <si>
    <t>ddeaade0-efa1-413c-af45-2d158b4d3ccf</t>
  </si>
  <si>
    <t>Lisa Oconnor</t>
  </si>
  <si>
    <t>60636091-f38b-4b04-b55b-768b83b9616c</t>
  </si>
  <si>
    <t>a453b498-b4fa-46e2-908e-c23031205d1a</t>
  </si>
  <si>
    <t>Kevin Gonzalez</t>
  </si>
  <si>
    <t>6814d218-f213-465b-9321-a1b140476e4d</t>
  </si>
  <si>
    <t>478c6a81-8a19-45e2-a7cd-c32a497f4215</t>
  </si>
  <si>
    <t>Anything</t>
  </si>
  <si>
    <t>Karen Moran</t>
  </si>
  <si>
    <t>ba9cbf54-6113-4dc2-8280-b6b74036e0e4</t>
  </si>
  <si>
    <t>fa7bd514-8c3a-4527-9b09-a455f81bab56</t>
  </si>
  <si>
    <t>Jonathan Bell</t>
  </si>
  <si>
    <t>f3bd39dc-cff4-41e0-a10e-b1396794df90</t>
  </si>
  <si>
    <t>ffdafba3-7b3a-492a-9274-b1e6b46efb49</t>
  </si>
  <si>
    <t>Kevin Jones</t>
  </si>
  <si>
    <t>6712c97e-5476-4b3f-bb66-ac4474eae1ff</t>
  </si>
  <si>
    <t>829f1274-5e55-4e00-ab72-d569323d0bc1</t>
  </si>
  <si>
    <t>71afcaaa-bd2a-4329-b8eb-fb403989131d</t>
  </si>
  <si>
    <t>e9bd225b-e8e4-4471-ac6b-d8c5473c8b62</t>
  </si>
  <si>
    <t>Michele Gay</t>
  </si>
  <si>
    <t>eb39ae77-ade7-4e5e-82fc-e7a4228fde66</t>
  </si>
  <si>
    <t>ce45c537-97bd-46ed-a82d-d9aad5177bcd</t>
  </si>
  <si>
    <t>Erin Bailey</t>
  </si>
  <si>
    <t>e25a4cdb-65ea-4e78-b531-c2b8f99a264b</t>
  </si>
  <si>
    <t>f85812e3-5144-42ee-af08-25cd36edb31a</t>
  </si>
  <si>
    <t>Elizabeth Davis</t>
  </si>
  <si>
    <t>84a921f1-5bfd-4c37-8c90-be85d2d4d38b</t>
  </si>
  <si>
    <t>bad32b9e-ba2e-4a3e-9c90-bde921c1cdae</t>
  </si>
  <si>
    <t>Jennifer Fernandez</t>
  </si>
  <si>
    <t>c95f9215-00d2-4976-825f-ded8ec47f60d</t>
  </si>
  <si>
    <t>91cc98a0-c3a8-4b3d-90e2-d15a7f093616</t>
  </si>
  <si>
    <t>Jennifer Adams</t>
  </si>
  <si>
    <t>67d858d0-5749-4239-b859-9498bbd63a38</t>
  </si>
  <si>
    <t>d5662317-3807-4b98-b9b0-cb43fb9a3b86</t>
  </si>
  <si>
    <t>Eric Douglas</t>
  </si>
  <si>
    <t>0dbbd0c2-53fd-46b0-ba22-26dce81a5719</t>
  </si>
  <si>
    <t>8fbc2255-ac25-4552-9fec-71583b2cd939</t>
  </si>
  <si>
    <t>Julie Dodson</t>
  </si>
  <si>
    <t>e29a5225-183f-4f44-9d09-8142bf6a1d2c</t>
  </si>
  <si>
    <t>bcda7bb8-8c68-4951-ab8a-4dd3145338e4</t>
  </si>
  <si>
    <t>Keith Ashley</t>
  </si>
  <si>
    <t>f1f5fc35-3d37-4f96-aa1b-2afab8f88283</t>
  </si>
  <si>
    <t>7079782c-1906-427b-90c6-6fe897403af0</t>
  </si>
  <si>
    <t>Nicholas Holmes</t>
  </si>
  <si>
    <t>3710f611-6950-488b-8c1b-610ddaaf5827</t>
  </si>
  <si>
    <t>370aa208-8de3-4ca5-a648-86adbbaacdfc</t>
  </si>
  <si>
    <t>John Mendoza</t>
  </si>
  <si>
    <t>49f5be1a-021e-4873-a6fc-7557b6104e52</t>
  </si>
  <si>
    <t>697f7744-3216-40ff-9c0d-17fd1c333d2d</t>
  </si>
  <si>
    <t>Darren Norman</t>
  </si>
  <si>
    <t>836c0725-5fdd-45e7-b020-12b18c42b4bd</t>
  </si>
  <si>
    <t>1b3eacb2-90c7-43a9-9446-c3ca223f67d1</t>
  </si>
  <si>
    <t>Anthony Brown</t>
  </si>
  <si>
    <t>06550a4a-a1fb-420f-99e6-3290e88edf7c</t>
  </si>
  <si>
    <t>34d3dc8c-1836-4668-9c87-8f9e5ab5ab6d</t>
  </si>
  <si>
    <t>82fb3189-2c73-4df1-9f62-011aa84e25ac</t>
  </si>
  <si>
    <t>08740960-dbdf-483f-a6ef-c2876f56b323</t>
  </si>
  <si>
    <t>Cynthia Ortiz</t>
  </si>
  <si>
    <t>e9754cc9-21dc-466f-819d-053323114b0a</t>
  </si>
  <si>
    <t>3cd92d58-f1b7-4a5e-b49c-ad6f2ef2475b</t>
  </si>
  <si>
    <t>Design</t>
  </si>
  <si>
    <t>Michelle Montoya</t>
  </si>
  <si>
    <t>cb17b6da-b9ad-4e84-a7df-989e65bd7aa8</t>
  </si>
  <si>
    <t>3b484b2f-8714-4e37-b988-8f36982cf8b0</t>
  </si>
  <si>
    <t>Erin Little</t>
  </si>
  <si>
    <t>ae457cce-b283-4724-bb29-d9e9380befce</t>
  </si>
  <si>
    <t>fcf8863f-ee6d-46f3-a626-2ae377735a59</t>
  </si>
  <si>
    <t>Mr. Eric Cantu</t>
  </si>
  <si>
    <t>172f9c37-3634-40cd-9f5e-6a027ad08584</t>
  </si>
  <si>
    <t>228c6282-5639-4a07-adf4-a5624d7250a6</t>
  </si>
  <si>
    <t>Kristi Gomez</t>
  </si>
  <si>
    <t>ed337ade-3ab7-4229-84b8-15def9306680</t>
  </si>
  <si>
    <t>dc713d1d-3114-444b-9465-ff6c632255ed</t>
  </si>
  <si>
    <t>Mr</t>
  </si>
  <si>
    <t>Benjamin Wilson MD</t>
  </si>
  <si>
    <t>10d93de3-7157-40be-b467-7307f509b963</t>
  </si>
  <si>
    <t>ea013df7-a4e7-4766-ac0e-2a0fa2b9c3e3</t>
  </si>
  <si>
    <t>Jason Ramirez</t>
  </si>
  <si>
    <t>105b703c-8913-4042-a016-8e5c0d5cfdc6</t>
  </si>
  <si>
    <t>cf2d228e-857d-4528-80c1-b3e9725316a4</t>
  </si>
  <si>
    <t>Jennifer Long</t>
  </si>
  <si>
    <t>c315035c-e127-4885-a84b-d7bed782142f</t>
  </si>
  <si>
    <t>7feb6303-4f5a-431f-8f67-b97b2aa4c7cb</t>
  </si>
  <si>
    <t>Stacey Torres</t>
  </si>
  <si>
    <t>b0e5ca74-f2ff-4b1f-8473-7ba268e9ee37</t>
  </si>
  <si>
    <t>18e1faf1-319e-4dbc-8f49-4afa8186106d</t>
  </si>
  <si>
    <t>Shannon Murray</t>
  </si>
  <si>
    <t>a5aa7c5d-e47e-455c-94ef-8a2be5f5920a</t>
  </si>
  <si>
    <t>ff275a7a-db15-4209-8b19-54a043f21404</t>
  </si>
  <si>
    <t>Steven Phelps</t>
  </si>
  <si>
    <t>92240828-a134-4d75-80ef-0b93bdfb2004</t>
  </si>
  <si>
    <t>7d285b33-8536-480a-afcd-51710ffba066</t>
  </si>
  <si>
    <t>Robin George</t>
  </si>
  <si>
    <t>9f563b4f-d5e1-4d6a-8782-e5365d2ba673</t>
  </si>
  <si>
    <t>43d088a4-2c42-4276-b6e9-9f1ae3b92ea2</t>
  </si>
  <si>
    <t>Lisa Sosa</t>
  </si>
  <si>
    <t>40a5a40d-5afc-45d7-b92a-0c13fc36343a</t>
  </si>
  <si>
    <t>a55ec189-45b8-4284-ba97-b36f035233f6</t>
  </si>
  <si>
    <t>Jason Johnson</t>
  </si>
  <si>
    <t>999b359a-7615-414c-9a9a-446690abe570</t>
  </si>
  <si>
    <t>c6125166-223d-489b-be22-2d6f7a538e15</t>
  </si>
  <si>
    <t>Mr. Chad Allen</t>
  </si>
  <si>
    <t>41913d40-8618-40a5-873e-51527591a2a6</t>
  </si>
  <si>
    <t>71ddeaa4-bb78-49bd-ab8f-96c30b36e23a</t>
  </si>
  <si>
    <t>Preston Paul</t>
  </si>
  <si>
    <t>f954df38-1bc4-45ed-94e6-e5542040613d</t>
  </si>
  <si>
    <t>bbcb54ac-37c8-4a7e-81d2-3fe670997e2a</t>
  </si>
  <si>
    <t>Andrew Davenport</t>
  </si>
  <si>
    <t>29395015-785f-4341-90bf-b21d6855bde2</t>
  </si>
  <si>
    <t>81534977-4f06-4b71-a73d-94cd15c6a8ec</t>
  </si>
  <si>
    <t>Darren Mendoza</t>
  </si>
  <si>
    <t>ca13d94f-ae2b-4842-983e-b94dbead9585</t>
  </si>
  <si>
    <t>bc1479b5-3f86-4507-a8b7-66e2a9f1040a</t>
  </si>
  <si>
    <t>Marcus Pollard</t>
  </si>
  <si>
    <t>6d7da1ac-a6e9-4006-9511-3d78fbc045ab</t>
  </si>
  <si>
    <t>d8745626-8fef-4e9d-9ce9-a5fc8e6437f6</t>
  </si>
  <si>
    <t>Steven Chambers</t>
  </si>
  <si>
    <t>a7932be8-aa1a-4e5c-a028-ea504daf6bdf</t>
  </si>
  <si>
    <t>275722cf-22cb-4ce0-ab2f-1fb7fd9a751b</t>
  </si>
  <si>
    <t>Marcus Garcia</t>
  </si>
  <si>
    <t>6615d20f-fcbe-48a2-b69a-a63b744bbd08</t>
  </si>
  <si>
    <t>85352d91-36a4-4bd5-8824-02be40ac4596</t>
  </si>
  <si>
    <t>Shawn Miller</t>
  </si>
  <si>
    <t>8341a36e-3c0c-4dbd-a86a-56637275e861</t>
  </si>
  <si>
    <t>3e676138-8fa7-4c26-8c09-199147d114fd</t>
  </si>
  <si>
    <t>Susan James</t>
  </si>
  <si>
    <t>752de9a7-db4a-49c3-b8b2-541cb69cff7d</t>
  </si>
  <si>
    <t>09b87702-626a-4aa7-8ddc-ca2b5d02b50d</t>
  </si>
  <si>
    <t>Rebecca Jimenez DVM</t>
  </si>
  <si>
    <t>8f25f4c4-5ebc-46b0-95a6-bd38ff7d6d46</t>
  </si>
  <si>
    <t>20384710-48b4-4135-be35-48378f4810e0</t>
  </si>
  <si>
    <t>Vincent Clarke</t>
  </si>
  <si>
    <t>ac57ebc8-94e1-4d21-9f7c-589809e28be2</t>
  </si>
  <si>
    <t>5958646a-737d-4b8d-a098-7177c5152e99</t>
  </si>
  <si>
    <t>Jonathan Young</t>
  </si>
  <si>
    <t>57d3c45c-5cad-4aab-aea9-b93c1ff813c6</t>
  </si>
  <si>
    <t>6920cf33-60e3-4633-9dc1-6c8ed7d83114</t>
  </si>
  <si>
    <t>Angela Lee</t>
  </si>
  <si>
    <t>ff93fb33-a8c6-4e2d-a238-3f404cba3965</t>
  </si>
  <si>
    <t>e52319af-d361-4cbf-bb7f-6d32a5b071eb</t>
  </si>
  <si>
    <t>Sabrina James</t>
  </si>
  <si>
    <t>c9dfe92c-e901-4daa-ab51-4c9bd5d76677</t>
  </si>
  <si>
    <t>0002b26b-bb83-4252-8344-b10956e1dc4b</t>
  </si>
  <si>
    <t>Amy Larson</t>
  </si>
  <si>
    <t>40d30942-a33a-4f0d-ab1e-3e7f47c4503d</t>
  </si>
  <si>
    <t>c3bfa16c-f663-4a28-b69d-a94b6cd18a37</t>
  </si>
  <si>
    <t>Shake</t>
  </si>
  <si>
    <t>Troy Beck</t>
  </si>
  <si>
    <t>7a70c582-1693-4838-b186-6f333df035ba</t>
  </si>
  <si>
    <t>5dfe651b-6294-4077-8583-c4e5fd8a379e</t>
  </si>
  <si>
    <t>Cynthia Johnson</t>
  </si>
  <si>
    <t>38e8e4a8-b9a7-4d50-807c-df289b55726b</t>
  </si>
  <si>
    <t>c02aad9c-4abf-49bd-a8dd-c51d1ee848ea</t>
  </si>
  <si>
    <t>Diana Thomas</t>
  </si>
  <si>
    <t>45e4aaf0-240d-464c-b5cf-0ae075998169</t>
  </si>
  <si>
    <t>14c96e08-ff16-4b79-8475-141580607b36</t>
  </si>
  <si>
    <t>Frank Martin</t>
  </si>
  <si>
    <t>dffd6d2c-87fd-4181-b9ae-3a056f2207aa</t>
  </si>
  <si>
    <t>b07e8f99-7409-4d13-a4c3-44a2d49bb9e3</t>
  </si>
  <si>
    <t>Mark Brooks</t>
  </si>
  <si>
    <t>c3487815-88ad-4546-a7b5-e3366bb842f0</t>
  </si>
  <si>
    <t>c487fc02-a509-4239-8f4c-ea6ad853ff49</t>
  </si>
  <si>
    <t>Katie Simmons</t>
  </si>
  <si>
    <t>c64c62ee-5550-4a78-ab17-6e4b5f136906</t>
  </si>
  <si>
    <t>ecf0b81d-d57f-4eac-b3d5-a1c2c4b60ac3</t>
  </si>
  <si>
    <t>Isaiah Hall</t>
  </si>
  <si>
    <t>a3f26851-d9ba-4f16-9588-889c5f6880ca</t>
  </si>
  <si>
    <t>5c5c815e-c76b-485f-96fe-42044210d3d3</t>
  </si>
  <si>
    <t>Colleen Horton</t>
  </si>
  <si>
    <t>db325f9e-37c4-4f56-ad63-3c932b88224f</t>
  </si>
  <si>
    <t>71582709-4a70-4248-b1cb-f853ee29b708</t>
  </si>
  <si>
    <t>Sarah Jones</t>
  </si>
  <si>
    <t>ff84be09-617e-478d-8857-67ec0f758240</t>
  </si>
  <si>
    <t>ad1b10a4-5f27-4f1e-94cb-a17538ccf866</t>
  </si>
  <si>
    <t>Peter Valenzuela</t>
  </si>
  <si>
    <t>db69cd90-aaad-46d5-b93e-37306ce87ca8</t>
  </si>
  <si>
    <t>7ec4e707-8265-4f51-b0fc-8671296c5cdf</t>
  </si>
  <si>
    <t>Adrian Cook</t>
  </si>
  <si>
    <t>9f82cb0c-9271-4e01-bcc3-9346a7dc432a</t>
  </si>
  <si>
    <t>2005208f-5abe-4005-aa93-8d7ab981a565</t>
  </si>
  <si>
    <t>Kimberly Tran</t>
  </si>
  <si>
    <t>4e33ea01-01f8-407e-a833-6d5f711be4e8</t>
  </si>
  <si>
    <t>e313c05a-a012-4756-bc90-94005f7fa794</t>
  </si>
  <si>
    <t>Cody Hill</t>
  </si>
  <si>
    <t>d880ae9e-5eab-4c2a-8762-8b99dde6d4a9</t>
  </si>
  <si>
    <t>cd6f7d9e-7c8d-4e1f-bc99-040cf17951df</t>
  </si>
  <si>
    <t>Caroline Le</t>
  </si>
  <si>
    <t>27351be6-9258-4a43-9f97-70b9ed30656b</t>
  </si>
  <si>
    <t>a3e97c10-ac28-45d4-b575-0bb4393f1a5f</t>
  </si>
  <si>
    <t>Susan Montgomery</t>
  </si>
  <si>
    <t>7b2c8dce-099f-4b2b-8461-b1dc366ed120</t>
  </si>
  <si>
    <t>6013e183-0a03-4220-8dc6-f519c30ea61b</t>
  </si>
  <si>
    <t>Hit</t>
  </si>
  <si>
    <t>Dennis Austin</t>
  </si>
  <si>
    <t>7ebaa42e-5a40-430e-9ed3-6005d3dc083d</t>
  </si>
  <si>
    <t>bbdb2151-e441-4619-835e-6b090c17335c</t>
  </si>
  <si>
    <t>Amber Camacho</t>
  </si>
  <si>
    <t>f821f137-56bf-414d-ad79-d1fb45712a7b</t>
  </si>
  <si>
    <t>e2df6820-1d92-4ace-aa29-8545dfbbb179</t>
  </si>
  <si>
    <t>Gina Lee</t>
  </si>
  <si>
    <t>9a1730cf-e32d-49d9-ac34-6b9300bec1c8</t>
  </si>
  <si>
    <t>ff2eeb4e-6c4d-4c21-bbb2-571febc60199</t>
  </si>
  <si>
    <t>Hour</t>
  </si>
  <si>
    <t>Jocelyn Ramsey</t>
  </si>
  <si>
    <t>79106898-3852-4911-a07d-1b247f8619dc</t>
  </si>
  <si>
    <t>2d676556-f495-45c5-b620-f060bbd8a7ae</t>
  </si>
  <si>
    <t>Eric Farmer</t>
  </si>
  <si>
    <t>64693c5e-5689-4a09-a585-1b022286843b</t>
  </si>
  <si>
    <t>7f4d1c13-68c8-4763-a021-01db920dd801</t>
  </si>
  <si>
    <t>Angela Gomez</t>
  </si>
  <si>
    <t>df26ec6c-d7c8-445a-ae73-4c66292c5ede</t>
  </si>
  <si>
    <t>f7c24c6a-8904-4ab2-96a8-c399babd04fc</t>
  </si>
  <si>
    <t>Timothy Gardner</t>
  </si>
  <si>
    <t>3be54c67-773a-46a2-a31c-21cf66648398</t>
  </si>
  <si>
    <t>521ea3a4-221c-4bde-8828-6ebdc7a779ba</t>
  </si>
  <si>
    <t>Seven</t>
  </si>
  <si>
    <t>Linda Curtis</t>
  </si>
  <si>
    <t>c1da6187-d240-4b36-ab12-f1e87d89c889</t>
  </si>
  <si>
    <t>174f5004-c69c-4c51-a017-7bca452b607a</t>
  </si>
  <si>
    <t>Micheal Stafford</t>
  </si>
  <si>
    <t>7379b603-6279-4d40-8634-8daec5642c12</t>
  </si>
  <si>
    <t>49e34b15-af1b-4f80-acc7-3555a41d29f3</t>
  </si>
  <si>
    <t>Jose Berger</t>
  </si>
  <si>
    <t>1f537805-d323-4041-bc1a-0f2ceac673f7</t>
  </si>
  <si>
    <t>92e24a53-6d7c-44ec-876f-fdc7217bba3a</t>
  </si>
  <si>
    <t>Cesar Joseph</t>
  </si>
  <si>
    <t>f00fb839-6ff3-4e89-b70c-5c43a793c28e</t>
  </si>
  <si>
    <t>1f27c90a-1cd3-4dac-97f9-7379df09cb19</t>
  </si>
  <si>
    <t>Elizabeth Moreno</t>
  </si>
  <si>
    <t>5892400e-ffa2-4aa5-bd41-a701a0efb500</t>
  </si>
  <si>
    <t>3987bb42-2f17-4da9-b975-5544ec231c25</t>
  </si>
  <si>
    <t>881acc39-4ad3-42d6-94c2-3ca2a8aec93c</t>
  </si>
  <si>
    <t>7ee74e8f-63ea-49a7-a831-4baa00ab9930</t>
  </si>
  <si>
    <t>Austin Hunter</t>
  </si>
  <si>
    <t>66003947-ecdb-4c56-affe-78d63e6052dd</t>
  </si>
  <si>
    <t>3d75d12c-46df-4579-9080-7717a5d527e7</t>
  </si>
  <si>
    <t>Michael Torres</t>
  </si>
  <si>
    <t>f5386a0e-ab79-4644-b7e5-e05f2ee51675</t>
  </si>
  <si>
    <t>0e776754-9c4b-4316-bf8e-150317fee543</t>
  </si>
  <si>
    <t>Erin Everett</t>
  </si>
  <si>
    <t>a885bbb1-bb72-41ec-b8df-1dd3ef262e33</t>
  </si>
  <si>
    <t>e0933688-c1e3-46b1-966f-e235b0961a59</t>
  </si>
  <si>
    <t>Julia Murphy</t>
  </si>
  <si>
    <t>21a08bb0-70e2-4d70-ba09-8b5a38510d6c</t>
  </si>
  <si>
    <t>bb07b074-642d-47ec-ab20-88c68712c215</t>
  </si>
  <si>
    <t>Mrs. Elizabeth Gallagher</t>
  </si>
  <si>
    <t>186c2c78-e8bb-447d-8faa-2ec697f7293b</t>
  </si>
  <si>
    <t>abbe7bda-a104-4137-a150-9d986de8f833</t>
  </si>
  <si>
    <t>Gary Quinn</t>
  </si>
  <si>
    <t>ab6432ca-91b4-45a8-8ebf-7e9e7ad4c88c</t>
  </si>
  <si>
    <t>f03be2b3-f01a-4f69-b1aa-aab9f77eaa13</t>
  </si>
  <si>
    <t>Brianna Martin</t>
  </si>
  <si>
    <t>58d950e3-b82e-41cb-9b76-d3099c111b54</t>
  </si>
  <si>
    <t>e5f334e2-3d4c-4b18-91ee-0c3450820700</t>
  </si>
  <si>
    <t>Shawn Henderson</t>
  </si>
  <si>
    <t>664a9f9f-c865-4048-8ba0-e86fc6638e6c</t>
  </si>
  <si>
    <t>99cfc38d-496d-40d0-9a7c-a655373d9948</t>
  </si>
  <si>
    <t>Reflect</t>
  </si>
  <si>
    <t>Brent Henderson</t>
  </si>
  <si>
    <t>d0eaa04e-b71d-44e0-9705-e82033f4faef</t>
  </si>
  <si>
    <t>48bd1535-bc5c-4bd5-a1e2-9b112a3e885d</t>
  </si>
  <si>
    <t>Michael Thompson</t>
  </si>
  <si>
    <t>23ddaf02-77e2-4271-9d83-5245de46588a</t>
  </si>
  <si>
    <t>57fe1f0a-4994-4316-8833-6e1905937620</t>
  </si>
  <si>
    <t>Justin King MD</t>
  </si>
  <si>
    <t>13ebdd90-29d2-4391-be4d-b730f764bc1e</t>
  </si>
  <si>
    <t>2a04f71b-fad6-41f3-8352-5a89a26f3fae</t>
  </si>
  <si>
    <t>Major</t>
  </si>
  <si>
    <t>Wesley Smith</t>
  </si>
  <si>
    <t>0f72e3d4-0a52-4dd8-b2c7-e3d4cc20b634</t>
  </si>
  <si>
    <t>4c31bb10-9dc6-4b49-805c-768c9946253b</t>
  </si>
  <si>
    <t>Daniel Wilson</t>
  </si>
  <si>
    <t>9fd06f6f-8802-45d5-8529-f30f778f65fa</t>
  </si>
  <si>
    <t>b72d0ccd-56ee-41be-9e53-c1311cda8e2a</t>
  </si>
  <si>
    <t>Tiffany Henry</t>
  </si>
  <si>
    <t>aff4bf68-bf90-4151-acb1-97b711e114c8</t>
  </si>
  <si>
    <t>09b1d0f4-4f9b-4dec-aa34-2ae6e93f2c11</t>
  </si>
  <si>
    <t>Robert Adams</t>
  </si>
  <si>
    <t>eca712d8-e91d-43d8-b0f1-164136a786c7</t>
  </si>
  <si>
    <t>f94af63f-3ed0-417f-b2b9-ba8b1f2e0dd5</t>
  </si>
  <si>
    <t>Stephen Simmons</t>
  </si>
  <si>
    <t>44ba9288-b5bc-486d-a525-90ff5a96b82c</t>
  </si>
  <si>
    <t>04f6befd-87b5-48fb-84d5-c9581f794ea9</t>
  </si>
  <si>
    <t>Charles Garcia</t>
  </si>
  <si>
    <t>3776443d-7a02-47b9-be80-fcbf9491719f</t>
  </si>
  <si>
    <t>fee4fdee-9ab9-43aa-b46b-c17e853daefd</t>
  </si>
  <si>
    <t>David Peters</t>
  </si>
  <si>
    <t>3f140c1f-c0b7-4594-bcfe-e488841a67a9</t>
  </si>
  <si>
    <t>29f7e51c-aafd-4d51-9ab0-0139c5c0ab74</t>
  </si>
  <si>
    <t>Curtis Rodriguez</t>
  </si>
  <si>
    <t>a5318fc6-3c0d-4914-a817-cd2ff2522be2</t>
  </si>
  <si>
    <t>e541ee84-1f5f-4cd3-b963-98f028a22a67</t>
  </si>
  <si>
    <t>Brittany Pratt</t>
  </si>
  <si>
    <t>2533d42a-349f-4b0f-8b3b-95c1751d25da</t>
  </si>
  <si>
    <t>413ae15b-840a-4c86-9c9e-f9085d76c5a6</t>
  </si>
  <si>
    <t>Ability</t>
  </si>
  <si>
    <t>Aaron Marshall</t>
  </si>
  <si>
    <t>c5b7a622-b5bf-4637-8c9c-5113462e1f3d</t>
  </si>
  <si>
    <t>9ceaaf29-3189-4726-ba02-9243a2771b59</t>
  </si>
  <si>
    <t>Key</t>
  </si>
  <si>
    <t>James Marquez</t>
  </si>
  <si>
    <t>ed68b8bf-c475-4b81-8bf9-3882dd635414</t>
  </si>
  <si>
    <t>7c542826-1e66-49d2-bd0c-e77e7687cb89</t>
  </si>
  <si>
    <t>Zachary Mcclure</t>
  </si>
  <si>
    <t>22510544-8ab4-474a-8463-84ef387e9c8f</t>
  </si>
  <si>
    <t>4ff6925c-1e68-4d99-9e2f-eea5848baf7e</t>
  </si>
  <si>
    <t>Jenna Harris</t>
  </si>
  <si>
    <t>c254e869-31b5-4c39-b576-8eba6b05c602</t>
  </si>
  <si>
    <t>6c73401d-b4d4-498c-bc55-a93384887274</t>
  </si>
  <si>
    <t>Jeffrey Medina</t>
  </si>
  <si>
    <t>3439d804-59fb-4ef1-937f-9c156451900d</t>
  </si>
  <si>
    <t>13a94e52-fd14-4ace-a5b8-3a202173e607</t>
  </si>
  <si>
    <t>Speech</t>
  </si>
  <si>
    <t>Patrick Moyer</t>
  </si>
  <si>
    <t>8711443f-4b74-4a3f-bb2f-978c047a7357</t>
  </si>
  <si>
    <t>906019dd-1f57-43f9-8101-1ceb70986a4c</t>
  </si>
  <si>
    <t>Michelle Cooley</t>
  </si>
  <si>
    <t>8a13f59f-c9f8-48bb-93ab-9e85b42b2d16</t>
  </si>
  <si>
    <t>78b3b7b0-a23f-4e1c-b252-e5fd6171333f</t>
  </si>
  <si>
    <t>Carolyn Nixon</t>
  </si>
  <si>
    <t>a0f3cf61-b370-482a-8050-5ddafc3ec8e8</t>
  </si>
  <si>
    <t>855a9706-74f4-41c2-b5b5-c9d19b23722e</t>
  </si>
  <si>
    <t>Maria Roberts</t>
  </si>
  <si>
    <t>b942b580-3eb5-4cd8-a39d-4e59cea45732</t>
  </si>
  <si>
    <t>9db20523-3158-4bba-8400-a1972b095590</t>
  </si>
  <si>
    <t>Kayla Garcia</t>
  </si>
  <si>
    <t>b1a3e019-e5bb-48d9-99ff-0258b2418bd6</t>
  </si>
  <si>
    <t>0a6bdb93-cf3e-4ab9-b117-6b95b930b308</t>
  </si>
  <si>
    <t>Kim Lopez</t>
  </si>
  <si>
    <t>c9d2c1e7-99f5-4c1c-8deb-17139ee8c9a1</t>
  </si>
  <si>
    <t>971276a6-17ac-465b-9e30-4dcae2e6ad0c</t>
  </si>
  <si>
    <t>Pamela Cowan</t>
  </si>
  <si>
    <t>ab02e964-7ef0-481c-b5fc-c375ceeefdf2</t>
  </si>
  <si>
    <t>9752c9c2-45be-4756-b07e-4c5af73a4469</t>
  </si>
  <si>
    <t>Tara Chen</t>
  </si>
  <si>
    <t>72f52021-d520-4b16-a1f7-18dc564d972a</t>
  </si>
  <si>
    <t>b449f43c-23f0-46ca-af9c-91d4cb4f5af7</t>
  </si>
  <si>
    <t>Briana Ramirez</t>
  </si>
  <si>
    <t>90ec3c8a-efdf-412e-82dc-905d444af00a</t>
  </si>
  <si>
    <t>f6778134-4b4a-4b9e-aef4-94886af713e3</t>
  </si>
  <si>
    <t>Jermaine Charles</t>
  </si>
  <si>
    <t>d3b95279-9c95-408a-add1-d3ba29e3f9f9</t>
  </si>
  <si>
    <t>87c1ab18-0b38-4059-8182-a9efb6e5a4d7</t>
  </si>
  <si>
    <t>Steven Davis</t>
  </si>
  <si>
    <t>68a3ddeb-7450-44a7-9b27-f3926d750f03</t>
  </si>
  <si>
    <t>0782dba2-a29c-40e8-b27e-ba4795868a9c</t>
  </si>
  <si>
    <t>Industry</t>
  </si>
  <si>
    <t>Jessica Serrano</t>
  </si>
  <si>
    <t>27cd78b6-5669-4ba0-bff9-7df56c0aa208</t>
  </si>
  <si>
    <t>28b6198a-4ddf-40c4-8da1-79e08459e197</t>
  </si>
  <si>
    <t>Brian Freeman</t>
  </si>
  <si>
    <t>6ea56a07-105b-47b5-acc9-e967c442cfe2</t>
  </si>
  <si>
    <t>5bb41b6c-4835-4454-ad32-4a4c3a9b2a3a</t>
  </si>
  <si>
    <t>Isaac Mills</t>
  </si>
  <si>
    <t>68dd4f53-e58a-478a-859f-60663c6740c5</t>
  </si>
  <si>
    <t>afd1398e-2590-45f3-8e18-fdb8648e77aa</t>
  </si>
  <si>
    <t>Sandra Sanchez</t>
  </si>
  <si>
    <t>cce7ce24-3075-4bfe-9846-40675088751d</t>
  </si>
  <si>
    <t>912cb36c-05d4-4b54-802c-b6ad9dd085e5</t>
  </si>
  <si>
    <t>Michael Stuart</t>
  </si>
  <si>
    <t>1271f727-bda3-4aa6-8d5e-ecbfd2c6dfee</t>
  </si>
  <si>
    <t>8c874c7f-c3cd-4e08-8ec9-d9d5f145d43b</t>
  </si>
  <si>
    <t>Zachary Reid</t>
  </si>
  <si>
    <t>55c0234b-81e6-440c-a6e0-081aabd21fd2</t>
  </si>
  <si>
    <t>545c071f-14df-4961-a072-8db7207967c1</t>
  </si>
  <si>
    <t>John Duffy</t>
  </si>
  <si>
    <t>02159745-8c42-417c-8bf3-30c1ae648aaf</t>
  </si>
  <si>
    <t>16fc799b-ee40-4312-b018-b94315cc8ecc</t>
  </si>
  <si>
    <t>Gina Gordon</t>
  </si>
  <si>
    <t>3fc932c7-728b-4948-a687-596f9cfba91d</t>
  </si>
  <si>
    <t>f0878527-8149-4b68-b6ae-7f3593d84702</t>
  </si>
  <si>
    <t>Regina Williamson</t>
  </si>
  <si>
    <t>dddd380b-d95e-4cf4-a839-443884ec7e0d</t>
  </si>
  <si>
    <t>404043be-1274-40e4-b771-b10724431e06</t>
  </si>
  <si>
    <t>Denise Nichols</t>
  </si>
  <si>
    <t>dduid380b-d95e-4cf4-a839-44763884ec7e08d</t>
  </si>
  <si>
    <t>9040893bue-1274-40e4-b871-b1072498431e06</t>
  </si>
  <si>
    <t>Abhas Abessolo</t>
  </si>
  <si>
    <t>47ca8671-6334-4106-8243-a13903dafce4</t>
  </si>
  <si>
    <t>UK</t>
  </si>
  <si>
    <t>9953143a-07ad-4c8a-8ebe-b087671656fb</t>
  </si>
  <si>
    <t>Birmingham</t>
  </si>
  <si>
    <t>Dr. Vanessa Mason</t>
  </si>
  <si>
    <t>265194c7-0fe8-4bef-a882-b85a947e98de</t>
  </si>
  <si>
    <t>8558a4b4-cf76-4fdd-8a83-5436e19f2601</t>
  </si>
  <si>
    <t>Michelle Mcneil</t>
  </si>
  <si>
    <t>b0963074-4746-4ed8-a46c-a93cbda35c22</t>
  </si>
  <si>
    <t>73622dd0-2fec-4e85-9fc9-9c3e4a93f561</t>
  </si>
  <si>
    <t>Sherri Garcia</t>
  </si>
  <si>
    <t>c590ebd8-dfae-4612-bf95-09718760a539</t>
  </si>
  <si>
    <t>d46deac2-f799-4b64-98e5-37462b725946</t>
  </si>
  <si>
    <t>London</t>
  </si>
  <si>
    <t>Brian Ryan</t>
  </si>
  <si>
    <t>7e692056-a716-4d3e-bef5-efb53780472f</t>
  </si>
  <si>
    <t>c24a813b-5016-4ae3-ab6a-7ad151d6ea29</t>
  </si>
  <si>
    <t>Jonathon Walker</t>
  </si>
  <si>
    <t>a0bf5f3b-deda-4645-b223-7cecf67cb1b3</t>
  </si>
  <si>
    <t>93624fee-ead8-4d62-ab51-f2bd439879d9</t>
  </si>
  <si>
    <t>Treatment</t>
  </si>
  <si>
    <t>David Rodriguez</t>
  </si>
  <si>
    <t>ddc44ded-92f8-4517-95ac-b646370f7fd4</t>
  </si>
  <si>
    <t>0b97ec91-c491-48c2-b6b5-43f4859f4fa5</t>
  </si>
  <si>
    <t>Manchester</t>
  </si>
  <si>
    <t>Michelle Maxwell</t>
  </si>
  <si>
    <t>7926a938-8170-4a2e-a008-a3c16f2ca81b</t>
  </si>
  <si>
    <t>cf175522-d934-423c-a5bb-6979bb19fb4e</t>
  </si>
  <si>
    <t>Deborah Carr</t>
  </si>
  <si>
    <t>cb004d53-5e28-43bb-9492-4a713e33fc07</t>
  </si>
  <si>
    <t>2cffa35e-02f5-4c69-8e5d-1a13e9391e5a</t>
  </si>
  <si>
    <t>Sing</t>
  </si>
  <si>
    <t>Michael Ramos</t>
  </si>
  <si>
    <t>cb6c2360-f053-4384-94c4-0d4713cbaa76</t>
  </si>
  <si>
    <t>ecc6fabe-b68d-4bd7-b54c-cd2176abf421</t>
  </si>
  <si>
    <t>Anna Green</t>
  </si>
  <si>
    <t>22f0285c-a238-413d-9cf3-81f82e1cb801</t>
  </si>
  <si>
    <t>d45d4d17-50b2-4788-b83f-04c0bb867da4</t>
  </si>
  <si>
    <t>Jennifer Caldwell</t>
  </si>
  <si>
    <t>0615bf76-d447-4afd-b8a5-5c19a9b31d7f</t>
  </si>
  <si>
    <t>6e881cbe-9855-4b90-81a4-4fd448a6fe85</t>
  </si>
  <si>
    <t>c1871295-8ece-4997-95f9-efe71b9da6e4</t>
  </si>
  <si>
    <t>318cc2e0-a990-4b2d-bc1b-aeb777b16485</t>
  </si>
  <si>
    <t>Mr. John May DDS</t>
  </si>
  <si>
    <t>023eb541-2c6c-4dc3-be0f-c83060e0bd55</t>
  </si>
  <si>
    <t>29204bc0-752e-4ad9-aa22-20fcd23394a4</t>
  </si>
  <si>
    <t>William Rodriguez</t>
  </si>
  <si>
    <t>eab53371-7246-4648-94bd-5d2a5924813e</t>
  </si>
  <si>
    <t>41c096ba-2a86-40d4-8fb2-03e8464430cb</t>
  </si>
  <si>
    <t>Krista Robinson</t>
  </si>
  <si>
    <t>c11d60a5-ca1a-4a0a-9396-fc436d42598d</t>
  </si>
  <si>
    <t>2740ec6e-6f34-46cf-81a4-c678c4f31d7a</t>
  </si>
  <si>
    <t>Anthony Stephens</t>
  </si>
  <si>
    <t>417019bf-ca80-4623-b828-0fb902d97210</t>
  </si>
  <si>
    <t>980ea41a-f9f8-4562-88e5-97ba45ead5ad</t>
  </si>
  <si>
    <t>Far</t>
  </si>
  <si>
    <t>Douglas Macdonald</t>
  </si>
  <si>
    <t>4eb701e5-994a-47c6-82a0-917ecbd2867f</t>
  </si>
  <si>
    <t>79b031e5-f653-4dc1-bc5e-562238c373c7</t>
  </si>
  <si>
    <t>Evan Scott</t>
  </si>
  <si>
    <t>616af12e-34fd-4567-8727-ec6e2904be43</t>
  </si>
  <si>
    <t>e788554b-240c-4581-8e70-9bcbea78afa3</t>
  </si>
  <si>
    <t>Technology</t>
  </si>
  <si>
    <t>Ashley Lee</t>
  </si>
  <si>
    <t>f67eaea8-40c8-4f09-9b74-53083f05f8a8</t>
  </si>
  <si>
    <t>b2524302-227e-49e6-9f6b-1c287f440073</t>
  </si>
  <si>
    <t>Carl Salazar</t>
  </si>
  <si>
    <t>5c43ac88-6a7f-4af4-a2ae-0b350c79ccba</t>
  </si>
  <si>
    <t>424957ea-ae8c-4195-b2d3-1dc234b4d2a3</t>
  </si>
  <si>
    <t>Anthony Collins</t>
  </si>
  <si>
    <t>1cb19642-5767-4550-b1ba-5db0d0ef0a7d</t>
  </si>
  <si>
    <t>1685ffff-9c62-4b49-bc4b-dddf1f4359d8</t>
  </si>
  <si>
    <t>Sheryl Livingston</t>
  </si>
  <si>
    <t>1e8426ab-0146-409d-b35e-68cfd3c3d451</t>
  </si>
  <si>
    <t>c31b8ba8-77eb-4abc-80d6-585259536592</t>
  </si>
  <si>
    <t>Isaac Barber</t>
  </si>
  <si>
    <t>373698cc-466d-49d6-879d-8ec9390edcfd</t>
  </si>
  <si>
    <t>170734da-ffd9-4f2b-abc1-4f1b1eb48433</t>
  </si>
  <si>
    <t>Dennis Schneider</t>
  </si>
  <si>
    <t>b6ffb67e-5ee8-4eee-a047-59718f88a367</t>
  </si>
  <si>
    <t>eb5cb2ef-2d28-4140-ab49-61272a89dae1</t>
  </si>
  <si>
    <t>Michelle Flores</t>
  </si>
  <si>
    <t>66c3f23c-1c37-4c6e-8ee3-18bdb9be8326</t>
  </si>
  <si>
    <t>7a25f205-5395-43b3-ad69-72a736a506db</t>
  </si>
  <si>
    <t>Eric Liu</t>
  </si>
  <si>
    <t>83a6d2ad-3841-4254-8c66-7ea7a80cc8a4</t>
  </si>
  <si>
    <t>f02d63e2-5540-4817-8cd5-55b8b50a494a</t>
  </si>
  <si>
    <t>Angela Trevino</t>
  </si>
  <si>
    <t>a4bcfd90-eee4-454f-9056-58128bac1997</t>
  </si>
  <si>
    <t>5e94be71-99ac-43d1-9313-83efef79e332</t>
  </si>
  <si>
    <t>Elizabeth Ayala</t>
  </si>
  <si>
    <t>40a107d4-2317-4f86-8faf-32331562b77f</t>
  </si>
  <si>
    <t>6e694e40-3b72-42b8-bfef-01e0285370b0</t>
  </si>
  <si>
    <t>David Allen</t>
  </si>
  <si>
    <t>fd97dac6-f7ac-4f9e-b541-bb4aecafd37a</t>
  </si>
  <si>
    <t>f1c380ab-93b8-4843-b2d8-2206dff82b83</t>
  </si>
  <si>
    <t>Reginald Perry</t>
  </si>
  <si>
    <t>f44b3745-145b-4e77-ac87-2ba7c7425aaa</t>
  </si>
  <si>
    <t>2ad6af0d-81db-4e14-9a67-fa568e4a77a8</t>
  </si>
  <si>
    <t>Holly Casey</t>
  </si>
  <si>
    <t>6c498684-6499-4d95-8c38-6d61048a048b</t>
  </si>
  <si>
    <t>7cd57276-1aad-4695-b621-ac5ea6a39207</t>
  </si>
  <si>
    <t>Louis Gutierrez</t>
  </si>
  <si>
    <t>0736e28d-e6ce-4243-975d-3e9f9fdf75b2</t>
  </si>
  <si>
    <t>4bd55113-46d6-423d-892b-0559adabce2d</t>
  </si>
  <si>
    <t>Roy Thomas</t>
  </si>
  <si>
    <t>48de47f7-bd5a-4022-af7d-0ed0ead2871e</t>
  </si>
  <si>
    <t>354c6e52-618e-4933-bce2-be7c7d968be2</t>
  </si>
  <si>
    <t>Brooke Jones DDS</t>
  </si>
  <si>
    <t>e7e9a658-5236-461e-b65b-1627b7a4060c</t>
  </si>
  <si>
    <t>08ec973b-7fdc-43a3-8dbd-afe12fe50e23</t>
  </si>
  <si>
    <t>Carlos Bryant</t>
  </si>
  <si>
    <t>8dee111d-6c17-4f09-9098-bd65abb4f661</t>
  </si>
  <si>
    <t>d8a8a390-e8b4-4e5f-b581-c09827ebda7a</t>
  </si>
  <si>
    <t>Nicole Brewer</t>
  </si>
  <si>
    <t>35583038-4d73-4caa-b072-4500fb8faf43</t>
  </si>
  <si>
    <t>f78281f0-5220-4397-8f72-9dfca6ff1a9f</t>
  </si>
  <si>
    <t>David Brewer</t>
  </si>
  <si>
    <t>6e1a883f-4d83-4130-b437-01ee263efd6e</t>
  </si>
  <si>
    <t>5f966872-3cee-401f-9f66-a2d601a8b223</t>
  </si>
  <si>
    <t>Jennifer Miller</t>
  </si>
  <si>
    <t>a3c55a2c-45cb-4022-b733-63283216dd61</t>
  </si>
  <si>
    <t>b9df7ffb-5eea-4881-96d2-adb5af3b3155</t>
  </si>
  <si>
    <t>Francis Wiley</t>
  </si>
  <si>
    <t>4b63d28d-da9f-4d5f-b221-2614d8864a3b</t>
  </si>
  <si>
    <t>99990749-eb03-4139-90ca-e58e67376ea1</t>
  </si>
  <si>
    <t>Charles Acevedo</t>
  </si>
  <si>
    <t>b9d115cd-e670-407e-92a4-3911ba4973fa</t>
  </si>
  <si>
    <t>7dd90b73-d236-4960-b146-1cbd5ad65d9e</t>
  </si>
  <si>
    <t>Shannon Brown</t>
  </si>
  <si>
    <t>9a74c9d3-653c-456b-96c4-b4183c9be936</t>
  </si>
  <si>
    <t>4a84c288-97d5-4c55-8779-9e8640e65f0b</t>
  </si>
  <si>
    <t>Tamara Bradley</t>
  </si>
  <si>
    <t>5bc582ae-0439-458b-8129-463c3dfd696b</t>
  </si>
  <si>
    <t>923badba-dbc3-483f-b381-897469a52613</t>
  </si>
  <si>
    <t>Justin Fields</t>
  </si>
  <si>
    <t>1f696f93-d2e3-46e8-9012-14f58e92ecd8</t>
  </si>
  <si>
    <t>52c0fc57-26c4-4b64-9640-517c327323c2</t>
  </si>
  <si>
    <t>Lauren Cruz</t>
  </si>
  <si>
    <t>5fa8748b-0949-4f3a-b406-07d8ee1486fe</t>
  </si>
  <si>
    <t>73d54ee2-4859-47b7-86dc-76e8711a2b83</t>
  </si>
  <si>
    <t>Heather Phillips</t>
  </si>
  <si>
    <t>e09afb37-b52a-4d20-85a5-ae13d1117de3</t>
  </si>
  <si>
    <t>0f866af6-940e-474b-8249-4d6aca7b702e</t>
  </si>
  <si>
    <t>Michelle Charles</t>
  </si>
  <si>
    <t>f7a8854e-a2c8-403b-a380-159a703f840f</t>
  </si>
  <si>
    <t>7fb413d6-d568-4bdd-a2dd-1326a4a1d173</t>
  </si>
  <si>
    <t>Visit</t>
  </si>
  <si>
    <t>Cody Garcia</t>
  </si>
  <si>
    <t>d4ac001d-de3b-4309-9294-792e76fd01c1</t>
  </si>
  <si>
    <t>e7ca105b-35a0-4444-b817-131447218dae</t>
  </si>
  <si>
    <t>Eat</t>
  </si>
  <si>
    <t>Michelle Molina</t>
  </si>
  <si>
    <t>059460bb-8305-4cf2-a410-3942755758d7</t>
  </si>
  <si>
    <t>63393840-110f-4332-967d-ca7ccd45df57</t>
  </si>
  <si>
    <t>Stephanie Rodriguez</t>
  </si>
  <si>
    <t>9fe199b4-a958-4c09-8c35-2eeb042d9fc5</t>
  </si>
  <si>
    <t>c4098967-41e6-470f-b4a3-ee8910367ca6</t>
  </si>
  <si>
    <t>April Schmidt</t>
  </si>
  <si>
    <t>7802a0cb-b3cf-4137-bb2e-e722477529c7</t>
  </si>
  <si>
    <t>15ba3afe-74df-4b4c-9ab4-da28bac44b23</t>
  </si>
  <si>
    <t>Donna Martinez</t>
  </si>
  <si>
    <t>058042c7-d692-4370-95c3-3f7cbb6f943d</t>
  </si>
  <si>
    <t>5397a77c-f144-4977-aa7c-b105046aa10d</t>
  </si>
  <si>
    <t>Julie Lee</t>
  </si>
  <si>
    <t>8a8e932c-9e96-41bd-85de-14b3d1221c8b</t>
  </si>
  <si>
    <t>f41ce0ba-bb8f-4e20-b70e-1a54bfd56a68</t>
  </si>
  <si>
    <t>Surface</t>
  </si>
  <si>
    <t>Barbara Young</t>
  </si>
  <si>
    <t>eb6617dd-e4cd-4424-a03d-c607fdcca425</t>
  </si>
  <si>
    <t>5b407b19-d981-4260-a52e-ec25f56183cc</t>
  </si>
  <si>
    <t>Alexis Hill</t>
  </si>
  <si>
    <t>b33687ff-95ec-4dc7-865d-f8f852018dfe</t>
  </si>
  <si>
    <t>ad6cbf6c-07a4-49bb-87e4-07195be5d0ca</t>
  </si>
  <si>
    <t>Kylie James</t>
  </si>
  <si>
    <t>4fcf3422-6a1a-48b9-ae54-571e53d47a8b</t>
  </si>
  <si>
    <t>82e9bf87-f13a-4c9d-8d36-4fead57c9fb0</t>
  </si>
  <si>
    <t>Kelly Whitaker</t>
  </si>
  <si>
    <t>0e8e6b23-0dca-4518-a842-8e1ced80eea8</t>
  </si>
  <si>
    <t>2328c42b-3f94-4920-bde0-fefb8bccbc23</t>
  </si>
  <si>
    <t>Jessica Lee</t>
  </si>
  <si>
    <t>7fe38acf-0c4c-4979-9a97-d2d9e74e34e6</t>
  </si>
  <si>
    <t>48b2b656-5c10-479c-a99f-f4e5196bcc3b</t>
  </si>
  <si>
    <t>Brooke Young</t>
  </si>
  <si>
    <t>af78cb71-b754-4059-a8fb-62797dfc8f01</t>
  </si>
  <si>
    <t>eb1fdaa2-90aa-4132-842d-8680224d2c25</t>
  </si>
  <si>
    <t>Mr. Marc Jones DDS</t>
  </si>
  <si>
    <t>aa22d5dd-ae17-442f-b0d7-11a5fdde263f</t>
  </si>
  <si>
    <t>51e0af54-653c-4bbc-baad-8684f7956586</t>
  </si>
  <si>
    <t>Cheryl Evans</t>
  </si>
  <si>
    <t>fcb0f28f-049d-46d8-bf94-3663a5055064</t>
  </si>
  <si>
    <t>e9ce1354-ccef-4f1a-9fd1-2673699b38af</t>
  </si>
  <si>
    <t>Jeremiah Brock</t>
  </si>
  <si>
    <t>1094b139-fc1a-4a96-9bc1-4e0c6eb3add2</t>
  </si>
  <si>
    <t>74e13d69-39f4-473f-a66d-00564e3a70e8</t>
  </si>
  <si>
    <t>Ashley Conway</t>
  </si>
  <si>
    <t>79acc6e0-10b8-4e7c-bd34-d19aba489602</t>
  </si>
  <si>
    <t>d6328bb6-94c2-445e-a61b-c9cf156a602f</t>
  </si>
  <si>
    <t>Heather Jenkins</t>
  </si>
  <si>
    <t>ad288764-1f28-4bd9-b14a-b89a1199b7b8</t>
  </si>
  <si>
    <t>bf7555bf-3b04-47e0-9b23-39d3d10cacdd</t>
  </si>
  <si>
    <t>Anthony Logan</t>
  </si>
  <si>
    <t>ea9bb08f-9ede-4ff1-ad28-e0d14fe29e8d</t>
  </si>
  <si>
    <t>7ff1689c-c5d3-4a24-960f-c4250d2dabf3</t>
  </si>
  <si>
    <t>Daniel Ramirez</t>
  </si>
  <si>
    <t>fc6b96db-230d-483d-ad4d-1e6bebfe30e4</t>
  </si>
  <si>
    <t>fcd10a16-608f-47c9-bd32-8371e392fdda</t>
  </si>
  <si>
    <t>John Levy</t>
  </si>
  <si>
    <t>5833fbb9-902a-4f61-80e1-4d88ab583193</t>
  </si>
  <si>
    <t>34dd086a-85c6-4820-bbeb-c68caccb5f7e</t>
  </si>
  <si>
    <t>Steven Stephens</t>
  </si>
  <si>
    <t>bdd0f925-f409-47d5-bb97-3a141c97e59f</t>
  </si>
  <si>
    <t>30edb621-1eef-408c-ba8e-6020bca32788</t>
  </si>
  <si>
    <t>Word</t>
  </si>
  <si>
    <t>Terry Walker</t>
  </si>
  <si>
    <t>f594ca80-03a1-4838-ae46-4cae20f65f7d</t>
  </si>
  <si>
    <t>f4ac21c2-1f83-492e-998c-233c6a38d51d</t>
  </si>
  <si>
    <t>Alison Hunt</t>
  </si>
  <si>
    <t>8fdda43d-9af4-4789-963a-d20369767acb</t>
  </si>
  <si>
    <t>caf8f9df-398c-4d66-ab07-2c90594ff308</t>
  </si>
  <si>
    <t>Craig Simpson</t>
  </si>
  <si>
    <t>890cb596-016f-4c34-9381-a506d4f95969</t>
  </si>
  <si>
    <t>a7b58cc6-f9bc-4cf8-b105-c0cbc0006be8</t>
  </si>
  <si>
    <t>Crystal Gonzales</t>
  </si>
  <si>
    <t>1b81e630-3c96-4fad-a2ad-ed644083dc26</t>
  </si>
  <si>
    <t>0f37b4b8-5e89-4c27-aed9-b1fdd1759a77</t>
  </si>
  <si>
    <t>About</t>
  </si>
  <si>
    <t>Jacob Dennis</t>
  </si>
  <si>
    <t>e914cb9c-25c7-4b07-89f0-7332bdd4148d</t>
  </si>
  <si>
    <t>9740eb54-5af0-494d-9f12-781ace8a3954</t>
  </si>
  <si>
    <t>Richard Fields</t>
  </si>
  <si>
    <t>af46f37a-c2ee-4dd5-894e-c0f195f4b217</t>
  </si>
  <si>
    <t>7c009b22-6ad2-4b5a-adf5-cd19ed6b285b</t>
  </si>
  <si>
    <t>Kathleen Martin</t>
  </si>
  <si>
    <t>42a1a3cd-68f9-4b27-b213-88d69d875a30</t>
  </si>
  <si>
    <t>3ce38fdd-7d24-44b4-a66a-ce249c5feffb</t>
  </si>
  <si>
    <t>Marc Whitaker</t>
  </si>
  <si>
    <t>587af47f-c2f8-4374-a4be-93dbe1f5adaa</t>
  </si>
  <si>
    <t>8354d78b-255a-49fb-ad54-1cb7d20e45d5</t>
  </si>
  <si>
    <t>Erin Rodriguez</t>
  </si>
  <si>
    <t>1692f195-148e-4990-93d5-94c7a1ca91e5</t>
  </si>
  <si>
    <t>f3211857-a5c7-46de-bff9-3a3a1a4c6329</t>
  </si>
  <si>
    <t>Person</t>
  </si>
  <si>
    <t>Dr. Anthony Nelson</t>
  </si>
  <si>
    <t>99857c07-afaa-4ebc-ba63-60b4a03e2031</t>
  </si>
  <si>
    <t>90e0228c-b7c3-430f-860c-6d53c1031127</t>
  </si>
  <si>
    <t>Monique Mosley</t>
  </si>
  <si>
    <t>2b9d4899-fe38-426a-9577-b2215bbc75eb</t>
  </si>
  <si>
    <t>21bd3ea4-e6b1-4067-936a-3486a7e93353</t>
  </si>
  <si>
    <t>Mary Riley</t>
  </si>
  <si>
    <t>adec3d60-e756-402f-9a15-ff8e64992255</t>
  </si>
  <si>
    <t>07f4558d-5ebc-469f-a94e-f61d69a281d3</t>
  </si>
  <si>
    <t>Guy Steele</t>
  </si>
  <si>
    <t>23380596-2b03-4cb7-b24d-d5c50a7b3cff</t>
  </si>
  <si>
    <t>706d6d5d-7ba4-4567-8e28-83bd8b99fe23</t>
  </si>
  <si>
    <t>Scott Richards</t>
  </si>
  <si>
    <t>26836f48-3e93-431a-a489-de8408327827</t>
  </si>
  <si>
    <t>e58f6bfe-2eef-4d2f-aa30-9a49927c5e5b</t>
  </si>
  <si>
    <t>Kevin Ayers</t>
  </si>
  <si>
    <t>2b16cede-2b38-49f6-b75f-0a437fdc3150</t>
  </si>
  <si>
    <t>69b64ba5-802a-47e7-8cd2-e11c12591604</t>
  </si>
  <si>
    <t>Particularly</t>
  </si>
  <si>
    <t>David Hughes</t>
  </si>
  <si>
    <t>15dc113d-94ee-456f-b718-414c00d24cff</t>
  </si>
  <si>
    <t>c197d7ec-f9be-4282-b712-03a31f8556c9</t>
  </si>
  <si>
    <t>Dustin Rodriguez</t>
  </si>
  <si>
    <t>e360ba18-69dd-43ad-b2f3-e392e4599c19</t>
  </si>
  <si>
    <t>123f5b7c-74fc-4a6b-9b4d-ce220d1fc6bd</t>
  </si>
  <si>
    <t>Ryan Williams</t>
  </si>
  <si>
    <t>857b89f3-d5cf-4162-a401-c80b5dc7c232</t>
  </si>
  <si>
    <t>7cde39c5-ea3f-4e25-b257-ddba4e931306</t>
  </si>
  <si>
    <t>Elizabeth Knight</t>
  </si>
  <si>
    <t>36524f33-4d9b-44a1-b453-5208b6cc33ef</t>
  </si>
  <si>
    <t>4dde2d1e-48d4-4592-ad5e-8a22793f97a2</t>
  </si>
  <si>
    <t>Denise Schmidt</t>
  </si>
  <si>
    <t>23528a0b-8e61-4681-ab3a-8bbd6ca54618</t>
  </si>
  <si>
    <t>de673e51-5a1c-4266-a7ec-b7cda20e14da</t>
  </si>
  <si>
    <t>Katherine Peterson</t>
  </si>
  <si>
    <t>3ab0bbfd-9124-45ca-811c-82657b7e240c</t>
  </si>
  <si>
    <t>f6144465-901c-419e-855f-7db0fbf45ea4</t>
  </si>
  <si>
    <t>Patricia Ward</t>
  </si>
  <si>
    <t>44caf5b7-9213-489e-9f34-e5c335330135</t>
  </si>
  <si>
    <t>e75fe6c4-b103-4d90-bae6-52fc3639841e</t>
  </si>
  <si>
    <t>John Farmer</t>
  </si>
  <si>
    <t>0f57198d-5252-45b4-9dcd-a83d5a20f4fc</t>
  </si>
  <si>
    <t>d4d87e29-2cc6-4491-ad9d-c5d99459ea55</t>
  </si>
  <si>
    <t>Use</t>
  </si>
  <si>
    <t>Jane Walsh</t>
  </si>
  <si>
    <t>f077f06f-9927-4fb0-b709-6479712857f0</t>
  </si>
  <si>
    <t>4944672d-ddc7-4c86-a9c8-697029b608b2</t>
  </si>
  <si>
    <t>Scott Anderson</t>
  </si>
  <si>
    <t>c0094655-e26b-4d2e-a943-4be556432cab</t>
  </si>
  <si>
    <t>3dd1d0d0-24e9-422e-9358-3b329fe35fd8</t>
  </si>
  <si>
    <t>Katie Perry</t>
  </si>
  <si>
    <t>7d93758f-0edc-407c-82b1-7db7b1d16f40</t>
  </si>
  <si>
    <t>58b0134d-f403-4c8d-9200-99d0077798e7</t>
  </si>
  <si>
    <t>Melanie Carpenter</t>
  </si>
  <si>
    <t>8dc8ffc7-df2f-46ac-b9e9-4be1ce64bc4e</t>
  </si>
  <si>
    <t>80605dc2-c97a-4872-b67e-af6588c544ce</t>
  </si>
  <si>
    <t>Jessica Anderson</t>
  </si>
  <si>
    <t>85e10515-b91d-4652-b8b1-5c2ffd7ff1da</t>
  </si>
  <si>
    <t>b5d1ab17-fd30-4456-835e-720902a397ec</t>
  </si>
  <si>
    <t>Valerie Hull</t>
  </si>
  <si>
    <t>ee5ba28f-080c-4428-887a-8a3efb37db9a</t>
  </si>
  <si>
    <t>b9604326-829b-45c4-8420-d8cacb226d26</t>
  </si>
  <si>
    <t>Edward Fisher</t>
  </si>
  <si>
    <t>d6e51916-4f01-4af8-824a-2eac8fb242f3</t>
  </si>
  <si>
    <t>90d52bb5-3656-4dac-a588-d49a95e2f1c1</t>
  </si>
  <si>
    <t>Nathan Cunningham</t>
  </si>
  <si>
    <t>599dd04f-60c7-4cb6-beb4-a9523efe391d</t>
  </si>
  <si>
    <t>c19fc931-2937-4db6-8fac-a737f72b59f9</t>
  </si>
  <si>
    <t>Troy Wright</t>
  </si>
  <si>
    <t>0ddae842-d03b-41cc-ae36-7f1864a7f89b</t>
  </si>
  <si>
    <t>79c224e4-7fe4-4d33-9212-cf21e0717e4c</t>
  </si>
  <si>
    <t>Melinda Zhang</t>
  </si>
  <si>
    <t>d991a062-4ea1-44ab-9402-30847ada6435</t>
  </si>
  <si>
    <t>70725493-46ea-43ba-bb28-67cfc63745d4</t>
  </si>
  <si>
    <t>Brandon Hunter</t>
  </si>
  <si>
    <t>a9b4029a-c4d1-46bb-84b2-286cddcd3b93</t>
  </si>
  <si>
    <t>f6e3511e-e7d7-49d7-95f7-4bbda38ff2c0</t>
  </si>
  <si>
    <t>Ronald Green</t>
  </si>
  <si>
    <t>7e0b9065-2ed0-49b7-ada1-8182307359b9</t>
  </si>
  <si>
    <t>6e07fbdf-f38d-4cdb-bacb-f6a4a58e016b</t>
  </si>
  <si>
    <t>Cheyenne Page</t>
  </si>
  <si>
    <t>cf6c5109-c2bc-46a7-a029-5f9ea2310bde</t>
  </si>
  <si>
    <t>8c67b267-7418-46da-8a5e-5802d741231e</t>
  </si>
  <si>
    <t>Still</t>
  </si>
  <si>
    <t>Jordan Ross</t>
  </si>
  <si>
    <t>6a7374c8-77f2-4245-828d-f2446efb72b6</t>
  </si>
  <si>
    <t>1771ea8c-6ebf-4f42-893e-e07c3255cd37</t>
  </si>
  <si>
    <t>Rebecca Collins</t>
  </si>
  <si>
    <t>884ad228-5e46-46c1-a142-99a23bfd84a1</t>
  </si>
  <si>
    <t>f6694e5c-b82d-4fb0-b45d-eeffad229bd1</t>
  </si>
  <si>
    <t>Brittany Goodman</t>
  </si>
  <si>
    <t>71b12373-f991-4157-b88a-ff2b8e527e0a</t>
  </si>
  <si>
    <t>adfc8d6e-a969-4735-9a35-aa6c4c542de6</t>
  </si>
  <si>
    <t>Meredith Hanson</t>
  </si>
  <si>
    <t>f4d634fd-27ff-407d-b6ef-56b5c71b4e31</t>
  </si>
  <si>
    <t>36b4df2f-e16f-41db-b961-379a3f7377de</t>
  </si>
  <si>
    <t>Justin Rodriguez</t>
  </si>
  <si>
    <t>f850f622-061b-4ee6-b08f-433cb00f0901</t>
  </si>
  <si>
    <t>f9edc253-6c07-4488-befb-3ff59da403d1</t>
  </si>
  <si>
    <t>Matthew Martinez</t>
  </si>
  <si>
    <t>469d6d5d-7601-4d3e-a30f-a6a1ca218d63</t>
  </si>
  <si>
    <t>29d0e166-e0fe-4449-86fa-7fb86495d6c2</t>
  </si>
  <si>
    <t>Jeremy Martin</t>
  </si>
  <si>
    <t>bdffe627-63f9-4f99-ab79-1cdff9f6f9a6</t>
  </si>
  <si>
    <t>2e4520f6-58da-4d4c-8b10-c4b3b6147594</t>
  </si>
  <si>
    <t>Michael Alexander</t>
  </si>
  <si>
    <t>c59ca68e-5a52-40e7-844f-9c4aba1da72b</t>
  </si>
  <si>
    <t>f9b0f7ad-2899-4c66-ba38-9334aaf4fe9d</t>
  </si>
  <si>
    <t>Glenn Martinez</t>
  </si>
  <si>
    <t>5547a673-4ccb-4028-8d97-6cc0fe3195e2</t>
  </si>
  <si>
    <t>6445840a-91ba-4e90-bfb7-cb7815a1478e</t>
  </si>
  <si>
    <t>Jessica King</t>
  </si>
  <si>
    <t>e20a789f-e19b-4052-93f9-0861df9cab20</t>
  </si>
  <si>
    <t>d8032d51-4931-4a2a-9c4f-1ccd25f4b941</t>
  </si>
  <si>
    <t>William Moody DDS</t>
  </si>
  <si>
    <t>a6603c14-5285-4d0d-be67-a10ac06825b2</t>
  </si>
  <si>
    <t>912010c4-da77-45ba-8b82-50a5a63324b0</t>
  </si>
  <si>
    <t>Michael Carney</t>
  </si>
  <si>
    <t>1bf6531f-ee15-401a-8ee9-07f80f53ce46</t>
  </si>
  <si>
    <t>b4a6d63e-e63b-4481-a461-9267f78c9047</t>
  </si>
  <si>
    <t>Jose Mcgee</t>
  </si>
  <si>
    <t>85648d6b-4fe9-4903-9623-781a82b67e4f</t>
  </si>
  <si>
    <t>d041c9f5-077d-4f03-b4b1-07885dce917e</t>
  </si>
  <si>
    <t>Craig Glover</t>
  </si>
  <si>
    <t>d070a28e-ff32-45f0-8485-3614c954cf84</t>
  </si>
  <si>
    <t>29f70cc3-9ad8-4de7-8227-7d2558b94e1c</t>
  </si>
  <si>
    <t>Rodney Huffman</t>
  </si>
  <si>
    <t>5666a5ff-d8ba-4458-8f4d-bc11695bbf57</t>
  </si>
  <si>
    <t>dff1a6a2-f464-49dd-9092-341faa69b1ab</t>
  </si>
  <si>
    <t>Jennifer Pugh</t>
  </si>
  <si>
    <t>d1c7451b-dbbc-4db4-9ac1-bd8d6dba72e3</t>
  </si>
  <si>
    <t>566e0afe-19b7-4ae1-a367-ec6605261c6c</t>
  </si>
  <si>
    <t>Michelle Cole</t>
  </si>
  <si>
    <t>4b4708bf-6634-4b5e-9d30-f5e1a3658144</t>
  </si>
  <si>
    <t>1aaeff40-e298-4744-9f4f-56f48d703a3d</t>
  </si>
  <si>
    <t>Sharon Davis</t>
  </si>
  <si>
    <t>5207c207-5d26-4bfd-9427-6cf5dd13213a</t>
  </si>
  <si>
    <t>fc5f3a34-4177-46f3-8946-c894e09ef338</t>
  </si>
  <si>
    <t>Steven Daniels</t>
  </si>
  <si>
    <t>31a2fb7c-8be0-4e04-acef-f3d2c4ca5c6c</t>
  </si>
  <si>
    <t>ffae78a8-149d-448b-8d77-ad9ac5bde68b</t>
  </si>
  <si>
    <t>Mr. Brian Lane DDS</t>
  </si>
  <si>
    <t>cfeb93e5-146e-46d8-b160-e1538f50bd23</t>
  </si>
  <si>
    <t>a3f98e66-d8ca-478d-a5e6-11a7f423ba7f</t>
  </si>
  <si>
    <t>Only</t>
  </si>
  <si>
    <t>David Smith</t>
  </si>
  <si>
    <t>8e063241-7fb1-46d9-a73a-002460a0c394</t>
  </si>
  <si>
    <t>213a64bd-de51-4e68-bc70-e300381cc50e</t>
  </si>
  <si>
    <t>Darius Smith</t>
  </si>
  <si>
    <t>679de68a-1b9b-4162-a379-e57ef051a733</t>
  </si>
  <si>
    <t>7a6b3efd-b4ce-4099-bfc1-59983ead418d</t>
  </si>
  <si>
    <t>Brian Walls</t>
  </si>
  <si>
    <t>fa4a848e-c70f-4b14-ae5d-c7dd3cdd6b06</t>
  </si>
  <si>
    <t>11110981-8fd7-48dd-a51a-b77ebc8018c0</t>
  </si>
  <si>
    <t>Mary Torres</t>
  </si>
  <si>
    <t>5ea16e3f-d04c-46c8-8a5e-2390e4780889</t>
  </si>
  <si>
    <t>9216db11-cfb8-405b-a3c3-e16b92981142</t>
  </si>
  <si>
    <t>Tracy Williams</t>
  </si>
  <si>
    <t>f4e1b2c1-0930-4bce-9994-746ebffa8821</t>
  </si>
  <si>
    <t>00204e7c-9c9f-4431-9b59-3fabca8234d9</t>
  </si>
  <si>
    <t>Michael Mahoney</t>
  </si>
  <si>
    <t>140f8400-e747-4568-80ab-5d1dfc1def2e</t>
  </si>
  <si>
    <t>2dcac22d-0d5b-4900-b62b-bd783336998d</t>
  </si>
  <si>
    <t>James Wilson</t>
  </si>
  <si>
    <t>4022e347-4fc9-4fdc-879f-26e061ec3b2a</t>
  </si>
  <si>
    <t>3af0e3d8-ddd1-4e9c-8df4-93fe4b218feb</t>
  </si>
  <si>
    <t>Eric Reeves</t>
  </si>
  <si>
    <t>34b23059-11bd-42f8-94e6-fa0c35373604</t>
  </si>
  <si>
    <t>3d9625a1-2eef-47bc-9aa4-021dfbc222bb</t>
  </si>
  <si>
    <t>Amy Gonzalez</t>
  </si>
  <si>
    <t>a0d9f5c7-9b30-4f5f-9a9e-72286082f3c1</t>
  </si>
  <si>
    <t>bce9fda5-0155-42e3-a1cd-fecb0563be49</t>
  </si>
  <si>
    <t>Dawn Howard</t>
  </si>
  <si>
    <t>cdd1b37e-c5cb-4230-b41d-81c8fa5880c7</t>
  </si>
  <si>
    <t>8e406769-7d21-4272-864c-e5db83904345</t>
  </si>
  <si>
    <t>Tammy James</t>
  </si>
  <si>
    <t>d975537a-d16d-470a-aac0-d48ee2dec138</t>
  </si>
  <si>
    <t>16cbd6c0-2ca3-41df-8d3d-440aad4f2882</t>
  </si>
  <si>
    <t>Erin Smith</t>
  </si>
  <si>
    <t>669b73f6-b356-4dbe-90fa-891d4831a571</t>
  </si>
  <si>
    <t>abe90647-aac9-4e67-a2f3-c95010233d83</t>
  </si>
  <si>
    <t>Matthew Vazquez</t>
  </si>
  <si>
    <t>b4132679-4a0c-4c25-aa90-8ad3c9ccded5</t>
  </si>
  <si>
    <t>98926608-c419-4c51-a153-5238ef85b65e</t>
  </si>
  <si>
    <t>Nicole Chavez</t>
  </si>
  <si>
    <t>dce995ca-f5e9-476e-8f7c-de021d66cfbf</t>
  </si>
  <si>
    <t>12534606-5efd-4695-8d7a-6452f66c002f</t>
  </si>
  <si>
    <t>Victoria Williams</t>
  </si>
  <si>
    <t>584ff891-eed4-4f72-8d2d-669b445cd271</t>
  </si>
  <si>
    <t>5b0ac5db-9459-4141-9768-9d7a53e6cbb6</t>
  </si>
  <si>
    <t>Stacy Rowe</t>
  </si>
  <si>
    <t>2c244b1f-876b-408b-8284-9a83da3f9548</t>
  </si>
  <si>
    <t>cab1ed20-b6d3-441c-a390-7351cf3c123d</t>
  </si>
  <si>
    <t>Shannon Wilson</t>
  </si>
  <si>
    <t>d12abb42-04d1-4774-a1fa-edb2d301518c</t>
  </si>
  <si>
    <t>00f3768a-21c2-4c17-898b-9833207b4d67</t>
  </si>
  <si>
    <t>Brenda Jackson</t>
  </si>
  <si>
    <t>fda3a323-781a-44e0-8296-92eab7fef01e</t>
  </si>
  <si>
    <t>62627b3d-4159-4dc0-9f13-e11cbe333a7d</t>
  </si>
  <si>
    <t>Seth Romero</t>
  </si>
  <si>
    <t>33681819-f71e-4650-9ff6-2d3ae5ced39d</t>
  </si>
  <si>
    <t>ac9a0140-503a-4d15-8851-c5aa67b06c58</t>
  </si>
  <si>
    <t>Jordan Roberson MD</t>
  </si>
  <si>
    <t>f456eb36-230d-424c-bbc4-78f9071537aa</t>
  </si>
  <si>
    <t>b49a113f-668f-4420-903d-5200b548fa04</t>
  </si>
  <si>
    <t>Carlos Nixon</t>
  </si>
  <si>
    <t>027a9c61-7081-4929-8967-0b5b309d186f</t>
  </si>
  <si>
    <t>ba793457-ecea-4436-8ade-af7bbabfdfa9</t>
  </si>
  <si>
    <t>Catherine Fritz</t>
  </si>
  <si>
    <t>2059e5e1-81ca-4f12-80ea-ac0c52a74786</t>
  </si>
  <si>
    <t>3baf2a57-1bca-4813-b0fa-1353cd217ad8</t>
  </si>
  <si>
    <t>Laura Adams</t>
  </si>
  <si>
    <t>c51ebb28-25dc-4ab3-a016-b68c003b94a1</t>
  </si>
  <si>
    <t>f8549f69-b232-4771-91d4-80d786d535cf</t>
  </si>
  <si>
    <t>Kimberly Hunter</t>
  </si>
  <si>
    <t>26e4c29b-dc0e-4886-bd37-996be822409e</t>
  </si>
  <si>
    <t>c828eb1b-ab6d-461f-8c65-f7035491e734</t>
  </si>
  <si>
    <t>Susan Scott</t>
  </si>
  <si>
    <t>2e4b11a1-9aad-4870-8f1f-cc4663a28d91</t>
  </si>
  <si>
    <t>6925a762-6ff9-4a81-b326-87bd0bc7582b</t>
  </si>
  <si>
    <t>Emily Nielsen</t>
  </si>
  <si>
    <t>8f596a37-e2dd-488f-a4bf-b59a06b44028</t>
  </si>
  <si>
    <t>0f7f67a0-4182-4eb8-a849-da94e8417928</t>
  </si>
  <si>
    <t>Move</t>
  </si>
  <si>
    <t>Regina Sanchez</t>
  </si>
  <si>
    <t>f581291d-fc5e-4d48-9c57-02e9f2836774</t>
  </si>
  <si>
    <t>cd3bf194-6391-46d9-bb67-de9e9e7651f1</t>
  </si>
  <si>
    <t>Tina Gilbert</t>
  </si>
  <si>
    <t>ea54c00b-5cc2-4299-9241-2c5952f8b4ae</t>
  </si>
  <si>
    <t>efb2ee0a-bc45-47b6-a8ea-847b9aad54d2</t>
  </si>
  <si>
    <t>Tracy Howell</t>
  </si>
  <si>
    <t>99c716c4-f5c1-4241-8f25-9dcabc328147</t>
  </si>
  <si>
    <t>27678025-468d-47a0-b528-85204f3c689d</t>
  </si>
  <si>
    <t>Carl Tran</t>
  </si>
  <si>
    <t>0b2fb991-b76a-40f1-8810-3bab362d8064</t>
  </si>
  <si>
    <t>1e4b9e50-b4cf-42e2-b43a-934aa47857d1</t>
  </si>
  <si>
    <t>Jose Martin</t>
  </si>
  <si>
    <t>6c52cdc7-3335-468f-8f67-cc6899bfd8eb</t>
  </si>
  <si>
    <t>9f5e65f5-94a3-4c62-ba39-c34ef96386eb</t>
  </si>
  <si>
    <t>Dana Marshall</t>
  </si>
  <si>
    <t>f433f1ab-767e-4c6e-84b6-4e646434f778</t>
  </si>
  <si>
    <t>28a712c2-7559-4ea5-a42f-70f8a27b903d</t>
  </si>
  <si>
    <t>Shawn Mcdowell</t>
  </si>
  <si>
    <t>f711479b-2363-4842-8ae3-751501e343e8</t>
  </si>
  <si>
    <t>37b97ea8-9ac8-423d-9f11-47454f19f0d7</t>
  </si>
  <si>
    <t>National</t>
  </si>
  <si>
    <t>John Bailey</t>
  </si>
  <si>
    <t>f6acda5c-918b-4de5-baf4-22b3d88d815f</t>
  </si>
  <si>
    <t>d8b827f1-73f7-4a7a-9c38-e6b5ddcdf444</t>
  </si>
  <si>
    <t>Michael Williams</t>
  </si>
  <si>
    <t>e29bc9a7-b4f5-424b-b4a3-74217bd07dae</t>
  </si>
  <si>
    <t>ab274f45-4ac2-4157-9ecf-a538b02faede</t>
  </si>
  <si>
    <t>Isaac Avila</t>
  </si>
  <si>
    <t>f2c559af-a47e-4222-b54b-5c00b47a562c</t>
  </si>
  <si>
    <t>2cd3996e-b723-44be-8477-74c697751ca4</t>
  </si>
  <si>
    <t>Richard Burnett</t>
  </si>
  <si>
    <t>61e11f57-6cd9-4897-8b1b-099ea1df691d</t>
  </si>
  <si>
    <t>c64f8775-1a77-4f52-bd6c-d7200b9d96c9</t>
  </si>
  <si>
    <t>Melissa Martinez</t>
  </si>
  <si>
    <t>8019c9d3-10a0-4485-bf20-a1a66ba91359</t>
  </si>
  <si>
    <t>fef6dd1d-dfd8-4510-80ea-fa54109209d6</t>
  </si>
  <si>
    <t>Robert Taylor</t>
  </si>
  <si>
    <t>d6b53663-0c10-41fe-8b22-e2b2157ed97e</t>
  </si>
  <si>
    <t>96152ba6-3d2b-422a-ade0-80c5313338ab</t>
  </si>
  <si>
    <t>Michael English</t>
  </si>
  <si>
    <t>ae39b94a-0cc0-4ecc-9407-ddc35ee4a603</t>
  </si>
  <si>
    <t>49919360-bcb8-4100-81eb-f4176365f748</t>
  </si>
  <si>
    <t>Dr. Michele Navarro</t>
  </si>
  <si>
    <t>734b1590-b059-417b-a5fc-2a9c27c25682</t>
  </si>
  <si>
    <t>76086191-1d88-4e4e-aa33-19970310d2c4</t>
  </si>
  <si>
    <t>Laura Green</t>
  </si>
  <si>
    <t>e312a8eb-8cf0-4361-b38a-1a0af988cc71</t>
  </si>
  <si>
    <t>2790238a-ad3b-4feb-a33a-9afa2c9ab499</t>
  </si>
  <si>
    <t>Alexandra Osborn</t>
  </si>
  <si>
    <t>adbc5a03-7f71-40dc-bc6b-791ec7d856a7</t>
  </si>
  <si>
    <t>c8364a80-e16e-4c51-b42d-f48b5c0345a9</t>
  </si>
  <si>
    <t>Bryan Fletcher</t>
  </si>
  <si>
    <t>37c915aa-6176-458c-b26e-0ece94cd7c5c</t>
  </si>
  <si>
    <t>2bb8212e-90c9-43e1-a0c7-6b2e8965751b</t>
  </si>
  <si>
    <t>Jennifer Gonzalez</t>
  </si>
  <si>
    <t>3e1ffb36-c100-448e-8d78-15d2c295eec7</t>
  </si>
  <si>
    <t>66e7b1bb-1027-431a-9009-ce8f5f4df24c</t>
  </si>
  <si>
    <t>Brittany Luna</t>
  </si>
  <si>
    <t>84dbc7ef-5eeb-4cfc-87f7-1324baba3cf0</t>
  </si>
  <si>
    <t>7d62ff98-ee13-4184-9e6c-801061ecb60e</t>
  </si>
  <si>
    <t>Cody Farrell</t>
  </si>
  <si>
    <t>eb4f6759-b2dd-4569-a296-81f9507e6a70</t>
  </si>
  <si>
    <t>d3f40758-9919-41db-8d7a-fabed00b97e5</t>
  </si>
  <si>
    <t>John Banks</t>
  </si>
  <si>
    <t>4c72dc35-86cc-40cd-9b06-440722e8f82d</t>
  </si>
  <si>
    <t>6b70c8cb-5426-4430-8414-fcbfdd62249e</t>
  </si>
  <si>
    <t>Vernon Thomas</t>
  </si>
  <si>
    <t>9e4e3220-fbfe-4e4a-928b-38f96dba3ceb</t>
  </si>
  <si>
    <t>ffa6fdc2-e808-403b-a048-e7166532c0dc</t>
  </si>
  <si>
    <t>Amanda Dillon</t>
  </si>
  <si>
    <t>e78716c3-39d8-4ed1-bce7-ac3f79efa73f</t>
  </si>
  <si>
    <t>4c77b2a1-4ab3-41cd-bf5d-b6cdcb9b403d</t>
  </si>
  <si>
    <t>Amy Walker</t>
  </si>
  <si>
    <t>35d0a7e3-9986-4767-b3dd-5b120907fe4c</t>
  </si>
  <si>
    <t>7a0f92ce-7352-4032-a515-8e1cdb735ff4</t>
  </si>
  <si>
    <t>Jeffrey Hammond</t>
  </si>
  <si>
    <t>6cacb072-c913-48db-befb-4ad1240ddfb3</t>
  </si>
  <si>
    <t>266d4251-b505-42a7-9431-dca62608a9e5</t>
  </si>
  <si>
    <t>Michael Chandler</t>
  </si>
  <si>
    <t>7853c814-e2e8-4f57-a3ce-62a6be508f58</t>
  </si>
  <si>
    <t>26b4cd8e-2c45-4f38-ba9f-e46280cecffa</t>
  </si>
  <si>
    <t>Debra Bray</t>
  </si>
  <si>
    <t>bab018dd-72be-4727-a37f-baaa4f7b56b8</t>
  </si>
  <si>
    <t>979f0415-3541-4ea0-91eb-eba2bb778670</t>
  </si>
  <si>
    <t>Andrea Perez</t>
  </si>
  <si>
    <t>33199358-26bb-4a4f-97c5-b4ac44ece535</t>
  </si>
  <si>
    <t>670a21fd-479a-44dd-8f8f-ee9d28240200</t>
  </si>
  <si>
    <t>Larry Williams</t>
  </si>
  <si>
    <t>885c6b7f-edf2-4a55-afb2-0d3508aca70d</t>
  </si>
  <si>
    <t>7f127a8a-27cc-4457-9fcd-4f2a3e207ba0</t>
  </si>
  <si>
    <t>e3aad9ac-ef67-409c-918d-442719c49fdc</t>
  </si>
  <si>
    <t>043d94ef-eadd-463a-bcfc-a4263e3653e3</t>
  </si>
  <si>
    <t>David Morris</t>
  </si>
  <si>
    <t>96b54c72-4191-4ebd-9ae6-e982c5d3439a</t>
  </si>
  <si>
    <t>7ea1b661-5e81-4288-8314-0e0ff1f058a8</t>
  </si>
  <si>
    <t>Patricia Rose</t>
  </si>
  <si>
    <t>2f48d808-94ec-4bc7-a2b4-21bf531d20bd</t>
  </si>
  <si>
    <t>cb169f76-d5c6-4bd8-9d1e-c25c9e99d9d8</t>
  </si>
  <si>
    <t>2f069a2d-4896-41a9-a39a-4efbd4e53629</t>
  </si>
  <si>
    <t>85511406-139e-40aa-b06d-a9bfc4f67aec</t>
  </si>
  <si>
    <t>Theodore Ryan</t>
  </si>
  <si>
    <t>5aa523bf-0f1c-4d4e-b1d6-969605e1dc7a</t>
  </si>
  <si>
    <t>3af1ff9c-7aa8-4b44-a391-54c635629f06</t>
  </si>
  <si>
    <t>Nathan Morgan</t>
  </si>
  <si>
    <t>48dadabe-b8d1-4c9b-a0f2-2a58fbeb78ae</t>
  </si>
  <si>
    <t>ac23cae8-a2cc-42bb-8bd9-54f17a55859b</t>
  </si>
  <si>
    <t>Jordan Henderson</t>
  </si>
  <si>
    <t>3870c2de-1d8a-44e3-b420-719abe304d1f</t>
  </si>
  <si>
    <t>6cc55624-491a-4e0e-9e79-7b66e9095bec</t>
  </si>
  <si>
    <t>Christopher Hale</t>
  </si>
  <si>
    <t>fb03a8ed-648f-41f9-b95f-e7a9be43502a</t>
  </si>
  <si>
    <t>58843303-3812-48a0-a646-76741bdfd696</t>
  </si>
  <si>
    <t>Jessica Edwards</t>
  </si>
  <si>
    <t>dd523d95-8e65-4950-9312-4a6f56d3ce8b</t>
  </si>
  <si>
    <t>97f0c886-8e77-4329-b678-4724ebc9ab49</t>
  </si>
  <si>
    <t>Steve Dennis</t>
  </si>
  <si>
    <t>b46798ec-132e-4e68-8d6f-3eb00f888a47</t>
  </si>
  <si>
    <t>82144f36-fb0c-4ee8-9baa-c032e930149c</t>
  </si>
  <si>
    <t>By</t>
  </si>
  <si>
    <t>a065a02c-0619-4598-9c93-9133bb598146</t>
  </si>
  <si>
    <t>5399e91f-76d0-44ca-b73c-f506a182b30f</t>
  </si>
  <si>
    <t>Kristopher Jacobs</t>
  </si>
  <si>
    <t>0cc9ef23-9b31-4973-8be8-b043294e65ed</t>
  </si>
  <si>
    <t>663d6229-ea54-4afe-86d7-199cd97acdbf</t>
  </si>
  <si>
    <t>Aaron Foster</t>
  </si>
  <si>
    <t>09772b59-07c5-4d0b-9ed4-adb66add7be1</t>
  </si>
  <si>
    <t>10ae2e94-af63-44f1-9edc-7762d3f50254</t>
  </si>
  <si>
    <t>Evan Thomas</t>
  </si>
  <si>
    <t>d68ebdac-1889-42f4-b541-3c952a03cbac</t>
  </si>
  <si>
    <t>82912a89-2fc0-4360-ba08-b6e56b761dbe</t>
  </si>
  <si>
    <t>Carol Rios</t>
  </si>
  <si>
    <t>3b4f4899-2fee-4bf1-b9ff-0780eb43910f</t>
  </si>
  <si>
    <t>5eaad8c4-4584-4591-9304-5dd2ddaecc4d</t>
  </si>
  <si>
    <t>Sean Garcia</t>
  </si>
  <si>
    <t>5c1c6ea8-77cc-447c-a354-0b254519cd8b</t>
  </si>
  <si>
    <t>66b44471-b2ac-4efd-90b0-16d953de24f6</t>
  </si>
  <si>
    <t>Mr. Jeremiah Garza</t>
  </si>
  <si>
    <t>26354283-c08d-40c5-acf0-7933f6b95e58</t>
  </si>
  <si>
    <t>a77dc14b-a3f1-49bd-8256-46389fa09a17</t>
  </si>
  <si>
    <t>cb09dfe4-2ee1-4369-af21-67929a1d269f</t>
  </si>
  <si>
    <t>e3f1bc04-aef5-4461-8d4f-9c5d0191e8b5</t>
  </si>
  <si>
    <t>Adam Cervantes</t>
  </si>
  <si>
    <t>2c118080-fda7-4e40-91df-0d02605b34fa</t>
  </si>
  <si>
    <t>4597d5ab-1d1f-4dfb-b5b4-2fd7ccd73b22</t>
  </si>
  <si>
    <t>Courtney James</t>
  </si>
  <si>
    <t>268d9b8e-2ab8-456f-9120-f9830f331cc9</t>
  </si>
  <si>
    <t>0ab9f0e1-07c8-44bd-9447-d25f17944a06</t>
  </si>
  <si>
    <t>Alyssa Shaw</t>
  </si>
  <si>
    <t>e5f6aa4e-2901-4b72-af78-55536685b026</t>
  </si>
  <si>
    <t>44aa93be-1e42-4172-b52c-8cad0ef6ffd1</t>
  </si>
  <si>
    <t>Allison Martinez</t>
  </si>
  <si>
    <t>335858b4-4ea3-4048-aaad-cdc75cef505f</t>
  </si>
  <si>
    <t>94aa2127-ea8b-4a9c-b072-77f3a0ddea3c</t>
  </si>
  <si>
    <t>Misty Gibson</t>
  </si>
  <si>
    <t>f0b8e991-0a7b-4f62-bc5a-db1137b3ff4d</t>
  </si>
  <si>
    <t>a1a333c0-f032-4077-a956-fe7cb83a1d53</t>
  </si>
  <si>
    <t>Andrew George</t>
  </si>
  <si>
    <t>a7450281-4f87-46f4-93f8-57caedce7818</t>
  </si>
  <si>
    <t>e5faaf28-2da4-4e9f-93b9-73b4972e599a</t>
  </si>
  <si>
    <t>Rebecca Smith</t>
  </si>
  <si>
    <t>3de5a06d-8ec0-446b-9f4e-395ec46bcc0e</t>
  </si>
  <si>
    <t>c3d100e4-a61e-4422-a03a-f491e906ed18</t>
  </si>
  <si>
    <t>John Martin</t>
  </si>
  <si>
    <t>327dd43b-fe0e-4027-b8b3-ee4b6900a0d7</t>
  </si>
  <si>
    <t>581321f0-bb6d-4177-a5c7-dca5f9cb9c5f</t>
  </si>
  <si>
    <t>Matthew Vasquez</t>
  </si>
  <si>
    <t>95faeec5-1e93-4c45-8565-4252ad8598c5</t>
  </si>
  <si>
    <t>ae86efa9-596c-478b-a155-cf1e1a64153f</t>
  </si>
  <si>
    <t>Peter Sanchez</t>
  </si>
  <si>
    <t>a049fd4c-5c55-47b8-a1a7-b584b3d1155c</t>
  </si>
  <si>
    <t>570f7442-7cef-44c7-97a5-f54ce758f551</t>
  </si>
  <si>
    <t>Gavin Morales</t>
  </si>
  <si>
    <t>8bd94502-d255-4452-9244-9078d3ff63fa</t>
  </si>
  <si>
    <t>f2f7902c-30c4-4c37-b082-8418fa313796</t>
  </si>
  <si>
    <t>Larry Gill</t>
  </si>
  <si>
    <t>1dd93ce2-08d6-46ec-a343-b3d3832fcffa</t>
  </si>
  <si>
    <t>dfb5cb55-e912-44d1-bfe2-a578a7d03868</t>
  </si>
  <si>
    <t>Amanda Cummings</t>
  </si>
  <si>
    <t>fa9c9797-cd10-4895-94c6-ea76bbec32a3</t>
  </si>
  <si>
    <t>0c13bf29-0339-4982-a467-e219f743e72c</t>
  </si>
  <si>
    <t>Stephanie Garcia</t>
  </si>
  <si>
    <t>ec23cf2d-36a9-4280-b401-9e1cb450fdf2</t>
  </si>
  <si>
    <t>24184460-6d6e-4ef0-86ba-15eb26054f67</t>
  </si>
  <si>
    <t>Jane Stewart</t>
  </si>
  <si>
    <t>757e49b0-eb6b-48d8-89ce-2c8e4fd4ff0b</t>
  </si>
  <si>
    <t>ee8da7e1-a73d-48aa-9f5f-6a355041b449</t>
  </si>
  <si>
    <t>Professional</t>
  </si>
  <si>
    <t>Kevin Knox</t>
  </si>
  <si>
    <t>4eccc195-d81e-4d84-97c2-9b4262b072c7</t>
  </si>
  <si>
    <t>7edf713f-4687-4e17-8dd0-d9cfeab63b25</t>
  </si>
  <si>
    <t>Thomas Jackson</t>
  </si>
  <si>
    <t>888f77de-c7fb-4c84-8148-92cfb438b860</t>
  </si>
  <si>
    <t>d25ebce2-e0fc-418a-8206-9b253ac6edab</t>
  </si>
  <si>
    <t>Linda Chavez</t>
  </si>
  <si>
    <t>f1d5da3a-6fec-48f9-9c8b-d90f734efe83</t>
  </si>
  <si>
    <t>d0abb526-d9c3-4c79-aff8-3e2c9a2db5a1</t>
  </si>
  <si>
    <t>Sheila Lin</t>
  </si>
  <si>
    <t>ba322fc5-c32a-4876-9984-8f6ac9124f6c</t>
  </si>
  <si>
    <t>c441a115-16a0-485f-abfb-5271a368163a</t>
  </si>
  <si>
    <t>Avoid</t>
  </si>
  <si>
    <t>Christian Newman</t>
  </si>
  <si>
    <t>96032e22-8757-412d-9cda-75cdb65851a1</t>
  </si>
  <si>
    <t>83b1cb2c-db0a-49bf-99bf-1f3fd27bfded</t>
  </si>
  <si>
    <t>Julia Davis</t>
  </si>
  <si>
    <t>864ba38a-a16b-41e2-bb9c-ff96dccafefd</t>
  </si>
  <si>
    <t>c76047e4-2be8-4383-9408-44c0fd44e2fd</t>
  </si>
  <si>
    <t>Jonathan Williams</t>
  </si>
  <si>
    <t>9e4808ff-3eb9-4f74-a16d-7682df400fb0</t>
  </si>
  <si>
    <t>c4c173ff-e4fa-482a-8225-70dc33e2c850</t>
  </si>
  <si>
    <t>Steven Ibarra</t>
  </si>
  <si>
    <t>ac0b8daf-f41b-4927-87ea-f36eae939aa1</t>
  </si>
  <si>
    <t>7df23fdb-dc6f-4cdd-b9b6-7004992a1ffb</t>
  </si>
  <si>
    <t>Benjamin Tucker</t>
  </si>
  <si>
    <t>9d6d92a6-4c31-46ce-a639-6bfb3c4efc30</t>
  </si>
  <si>
    <t>9c2815d6-b9b4-4f4b-af74-a15f9b796ee9</t>
  </si>
  <si>
    <t>Jill Kim</t>
  </si>
  <si>
    <t>d75b1eb8-5a31-43c9-bc98-7c7d7900d1b2</t>
  </si>
  <si>
    <t>014bea67-9d7d-4548-b297-0570c8d8e3c5</t>
  </si>
  <si>
    <t>Brett Henderson</t>
  </si>
  <si>
    <t>b4a5429a-aa2f-4824-827f-9c5ea46b5301</t>
  </si>
  <si>
    <t>d89e2661-29b2-4d97-b941-a60786c8ad61</t>
  </si>
  <si>
    <t>Emily Howard</t>
  </si>
  <si>
    <t>fb5f8ff2-180d-460a-9df0-00d69f1b222a</t>
  </si>
  <si>
    <t>b42e50ef-9a7a-4095-ab21-a4fc54bead1e</t>
  </si>
  <si>
    <t>William Haney</t>
  </si>
  <si>
    <t>21e3b5d2-b010-4b53-a379-15d2dccb501e</t>
  </si>
  <si>
    <t>6aa74000-9bfb-42da-9af8-686c21ed5723</t>
  </si>
  <si>
    <t>Amanda Singh</t>
  </si>
  <si>
    <t>0eecd5e4-98d3-486f-8e5b-b85d81590064</t>
  </si>
  <si>
    <t>43262bc4-c46d-4404-9a6f-11d4f839926a</t>
  </si>
  <si>
    <t>Carolyn Lee</t>
  </si>
  <si>
    <t>ac9cc7b7-ffc1-46fd-b5e2-f9ab97f657dd</t>
  </si>
  <si>
    <t>8610385b-45f9-4d66-86c7-cbd86daaf7f8</t>
  </si>
  <si>
    <t>Jeremy Atkins</t>
  </si>
  <si>
    <t>ca556da7-6743-45a2-bddc-cd9552fa3bb4</t>
  </si>
  <si>
    <t>b6c82128-9b7c-4988-a985-c3d172996bf7</t>
  </si>
  <si>
    <t>John Davila</t>
  </si>
  <si>
    <t>23de9dbc-8962-4f2e-9c9b-5676a162f3de</t>
  </si>
  <si>
    <t>d1dd9a11-16ab-4a91-a9e0-3b94faec568c</t>
  </si>
  <si>
    <t>Dr. Deborah Johnson</t>
  </si>
  <si>
    <t>af45f36e-fde6-47da-8404-ddafe083b7da</t>
  </si>
  <si>
    <t>974b2c08-24bc-49de-ad64-c7d9bc0fed55</t>
  </si>
  <si>
    <t>Michael Nunez</t>
  </si>
  <si>
    <t>3acb3505-91ee-448e-8d1e-83ca9aaa7519</t>
  </si>
  <si>
    <t>8d8e8191-f70a-410c-858c-e6a4e3c8b0cf</t>
  </si>
  <si>
    <t>Maria Smith</t>
  </si>
  <si>
    <t>93cf2a56-802d-4b6e-9d43-5c80d321f4c4</t>
  </si>
  <si>
    <t>5ad19225-422f-41cb-b8a5-42557aa50231</t>
  </si>
  <si>
    <t>Heather Ali</t>
  </si>
  <si>
    <t>d8fff9c7-db67-4b69-82e6-010b12073484</t>
  </si>
  <si>
    <t>d85be2b0-e2ad-473d-9fd4-eff76ab55a71</t>
  </si>
  <si>
    <t>Levi Martin</t>
  </si>
  <si>
    <t>4a35dcbd-b690-4a30-8cae-e9935f2e1a8d</t>
  </si>
  <si>
    <t>ab978f46-769f-4150-848c-f7abda19f3ae</t>
  </si>
  <si>
    <t>Molly Cummings</t>
  </si>
  <si>
    <t>5e5b1dfd-474c-4350-bcb4-427ab24c064f</t>
  </si>
  <si>
    <t>09387e6e-a012-4fec-853e-c28b953c5867</t>
  </si>
  <si>
    <t>Maureen Manning</t>
  </si>
  <si>
    <t>2c0b3823-19f7-46e8-a26e-3ab451a3a832</t>
  </si>
  <si>
    <t>f0120a75-ccf0-413a-9546-7879990323c4</t>
  </si>
  <si>
    <t>Natural</t>
  </si>
  <si>
    <t>Christopher Fletcher</t>
  </si>
  <si>
    <t>3dc62c16-ed06-4b18-b2dc-1651984be3a3</t>
  </si>
  <si>
    <t>e2d6972f-a69e-4d11-aec8-2303d81ecd57</t>
  </si>
  <si>
    <t>Scott Higgins</t>
  </si>
  <si>
    <t>05580530-c97b-4a6b-90d2-67547177d094</t>
  </si>
  <si>
    <t>b7aeaf3e-eb08-4d8c-81f8-6e56e1d14ca4</t>
  </si>
  <si>
    <t>Carol Macias</t>
  </si>
  <si>
    <t>14074d0f-7403-49a2-aed0-9fbb0f4c31bf</t>
  </si>
  <si>
    <t>5300858f-ad48-47d3-99ce-4118d10ec4b5</t>
  </si>
  <si>
    <t>Blake Joseph</t>
  </si>
  <si>
    <t>276566e8-4ace-4aa1-a8cd-b793690504ad</t>
  </si>
  <si>
    <t>d409717c-4e06-4b85-9cec-c89f7f9391b1</t>
  </si>
  <si>
    <t>d73c1ce4-1589-4329-b34d-50b0eeffbaf8</t>
  </si>
  <si>
    <t>b4fedfd7-117f-4247-9cf1-f2995cbe16ef</t>
  </si>
  <si>
    <t>487e14e4-fad7-4cb1-9b2c-408a11758112</t>
  </si>
  <si>
    <t>c0c7c1ff-da38-4d5b-843c-107973d0775e</t>
  </si>
  <si>
    <t>Sister</t>
  </si>
  <si>
    <t>Brandon Smith</t>
  </si>
  <si>
    <t>75fc4f20-a918-4da7-8eb3-e140fd740591</t>
  </si>
  <si>
    <t>e3284ec8-a3ae-4e4f-b8e6-0bf3d31b43dc</t>
  </si>
  <si>
    <t>Laura Webb</t>
  </si>
  <si>
    <t>f73ca173-d37c-4d85-89eb-e73c05af24f9</t>
  </si>
  <si>
    <t>8a55f178-f791-4874-bb61-cdc6ab8bafd7</t>
  </si>
  <si>
    <t>Dr. Joseph Powers Jr.</t>
  </si>
  <si>
    <t>c7616a78-738f-457d-87e1-66fb5121ec0b</t>
  </si>
  <si>
    <t>d9fce065-02dc-43c7-9a71-d8587db3bf19</t>
  </si>
  <si>
    <t>Jonathan Garcia</t>
  </si>
  <si>
    <t>84dee9b0-060a-480f-bff0-f228cf9a7604</t>
  </si>
  <si>
    <t>5aad1359-62f5-4885-8c9f-8897714494a2</t>
  </si>
  <si>
    <t>Paul Pugh</t>
  </si>
  <si>
    <t>aa52af96-3d6a-4826-933f-8d46b8f9987a</t>
  </si>
  <si>
    <t>b34f00d8-539f-47f2-a45e-7e48becd0edf</t>
  </si>
  <si>
    <t>Steven Romero</t>
  </si>
  <si>
    <t>6a3220b3-30b0-409f-948d-9d1b3c35d884</t>
  </si>
  <si>
    <t>0730b7a6-82fc-4c18-bd07-69fe6e646dfe</t>
  </si>
  <si>
    <t>Ann Davis</t>
  </si>
  <si>
    <t>d5387599-c38d-4073-bcfd-e8e69922b560</t>
  </si>
  <si>
    <t>8dd6f694-b2d2-473e-aa0a-8153bc347f2f</t>
  </si>
  <si>
    <t>Jason Patterson</t>
  </si>
  <si>
    <t>c3bad042-0312-44b9-ae52-a87f8494b17b</t>
  </si>
  <si>
    <t>7498a03b-35e5-42ee-9519-7225e8ec741e</t>
  </si>
  <si>
    <t>Erin Young</t>
  </si>
  <si>
    <t>620d91a3-7792-4c08-8dfc-0d511f4ee025</t>
  </si>
  <si>
    <t>6d2f6def-8d1f-4b43-ae2d-cedd710e832d</t>
  </si>
  <si>
    <t>dc1a719d-5005-4e05-8552-a6950cfd5026</t>
  </si>
  <si>
    <t>985a67ee-a285-4cb6-9ef7-03ff611f01f3</t>
  </si>
  <si>
    <t>Mark Berg</t>
  </si>
  <si>
    <t>5dab7dba-b282-4982-b6af-83d915f6f6c0</t>
  </si>
  <si>
    <t>03411061-150b-4cce-840a-c66835839295</t>
  </si>
  <si>
    <t>Terry Day</t>
  </si>
  <si>
    <t>e7688e68-b7e1-4fc9-9785-b6688c69ff84</t>
  </si>
  <si>
    <t>a5af729a-a1c5-45e5-9aac-ae1a58cacb78</t>
  </si>
  <si>
    <t>Angela Nelson</t>
  </si>
  <si>
    <t>7693ac6d-325e-42d3-bb20-b235e6f66765</t>
  </si>
  <si>
    <t>430c6f99-a7ef-4234-865b-450abd9976e1</t>
  </si>
  <si>
    <t>Julie Cross</t>
  </si>
  <si>
    <t>e3853e98-08ce-44a0-b661-e4882b4854e2</t>
  </si>
  <si>
    <t>91a0ce3d-38b7-4737-9183-b9ae5fead5cb</t>
  </si>
  <si>
    <t>Mrs. Angela Hill</t>
  </si>
  <si>
    <t>f16a5c0c-965b-4326-8522-5a2d43fdc9fd</t>
  </si>
  <si>
    <t>02200d6e-2aa2-42d3-bf94-3b4fb8a38f64</t>
  </si>
  <si>
    <t>Notice</t>
  </si>
  <si>
    <t>Norma Gray DVM</t>
  </si>
  <si>
    <t>51ef0bd3-5ff4-4741-8ee0-a47e04c9e355</t>
  </si>
  <si>
    <t>1c221985-e961-4f08-bc1d-9d47fee42b57</t>
  </si>
  <si>
    <t>Justin Jenkins</t>
  </si>
  <si>
    <t>999ca9bb-220e-4d2b-bb09-e00f23d4fd00</t>
  </si>
  <si>
    <t>b83c76f0-8375-4bb0-843c-84000478985f</t>
  </si>
  <si>
    <t>Julie Howard</t>
  </si>
  <si>
    <t>56eed74b-b59f-41de-b11f-9a9d5e18d19a</t>
  </si>
  <si>
    <t>c4272b2e-c639-4004-91b8-67f26c5b0f4a</t>
  </si>
  <si>
    <t>Sharon Johnson</t>
  </si>
  <si>
    <t>a4446373-df73-4534-9408-639a87d50dd0</t>
  </si>
  <si>
    <t>0e239a57-2a82-45ec-8696-fc80a85b87f8</t>
  </si>
  <si>
    <t>Melissa Schneider</t>
  </si>
  <si>
    <t>cad69005-042d-4be0-bdd8-e2bb4f0789ba</t>
  </si>
  <si>
    <t>fa9b3aa7-9e3c-4eaf-9529-93ce1c43a508</t>
  </si>
  <si>
    <t>Gregory Martinez</t>
  </si>
  <si>
    <t>37722282-1c06-469f-bdc1-6dbdfca18d4d</t>
  </si>
  <si>
    <t>34f83aea-4c4a-4ec9-861e-78dc4f3ca786</t>
  </si>
  <si>
    <t>Jeremy Wright</t>
  </si>
  <si>
    <t>83805e44-2efc-4571-bd38-99b8ee91c6f3</t>
  </si>
  <si>
    <t>5d31db3c-8bf3-446d-bf1a-383912ff563c</t>
  </si>
  <si>
    <t>Joshua Robinson</t>
  </si>
  <si>
    <t>3a948e75-a584-425b-bd99-b2a0e1cc2381</t>
  </si>
  <si>
    <t>84745d56-7be7-4d03-a74b-4418fc1079d7</t>
  </si>
  <si>
    <t>Anthony Huber</t>
  </si>
  <si>
    <t>02e38e63-1722-4297-8c9a-4affb2526379</t>
  </si>
  <si>
    <t>9fc1d971-90be-40d0-8037-b655a84790c0</t>
  </si>
  <si>
    <t>John Solis</t>
  </si>
  <si>
    <t>0c91fe67-7430-4d74-bbe3-9fc57ce313bd</t>
  </si>
  <si>
    <t>fef512f9-ca23-41c9-9ea3-75db7b33945e</t>
  </si>
  <si>
    <t>Patrick Parsons</t>
  </si>
  <si>
    <t>034b2fd5-3bd7-412e-9873-9caafeb0aff0</t>
  </si>
  <si>
    <t>8e7612a7-7874-4ac9-a452-a6ab569e48ac</t>
  </si>
  <si>
    <t>Nicolas Moore</t>
  </si>
  <si>
    <t>fe72812c-a3bd-45db-a2f0-8936d15a8a82</t>
  </si>
  <si>
    <t>f36850dd-6266-472d-8487-57b5ca05c19c</t>
  </si>
  <si>
    <t>Curtis Patel</t>
  </si>
  <si>
    <t>2d45a9f6-e09f-43ff-92df-8bc4f6e98a36</t>
  </si>
  <si>
    <t>6efecb62-0aef-4d50-8381-9af07ea0d704</t>
  </si>
  <si>
    <t>Kristen Maxwell</t>
  </si>
  <si>
    <t>28270ce0-eea8-444a-98e4-5a1e25bbe72f</t>
  </si>
  <si>
    <t>590f2038-79dd-4662-b990-85fc30e17e94</t>
  </si>
  <si>
    <t>Samantha James MD</t>
  </si>
  <si>
    <t>04564b17-c3af-4f9a-86e6-b124a53fce3f</t>
  </si>
  <si>
    <t>efbaf2a4-0cc6-45e7-be09-e74e51dce6f6</t>
  </si>
  <si>
    <t>Tammy Schroeder</t>
  </si>
  <si>
    <t>e762f1d4-2900-4110-9955-76081d2ddf9b</t>
  </si>
  <si>
    <t>c551df49-f088-4a5d-8a5a-d3bf3c8e62e5</t>
  </si>
  <si>
    <t>Julie Jensen</t>
  </si>
  <si>
    <t>850e6577-1aa8-482f-b5f0-8bfad8b12c2e</t>
  </si>
  <si>
    <t>ae0546fe-2e4e-436e-909d-26062e07d62b</t>
  </si>
  <si>
    <t>Erik Trevino</t>
  </si>
  <si>
    <t>932a96bd-3682-48e3-bb45-3c538adc5ad7</t>
  </si>
  <si>
    <t>4b902465-5f33-47ac-990c-c21fb4a241f4</t>
  </si>
  <si>
    <t>Matthew Jordan</t>
  </si>
  <si>
    <t>953db383-8ede-4647-9eda-9056b52f4c4f</t>
  </si>
  <si>
    <t>45b167d2-14b0-4e68-acb4-7279b0f3a0a2</t>
  </si>
  <si>
    <t>Erica Phillips</t>
  </si>
  <si>
    <t>2bfaaa46-0bd9-466e-9fca-565d91dfb898</t>
  </si>
  <si>
    <t>45735174-f30b-4c8b-8361-19e29d099d3a</t>
  </si>
  <si>
    <t>Chelsea Collins</t>
  </si>
  <si>
    <t>45a08fad-a055-4cf0-8c12-a3afbc11beb7</t>
  </si>
  <si>
    <t>c0e4b5dc-9d0f-4ef0-91d7-5834f009dbcf</t>
  </si>
  <si>
    <t>Jason Vargas</t>
  </si>
  <si>
    <t>7deba102-621e-4df4-8d39-144b14b6b8f8</t>
  </si>
  <si>
    <t>b941c7ab-5226-409b-9416-87fc2ab6ffab</t>
  </si>
  <si>
    <t>Robert Gallagher</t>
  </si>
  <si>
    <t>f12f44f9-bf61-4780-8197-ecbf952ff3fd</t>
  </si>
  <si>
    <t>36e581b2-a993-4a64-a559-a7c4aa96bd78</t>
  </si>
  <si>
    <t>Daryl Perry</t>
  </si>
  <si>
    <t>c3b027d8-7cdd-4eba-a2c0-04da749f01ac</t>
  </si>
  <si>
    <t>fa14b8b6-233d-4a36-a65c-937a51edfb14</t>
  </si>
  <si>
    <t>Robert Mcdonald</t>
  </si>
  <si>
    <t>12c79131-f27c-40fe-9229-0cd8e1b6de00</t>
  </si>
  <si>
    <t>05a27204-b50a-4d34-8e8b-2868f1218a5b</t>
  </si>
  <si>
    <t>Jennifer Garcia</t>
  </si>
  <si>
    <t>8544ba79-8205-4546-ab1b-10318e0bf782</t>
  </si>
  <si>
    <t>c6a25280-7b37-4c3c-888d-3e2571bd93d6</t>
  </si>
  <si>
    <t>Robert Ellis</t>
  </si>
  <si>
    <t>6b0bd324-d2d3-4ec0-95ac-d4dac170ac93</t>
  </si>
  <si>
    <t>69eea40f-3582-4304-aba2-754ece98a728</t>
  </si>
  <si>
    <t>Offer</t>
  </si>
  <si>
    <t>Stephen Klein</t>
  </si>
  <si>
    <t>317a64f0-a469-457b-9a92-c795ec11789e</t>
  </si>
  <si>
    <t>aec5bb84-23d9-43fb-88c1-df02f49fa93f</t>
  </si>
  <si>
    <t>Marisa Welch</t>
  </si>
  <si>
    <t>718ba17f-f898-4d8a-b740-137a9f6a7bd9</t>
  </si>
  <si>
    <t>8938393f-6d50-407e-b719-fdc2ced3c4fa</t>
  </si>
  <si>
    <t>Lauren Chen</t>
  </si>
  <si>
    <t>01628653-3128-4314-ab0e-0f7434af5af0</t>
  </si>
  <si>
    <t>ce37aa79-4e6e-45ae-9116-93657fcbc156</t>
  </si>
  <si>
    <t>John Scott</t>
  </si>
  <si>
    <t>a7cb32fe-6de0-454a-a62e-b7fdae35a728</t>
  </si>
  <si>
    <t>fb7ddb0e-3929-4b2b-9a4f-b88bda256ef3</t>
  </si>
  <si>
    <t>Gregory Williams</t>
  </si>
  <si>
    <t>d647052a-26eb-4ad3-bba5-ae352021f0ee</t>
  </si>
  <si>
    <t>25ca256d-b40f-4cbb-829b-0b1d19e77b45</t>
  </si>
  <si>
    <t>Timothy Jones</t>
  </si>
  <si>
    <t>dbb9c9d7-5e51-4673-816c-fe47117ed48f</t>
  </si>
  <si>
    <t>055edbfc-4f16-44c9-b7a9-69ad7b32e727</t>
  </si>
  <si>
    <t>Buy</t>
  </si>
  <si>
    <t>Benjamin Leach</t>
  </si>
  <si>
    <t>f784ef82-49ba-4ae2-b0a7-7a421c619055</t>
  </si>
  <si>
    <t>c6d107e1-ad8c-43b8-95df-1409196ce751</t>
  </si>
  <si>
    <t>Amanda Maynard</t>
  </si>
  <si>
    <t>c67858c6-af04-4c8c-9ae2-2bd5c9b568c6</t>
  </si>
  <si>
    <t>0c92f413-6afa-40f6-9c35-823f2984989b</t>
  </si>
  <si>
    <t>50fa2de7-a9bf-47ff-866d-f82d8b76ee19</t>
  </si>
  <si>
    <t>c4a0cf63-a87d-47a9-bb19-97bf58c413de</t>
  </si>
  <si>
    <t>Gwendolyn Ortiz</t>
  </si>
  <si>
    <t>f8ac6443-33bb-4d87-9a8e-21555332480a</t>
  </si>
  <si>
    <t>afbe6aa9-acd1-4698-8171-ba6353dc5b85</t>
  </si>
  <si>
    <t>Christine Camacho</t>
  </si>
  <si>
    <t>e17622f0-a435-4e41-a0ff-9694cb9da72c</t>
  </si>
  <si>
    <t>38a2709e-7735-4b84-9591-680177b9e659</t>
  </si>
  <si>
    <t>efb2c52d-bfaf-47e0-96e6-a98d49ff8b48</t>
  </si>
  <si>
    <t>5cabaf9d-557c-4627-9e14-d9fdff932a86</t>
  </si>
  <si>
    <t>Kelsey Buckley</t>
  </si>
  <si>
    <t>fc98913d-e83d-49a0-b90c-1fc0931b444e</t>
  </si>
  <si>
    <t>8948ffe1-594f-4f1c-83c9-6db2e5c43042</t>
  </si>
  <si>
    <t>Jennifer Mason</t>
  </si>
  <si>
    <t>58c27327-669b-4014-adae-d49e71b5f78d</t>
  </si>
  <si>
    <t>0501b332-3786-4e8a-9d67-740867198814</t>
  </si>
  <si>
    <t>Elizabeth Rose DDS</t>
  </si>
  <si>
    <t>f84d52e3-9d77-44e3-ad9e-6f6304e6765e</t>
  </si>
  <si>
    <t>6a4bb7a0-66ac-458b-85a3-1d1ca2f8e8fe</t>
  </si>
  <si>
    <t>According</t>
  </si>
  <si>
    <t>Wesley James</t>
  </si>
  <si>
    <t>b4bfe033-b9fc-474b-b31c-232c26e3bf85</t>
  </si>
  <si>
    <t>16af14c3-2d02-45e2-a0d3-6ae30b5cdfb1</t>
  </si>
  <si>
    <t>Dustin Hernandez</t>
  </si>
  <si>
    <t>53d37a94-67e4-4b0d-97ce-42acab9f75d5</t>
  </si>
  <si>
    <t>9252ad4b-2fdb-473b-946b-88b0341e11f6</t>
  </si>
  <si>
    <t>Christopher Clark</t>
  </si>
  <si>
    <t>ecacfd39-7d67-4471-a8de-0550b297e993</t>
  </si>
  <si>
    <t>c78569d3-0959-438f-a98f-31cc0cb02be5</t>
  </si>
  <si>
    <t>Samantha Sawyer</t>
  </si>
  <si>
    <t>ae3877bb-fb8d-4802-8d35-a67f3b5f170b</t>
  </si>
  <si>
    <t>e4386aab-faab-425d-957d-1d7da82838ab</t>
  </si>
  <si>
    <t>Amber Alvarado</t>
  </si>
  <si>
    <t>f1b73fcc-09de-418e-ae14-d1e61d280c31</t>
  </si>
  <si>
    <t>bb3e511f-e88d-4733-b0d9-3eb68e0c77ee</t>
  </si>
  <si>
    <t>Food</t>
  </si>
  <si>
    <t>Michael Boone</t>
  </si>
  <si>
    <t>00e4afc6-f5f3-4a0e-b412-d32931497d5a</t>
  </si>
  <si>
    <t>ad827376-2cf9-4a0f-84da-54cac8b3e5c2</t>
  </si>
  <si>
    <t>Courtney Gray</t>
  </si>
  <si>
    <t>e7aef734-64e7-448a-9cd1-42886c88a527</t>
  </si>
  <si>
    <t>8f0113ac-72e0-442d-bbc2-6d2fb47cac06</t>
  </si>
  <si>
    <t>Brandon Zimmerman</t>
  </si>
  <si>
    <t>bb266829-c051-4dd9-9a2f-0d384c9dc693</t>
  </si>
  <si>
    <t>a9ae80a7-66a7-45a5-906b-8f9e8606a1cd</t>
  </si>
  <si>
    <t>Adam Malone</t>
  </si>
  <si>
    <t>39b85c75-323b-4091-9bf3-cf34c8322a7c</t>
  </si>
  <si>
    <t>67f18fc2-7c6c-4b28-95b2-636b7b82e18c</t>
  </si>
  <si>
    <t>Kara Li</t>
  </si>
  <si>
    <t>4c2be704-f678-4eaa-a9d4-194664db4bbe</t>
  </si>
  <si>
    <t>d047bc81-a84f-40e0-ab08-36c4228015c8</t>
  </si>
  <si>
    <t>Interesting</t>
  </si>
  <si>
    <t>Dr. Gary Reynolds DVM</t>
  </si>
  <si>
    <t>3c2e51d1-bf13-4715-b1ae-56dad336dcbc</t>
  </si>
  <si>
    <t>06d3a8eb-51bc-4c0e-9e4d-f33ac2b4f0d2</t>
  </si>
  <si>
    <t>Keith Spears</t>
  </si>
  <si>
    <t>5788f868-4eab-4fd0-9c34-945a815c7afa</t>
  </si>
  <si>
    <t>447f76f0-b590-4044-8fb7-47b428a655b7</t>
  </si>
  <si>
    <t>Must</t>
  </si>
  <si>
    <t>Derek Wheeler</t>
  </si>
  <si>
    <t>eefac369-76fb-45cf-8189-ff9383a55719</t>
  </si>
  <si>
    <t>52f4ee54-3fc7-4faf-963e-7ac33eb63d80</t>
  </si>
  <si>
    <t>Richard Davila</t>
  </si>
  <si>
    <t>52ae0a6d-032c-495e-ab73-7e2be9266f9e</t>
  </si>
  <si>
    <t>bc1cebf8-d544-4204-838f-c2563c4a44a9</t>
  </si>
  <si>
    <t>Eric Young</t>
  </si>
  <si>
    <t>359325b2-7852-41bd-8b5c-20a55c698835</t>
  </si>
  <si>
    <t>7874f8db-60f5-4728-8050-739130930b46</t>
  </si>
  <si>
    <t>Goal</t>
  </si>
  <si>
    <t>Christopher Wallace</t>
  </si>
  <si>
    <t>fbacbf11-05b7-40ce-a4bd-c7c18135748e</t>
  </si>
  <si>
    <t>fb47ec31-f59c-4888-b81f-3e33163d82e7</t>
  </si>
  <si>
    <t>Melissa Mcintyre</t>
  </si>
  <si>
    <t>fa9606bd-f73c-4cf3-8e0a-ebb36a861399</t>
  </si>
  <si>
    <t>ad23fed2-a813-4f2d-807a-58bbc360d604</t>
  </si>
  <si>
    <t>Sandra Gaines</t>
  </si>
  <si>
    <t>06e574b7-7eb8-412b-b879-cdbbd7c63f86</t>
  </si>
  <si>
    <t>a71cd802-177c-418b-a07b-b241ee453e0b</t>
  </si>
  <si>
    <t>Brianna Bentley</t>
  </si>
  <si>
    <t>061a71fa-c40b-4ca2-8409-557a81792d36</t>
  </si>
  <si>
    <t>5425eb90-b7c3-47ea-a629-3ccfad8bfcf0</t>
  </si>
  <si>
    <t>Catherine Schultz</t>
  </si>
  <si>
    <t>35ab9c1f-7710-4a66-b33b-e81cea21d5b4</t>
  </si>
  <si>
    <t>c9823965-2b5c-4c56-af95-d46473802b11</t>
  </si>
  <si>
    <t>James Hammond</t>
  </si>
  <si>
    <t>f8810bd8-8683-4a16-813f-266223c963eb</t>
  </si>
  <si>
    <t>adf6da57-6c3e-4524-8c9b-a3902063435f</t>
  </si>
  <si>
    <t>Katelyn Park</t>
  </si>
  <si>
    <t>35e03ac7-d269-40ac-bfa9-b0f6a8f5f5d6</t>
  </si>
  <si>
    <t>b9827066-682b-469b-8bef-46b2ebe1ff28</t>
  </si>
  <si>
    <t>Jennifer Molina</t>
  </si>
  <si>
    <t>1e0bf3d7-b538-40cc-bdc4-1e337042aa51</t>
  </si>
  <si>
    <t>5911b9ac-2140-40ff-a22e-edf367fd4d8a</t>
  </si>
  <si>
    <t>Lauren Rodriguez</t>
  </si>
  <si>
    <t>87cdce07-122e-40a6-8697-d8c35539b603</t>
  </si>
  <si>
    <t>ec919e8a-3882-4224-85ab-e17b6a24c93b</t>
  </si>
  <si>
    <t>Eric Maldonado</t>
  </si>
  <si>
    <t>654fd6e4-bdcc-42d9-a79d-3ebb025f60d2</t>
  </si>
  <si>
    <t>2916bc7e-b366-4be0-904d-c7772d117176</t>
  </si>
  <si>
    <t>Deborah Andrews</t>
  </si>
  <si>
    <t>a13d3fac-f55b-49f3-bed2-7f42777fb0b4</t>
  </si>
  <si>
    <t>f242289e-bba3-4c71-b336-bb98607d2275</t>
  </si>
  <si>
    <t>Sean Bishop</t>
  </si>
  <si>
    <t>35a2b46b-4206-4904-b4d9-e2e012f6b6be</t>
  </si>
  <si>
    <t>665905f9-7df3-46b7-b90a-455a99d2e7c7</t>
  </si>
  <si>
    <t>Watch</t>
  </si>
  <si>
    <t>Ryan Cochran</t>
  </si>
  <si>
    <t>035c8dcd-ace2-4ed7-8af2-14453e15063a</t>
  </si>
  <si>
    <t>8bc80997-94fe-43fd-8fcc-d05b53944af1</t>
  </si>
  <si>
    <t>Lauren Erickson</t>
  </si>
  <si>
    <t>ac406473-5809-40cb-8ed0-e3762a5c1600</t>
  </si>
  <si>
    <t>db21bde4-5327-4eee-a811-bc2c16f26a14</t>
  </si>
  <si>
    <t>Dr. Michael Miller III</t>
  </si>
  <si>
    <t>fbdc8ea4-70fa-42ad-a45d-bac80ac8378a</t>
  </si>
  <si>
    <t>55787154-509b-4731-9f98-34880c5d3136</t>
  </si>
  <si>
    <t>e9ab7635-1b5c-4154-b19f-93769610e994</t>
  </si>
  <si>
    <t>ac642f1d-82c8-4e8e-9cc2-365666f3b030</t>
  </si>
  <si>
    <t>Austin Robinson</t>
  </si>
  <si>
    <t>1264cfa9-032b-4437-b80d-1b51ead3fcaa</t>
  </si>
  <si>
    <t>5bdf19bf-6041-429b-9c9b-f4a24fcadf2d</t>
  </si>
  <si>
    <t>Politics</t>
  </si>
  <si>
    <t>Justin Cordova</t>
  </si>
  <si>
    <t>9d87f4d1-d850-459d-84ec-0b3c59d07dcc</t>
  </si>
  <si>
    <t>84e98ddd-fdc8-4fd0-b954-83cd59c72ec8</t>
  </si>
  <si>
    <t>Robert Bailey</t>
  </si>
  <si>
    <t>d4ee2520-2701-45c4-bfcb-1d0bfe5b7e47</t>
  </si>
  <si>
    <t>87349cdf-7aa9-4dd1-b604-86d1062daa34</t>
  </si>
  <si>
    <t>Matthew Thompson</t>
  </si>
  <si>
    <t>8da4e4c0-5b8c-4c78-a9f5-1582eff91e7f</t>
  </si>
  <si>
    <t>f3847415-cd43-4052-a37a-45571901f7a2</t>
  </si>
  <si>
    <t>Lisa Hinton</t>
  </si>
  <si>
    <t>6e9548f3-d3bc-4182-8cae-6a9fc20adc90</t>
  </si>
  <si>
    <t>e01683a8-419c-476c-b9f2-8a61dc9f2ae4</t>
  </si>
  <si>
    <t>Kevin Solis</t>
  </si>
  <si>
    <t>4c8c51fb-8a8d-49d2-99f1-5d3d32a956f5</t>
  </si>
  <si>
    <t>62e03d54-7260-4c99-bfd1-694ed4649027</t>
  </si>
  <si>
    <t>Patrick Morgan</t>
  </si>
  <si>
    <t>57b8b6f6-348c-466a-9233-f8a3128edd71</t>
  </si>
  <si>
    <t>9d6a070c-d6d6-4b46-a5ff-be38e6845d74</t>
  </si>
  <si>
    <t>See</t>
  </si>
  <si>
    <t>Jamie Stevenson</t>
  </si>
  <si>
    <t>a307feb6-26cc-48d8-9b32-5affa2ac46e7</t>
  </si>
  <si>
    <t>fb040573-79d7-40fe-9cac-795f8cd9fa93</t>
  </si>
  <si>
    <t>Monica Shannon PhD</t>
  </si>
  <si>
    <t>8521e928-656a-47d2-be1b-4ce831006758</t>
  </si>
  <si>
    <t>1c0458df-3982-4733-93cd-450107f1ab25</t>
  </si>
  <si>
    <t>Situation</t>
  </si>
  <si>
    <t>Gail Anthony</t>
  </si>
  <si>
    <t>360b9b67-d5fc-4696-9a5d-6c2f86bbde8b</t>
  </si>
  <si>
    <t>066314d9-04a0-4bc5-836a-0e8c95cfdf2d</t>
  </si>
  <si>
    <t>Sarah Williams</t>
  </si>
  <si>
    <t>d57fe620-bb94-4ade-8408-493af09799a1</t>
  </si>
  <si>
    <t>8f315368-1371-4057-bcde-a63f30845da3</t>
  </si>
  <si>
    <t>Timothy Green</t>
  </si>
  <si>
    <t>190c30e8-a1ff-495c-9318-c0841e7b0889</t>
  </si>
  <si>
    <t>87b899d5-21f5-41fe-aba8-b8df62e15530</t>
  </si>
  <si>
    <t>John Cross</t>
  </si>
  <si>
    <t>95e7e695-4a0e-4b8d-8ad5-f605332240ab</t>
  </si>
  <si>
    <t>67dd1f15-3ade-4adb-a204-9ab0978044ef</t>
  </si>
  <si>
    <t>Lori Fields</t>
  </si>
  <si>
    <t>84c8eb0f-dcdb-46ac-b3ac-19dd9f27dcd6</t>
  </si>
  <si>
    <t>7f14bf22-6b0b-4cde-affd-dd1941da6413</t>
  </si>
  <si>
    <t>Zachary Adams DDS</t>
  </si>
  <si>
    <t>b3cf6a51-90b9-4c43-bacd-2ae870557833</t>
  </si>
  <si>
    <t>c6fcc2a4-cf85-4921-84c9-dc066a9abd87</t>
  </si>
  <si>
    <t>Kevin Matthews</t>
  </si>
  <si>
    <t>dfd7b500-826e-4d51-96be-97f4e3c2fad2</t>
  </si>
  <si>
    <t>5c89a238-c320-4aac-8801-a0d218ab6614</t>
  </si>
  <si>
    <t>Matthew Jones</t>
  </si>
  <si>
    <t>38aac318-6f2f-4986-a46f-6f6adafc240d</t>
  </si>
  <si>
    <t>fd75d20e-148d-4b9e-8911-61cb6a58004a</t>
  </si>
  <si>
    <t>Katherine Wise</t>
  </si>
  <si>
    <t>dfeeb452-f888-4858-becf-a29be5ef5ddd</t>
  </si>
  <si>
    <t>9bdfdfd5-fbed-44e8-87db-b39b8fc294c7</t>
  </si>
  <si>
    <t>Matthew Vaughan</t>
  </si>
  <si>
    <t>930f6eba-6d83-4813-9a7c-8db4a8df4143</t>
  </si>
  <si>
    <t>8f89ce5b-b996-4fc6-b2eb-3feb79c4eba6</t>
  </si>
  <si>
    <t>Christine White</t>
  </si>
  <si>
    <t>098c90a6-dcd4-42fd-9920-0e272f5ab026</t>
  </si>
  <si>
    <t>a0048190-fb68-4cdf-8556-2012d90b9459</t>
  </si>
  <si>
    <t>Impact</t>
  </si>
  <si>
    <t>Sharon Perry</t>
  </si>
  <si>
    <t>fa9133e3-4fb7-4065-b7d8-76468c22f88f</t>
  </si>
  <si>
    <t>0c4237b3-b6a9-449a-a428-e45d461d7d61</t>
  </si>
  <si>
    <t>Crystal Johnson</t>
  </si>
  <si>
    <t>d811731b-9e15-4885-9396-0469e50cc7d8</t>
  </si>
  <si>
    <t>df57dc8a-7da1-4fbc-a29f-59f37ea94a30</t>
  </si>
  <si>
    <t>d9303d43-9e17-4457-b258-a9d0cf816ac5</t>
  </si>
  <si>
    <t>0a735b57-acf7-4f42-ba98-8a5f8ff82c78</t>
  </si>
  <si>
    <t>Emily Spencer</t>
  </si>
  <si>
    <t>c835204f-f512-4f0e-a880-4e19bc9e413d</t>
  </si>
  <si>
    <t>1e3c7b7c-3a24-452a-a896-ee24716c6e8f</t>
  </si>
  <si>
    <t>Melanie Meyer</t>
  </si>
  <si>
    <t>a6bfbc27-8078-497a-931f-7745602c3cf4</t>
  </si>
  <si>
    <t>780c5c20-c3be-412d-b732-5c8ff50b4575</t>
  </si>
  <si>
    <t>Daniel Robertson</t>
  </si>
  <si>
    <t>e6797994-548c-4edb-8287-67380d0f3844</t>
  </si>
  <si>
    <t>cb6368af-4500-4b34-8da7-688833cefeb1</t>
  </si>
  <si>
    <t>Kimberly Morgan</t>
  </si>
  <si>
    <t>c7fde5d5-117d-434f-a273-7840f07eb449</t>
  </si>
  <si>
    <t>e8f2f96c-cdcb-4c77-a796-0bab6c605c81</t>
  </si>
  <si>
    <t>Tiffany Jones</t>
  </si>
  <si>
    <t>cccd6494-97a2-4154-bf83-1c0431380487</t>
  </si>
  <si>
    <t>64384a0d-9956-4b97-8ec3-b77e422a0bde</t>
  </si>
  <si>
    <t>Jacob Jackson</t>
  </si>
  <si>
    <t>4e9531c6-201c-48ea-873f-46cfbc70e4a1</t>
  </si>
  <si>
    <t>56fb6183-c648-4b5b-9e45-2f0a3689770e</t>
  </si>
  <si>
    <t>Dylan Gonzales</t>
  </si>
  <si>
    <t>8b960c0b-e8cb-46d7-ac23-bc2c68fb078f</t>
  </si>
  <si>
    <t>6337d4d1-1a9e-41e5-ac91-1ca336031823</t>
  </si>
  <si>
    <t>Emily Ford</t>
  </si>
  <si>
    <t>73468be8-eba1-4e74-9b97-6ea79d859cce</t>
  </si>
  <si>
    <t>49735ec8-7750-48c3-8655-6c0b22e9da0f</t>
  </si>
  <si>
    <t>Andrea Coleman</t>
  </si>
  <si>
    <t>1763218e-0070-43dd-9594-6eec7dfff032</t>
  </si>
  <si>
    <t>a83e6f7a-f7bf-4d5f-865e-41ecdca86818</t>
  </si>
  <si>
    <t>Office</t>
  </si>
  <si>
    <t>Gary Kelly</t>
  </si>
  <si>
    <t>747f7ef1-c1df-4e94-9725-356bd061a85f</t>
  </si>
  <si>
    <t>5eedc9bc-3ebf-4e2a-a050-3fc313d5a44d</t>
  </si>
  <si>
    <t>Lance Blanchard</t>
  </si>
  <si>
    <t>23802ba3-2333-4d56-8ae5-41d24998e18b</t>
  </si>
  <si>
    <t>732e0468-d1e2-4c5d-ab4b-22899fbb0868</t>
  </si>
  <si>
    <t>Kimberly Williams</t>
  </si>
  <si>
    <t>7673ca34-eda9-450b-bb50-60a9f9665325</t>
  </si>
  <si>
    <t>ea6ae224-249d-4fdf-9041-5f4066404790</t>
  </si>
  <si>
    <t>Roy Harrison</t>
  </si>
  <si>
    <t>68225db9-8aee-476d-8f99-5eecd422e3f6</t>
  </si>
  <si>
    <t>dfbc1ceb-b66a-4672-8769-182f6b91b16c</t>
  </si>
  <si>
    <t>Randall Martin</t>
  </si>
  <si>
    <t>35ac057e-231a-4320-a6bd-2dc6e269f2be</t>
  </si>
  <si>
    <t>ebfe3684-d768-4ae4-ac3d-b8120ebd4639</t>
  </si>
  <si>
    <t>Michelle Wagner</t>
  </si>
  <si>
    <t>cf262964-9663-4f5f-9f34-b5c65a14cd48</t>
  </si>
  <si>
    <t>694808e8-6a43-4083-a457-48048572957a</t>
  </si>
  <si>
    <t>Mr. Kevin Sherman PhD</t>
  </si>
  <si>
    <t>9e13b624-e4e6-4a73-8e38-e73a072ed07b</t>
  </si>
  <si>
    <t>326d770d-c216-4ed8-bbd4-804b945966bb</t>
  </si>
  <si>
    <t>Jeremy Riley</t>
  </si>
  <si>
    <t>6404c572-246c-46a7-8dcf-e932251d4e51</t>
  </si>
  <si>
    <t>6a80226c-3c63-45d2-a692-895d56d5e574</t>
  </si>
  <si>
    <t>Lisa Hanna</t>
  </si>
  <si>
    <t>53a756de-0eb9-48d0-9f85-8d6d1f3b300f</t>
  </si>
  <si>
    <t>bdae4b73-88af-4125-be72-95b765c83f9f</t>
  </si>
  <si>
    <t>Aaron Shaw</t>
  </si>
  <si>
    <t>bd606838-bd53-43d6-be08-016ea0c519b6</t>
  </si>
  <si>
    <t>e3e45afc-13dd-4c2e-932f-c569477ef022</t>
  </si>
  <si>
    <t>Agent</t>
  </si>
  <si>
    <t>Diane Rasmussen</t>
  </si>
  <si>
    <t>308bb5e4-9654-4f66-82fd-8531dd1559da</t>
  </si>
  <si>
    <t>c026965d-dc66-45d7-9fc5-7d9223f1ca88</t>
  </si>
  <si>
    <t>Matthew Lowe</t>
  </si>
  <si>
    <t>bfec3878-5ec8-4569-97e6-7332f8248a09</t>
  </si>
  <si>
    <t>42cd1542-7939-4c6c-87ac-427c7872df39</t>
  </si>
  <si>
    <t>749c9143-04f1-48b1-9c2a-ccce9c07e4f5</t>
  </si>
  <si>
    <t>8bc39cab-eeac-405d-8d95-ec2948ed0307</t>
  </si>
  <si>
    <t>Kendra Miller</t>
  </si>
  <si>
    <t>955b7eea-ffa9-4493-96d7-b61e553a7042</t>
  </si>
  <si>
    <t>982ee918-8b40-4826-abd3-ac844947a2b4</t>
  </si>
  <si>
    <t>Thomas Bennett</t>
  </si>
  <si>
    <t>5ba4ca1d-9cf3-4ff8-8a68-bb25399d225c</t>
  </si>
  <si>
    <t>9bd73bbe-29a7-4ca3-90b1-9cfbe7b6c922</t>
  </si>
  <si>
    <t>Samantha Sexton</t>
  </si>
  <si>
    <t>a50bafee-c73f-41a2-9952-243d75aeeacd</t>
  </si>
  <si>
    <t>f4ae70be-a623-4ee4-8387-bde829dc1314</t>
  </si>
  <si>
    <t>Radio</t>
  </si>
  <si>
    <t>Eric Nelson</t>
  </si>
  <si>
    <t>25903af7-b049-4b08-846e-e21204e6de72</t>
  </si>
  <si>
    <t>1fe33486-4f62-4aec-b64c-9c7a48b5190a</t>
  </si>
  <si>
    <t>Erin Mitchell</t>
  </si>
  <si>
    <t>58866ec5-b583-4456-a975-793b876cb3dd</t>
  </si>
  <si>
    <t>d455d9ad-a765-423d-87f9-648b0d9a0c6f</t>
  </si>
  <si>
    <t>Yes</t>
  </si>
  <si>
    <t>Alexandra Swanson</t>
  </si>
  <si>
    <t>88b94ab8-5e13-46e9-81e2-42d3c05e4111</t>
  </si>
  <si>
    <t>338fe81d-3f3d-48c6-af0f-8959ca51703f</t>
  </si>
  <si>
    <t>dd84701c-11b2-45e0-9772-435348a6a18a</t>
  </si>
  <si>
    <t>139d299f-e122-43d2-be10-30aa10420ed4</t>
  </si>
  <si>
    <t>Joseph Silva</t>
  </si>
  <si>
    <t>fad1ec00-1f91-4d7d-ae03-0639b9895f0a</t>
  </si>
  <si>
    <t>91157fd0-84d9-4ae9-83e1-3f6945ebc206</t>
  </si>
  <si>
    <t>Erika Foster</t>
  </si>
  <si>
    <t>7d00bb2f-97dc-46b7-a2b6-aaef2d870b68</t>
  </si>
  <si>
    <t>b5bb383b-a5bb-46dd-9028-de3af58ce723</t>
  </si>
  <si>
    <t>David Reid</t>
  </si>
  <si>
    <t>8fa3c7d0-4af7-4951-86d5-752ee77dd271</t>
  </si>
  <si>
    <t>dfa319fe-9893-4f6c-afab-4eb815777ddc</t>
  </si>
  <si>
    <t>Onto</t>
  </si>
  <si>
    <t>Amanda Anderson</t>
  </si>
  <si>
    <t>a0a8573a-d636-4d47-a68a-bb277546e715</t>
  </si>
  <si>
    <t>fe36a5db-d7ca-4751-afeb-319313573c3c</t>
  </si>
  <si>
    <t>Latoya Carlson</t>
  </si>
  <si>
    <t>cbfa8ad2-f1c3-4913-97e1-b9be716b8cbf</t>
  </si>
  <si>
    <t>8f9eee4f-0043-4c5e-8b90-4e00f92828ab</t>
  </si>
  <si>
    <t>Sierra Petty</t>
  </si>
  <si>
    <t>0aa92e46-a0a5-44bc-a0d8-68a5430c0947</t>
  </si>
  <si>
    <t>a7d58913-ac4f-4659-935a-7f237c7500de</t>
  </si>
  <si>
    <t>John Campbell</t>
  </si>
  <si>
    <t>fbeee30e-fadd-41c2-82d4-729bab2ff57f</t>
  </si>
  <si>
    <t>c2364c94-32db-4cf2-a718-ebf19717d500</t>
  </si>
  <si>
    <t>Kevin Cooper</t>
  </si>
  <si>
    <t>a6aa139a-7ec1-4432-9efd-512bac4ba5a4</t>
  </si>
  <si>
    <t>9ad3a777-7b2a-4a77-a043-48c15ef2abfd</t>
  </si>
  <si>
    <t>Debbie Wilson</t>
  </si>
  <si>
    <t>3fc79b94-7f29-421c-801f-2e35437d7d9a</t>
  </si>
  <si>
    <t>816976ed-19bd-4fa4-a4d7-3e1578cc64a1</t>
  </si>
  <si>
    <t>da1d5dde-6780-4f50-a983-494079976954</t>
  </si>
  <si>
    <t>ade2eea4-8548-4bba-8246-7e7a30d244e6</t>
  </si>
  <si>
    <t>Steven Delacruz</t>
  </si>
  <si>
    <t>d55b9dcb-e785-4f50-8638-a4158f05896d</t>
  </si>
  <si>
    <t>27eb1f57-f4b7-4633-82de-6b6065f3ba04</t>
  </si>
  <si>
    <t>John Rogers</t>
  </si>
  <si>
    <t>bef31732-4198-46ce-ad6f-6078ee8d3856</t>
  </si>
  <si>
    <t>f8b4db58-515b-40ba-979a-b5386fde5dab</t>
  </si>
  <si>
    <t>Garrett Walker</t>
  </si>
  <si>
    <t>7d2952f8-5cd5-4fa4-a194-8a34acb255d4</t>
  </si>
  <si>
    <t>89113177-86c0-461c-8dff-2948c88988b7</t>
  </si>
  <si>
    <t>Anna Ramos</t>
  </si>
  <si>
    <t>99a7b41a-07f1-4761-b313-8b3b4dfa5d58</t>
  </si>
  <si>
    <t>10ddf815-237c-4aaf-a3dd-1e3e64b86c11</t>
  </si>
  <si>
    <t>Chloe Hurst</t>
  </si>
  <si>
    <t>135dbea7-2b6b-4bb6-bdd2-b6e65a5e5d7b</t>
  </si>
  <si>
    <t>53b11c7f-b886-422b-8973-e84e43ab4349</t>
  </si>
  <si>
    <t>Virginia Moss</t>
  </si>
  <si>
    <t>6160fb93-f6bb-47d6-a166-a24f5fde0eb8</t>
  </si>
  <si>
    <t>6c40adca-ce68-449f-b1ba-e038c0b6882c</t>
  </si>
  <si>
    <t>4de3a28c-acba-4ae9-a985-4845f669515f</t>
  </si>
  <si>
    <t>dce80787-0caf-461f-9933-9990b97c4f93</t>
  </si>
  <si>
    <t>Robert Warren</t>
  </si>
  <si>
    <t>a1683182-e72f-4be3-82e9-da04976cf665</t>
  </si>
  <si>
    <t>d306a31f-bde2-494c-8796-b89afac4bffa</t>
  </si>
  <si>
    <t>Matthew Wagner</t>
  </si>
  <si>
    <t>7a23f740-8c36-4d70-9644-abb7567e0bd7</t>
  </si>
  <si>
    <t>b570be98-e989-44c7-ba9b-1d4a20ad5f29</t>
  </si>
  <si>
    <t>Ryan Munoz</t>
  </si>
  <si>
    <t>dc1e16b3-c155-4060-ae38-6c49595995f9</t>
  </si>
  <si>
    <t>70de217f-f64e-4b5c-8b0e-f529e4cf4aba</t>
  </si>
  <si>
    <t>Jesus Taylor</t>
  </si>
  <si>
    <t>eb9822cb-e81c-46f8-a68c-c6ec23bd820b</t>
  </si>
  <si>
    <t>f61ce803-fb2a-4f57-b641-2a83b4e7b18d</t>
  </si>
  <si>
    <t>Samantha West</t>
  </si>
  <si>
    <t>12ba832e-1d38-4114-b9ef-cb9aad498d0b</t>
  </si>
  <si>
    <t>75fc0894-2979-43fd-93c3-7b0158daaaf0</t>
  </si>
  <si>
    <t>Zachary Hobbs</t>
  </si>
  <si>
    <t>12e4897f-ef12-4f65-af77-6da28a37339a</t>
  </si>
  <si>
    <t>bf04c8e0-e8e2-4ff1-942f-3da55f4e142a</t>
  </si>
  <si>
    <t>Toni Carroll</t>
  </si>
  <si>
    <t>d4b43cbd-2848-4862-bd0d-a73b9a744752</t>
  </si>
  <si>
    <t>5922317d-0a25-42bf-bcef-6471202f9002</t>
  </si>
  <si>
    <t>Dawn Garner</t>
  </si>
  <si>
    <t>f7f856a0-faaa-4835-b724-097f13af42ea</t>
  </si>
  <si>
    <t>d6cd3107-828c-4e26-9db3-95ccb95d6d5c</t>
  </si>
  <si>
    <t>Karen Allen</t>
  </si>
  <si>
    <t>127505d1-5ad4-413a-ae09-e3366be04711</t>
  </si>
  <si>
    <t>19493289-18d2-46d5-a5d4-d32f00d2ece1</t>
  </si>
  <si>
    <t>Kayla Barr</t>
  </si>
  <si>
    <t>3998ae55-2a71-4854-872d-eb5079de90a7</t>
  </si>
  <si>
    <t>06cdf406-7127-4e30-956d-cc01983c74f1</t>
  </si>
  <si>
    <t>William Bailey</t>
  </si>
  <si>
    <t>a3d765a2-b363-46d0-9386-be76b0ea424b</t>
  </si>
  <si>
    <t>489ffab6-254f-47aa-8f62-78f6eb9601a1</t>
  </si>
  <si>
    <t>Statement</t>
  </si>
  <si>
    <t>Brian Johnston</t>
  </si>
  <si>
    <t>a3642bbb-8852-478f-afd8-85ef59334c3d</t>
  </si>
  <si>
    <t>5831a523-064d-42cc-8230-8177ac962f55</t>
  </si>
  <si>
    <t>07c8898c-c969-4524-9adc-b10eaa5a8240</t>
  </si>
  <si>
    <t>539661d9-6a48-4dbc-89a2-a636b4409896</t>
  </si>
  <si>
    <t>Father</t>
  </si>
  <si>
    <t>Mr. Christopher Nguyen Jr.</t>
  </si>
  <si>
    <t>72303b70-011f-4070-9f61-f45cf11226cd</t>
  </si>
  <si>
    <t>b61fff26-7722-4ff3-adbb-33b0c3e46fdf</t>
  </si>
  <si>
    <t>Steven Salinas</t>
  </si>
  <si>
    <t>86476cbd-bee2-408c-b54c-804bb12ae399</t>
  </si>
  <si>
    <t>93f77105-29a8-4dca-b95e-107b47c9275a</t>
  </si>
  <si>
    <t>Joseph Riley</t>
  </si>
  <si>
    <t>08edb605-6636-43a9-9eec-a2940c0deeb7</t>
  </si>
  <si>
    <t>44f27b1d-1f51-4b25-9536-73964c829bea</t>
  </si>
  <si>
    <t>Anthony Galvan</t>
  </si>
  <si>
    <t>53d8b493-c373-48b3-8da5-f5f568e91829</t>
  </si>
  <si>
    <t>34a1ac34-1642-4356-86ca-1f88fd96d41a</t>
  </si>
  <si>
    <t>Tracy Jimenez</t>
  </si>
  <si>
    <t>d7b674d4-897f-4ac9-bca8-7efaca92004f</t>
  </si>
  <si>
    <t>f093f0eb-51bc-429d-9f61-73806144756a</t>
  </si>
  <si>
    <t>Regina Price</t>
  </si>
  <si>
    <t>7d3b7679-7c42-4b50-9ef0-c98626d599cc</t>
  </si>
  <si>
    <t>82b3ace6-df67-4ce8-878a-f6131b292a6e</t>
  </si>
  <si>
    <t>Karen Cochran</t>
  </si>
  <si>
    <t>8e4f5987-0001-460a-8437-7afe7c779c04</t>
  </si>
  <si>
    <t>625ff07b-50ca-424c-8f56-d125658b3bdc</t>
  </si>
  <si>
    <t>Jeffrey Dennis</t>
  </si>
  <si>
    <t>3cabda10-5978-4635-ace8-ccded38aabf2</t>
  </si>
  <si>
    <t>86ed948d-0b78-46f1-8524-1bd9b6a3463e</t>
  </si>
  <si>
    <t>Jason Preston</t>
  </si>
  <si>
    <t>cae1d39a-be09-4e3b-88ac-33cacb9662da</t>
  </si>
  <si>
    <t>583be04e-28a9-4a3c-b2b2-6f10f829dd4c</t>
  </si>
  <si>
    <t>Carl Olson</t>
  </si>
  <si>
    <t>acb8e2d1-a9e7-4d2d-89f2-0d6350467279</t>
  </si>
  <si>
    <t>f4d08536-797c-4d04-88a7-fd4f6bc68823</t>
  </si>
  <si>
    <t>Andrew Wiley DDS</t>
  </si>
  <si>
    <t>3ae34a30-6352-4d4f-ab09-8f75493fac14</t>
  </si>
  <si>
    <t>e34fc06e-8e89-420c-b3c9-b1fa80fece0e</t>
  </si>
  <si>
    <t>Andrea Foster</t>
  </si>
  <si>
    <t>bde96dff-1632-4176-bc0e-6aeb940c0231</t>
  </si>
  <si>
    <t>bb7e7a7a-58d0-40b6-815e-b11b35e03a70</t>
  </si>
  <si>
    <t>Christopher Nguyen</t>
  </si>
  <si>
    <t>17a8fa60-cabb-4570-b82a-942e0d8cdd8e</t>
  </si>
  <si>
    <t>1a48defe-9c64-4954-9ecb-f75279a7cc66</t>
  </si>
  <si>
    <t>Carl Garcia</t>
  </si>
  <si>
    <t>9cc1cdad-528c-4601-916f-2fa45f3c8d15</t>
  </si>
  <si>
    <t>99973a5a-aed3-4721-adba-06ea9e46000c</t>
  </si>
  <si>
    <t>Meredith Watson</t>
  </si>
  <si>
    <t>044445fa-5c4f-4aba-ad8b-eb426a0fcbcc</t>
  </si>
  <si>
    <t>ce7a7e9e-4866-4009-8f20-b6daa0be5d2c</t>
  </si>
  <si>
    <t>Jennifer Mcknight</t>
  </si>
  <si>
    <t>aadd6de4-c865-46de-9abf-377286baa9a9</t>
  </si>
  <si>
    <t>93953df0-48b8-4560-b643-a9b483a76982</t>
  </si>
  <si>
    <t>Maurice Edwards</t>
  </si>
  <si>
    <t>b7b1c538-bd2a-47fa-ae13-a558671e1a04</t>
  </si>
  <si>
    <t>8ec6c9e3-9755-4957-874e-e4d2d4862d26</t>
  </si>
  <si>
    <t>Elizabeth Cantu</t>
  </si>
  <si>
    <t>c7cd0b8e-2c38-4644-b925-0b148f0ebcff</t>
  </si>
  <si>
    <t>8bbe0165-22a2-4577-9da7-fb119e3e1837</t>
  </si>
  <si>
    <t>Jacqueline Holland</t>
  </si>
  <si>
    <t>f876bda2-e2f8-4c53-add4-3921f4a1aca9</t>
  </si>
  <si>
    <t>6436d1a0-a0a8-4abb-8167-f6ec94e7cfdf</t>
  </si>
  <si>
    <t>Christopher Munoz</t>
  </si>
  <si>
    <t>d244bba7-2300-482c-820c-76256c6a28df</t>
  </si>
  <si>
    <t>8aa3b33c-e20e-48ab-a793-fe5415189be9</t>
  </si>
  <si>
    <t>Martin Huber</t>
  </si>
  <si>
    <t>8579e721-f4ab-4f20-abda-ad268152d679</t>
  </si>
  <si>
    <t>0dd9cfaa-cb39-4fe9-8937-ee9ebfaad14a</t>
  </si>
  <si>
    <t>Luis Kent</t>
  </si>
  <si>
    <t>e3d4fb2b-1e53-4659-b49c-dbc074bf8028</t>
  </si>
  <si>
    <t>e3492241-cdae-4d1a-a5cc-a1c374c3936b</t>
  </si>
  <si>
    <t>Jasmine Spencer</t>
  </si>
  <si>
    <t>3faf9afb-887f-405f-af75-25cab69b3bda</t>
  </si>
  <si>
    <t>c29e8f93-d737-4dda-b60e-5ad83e388b1d</t>
  </si>
  <si>
    <t>Elizabeth Palmer</t>
  </si>
  <si>
    <t>0c3ad8a4-6723-45ad-be6c-878ad8502e64</t>
  </si>
  <si>
    <t>5742efb2-674e-4913-844e-7877a8a8ef02</t>
  </si>
  <si>
    <t>Alexandra Jones</t>
  </si>
  <si>
    <t>b6484907-a8b9-4c63-9db7-dddb1e614efe</t>
  </si>
  <si>
    <t>03f1d609-e4ea-4571-b561-1c3bb18308e3</t>
  </si>
  <si>
    <t>Nancy Herrera</t>
  </si>
  <si>
    <t>548422e5-5a1f-47e6-93e6-9f135ec8b560</t>
  </si>
  <si>
    <t>61c9f1d6-e87b-4d36-a1b3-a165db9b0f3a</t>
  </si>
  <si>
    <t>Jasmine Martin</t>
  </si>
  <si>
    <t>47845b33-af1f-405e-85fa-6a55037186a7</t>
  </si>
  <si>
    <t>64da3133-2db3-438c-a9d4-8bcf455b52ba</t>
  </si>
  <si>
    <t>Omar Orr</t>
  </si>
  <si>
    <t>84a4e470-e809-42e4-a9b4-da74478c70ec</t>
  </si>
  <si>
    <t>98d9df14-fb79-4929-8838-908a98cea7b2</t>
  </si>
  <si>
    <t>Angela Carter</t>
  </si>
  <si>
    <t>d17030b8-b103-48ef-a776-f0c45c324ae7</t>
  </si>
  <si>
    <t>cc715c3f-7de5-4833-b1e4-290306553b97</t>
  </si>
  <si>
    <t>Mr. Joel Patterson II</t>
  </si>
  <si>
    <t>123921f4-1d1b-47e0-9202-4f6fd1293eb3</t>
  </si>
  <si>
    <t>958f134a-e9fd-40a5-88a6-f5112a82d9fe</t>
  </si>
  <si>
    <t>Kelly Becker</t>
  </si>
  <si>
    <t>feedce2a-416b-448d-a05c-946298dc6571</t>
  </si>
  <si>
    <t>e880d339-5b01-4fc4-8968-d7958a702063</t>
  </si>
  <si>
    <t>Mrs. Patricia Davis</t>
  </si>
  <si>
    <t>c28a56d0-d5c8-4b78-8374-991d30443796</t>
  </si>
  <si>
    <t>e3b42592-fbf9-4ffe-981a-3417b2c53be8</t>
  </si>
  <si>
    <t>Cody Bennett</t>
  </si>
  <si>
    <t>f4fecef9-a71d-461a-a1f4-7bd9870449a1</t>
  </si>
  <si>
    <t>8371a27e-73d7-4d14-a7a6-73f2604fdd58</t>
  </si>
  <si>
    <t>Jacqueline Perez</t>
  </si>
  <si>
    <t>775175e3-ff9d-482e-a1f6-4613a19d33d5</t>
  </si>
  <si>
    <t>bee9bea9-740f-4056-ade4-82c1c6b4c8fc</t>
  </si>
  <si>
    <t>Peter Hamilton</t>
  </si>
  <si>
    <t>5331eec0-5012-4016-8a03-68b582049a03</t>
  </si>
  <si>
    <t>36475e9d-7e2c-4e6e-b72d-624c0b5f3deb</t>
  </si>
  <si>
    <t>Lisa Walker</t>
  </si>
  <si>
    <t>b8a8ad80-adf3-4a51-93b0-0894b1447785</t>
  </si>
  <si>
    <t>3f6e07dc-0af5-4fd4-a290-5f383f4d47b2</t>
  </si>
  <si>
    <t>Joseph Rodriguez</t>
  </si>
  <si>
    <t>ab542711-7ac0-4a44-a817-61cf0e15b0d7</t>
  </si>
  <si>
    <t>d9b36036-9d9e-49d8-9212-3b7871396f02</t>
  </si>
  <si>
    <t>Walter King</t>
  </si>
  <si>
    <t>7ad03beb-5c42-40c6-9a0b-3b78a252d2b0</t>
  </si>
  <si>
    <t>53ff7543-db67-4eda-a854-529c465d91c2</t>
  </si>
  <si>
    <t>Explain</t>
  </si>
  <si>
    <t>Courtney Martinez</t>
  </si>
  <si>
    <t>953bf239-bb32-4672-ac26-338804efcf11</t>
  </si>
  <si>
    <t>4f2c78e6-050a-4b9c-acf9-2f9992d875eb</t>
  </si>
  <si>
    <t>Joseph Baker</t>
  </si>
  <si>
    <t>e5783d6a-7f61-4016-9299-b1e96f82f3db</t>
  </si>
  <si>
    <t>7eb9b632-4666-41eb-87a8-07a47466268e</t>
  </si>
  <si>
    <t>Amy Hill</t>
  </si>
  <si>
    <t>37a23693-6698-41c0-bba5-69525e10b3d3</t>
  </si>
  <si>
    <t>6ff7211d-3c75-4742-b8fd-0a503a69cc0e</t>
  </si>
  <si>
    <t>Jonathan Berry</t>
  </si>
  <si>
    <t>4930bd86-c40d-470e-b19c-36082530bead</t>
  </si>
  <si>
    <t>9f29e67d-74da-4d88-a144-d02f6c5cefd7</t>
  </si>
  <si>
    <t>Justin Jones</t>
  </si>
  <si>
    <t>08e6b8aa-ec05-4c94-b477-ca761eedaedb</t>
  </si>
  <si>
    <t>3461d992-546d-4fbb-bb23-6127e52e5148</t>
  </si>
  <si>
    <t>Mark Torres</t>
  </si>
  <si>
    <t>b02908aa-75d1-434c-b869-d3b4d29ae5c7</t>
  </si>
  <si>
    <t>e5d188db-495c-42c2-97c7-3a1a36919a68</t>
  </si>
  <si>
    <t>Richard Watkins</t>
  </si>
  <si>
    <t>6c6945f2-42f9-4832-b85f-3b95b49f232b</t>
  </si>
  <si>
    <t>caef3655-52c0-4472-a3d8-5c572949b313</t>
  </si>
  <si>
    <t>Susan Herman</t>
  </si>
  <si>
    <t>887c6168-a1df-4c9f-b19c-7d445ad13266</t>
  </si>
  <si>
    <t>55dea25a-75f1-497d-9053-cefc7da02746</t>
  </si>
  <si>
    <t>Julie Montgomery</t>
  </si>
  <si>
    <t>bb4ed198-400f-4a25-9cc2-c8d686f37bf1</t>
  </si>
  <si>
    <t>3d954116-0d7a-48b5-a035-f89b7a9e72fa</t>
  </si>
  <si>
    <t>Matter</t>
  </si>
  <si>
    <t>Emily Thomas</t>
  </si>
  <si>
    <t>300160e2-e135-43b1-a066-5a0ca212299f</t>
  </si>
  <si>
    <t>9eae83d3-1f0e-4e86-93eb-0b4fc6637137</t>
  </si>
  <si>
    <t>Tamara Massey</t>
  </si>
  <si>
    <t>0c7ec7b1-0f47-47e2-8b6f-925a87c7d5f2</t>
  </si>
  <si>
    <t>d58e0e32-0dc4-4009-9559-77018a424580</t>
  </si>
  <si>
    <t>Derek Ferguson</t>
  </si>
  <si>
    <t>180765da-8707-4964-bcb3-cafb6d63b974</t>
  </si>
  <si>
    <t>c324624f-4250-455d-84a2-32872b237ee3</t>
  </si>
  <si>
    <t>April Howard</t>
  </si>
  <si>
    <t>46a2c435-3c86-401e-89c6-18e1e14ebb11</t>
  </si>
  <si>
    <t>fa9ae7a5-3746-4172-93ba-fc3638c3f785</t>
  </si>
  <si>
    <t>Susan Turner</t>
  </si>
  <si>
    <t>740b72b7-0c67-4412-8154-7d9b2498668f</t>
  </si>
  <si>
    <t>41f5b278-4cc0-4cbe-b925-ea53ae6f4fcd</t>
  </si>
  <si>
    <t>Paul Thompson</t>
  </si>
  <si>
    <t>7a67fd68-e1ec-43c0-ac77-a4599950319a</t>
  </si>
  <si>
    <t>9bb92286-661b-42d4-804d-e09dd1d6c206</t>
  </si>
  <si>
    <t>James Howard</t>
  </si>
  <si>
    <t>489a5f1c-4acb-4b28-9047-f5495de4095b</t>
  </si>
  <si>
    <t>c50f8e3f-02db-4929-822e-092f79113b6d</t>
  </si>
  <si>
    <t>Amy Dawson</t>
  </si>
  <si>
    <t>820d5bf3-7a73-4a64-881c-c98f880d2f96</t>
  </si>
  <si>
    <t>e01e80ec-ef0d-4055-9d8e-eae0579c602a</t>
  </si>
  <si>
    <t>Kelsey Fernandez DVM</t>
  </si>
  <si>
    <t>de2cfaf9-973e-4ed0-aa6a-4258667bef63</t>
  </si>
  <si>
    <t>0006aa7f-a477-4c78-85d4-5a8850dcbb5c</t>
  </si>
  <si>
    <t>John Nixon</t>
  </si>
  <si>
    <t>88f4ae1b-ca53-491f-bed9-b66c2c895f32</t>
  </si>
  <si>
    <t>267e18aa-4558-421e-b8d1-d25a06e119a6</t>
  </si>
  <si>
    <t>Adrian Ramos</t>
  </si>
  <si>
    <t>732ead17-2b7b-4582-a96f-7fe04629aa3d</t>
  </si>
  <si>
    <t>7a765c9a-13ee-4ec4-a6fb-a37f8838d956</t>
  </si>
  <si>
    <t>Richard Carter</t>
  </si>
  <si>
    <t>436e676e-c9a2-4afd-b8f2-2ced1dfbd805</t>
  </si>
  <si>
    <t>2175fb79-d106-48b4-b717-3f13c4fdfcd9</t>
  </si>
  <si>
    <t>Shannon Johnston</t>
  </si>
  <si>
    <t>4999ce0d-8c6c-40ab-b36f-c962d623e466</t>
  </si>
  <si>
    <t>335f7d4c-d2ca-4aa0-8c68-cc69fd52a003</t>
  </si>
  <si>
    <t>Donna Hicks</t>
  </si>
  <si>
    <t>eedea1d5-7168-4857-b913-2921479841f5</t>
  </si>
  <si>
    <t>ae65f66f-2999-45e6-9213-a855146a94cb</t>
  </si>
  <si>
    <t>Laura Barnett</t>
  </si>
  <si>
    <t>f3dcf7f0-e389-4228-b25d-2c1b5c131a12</t>
  </si>
  <si>
    <t>5572cc99-fede-46f6-8edc-eca86724c40c</t>
  </si>
  <si>
    <t>Joan Brown</t>
  </si>
  <si>
    <t>cd938bf4-c851-4bc2-b463-808973e94821</t>
  </si>
  <si>
    <t>04cb9d14-3888-4ff8-b603-b9a37f2779bf</t>
  </si>
  <si>
    <t>Christopher Wheeler</t>
  </si>
  <si>
    <t>25f9ee97-bc13-4700-91f7-c6a493703f8e</t>
  </si>
  <si>
    <t>e5b268ff-75d4-48d1-baff-ab348ae633eb</t>
  </si>
  <si>
    <t>David Young</t>
  </si>
  <si>
    <t>a3def423-8efb-460a-8e39-688f018695ff</t>
  </si>
  <si>
    <t>93e66636-c5ba-47e9-b856-6cedcf8fd27f</t>
  </si>
  <si>
    <t>Gina Burns</t>
  </si>
  <si>
    <t>7a98a855-0674-46c3-bb25-ab5f5f309dba</t>
  </si>
  <si>
    <t>773d9f26-5a1b-4e4e-b242-93145b54c272</t>
  </si>
  <si>
    <t>John Thomas</t>
  </si>
  <si>
    <t>a0eeab48-2f76-43f7-96fd-4388a611e835</t>
  </si>
  <si>
    <t>3bee0930-ce85-498a-953a-ed1e20f3a803</t>
  </si>
  <si>
    <t>Daniel Mitchell</t>
  </si>
  <si>
    <t>b663fd79-ac8a-42d8-84e1-61177d8047f9</t>
  </si>
  <si>
    <t>e5089344-06ab-4dce-b735-01572a4fbd19</t>
  </si>
  <si>
    <t>Trevor Dominguez</t>
  </si>
  <si>
    <t>ec21c353-b1cb-435f-80f3-f9396cf420ee</t>
  </si>
  <si>
    <t>06b252cc-edc8-425e-8ce4-f7087e136c30</t>
  </si>
  <si>
    <t>Rita Smith</t>
  </si>
  <si>
    <t>d76a1e3b-5fae-403d-acf2-d0272035b857</t>
  </si>
  <si>
    <t>f9e481b4-fe2d-4129-8d9c-77665117db0c</t>
  </si>
  <si>
    <t>Patrick Garza</t>
  </si>
  <si>
    <t>12e40756-e65a-4f82-a6c1-f9c58519d6be</t>
  </si>
  <si>
    <t>761174a0-63b3-4593-a886-91902f5bc452</t>
  </si>
  <si>
    <t>Maria Young</t>
  </si>
  <si>
    <t>5ed6f501-b0f5-40e2-bcb9-c59436a87ecb</t>
  </si>
  <si>
    <t>51d313ad-b67d-4322-a0da-1ec2f539417a</t>
  </si>
  <si>
    <t>Kristin Mcclure</t>
  </si>
  <si>
    <t>f357b37e-affa-48fd-b392-5c5733bdb472</t>
  </si>
  <si>
    <t>ac234d9c-6c8b-400c-a509-65ae8cd93715</t>
  </si>
  <si>
    <t>Jessica Freeman</t>
  </si>
  <si>
    <t>7295f31b-1983-4f1c-a6c0-fc7a0f0782f3</t>
  </si>
  <si>
    <t>87d307f8-848c-4950-98e7-19eee6ab296d</t>
  </si>
  <si>
    <t>Robert Ortiz</t>
  </si>
  <si>
    <t>6c79c4d7-ac03-45c3-a997-18e33482098b</t>
  </si>
  <si>
    <t>d50a2f08-e717-4a47-825d-85e9edb8d2ed</t>
  </si>
  <si>
    <t>Valerie Miller</t>
  </si>
  <si>
    <t>3e620df6-c6d8-4956-8876-b6782ee68ebf</t>
  </si>
  <si>
    <t>fc4b8be1-f8aa-4524-bce9-caedc24921a1</t>
  </si>
  <si>
    <t>James White</t>
  </si>
  <si>
    <t>196985eb-3ee4-4753-b83c-77bc2169f1c6</t>
  </si>
  <si>
    <t>565182db-b0a6-4e61-96ff-5297e80172c0</t>
  </si>
  <si>
    <t>Jonathan Wilson</t>
  </si>
  <si>
    <t>b1c09806-8c50-46b3-a886-159aafcd9cce</t>
  </si>
  <si>
    <t>ee8a3f83-24a7-4431-9215-d9f3d239860d</t>
  </si>
  <si>
    <t>John Malone</t>
  </si>
  <si>
    <t>52e41c34-6aa0-4d01-899b-84fb7f4fdf03</t>
  </si>
  <si>
    <t>bfa50ea9-b6c8-4708-bd8e-22a3ebe52395</t>
  </si>
  <si>
    <t>Robert Bridges</t>
  </si>
  <si>
    <t>04897a2a-ac1f-420f-a0be-16859cc086a7</t>
  </si>
  <si>
    <t>9577154e-160e-4cee-860c-3c1076fb9c87</t>
  </si>
  <si>
    <t>Ryan Huerta</t>
  </si>
  <si>
    <t>a6f479c0-d759-4e3c-9434-f9683f47dbf4</t>
  </si>
  <si>
    <t>08b85f3b-f634-4ba9-9138-b7e0aaa2b22c</t>
  </si>
  <si>
    <t>Christopher Brown</t>
  </si>
  <si>
    <t>07f7c97c-dd2b-40ff-b6dd-11cfaaf1f87a</t>
  </si>
  <si>
    <t>04e035d7-1491-453f-ad3f-67b7f4563f3a</t>
  </si>
  <si>
    <t>Kaitlyn Price</t>
  </si>
  <si>
    <t>db9f84d3-32a8-4be7-a060-4e78b42dd416</t>
  </si>
  <si>
    <t>2fa33b95-0783-4c4e-adb3-5c814d396175</t>
  </si>
  <si>
    <t>Eric Flores</t>
  </si>
  <si>
    <t>0233f481-d957-4bf8-864f-dce5a464c911</t>
  </si>
  <si>
    <t>eff29687-293f-4cba-9b41-cdc1ffe415a7</t>
  </si>
  <si>
    <t>Dwayne Clark</t>
  </si>
  <si>
    <t>3cc22a04-ed98-479e-b6e8-5baae10b949c</t>
  </si>
  <si>
    <t>998e20a3-6603-4e88-a2ee-0cd8a6005fa8</t>
  </si>
  <si>
    <t>Karen Roth</t>
  </si>
  <si>
    <t>c446876a-f34a-40cb-b4d7-98166f36443e</t>
  </si>
  <si>
    <t>69db3af6-3c7d-4143-b12b-e624dbfdae7f</t>
  </si>
  <si>
    <t>Brandi Allen</t>
  </si>
  <si>
    <t>0964d697-9e94-42b7-8f34-1ef9f28a3718</t>
  </si>
  <si>
    <t>e2370bae-7a0a-4f49-bad7-5befeb364d2f</t>
  </si>
  <si>
    <t>John Hogan</t>
  </si>
  <si>
    <t>d3baff95-2969-4ac7-b31b-6ad335ec5777</t>
  </si>
  <si>
    <t>US</t>
  </si>
  <si>
    <t>97d0b0a1-9178-4eda-9206-faeaaae6b0fe</t>
  </si>
  <si>
    <t>New York</t>
  </si>
  <si>
    <t>Evelyn Day</t>
  </si>
  <si>
    <t>8e7c57ff-9fae-4f7e-9baf-3f71732dfeae</t>
  </si>
  <si>
    <t>ffdaf2ca-1422-4c7b-a88a-68496deb0f84</t>
  </si>
  <si>
    <t>Chicago</t>
  </si>
  <si>
    <t>Latasha Neal</t>
  </si>
  <si>
    <t>47f01e73-1a07-4d3e-942a-c363793f7650</t>
  </si>
  <si>
    <t>29a68711-d65c-4953-9d69-5c9c7ab336e2</t>
  </si>
  <si>
    <t>Los Angeles</t>
  </si>
  <si>
    <t>John Wyatt</t>
  </si>
  <si>
    <t>af60412e-a3db-420b-a36e-f8a50d1624cf</t>
  </si>
  <si>
    <t>b863dead-d0ba-469f-ab23-018c5bd6337f</t>
  </si>
  <si>
    <t>Ms. Diana Ellis</t>
  </si>
  <si>
    <t>ecee3c02-4fc8-4fd6-99b7-cbf3e46febc3</t>
  </si>
  <si>
    <t>8acec62e-9547-4708-b639-d657d8d34866</t>
  </si>
  <si>
    <t>Five</t>
  </si>
  <si>
    <t>Cody Martinez</t>
  </si>
  <si>
    <t>b1083fce-bf6f-4fb1-a2c0-66ea63039e31</t>
  </si>
  <si>
    <t>597ba6b1-6330-4daa-a95e-be96ac29778a</t>
  </si>
  <si>
    <t>Melanie Adams</t>
  </si>
  <si>
    <t>d3b10adb-0d9a-4c17-9de5-4c123f60051b</t>
  </si>
  <si>
    <t>960c7a45-8790-4be9-8ae7-5a047b2cfc23</t>
  </si>
  <si>
    <t>Thomas Gould</t>
  </si>
  <si>
    <t>518a1432-5ce3-4b8c-8e91-c4ea0f8792b8</t>
  </si>
  <si>
    <t>dee7311d-9609-4e76-89bc-31a5e2616f08</t>
  </si>
  <si>
    <t>Jonathan Hunt</t>
  </si>
  <si>
    <t>6c67f36e-6a3e-49a6-93ce-ab748667d8f9</t>
  </si>
  <si>
    <t>dfcbf9f4-0577-4e19-94d9-032d7ce7b52a</t>
  </si>
  <si>
    <t>Kari Powell</t>
  </si>
  <si>
    <t>0c8aa83e-e951-454f-a493-63a59768fd69</t>
  </si>
  <si>
    <t>4f7fe96e-a8ba-4abd-a8cf-6c170c87bc12</t>
  </si>
  <si>
    <t>Agency</t>
  </si>
  <si>
    <t>David Hernandez</t>
  </si>
  <si>
    <t>ea221f22-d542-40d9-89cc-56a4b7677479</t>
  </si>
  <si>
    <t>01bcd105-95b2-4ecd-9842-0f6d120745ee</t>
  </si>
  <si>
    <t>Season</t>
  </si>
  <si>
    <t>David Obrien</t>
  </si>
  <si>
    <t>a29aa8f1-a0b8-49b8-b183-e57b6a8013d1</t>
  </si>
  <si>
    <t>f7f8f6c5-177a-44f6-9107-778543d158a1</t>
  </si>
  <si>
    <t>Kristin Mcdaniel</t>
  </si>
  <si>
    <t>4e5c323c-aaf8-4537-9a52-ea0c5ec7cb8c</t>
  </si>
  <si>
    <t>7c7adab6-6561-42a6-a912-4d525b8b5654</t>
  </si>
  <si>
    <t>Brittany Weber</t>
  </si>
  <si>
    <t>472eeb91-c9f9-420e-a762-5afaa3b94358</t>
  </si>
  <si>
    <t>ba894158-6206-4819-8f21-3616e8d02b9a</t>
  </si>
  <si>
    <t>Ray Rose</t>
  </si>
  <si>
    <t>513a8199-2fa0-4684-8536-8347882f90b9</t>
  </si>
  <si>
    <t>100c3f20-5514-45d2-9b68-d110b04a775a</t>
  </si>
  <si>
    <t>Samantha May</t>
  </si>
  <si>
    <t>017316ae-c637-443f-990a-7204caa817fe</t>
  </si>
  <si>
    <t>a49c99d5-e700-4ed2-b6eb-08bca65f9a43</t>
  </si>
  <si>
    <t>Hannah Young</t>
  </si>
  <si>
    <t>2a43b38b-f050-4ecb-a954-5964e11d13fa</t>
  </si>
  <si>
    <t>bb8844e9-11f5-4760-9264-e22dd8adbc7d</t>
  </si>
  <si>
    <t>Jeffrey Duncan</t>
  </si>
  <si>
    <t>07f05532-9e83-4541-95dd-e53d823e4d8c</t>
  </si>
  <si>
    <t>71a53f28-7167-4582-b737-a26e09309804</t>
  </si>
  <si>
    <t>Katie Moore</t>
  </si>
  <si>
    <t>821fd08c-d20f-43f2-a23a-62c2f2c833b2</t>
  </si>
  <si>
    <t>0e2e625a-a40e-4d48-9ca1-162ee00d93c0</t>
  </si>
  <si>
    <t>Taylor Alvarez</t>
  </si>
  <si>
    <t>61604b29-c9c6-4d1b-a575-8f9d18da465e</t>
  </si>
  <si>
    <t>667bb138-83c2-4435-96d3-ead2bd5d9d43</t>
  </si>
  <si>
    <t>Adam Baker</t>
  </si>
  <si>
    <t>82e31772-3a90-4f18-ba6c-f0636572b9f2</t>
  </si>
  <si>
    <t>859821ae-58f2-40d5-8353-dc056a9f2e95</t>
  </si>
  <si>
    <t>Samantha Anderson</t>
  </si>
  <si>
    <t>409cf8ad-1c65-440b-8f77-286427e0dfd4</t>
  </si>
  <si>
    <t>733fc674-5fa8-4bd6-80a4-2fce09875e62</t>
  </si>
  <si>
    <t>Rebecca Reyes</t>
  </si>
  <si>
    <t>b1a76c56-c6ce-4ecb-8559-7dd11f4e91e9</t>
  </si>
  <si>
    <t>c6da480b-7d5f-41c3-8fd8-2369707a64d0</t>
  </si>
  <si>
    <t>April Harding</t>
  </si>
  <si>
    <t>f2237656-9067-4c99-9700-41c3a88f9848</t>
  </si>
  <si>
    <t>170eb65c-8ea5-4fdc-8b22-a7fa8e46619f</t>
  </si>
  <si>
    <t>2dd17921-05ee-4ac1-9fdc-27db2301618a</t>
  </si>
  <si>
    <t>b313f84b-e438-4328-bdfe-394cf795fdf4</t>
  </si>
  <si>
    <t>Adrian Rodriguez</t>
  </si>
  <si>
    <t>b940881c-8863-4782-b0f1-808fbf0f53ff</t>
  </si>
  <si>
    <t>7c13d7bc-cd1c-4daf-a584-45d3a11db1ac</t>
  </si>
  <si>
    <t>Stephen Bennett</t>
  </si>
  <si>
    <t>b96b686f-4bf5-4b0d-b2ba-f81d5f795f66</t>
  </si>
  <si>
    <t>3ac2be26-57e8-4273-80f7-41169a0fbb76</t>
  </si>
  <si>
    <t>Brandi Griffin</t>
  </si>
  <si>
    <t>71c63953-848b-419d-82e2-59a48c745d61</t>
  </si>
  <si>
    <t>09f785e1-206e-41d9-afa4-d0cc71eaf9f9</t>
  </si>
  <si>
    <t>Richard Henderson</t>
  </si>
  <si>
    <t>904e07de-ee6c-4177-b196-15440f76bf86</t>
  </si>
  <si>
    <t>f8c12391-d75f-4f61-98a6-c80dd0236665</t>
  </si>
  <si>
    <t>Maria Ware</t>
  </si>
  <si>
    <t>caf81688-46b5-4a2a-90e1-44dd97d53752</t>
  </si>
  <si>
    <t>39da39f9-122b-4158-b66f-69d3efc4b081</t>
  </si>
  <si>
    <t>Mark Schaefer</t>
  </si>
  <si>
    <t>59c445ea-4070-41fc-a08b-56719fff30f8</t>
  </si>
  <si>
    <t>07e520e4-3b35-43e5-b093-21086d0a7ecf</t>
  </si>
  <si>
    <t>Nicole Blackwell</t>
  </si>
  <si>
    <t>cd22f531-3f6b-4b52-ae7e-db8f0a0f735f</t>
  </si>
  <si>
    <t>4ef811c1-ac87-4b8c-816a-48697a593aa9</t>
  </si>
  <si>
    <t>Kayla Nguyen</t>
  </si>
  <si>
    <t>9424e3c4-d90b-435b-a000-e945526e1f59</t>
  </si>
  <si>
    <t>c5617679-d7fa-4bf2-a3c9-f6a70fd84e1d</t>
  </si>
  <si>
    <t>Jacqueline Peterson</t>
  </si>
  <si>
    <t>8e8e59f1-5e4f-44de-9734-1e380afcf3ca</t>
  </si>
  <si>
    <t>c010ca41-4763-4de6-9143-4d50b38e5424</t>
  </si>
  <si>
    <t>Mrs. Judy Mcdaniel</t>
  </si>
  <si>
    <t>bee9d5c4-6d1b-4986-b3c8-c7326a922dc2</t>
  </si>
  <si>
    <t>1590f6f9-9227-400a-b309-3a760adf1fff</t>
  </si>
  <si>
    <t>Jessica Davis MD</t>
  </si>
  <si>
    <t>d2096afa-28a3-4412-81b6-f4bb6e55166d</t>
  </si>
  <si>
    <t>f72d5d88-750c-430d-9d96-726dbc148a70</t>
  </si>
  <si>
    <t>Taylor Andrade</t>
  </si>
  <si>
    <t>449ff370-3d26-43eb-b63b-f6a95f1e9f78</t>
  </si>
  <si>
    <t>5b305b15-49f2-4acd-bf28-658c61796fa4</t>
  </si>
  <si>
    <t>Crystal Walsh</t>
  </si>
  <si>
    <t>a93bce1b-fabb-45be-83dc-91c09d36389f</t>
  </si>
  <si>
    <t>28b31ee0-2ce6-4275-a68e-d64f77eb6810</t>
  </si>
  <si>
    <t>487f0277-d85d-4c5d-84fb-5a30ef64f155</t>
  </si>
  <si>
    <t>c492a6ea-2903-4c34-bc55-08ddea5c44f6</t>
  </si>
  <si>
    <t>Nicholas Rivas</t>
  </si>
  <si>
    <t>9d34ae2e-a948-43ea-8832-734fca91c28b</t>
  </si>
  <si>
    <t>a32c927d-f9f5-44b6-9df3-32b3b6369b82</t>
  </si>
  <si>
    <t>Matthew Cohen</t>
  </si>
  <si>
    <t>ac1b351a-3e1b-4b9c-a979-51a301cfc095</t>
  </si>
  <si>
    <t>4f1f2b1a-e340-46e0-9722-da9689a0bb3c</t>
  </si>
  <si>
    <t>Johnny Collins</t>
  </si>
  <si>
    <t>7d811cd3-5f37-45a0-ab95-6db96900166f</t>
  </si>
  <si>
    <t>c415b5da-6031-4fa6-9ee0-f9fc92d002fd</t>
  </si>
  <si>
    <t>Maria Carter</t>
  </si>
  <si>
    <t>0c6671ac-3612-4575-84ed-5406d8bafc61</t>
  </si>
  <si>
    <t>ce87ef9f-fc7f-40fb-a4a7-7b20bbdab334</t>
  </si>
  <si>
    <t>Lee Dorsey</t>
  </si>
  <si>
    <t>3c0df8ea-11b9-4f22-b84e-d60d4ef7285a</t>
  </si>
  <si>
    <t>313eac23-0848-4589-aa05-5fc6eb9c575f</t>
  </si>
  <si>
    <t>Amanda Casey</t>
  </si>
  <si>
    <t>cee01ce2-07e6-404d-bdd6-8a97d689c909</t>
  </si>
  <si>
    <t>a2e1e08a-bb0b-4aab-bef1-ecb9a9384195</t>
  </si>
  <si>
    <t>Meredith Lynn</t>
  </si>
  <si>
    <t>8bf8380c-7f5e-4961-87cd-acc1793e84ed</t>
  </si>
  <si>
    <t>81f1ba0f-0681-45db-a2a4-70ade6a7ee72</t>
  </si>
  <si>
    <t>Lisa Thompson</t>
  </si>
  <si>
    <t>6de89128-eae7-458f-b6f7-91c4e2a05690</t>
  </si>
  <si>
    <t>f818cbbf-453a-44cb-ba7d-52e308862edb</t>
  </si>
  <si>
    <t>Carolyn Campbell</t>
  </si>
  <si>
    <t>8ec8eb14-61eb-4220-b15b-f4becdaf1571</t>
  </si>
  <si>
    <t>ebb5ab0c-90c8-4b99-b132-b934c8fb263c</t>
  </si>
  <si>
    <t>Kelly Hensley</t>
  </si>
  <si>
    <t>2195201d-c52e-407d-87df-ffd833e65a50</t>
  </si>
  <si>
    <t>db63b8ff-9053-4b2e-a3c7-7d204872483c</t>
  </si>
  <si>
    <t>Shelly Brooks</t>
  </si>
  <si>
    <t>f014834e-f3e4-4bd7-a905-de6316e3362d</t>
  </si>
  <si>
    <t>93267a39-42ba-4e81-9f17-d7b43d418a48</t>
  </si>
  <si>
    <t>Julie Lewis</t>
  </si>
  <si>
    <t>92df7b7a-3f85-4b7e-9504-d7a2960f45a0</t>
  </si>
  <si>
    <t>d313fcdd-182b-4682-996d-52ae18fc20e0</t>
  </si>
  <si>
    <t>Ashley Smith</t>
  </si>
  <si>
    <t>d234478b-7384-4332-bbbf-7d6d3a16ef0e</t>
  </si>
  <si>
    <t>2673b85d-e094-41d9-9dbb-b81376c3dee3</t>
  </si>
  <si>
    <t>William Clark</t>
  </si>
  <si>
    <t>1541c9d9-e6d1-4b05-9d8d-380ce105b940</t>
  </si>
  <si>
    <t>23635de1-9304-4e9d-8f57-afb3e40ab027</t>
  </si>
  <si>
    <t>Judy Cline</t>
  </si>
  <si>
    <t>d11c58bc-285a-4e73-a16c-09770012bcfb</t>
  </si>
  <si>
    <t>caa47405-009f-411d-8986-c08c3cbbcde0</t>
  </si>
  <si>
    <t>Patrick Jones</t>
  </si>
  <si>
    <t>1c58be4c-c3d2-4ecf-8471-40af403883b2</t>
  </si>
  <si>
    <t>a9549b3a-476d-4287-a438-96cc3406e57d</t>
  </si>
  <si>
    <t>Christopher Snyder</t>
  </si>
  <si>
    <t>d6d5e294-8d7d-462b-9b6a-a1582c88c5e1</t>
  </si>
  <si>
    <t>2dadf113-ca67-4cad-b4f4-3fa0d77c0d47</t>
  </si>
  <si>
    <t>Cassidy Wilson</t>
  </si>
  <si>
    <t>d6ee612c-0dbe-42cf-b18d-730130b0223a</t>
  </si>
  <si>
    <t>dafa485d-a028-4618-a38a-b866c72ae27b</t>
  </si>
  <si>
    <t>Cynthia Goodwin</t>
  </si>
  <si>
    <t>dc4ac293-09d0-42bd-a2c3-faf2bd981470</t>
  </si>
  <si>
    <t>663a2aee-d3aa-4358-a374-11ea9cc2b6de</t>
  </si>
  <si>
    <t>Jennifer Mendoza</t>
  </si>
  <si>
    <t>950092c1-e491-48f4-9b95-8361be7ea0ae</t>
  </si>
  <si>
    <t>93bb0388-b1ee-4780-9201-d5be2be59377</t>
  </si>
  <si>
    <t>David Sanchez</t>
  </si>
  <si>
    <t>6e15bfa4-cf97-46f2-94a8-fd52d6cdd80a</t>
  </si>
  <si>
    <t>43ab73fa-8098-462b-b1a2-d232177cd4fa</t>
  </si>
  <si>
    <t>Katie Nunez</t>
  </si>
  <si>
    <t>b50730f7-b96f-4f3b-941d-80e1f447c385</t>
  </si>
  <si>
    <t>b0d4a6be-fe28-4d4b-b2d6-39bd6a299aa3</t>
  </si>
  <si>
    <t>Ryan Wilkinson</t>
  </si>
  <si>
    <t>221ff1c6-0a8c-433f-86be-50426118646d</t>
  </si>
  <si>
    <t>56ba9133-063a-468a-aaa1-d6a2982d00af</t>
  </si>
  <si>
    <t>Mary Thompson</t>
  </si>
  <si>
    <t>b9562415-b2a5-4bde-a878-b488b537c8f6</t>
  </si>
  <si>
    <t>57b41c16-0b5a-4eb3-ac26-bffc754cc786</t>
  </si>
  <si>
    <t>Joshua Cox</t>
  </si>
  <si>
    <t>6f83a748-74a1-469a-b438-327b5bb1889c</t>
  </si>
  <si>
    <t>f2d20ad8-bc37-41ee-988a-410b25a97734</t>
  </si>
  <si>
    <t>Joseph Roberts</t>
  </si>
  <si>
    <t>03e7fe63-29bc-4016-b263-d32d2d15946f</t>
  </si>
  <si>
    <t>8c4a4695-69af-40cc-bd6b-96ef74df2fdd</t>
  </si>
  <si>
    <t>Jeanette George</t>
  </si>
  <si>
    <t>666f1430-deb0-4354-83d4-c0170c3655cd</t>
  </si>
  <si>
    <t>7953539d-dc8f-4696-b571-4b79ce4005a3</t>
  </si>
  <si>
    <t>Matthew Miller</t>
  </si>
  <si>
    <t>f2ffdfff-6ab6-4c20-a61c-2f67924d879f</t>
  </si>
  <si>
    <t>55a305c1-96a7-4e26-bf34-adb76bde91b5</t>
  </si>
  <si>
    <t>Sarah Steele</t>
  </si>
  <si>
    <t>de48bbcb-f5d5-4c62-8564-2ce14f062e82</t>
  </si>
  <si>
    <t>d79b3c01-ef3b-4b10-89a5-ac9a7895542f</t>
  </si>
  <si>
    <t>Roy Bowman</t>
  </si>
  <si>
    <t>0a38d139-8566-453d-a119-3790a593d400</t>
  </si>
  <si>
    <t>1b6207c0-8dca-4f41-a7f9-d984606c9706</t>
  </si>
  <si>
    <t>Angela Jones</t>
  </si>
  <si>
    <t>af8e942f-b688-467e-aead-89dccdb65f03</t>
  </si>
  <si>
    <t>5bbbd871-6f21-4154-85f3-b19c0f4c8dd6</t>
  </si>
  <si>
    <t>Daniel Hall</t>
  </si>
  <si>
    <t>b4148879-4df8-47b6-8901-d48b3944a95f</t>
  </si>
  <si>
    <t>8e3c53e9-6680-46e9-a9d3-356fb6fc56bb</t>
  </si>
  <si>
    <t>Ryan Collins</t>
  </si>
  <si>
    <t>dab09ea7-178e-4b2e-96a9-321401a1db32</t>
  </si>
  <si>
    <t>3a6415b5-ef49-40d0-aa1f-d2cc5cefb1b5</t>
  </si>
  <si>
    <t>Much</t>
  </si>
  <si>
    <t>Mark Garza</t>
  </si>
  <si>
    <t>c8133d40-390b-4e65-b5a8-1676241699ba</t>
  </si>
  <si>
    <t>fb68508a-2f42-45d8-869c-6c2b78d36134</t>
  </si>
  <si>
    <t>Quite</t>
  </si>
  <si>
    <t>Samantha Perry</t>
  </si>
  <si>
    <t>a92c1848-1310-4a48-a9f1-c2a8daf1478a</t>
  </si>
  <si>
    <t>53566ccc-3520-4084-b6a8-4780376e8ec7</t>
  </si>
  <si>
    <t>Ann Blankenship</t>
  </si>
  <si>
    <t>0e7a868b-546f-471f-87fa-d3036c19c212</t>
  </si>
  <si>
    <t>165a501e-3424-41de-a110-377aeab72573</t>
  </si>
  <si>
    <t>Brandon Myers</t>
  </si>
  <si>
    <t>9d4c9df2-40aa-4fd4-861d-1c90f91a4ee4</t>
  </si>
  <si>
    <t>7d773558-6a63-4192-a71e-fd4282c632db</t>
  </si>
  <si>
    <t>John Blair</t>
  </si>
  <si>
    <t>fbfba20c-cd39-4cf2-8b3d-0d804f284d8e</t>
  </si>
  <si>
    <t>9949c316-4dbe-4045-8799-ffbdc4b6aeae</t>
  </si>
  <si>
    <t>Daniel Hanson</t>
  </si>
  <si>
    <t>f4e820e9-b43d-4b24-8d07-304ee1ee324a</t>
  </si>
  <si>
    <t>54729cd0-bccf-4146-85cc-d50ca4b3a5de</t>
  </si>
  <si>
    <t>Kelly Robbins</t>
  </si>
  <si>
    <t>d965722c-1fbb-4e42-a33e-b84e138eea4a</t>
  </si>
  <si>
    <t>1c35d36a-a28a-440e-97a8-319893743718</t>
  </si>
  <si>
    <t>Dylan Ramirez</t>
  </si>
  <si>
    <t>62430ece-dde8-49a3-b0ec-e29737f3ab1d</t>
  </si>
  <si>
    <t>538cd05d-f175-491b-a128-24984e764faa</t>
  </si>
  <si>
    <t>Judy Walker</t>
  </si>
  <si>
    <t>867e3a9c-382d-4356-bfe1-02dd0b4b48a7</t>
  </si>
  <si>
    <t>da23a827-0df9-4cd5-a066-9ef38658321c</t>
  </si>
  <si>
    <t>Ricky Smith</t>
  </si>
  <si>
    <t>01547d7c-ce9d-4f3d-8600-f5d85deeaaf8</t>
  </si>
  <si>
    <t>cebaa7fe-4d67-4a4c-a124-0425f4f56b2c</t>
  </si>
  <si>
    <t>3122a9cd-26f7-461b-88b4-d37e564d468d</t>
  </si>
  <si>
    <t>a7849ca9-f57b-4c03-91b6-37bb3e255c28</t>
  </si>
  <si>
    <t>Bianca Ryan</t>
  </si>
  <si>
    <t>de5c8f0e-9336-4cae-b1f0-223cf6e6eab2</t>
  </si>
  <si>
    <t>ee7b934c-52c7-449b-a8b2-a299f7f18ffb</t>
  </si>
  <si>
    <t>Likely</t>
  </si>
  <si>
    <t>Richard Oneill</t>
  </si>
  <si>
    <t>616668b1-5dad-4c10-ba2e-f53fc759cff1</t>
  </si>
  <si>
    <t>3285f24c-070b-4a11-93fd-4ad2b49b946e</t>
  </si>
  <si>
    <t>Jessica Gay</t>
  </si>
  <si>
    <t>7bee1bc2-6eca-4863-a020-259b12b55a63</t>
  </si>
  <si>
    <t>789686c5-7d73-435f-9655-9683c8ffed58</t>
  </si>
  <si>
    <t>Destiny Vega</t>
  </si>
  <si>
    <t>05a14f9c-5955-4782-97a8-eeda8608568a</t>
  </si>
  <si>
    <t>7be39367-8486-410e-8abc-55745a0a64c7</t>
  </si>
  <si>
    <t>Address</t>
  </si>
  <si>
    <t>Kaitlyn George</t>
  </si>
  <si>
    <t>d4055f77-4c41-4040-bf3d-0d9b19296580</t>
  </si>
  <si>
    <t>f647f256-1687-4f06-9294-f33f6de872ee</t>
  </si>
  <si>
    <t>Teresa Valencia</t>
  </si>
  <si>
    <t>77560ae5-ee36-495a-a7ca-7fd2b45cf1b9</t>
  </si>
  <si>
    <t>cf2ab0ab-2e59-4969-8150-5867f158a7b5</t>
  </si>
  <si>
    <t>Ryan Reed</t>
  </si>
  <si>
    <t>985e9bc1-8334-412f-978e-f83a29bb2355</t>
  </si>
  <si>
    <t>2230f56e-292c-4c83-af88-0e574f9ce37b</t>
  </si>
  <si>
    <t>Kathryn Gonzalez</t>
  </si>
  <si>
    <t>69ecf967-e89a-41d3-9d26-9dad5cd8d826</t>
  </si>
  <si>
    <t>3a7956df-34ed-49a9-9947-8f343a6a5272</t>
  </si>
  <si>
    <t>Daniel Taylor</t>
  </si>
  <si>
    <t>d14a06e6-4dda-4612-be46-e2f20e7318f7</t>
  </si>
  <si>
    <t>d18972c0-7da6-4735-a6d0-dfba553c4c13</t>
  </si>
  <si>
    <t>Lisa Shields</t>
  </si>
  <si>
    <t>1deaa0d8-5858-4f20-81fa-ca3fc6f7f72d</t>
  </si>
  <si>
    <t>1c776589-b749-4c4a-b77a-f81356199d8d</t>
  </si>
  <si>
    <t>John Flores</t>
  </si>
  <si>
    <t>81f5a042-2335-4edd-8b86-f34f519c5eb9</t>
  </si>
  <si>
    <t>7aa31cae-cbe8-4238-9535-dd45e9280d21</t>
  </si>
  <si>
    <t>Valerie Parker</t>
  </si>
  <si>
    <t>ad131295-2a7a-46dd-b3b8-4bd16968c7fb</t>
  </si>
  <si>
    <t>ff7c612a-90bb-4fb9-8349-49f4aaad8f40</t>
  </si>
  <si>
    <t>Charles Hall</t>
  </si>
  <si>
    <t>06167635-1d0f-4ed9-964a-862a55ef033f</t>
  </si>
  <si>
    <t>405670e3-2427-495a-a163-c6e8c23c1053</t>
  </si>
  <si>
    <t>Andrew Patel</t>
  </si>
  <si>
    <t>ba9821fe-9863-46d6-ad04-dc71e2930fd1</t>
  </si>
  <si>
    <t>0d1f8eb9-5c1b-4034-a979-0263e50b6283</t>
  </si>
  <si>
    <t>Jonathan Hamilton</t>
  </si>
  <si>
    <t>4669432e-6258-4f9d-9734-0d3bdbb68a57</t>
  </si>
  <si>
    <t>2b164cc1-a00a-4d57-8607-4a08474ff400</t>
  </si>
  <si>
    <t>Analysis</t>
  </si>
  <si>
    <t>Cindy Kline</t>
  </si>
  <si>
    <t>75f95e12-5797-4d74-adc1-c8bb2436e128</t>
  </si>
  <si>
    <t>05cbcb67-e751-44bd-8047-5116ed43ca0a</t>
  </si>
  <si>
    <t>Cristina Hernandez</t>
  </si>
  <si>
    <t>41e2b5a1-8626-4562-9562-023a0b3400d3</t>
  </si>
  <si>
    <t>2b8282a9-2cf1-4476-854e-7a10af9b642d</t>
  </si>
  <si>
    <t>4b37c880-26d5-4573-9d8d-8db6d6d5641f</t>
  </si>
  <si>
    <t>16166286-737b-4054-861c-61a382ab3446</t>
  </si>
  <si>
    <t>Teresa Hubbard</t>
  </si>
  <si>
    <t>bb97f05e-3029-4437-9feb-b23c7211228d</t>
  </si>
  <si>
    <t>78cff347-2cc5-4ad7-b16d-9a41f1690f27</t>
  </si>
  <si>
    <t>William Turner</t>
  </si>
  <si>
    <t>15593380-de29-436f-9047-d3a117021c78</t>
  </si>
  <si>
    <t>10c71ad3-1a68-460a-93be-a1031fcb10a5</t>
  </si>
  <si>
    <t>Sarah Obrien</t>
  </si>
  <si>
    <t>0d80c37f-686b-418d-b2e0-69e144fc10a8</t>
  </si>
  <si>
    <t>a0d8e76f-57dd-4fc6-b405-d483bfe527de</t>
  </si>
  <si>
    <t>Lindsey Lopez</t>
  </si>
  <si>
    <t>c12e4791-bdb2-4c15-a325-8e5c2946d8b1</t>
  </si>
  <si>
    <t>d5490116-de55-423d-a069-0940eac7505e</t>
  </si>
  <si>
    <t>Pamela Jensen</t>
  </si>
  <si>
    <t>76259e73-84d5-4ee6-91a6-bb8acbd4e9d9</t>
  </si>
  <si>
    <t>f5be8b9d-9d18-46b7-a27c-68ba39b7834e</t>
  </si>
  <si>
    <t>Deborah Anderson</t>
  </si>
  <si>
    <t>b8a8af58-3a82-4d7c-99b6-f9295883ae42</t>
  </si>
  <si>
    <t>8c78940a-67ff-4225-ad11-93cb05545c14</t>
  </si>
  <si>
    <t>Sherry Curtis</t>
  </si>
  <si>
    <t>254e955d-13cf-4509-9b35-082b87316711</t>
  </si>
  <si>
    <t>e3de4fe2-ef04-42fe-9082-9e75c9095dec</t>
  </si>
  <si>
    <t>Mark Lopez</t>
  </si>
  <si>
    <t>9f36a233-75f0-403e-a7dc-d52d42069e57</t>
  </si>
  <si>
    <t>c08972b6-0b18-4f21-a316-4cdcff5fdb54</t>
  </si>
  <si>
    <t>Brandon Ward</t>
  </si>
  <si>
    <t>d8a54378-823f-41da-9e2a-e5ab7ec9ee93</t>
  </si>
  <si>
    <t>03c905fb-1e68-49b5-b6e8-7af45ee465c7</t>
  </si>
  <si>
    <t>Jeffrey Mathews</t>
  </si>
  <si>
    <t>e42b3b0d-2c41-4852-99f3-0400bbdb5c10</t>
  </si>
  <si>
    <t>e5b8518d-708f-4afb-b187-e8f37b829685</t>
  </si>
  <si>
    <t>Set</t>
  </si>
  <si>
    <t>3c120ab7-3706-47da-ac3b-3f5c46da686d</t>
  </si>
  <si>
    <t>b01f7a92-17ce-4e6d-9a64-e03b4a615d4a</t>
  </si>
  <si>
    <t>Anthony Adams</t>
  </si>
  <si>
    <t>b64490c7-4b98-45e8-82b2-d8e48d085af1</t>
  </si>
  <si>
    <t>f966a7c1-772c-430b-9b4d-175b39f4d8a6</t>
  </si>
  <si>
    <t>331a615a-9c61-4102-b105-37e038c5a268</t>
  </si>
  <si>
    <t>a3f7dbff-0a1a-4e99-96a9-77adcda1a4ee</t>
  </si>
  <si>
    <t>Todd Garcia</t>
  </si>
  <si>
    <t>3fa6cd2d-ecb2-46c9-a303-4ce025b84c1f</t>
  </si>
  <si>
    <t>07ee3402-b169-4273-a0d0-6b080688f497</t>
  </si>
  <si>
    <t>Adam Watts</t>
  </si>
  <si>
    <t>b9d7d77c-cb0e-4690-937c-aa330aeb6a51</t>
  </si>
  <si>
    <t>da1202c2-076c-4fb7-8470-2abf8804fc5b</t>
  </si>
  <si>
    <t>Christopher Morales</t>
  </si>
  <si>
    <t>e90f9178-5c94-4dac-9727-d834990279f0</t>
  </si>
  <si>
    <t>c0579790-a228-46b1-8bed-3cdde42b5a7d</t>
  </si>
  <si>
    <t>Political</t>
  </si>
  <si>
    <t>Steven Lamb</t>
  </si>
  <si>
    <t>50c6b747-d684-4b7d-aec3-6142066b659e</t>
  </si>
  <si>
    <t>362340d6-7600-49cc-b438-7ef1decb474e</t>
  </si>
  <si>
    <t>James Andersen</t>
  </si>
  <si>
    <t>6ee1af49-7079-4125-a92c-1bb0bd3dfc2f</t>
  </si>
  <si>
    <t>e6fbaad4-9373-486f-be0a-dc509d0ca44e</t>
  </si>
  <si>
    <t>Kirk Johnson</t>
  </si>
  <si>
    <t>8f9ea888-e257-4149-ad61-b99e6284c83f</t>
  </si>
  <si>
    <t>11e3b829-a55c-484d-b148-8ad64c32936f</t>
  </si>
  <si>
    <t>Albert Mitchell</t>
  </si>
  <si>
    <t>8be23e3f-9749-4e94-8825-510866eb26da</t>
  </si>
  <si>
    <t>d946547f-a9c7-418d-887c-9691f22cd222</t>
  </si>
  <si>
    <t>Chelsea Hunter</t>
  </si>
  <si>
    <t>961d8b5a-43df-4b0b-bbcf-375459d055f2</t>
  </si>
  <si>
    <t>fe6dc9cf-edd2-418b-86a7-50aad96e998c</t>
  </si>
  <si>
    <t>Sally Keller</t>
  </si>
  <si>
    <t>03dce3a3-d1bb-4baa-9f25-3fed69d475c3</t>
  </si>
  <si>
    <t>ae4dcb0c-8a48-402f-8027-0ebabaa49a4a</t>
  </si>
  <si>
    <t>William Ramos</t>
  </si>
  <si>
    <t>49a58d1a-a8cc-4074-a3bb-b0b9c75c2023</t>
  </si>
  <si>
    <t>6911060b-118f-4049-a9ee-01ce23c3fbc5</t>
  </si>
  <si>
    <t>Craig Harris</t>
  </si>
  <si>
    <t>9369ed68-916a-467b-9fd2-de9d46389ee3</t>
  </si>
  <si>
    <t>b88f4d5a-c094-40f6-9b00-dd1cbc8082f8</t>
  </si>
  <si>
    <t>Susan Boone</t>
  </si>
  <si>
    <t>57b5ed17-37bb-42ef-a105-375c63b2d0bb</t>
  </si>
  <si>
    <t>2f915807-3bd4-4107-8c47-461a7d76389b</t>
  </si>
  <si>
    <t>Christopher Taylor</t>
  </si>
  <si>
    <t>d55538c4-1e54-4983-8754-cf8ef3b7a05b</t>
  </si>
  <si>
    <t>b5d0c927-fcd3-45c8-bc40-7104f2763a84</t>
  </si>
  <si>
    <t>Joanna Rush</t>
  </si>
  <si>
    <t>ca6daae5-26f7-481f-a640-c6fdada919b4</t>
  </si>
  <si>
    <t>98d7899e-a9e9-421d-b5e7-3ac638f817c2</t>
  </si>
  <si>
    <t>Jeff Gonzalez</t>
  </si>
  <si>
    <t>1c0f01ea-c5da-4346-8c2f-25e8c98c7ea9</t>
  </si>
  <si>
    <t>7105d3c4-46f1-40a8-b672-8a24dbfaf4a6</t>
  </si>
  <si>
    <t>Sara Mccall</t>
  </si>
  <si>
    <t>1f3a868e-b49f-4efe-9a93-6392cedeb1d2</t>
  </si>
  <si>
    <t>1b06d17e-14a0-4697-805c-3d108babc170</t>
  </si>
  <si>
    <t>Dale Mccoy</t>
  </si>
  <si>
    <t>a15a085b-b847-48cc-a19e-fe09e7156792</t>
  </si>
  <si>
    <t>b747bc9d-11a9-4ff4-8e3c-946e237de6ee</t>
  </si>
  <si>
    <t>Timothy Rosales</t>
  </si>
  <si>
    <t>9f1ab34d-1f2b-43e5-a232-e6b72f85f608</t>
  </si>
  <si>
    <t>91b9070c-5b27-4fc3-9d01-f3db928c2b49</t>
  </si>
  <si>
    <t>Sandra Holland</t>
  </si>
  <si>
    <t>52727e7a-110f-4345-8dbc-4a880ed46ea4</t>
  </si>
  <si>
    <t>b6ef4f40-32ce-4ca3-a8be-44ea735dda06</t>
  </si>
  <si>
    <t>Darrell Jimenez</t>
  </si>
  <si>
    <t>67079efc-7e9c-49db-a5ca-b5d6572fc7f5</t>
  </si>
  <si>
    <t>48a8551e-8fe5-459d-8b6f-195060c12851</t>
  </si>
  <si>
    <t>e708b16d-0b12-42c3-ba9d-22b812dcb869</t>
  </si>
  <si>
    <t>1cb94675-bbe0-4ac0-a2de-fd8503b8e3b9</t>
  </si>
  <si>
    <t>Plant</t>
  </si>
  <si>
    <t>Savannah White</t>
  </si>
  <si>
    <t>845e05dc-0e38-4703-9434-097afe360f3c</t>
  </si>
  <si>
    <t>501becf9-dec8-47de-b668-8575973b3317</t>
  </si>
  <si>
    <t>Vanessa Berger</t>
  </si>
  <si>
    <t>dcf507d5-25ed-419e-a23b-193d52fcb29e</t>
  </si>
  <si>
    <t>6f4dd2e9-a551-48ef-a807-afb62b9f7fda</t>
  </si>
  <si>
    <t>Scott King</t>
  </si>
  <si>
    <t>3cb66682-e1ad-4d5e-98d0-9f5a66baa017</t>
  </si>
  <si>
    <t>85d04112-01bb-44c5-b3d8-84ff5377b5c7</t>
  </si>
  <si>
    <t>Annette Page</t>
  </si>
  <si>
    <t>eddc9a81-96af-4ece-af16-d3b58289f59b</t>
  </si>
  <si>
    <t>b2490b21-ea4e-411d-a5a7-8806268d0f32</t>
  </si>
  <si>
    <t>Donna Smith</t>
  </si>
  <si>
    <t>6c6645c4-ae4d-472e-9dbf-929065d557c4</t>
  </si>
  <si>
    <t>5c2372a7-2316-4f75-beb5-67003aa3896d</t>
  </si>
  <si>
    <t>Truth</t>
  </si>
  <si>
    <t>Jennifer Sullivan</t>
  </si>
  <si>
    <t>e31f305f-8b56-43bb-b40d-a68694d80fdc</t>
  </si>
  <si>
    <t>fae54510-7f3d-42d5-8205-88403fe8b966</t>
  </si>
  <si>
    <t>Patrick Thompson</t>
  </si>
  <si>
    <t>2a4c798a-d39a-408c-871b-ffe02aea5b4c</t>
  </si>
  <si>
    <t>817c93c5-5e49-4fea-a2af-1a499765367d</t>
  </si>
  <si>
    <t>Ashley Phillips</t>
  </si>
  <si>
    <t>c7f89988-9a35-4e3f-b751-47c1c6affe4b</t>
  </si>
  <si>
    <t>8a09d4bb-346c-4649-96ad-1f8116d39234</t>
  </si>
  <si>
    <t>Douglas Stevenson</t>
  </si>
  <si>
    <t>e73dd83d-d6da-497d-adca-75d9a2da815f</t>
  </si>
  <si>
    <t>6093a150-4bcb-47a6-88d1-9c8a4c8b9d79</t>
  </si>
  <si>
    <t>Bryan Olson</t>
  </si>
  <si>
    <t>f846af35-aa25-49d1-96fa-0ba73590b57e</t>
  </si>
  <si>
    <t>7fa9f85b-7c11-458e-83f7-a565d6f4b82d</t>
  </si>
  <si>
    <t>Kyle Harris</t>
  </si>
  <si>
    <t>a65b6b71-57bf-4b2f-ae75-59db18c94b80</t>
  </si>
  <si>
    <t>dfefee0c-413c-46c9-9c55-f280a17ee9b9</t>
  </si>
  <si>
    <t>Justin Cox</t>
  </si>
  <si>
    <t>515188ff-d7d2-4999-bd0e-ca91e2e4eef3</t>
  </si>
  <si>
    <t>867e6044-128e-47ef-879a-313cdaec43aa</t>
  </si>
  <si>
    <t>Yet</t>
  </si>
  <si>
    <t>Mitchell King</t>
  </si>
  <si>
    <t>2896ba4d-e9ec-45f0-a102-a5a3e36de1b9</t>
  </si>
  <si>
    <t>1cff1975-ea03-4135-8d45-2b5746635b99</t>
  </si>
  <si>
    <t>Chase Owen</t>
  </si>
  <si>
    <t>3686b0d6-fa96-4f9b-8b63-7bfb0e74bd91</t>
  </si>
  <si>
    <t>28f218dc-a3cc-435e-a3e4-e1b727943a08</t>
  </si>
  <si>
    <t>34119ebc-5791-45de-b028-7353dab271b1</t>
  </si>
  <si>
    <t>362dc64d-e9be-44f1-b36f-9bf46df50456</t>
  </si>
  <si>
    <t>Big</t>
  </si>
  <si>
    <t>Elizabeth West</t>
  </si>
  <si>
    <t>264cff15-7940-456c-8329-1b7c42b0ffd5</t>
  </si>
  <si>
    <t>1ecee6f8-b848-4cf0-9f59-636c6a140179</t>
  </si>
  <si>
    <t>Ashley Ruiz</t>
  </si>
  <si>
    <t>c2d00daf-558b-45a2-b386-a69da2c8894f</t>
  </si>
  <si>
    <t>d37fbb8b-22dc-4932-ad14-05dac24c2f18</t>
  </si>
  <si>
    <t>Joshua Johns</t>
  </si>
  <si>
    <t>793667ca-ff89-4972-9ade-74fdb698db81</t>
  </si>
  <si>
    <t>04493479-0627-4f5f-a423-1410613ec2bc</t>
  </si>
  <si>
    <t>Elizabeth Sampson</t>
  </si>
  <si>
    <t>6928f787-1939-4aa0-8567-c33d0924fe16</t>
  </si>
  <si>
    <t>3584ac35-19d7-4b93-90a4-f3e917145732</t>
  </si>
  <si>
    <t>Carol Adams</t>
  </si>
  <si>
    <t>58c9a7c5-08ac-4529-83ad-5db9b80bf934</t>
  </si>
  <si>
    <t>4a3e9558-51e5-4b6c-ab44-f6e6e4e0d644</t>
  </si>
  <si>
    <t>Cindy Winters</t>
  </si>
  <si>
    <t>c843071a-e926-47ba-bbbb-3f9178fca6d9</t>
  </si>
  <si>
    <t>45923e94-422e-410c-acb6-98f3eef52cc5</t>
  </si>
  <si>
    <t>Suzanne Martinez</t>
  </si>
  <si>
    <t>d6bd02a3-e751-4d22-985a-d0e4dc24e280</t>
  </si>
  <si>
    <t>e61b7af5-e06c-4ab7-b720-cd09eebdd766</t>
  </si>
  <si>
    <t>Antonio Henderson</t>
  </si>
  <si>
    <t>5a823a92-0bfd-4e3a-8e65-80089c2fcf6a</t>
  </si>
  <si>
    <t>574eb7a1-b244-4081-af8d-c8c29a70df07</t>
  </si>
  <si>
    <t>Nicholas Huber</t>
  </si>
  <si>
    <t>f8996f50-504f-43f4-a420-8b1f1813652d</t>
  </si>
  <si>
    <t>9d96b388-2274-428e-a7e8-e90640391c39</t>
  </si>
  <si>
    <t>Deborah Tran</t>
  </si>
  <si>
    <t>9cc2bab2-5ba2-4f14-b7a7-95f6b8defb00</t>
  </si>
  <si>
    <t>456e7765-ad8a-4f95-864a-609abef97a56</t>
  </si>
  <si>
    <t>Pamela Moore</t>
  </si>
  <si>
    <t>c4bf17c2-3135-4c7c-bc8d-d5c83227e8f7</t>
  </si>
  <si>
    <t>41baad09-b050-4898-b5ab-bffa1aa4eccb</t>
  </si>
  <si>
    <t>Brandon Johnson</t>
  </si>
  <si>
    <t>273b7f90-12e2-4dc6-8a0a-78e510a36b4d</t>
  </si>
  <si>
    <t>50656b2b-65d4-4a28-b869-e998e2e04649</t>
  </si>
  <si>
    <t>Michael Ramirez</t>
  </si>
  <si>
    <t>d0233064-9b3e-4269-b36a-7af6f4ddaaa0</t>
  </si>
  <si>
    <t>83e00df5-cd1f-4e14-b515-7d14fb3533c5</t>
  </si>
  <si>
    <t>Whitney Henderson</t>
  </si>
  <si>
    <t>9c8c9359-13b1-4c95-9280-7398c081bc75</t>
  </si>
  <si>
    <t>6d98aca5-0494-4268-9bb7-ee5875e437f4</t>
  </si>
  <si>
    <t>Andrew Morrison</t>
  </si>
  <si>
    <t>43ddee69-d921-48c3-a06e-d8a0a37253ac</t>
  </si>
  <si>
    <t>3c1e0e9f-5561-4565-b4f2-9539e141c487</t>
  </si>
  <si>
    <t>James Burke</t>
  </si>
  <si>
    <t>7262825a-f958-414f-907c-6159899279de</t>
  </si>
  <si>
    <t>665c97ec-ba66-47a7-b15a-bf5b1036b0f6</t>
  </si>
  <si>
    <t>Tiffany Roberts</t>
  </si>
  <si>
    <t>48e40031-b5a5-4ab6-9cad-b48151b87f8f</t>
  </si>
  <si>
    <t>085f653a-4618-4c9f-9704-31b1a92f3ae4</t>
  </si>
  <si>
    <t>Thomas Williams</t>
  </si>
  <si>
    <t>50259e66-ad71-4e6a-8156-c097288c70fd</t>
  </si>
  <si>
    <t>892a3062-7cfc-4552-a24e-9520d7712456</t>
  </si>
  <si>
    <t>Gregory Nguyen</t>
  </si>
  <si>
    <t>5e9f6f8f-bfa3-4ab0-b879-de512830a964</t>
  </si>
  <si>
    <t>9727045f-dba9-4555-93c8-efd9a9e93920</t>
  </si>
  <si>
    <t>Jonathan Smith</t>
  </si>
  <si>
    <t>af92ade0-0e22-4943-9cb4-a784442e8c0f</t>
  </si>
  <si>
    <t>76a6770c-6234-4120-a436-d5c047f248bb</t>
  </si>
  <si>
    <t>Eric Spencer</t>
  </si>
  <si>
    <t>65020f54-8793-4637-b61d-aa7f174c3a92</t>
  </si>
  <si>
    <t>9361752a-b49d-4940-9513-deefcc18e3fb</t>
  </si>
  <si>
    <t>Rachel Ross</t>
  </si>
  <si>
    <t>3b741a15-b989-4a7c-b935-676a9e40d0d0</t>
  </si>
  <si>
    <t>ace9404e-c834-4374-b1aa-d95e8c3df199</t>
  </si>
  <si>
    <t>Holly Andrade</t>
  </si>
  <si>
    <t>76b91b9e-aa04-4f70-846d-194c594c1ec1</t>
  </si>
  <si>
    <t>28ceb9fc-4e37-433d-9853-e3f147e9e2b5</t>
  </si>
  <si>
    <t>fe664f13-26c3-4380-a8f7-070781882bc5</t>
  </si>
  <si>
    <t>851904c7-186b-45ce-b6f9-bc34a0549969</t>
  </si>
  <si>
    <t>David Harris</t>
  </si>
  <si>
    <t>cb4826dd-84f5-48cf-a490-262915ad8f7c</t>
  </si>
  <si>
    <t>d4dcb68b-e48a-40db-8e39-ef4d3451492d</t>
  </si>
  <si>
    <t>Steven Jordan</t>
  </si>
  <si>
    <t>0978d34d-1609-490d-a18b-553007d90d07</t>
  </si>
  <si>
    <t>6af55cdb-28c3-4c6e-9e41-46903fa731ab</t>
  </si>
  <si>
    <t>Danielle Cross</t>
  </si>
  <si>
    <t>cd6640ce-897a-47c0-acb2-dde2eda2b2ab</t>
  </si>
  <si>
    <t>4e46411c-5f5e-4995-8252-10ad3f47950d</t>
  </si>
  <si>
    <t>Nicholas Gomez</t>
  </si>
  <si>
    <t>13a17f83-a46b-4cb1-92a6-5a9da3e887c1</t>
  </si>
  <si>
    <t>fd6cf4c4-eec8-4c67-b86f-e7bc98a05403</t>
  </si>
  <si>
    <t>Maurice Porter</t>
  </si>
  <si>
    <t>01e257c1-c9cd-4165-b30e-ff87973769d7</t>
  </si>
  <si>
    <t>9b62d0d6-9beb-4df1-9a2a-ce9077808f2c</t>
  </si>
  <si>
    <t>Nicholas Wilson</t>
  </si>
  <si>
    <t>9322a042-703b-40a6-ae27-fac36409d9ce</t>
  </si>
  <si>
    <t>5b130521-d8c0-4a2b-b8d4-d3bf5efe161a</t>
  </si>
  <si>
    <t>Elizabeth Gonzalez</t>
  </si>
  <si>
    <t>54b6baac-b5e6-4f8f-a80f-3af1794df756</t>
  </si>
  <si>
    <t>a3010136-2b03-4e7a-9b50-0cccc297df9a</t>
  </si>
  <si>
    <t>Rebecca Foley</t>
  </si>
  <si>
    <t>ec3fe216-70b2-42c5-85de-36ddb1d48202</t>
  </si>
  <si>
    <t>4b156c75-7015-4a0a-b684-3973525707e8</t>
  </si>
  <si>
    <t>Robert Trujillo</t>
  </si>
  <si>
    <t>bfe3899f-e21c-4b97-a438-5c669397f559</t>
  </si>
  <si>
    <t>60a1bd4d-7c67-453d-a429-6a9466f80552</t>
  </si>
  <si>
    <t>Christopher Morrison</t>
  </si>
  <si>
    <t>eeae27b1-281c-435c-85c3-657a4c61f5b8</t>
  </si>
  <si>
    <t>53dc703b-ad67-438b-b578-7e4c557ba49d</t>
  </si>
  <si>
    <t>Deborah Lewis</t>
  </si>
  <si>
    <t>48194cf4-bb5d-483d-8f9b-8ae7455719ba</t>
  </si>
  <si>
    <t>11bab808-a34e-4cff-902c-889bf055f35d</t>
  </si>
  <si>
    <t>Jenny Mitchell</t>
  </si>
  <si>
    <t>53668f39-f845-4f38-940f-49306b105464</t>
  </si>
  <si>
    <t>6a8c9c40-d258-4d6e-a4a3-c5b68ca87a60</t>
  </si>
  <si>
    <t>Ronald Santos</t>
  </si>
  <si>
    <t>ba367d41-c75b-4ceb-9373-d52c721eda6a</t>
  </si>
  <si>
    <t>adad06f8-3a1d-4fea-a3ce-5684314ccd12</t>
  </si>
  <si>
    <t>Linda Thomas</t>
  </si>
  <si>
    <t>69f75461-5f7b-4a53-8647-a0be8f2476b6</t>
  </si>
  <si>
    <t>874976e8-b401-4d90-a0c0-9131509d86a7</t>
  </si>
  <si>
    <t>Regina Martin</t>
  </si>
  <si>
    <t>e9de9a4f-f12a-4a98-8d7a-d2f782f50528</t>
  </si>
  <si>
    <t>ffae2f66-716f-4488-9688-c07c6cf4a0f7</t>
  </si>
  <si>
    <t>Nicholas Gonzalez</t>
  </si>
  <si>
    <t>f60b2f5a-ce09-4e96-98df-2dcd4da621d1</t>
  </si>
  <si>
    <t>6abb9025-a084-4b7c-9bf9-c457890d33bc</t>
  </si>
  <si>
    <t>Mary Becker</t>
  </si>
  <si>
    <t>bcfcdae4-e329-4a09-95e4-1d232fe9798b</t>
  </si>
  <si>
    <t>7e65e899-3850-4a14-8dec-53c763f6c3a4</t>
  </si>
  <si>
    <t>Ashley Mcdonald</t>
  </si>
  <si>
    <t>3678a1b3-52b7-47af-a3a3-be0a0b9569f9</t>
  </si>
  <si>
    <t>3e77f35f-8fe5-49c8-a48c-34c89b9028a7</t>
  </si>
  <si>
    <t>Christopher Wilkerson</t>
  </si>
  <si>
    <t>de56184f-c45c-47bc-b1b0-1512fb742de0</t>
  </si>
  <si>
    <t>3c4983d0-41a2-49a8-8745-209b15cfae96</t>
  </si>
  <si>
    <t>Amber Kelley</t>
  </si>
  <si>
    <t>de83c037-3114-4c54-87e1-01d9525d88a1</t>
  </si>
  <si>
    <t>c1ede613-a6a5-40dd-9795-9a9a2fc9be98</t>
  </si>
  <si>
    <t>Steven Mendoza</t>
  </si>
  <si>
    <t>67d4c3a1-2156-4809-9f46-c7c234a9b08b</t>
  </si>
  <si>
    <t>59543720-3e7e-42cf-9f41-18308e38d32c</t>
  </si>
  <si>
    <t>Kimberly Daniel</t>
  </si>
  <si>
    <t>909dc570-a8dc-4179-a2d7-4e273506fb63</t>
  </si>
  <si>
    <t>f78d638e-e301-431a-9805-a450db7a2d69</t>
  </si>
  <si>
    <t>Sabrina Bowers</t>
  </si>
  <si>
    <t>6c807555-1d28-418f-bd6b-097fbcfc6c2e</t>
  </si>
  <si>
    <t>88d8d21c-370b-4ac1-a785-12148b62fc95</t>
  </si>
  <si>
    <t>Stephen Lewis</t>
  </si>
  <si>
    <t>f4496ae1-02f8-47f0-a301-be599d6197e8</t>
  </si>
  <si>
    <t>3bbaca09-8c60-427e-a266-8cb2b18f7bae</t>
  </si>
  <si>
    <t>Joseph Hawkins</t>
  </si>
  <si>
    <t>82491fb5-e164-43b3-ae5f-22046b872647</t>
  </si>
  <si>
    <t>80f072c0-f1b4-43ce-b3b7-11971cfeb149</t>
  </si>
  <si>
    <t>Nathaniel Boyd</t>
  </si>
  <si>
    <t>6ad0365c-b3ba-4601-891b-09ec8cc1ec53</t>
  </si>
  <si>
    <t>795c81b3-fe80-4dc6-b466-56e89ddcb58d</t>
  </si>
  <si>
    <t>Maurice Clay</t>
  </si>
  <si>
    <t>710068fc-4f03-430c-be8c-ba3e4f5b10d8</t>
  </si>
  <si>
    <t>da3e0cb5-54ab-482c-918f-661fe5efb403</t>
  </si>
  <si>
    <t>Holly Hill</t>
  </si>
  <si>
    <t>170d624c-d3ce-409b-8c95-dee5efd37d40</t>
  </si>
  <si>
    <t>2fb86580-aab7-4b57-a488-08403eafa907</t>
  </si>
  <si>
    <t>Stephanie Wagner</t>
  </si>
  <si>
    <t>201c8a39-92a2-4173-8669-460e658369c9</t>
  </si>
  <si>
    <t>530a48b4-d31c-4a23-abba-e53ef348fdb9</t>
  </si>
  <si>
    <t>Justin Murray</t>
  </si>
  <si>
    <t>2fb877f6-30fc-485a-953c-297b87fcae95</t>
  </si>
  <si>
    <t>97e9289a-2e85-47ea-b9b4-a76697b23add</t>
  </si>
  <si>
    <t>Brian Dominguez</t>
  </si>
  <si>
    <t>7616df3c-2dc8-4ca7-8e84-8d983aa81630</t>
  </si>
  <si>
    <t>96f186fb-24c5-4695-9e83-8c8a01f27b60</t>
  </si>
  <si>
    <t>Scott Martinez</t>
  </si>
  <si>
    <t>f10497a4-e64e-43e2-b0a5-259aa8c0e8c0</t>
  </si>
  <si>
    <t>55602cdf-af30-47d5-9ee5-e3425984b7be</t>
  </si>
  <si>
    <t>Megan Marshall</t>
  </si>
  <si>
    <t>11155eda-56aa-4f5d-bcf1-ad5bdd3443cd</t>
  </si>
  <si>
    <t>25ba4c5f-4d06-4e63-b037-f6b5df67b933</t>
  </si>
  <si>
    <t>Ryan Wilson</t>
  </si>
  <si>
    <t>5e38978d-f34b-46b8-82e8-2728dd72716d</t>
  </si>
  <si>
    <t>32d4468d-50f7-4ba1-9e70-476e43add509</t>
  </si>
  <si>
    <t>11a5d300-c880-4c9d-9cdb-58cc9259eba4</t>
  </si>
  <si>
    <t>09388ad4-67a5-46c6-8a2b-d22498280717</t>
  </si>
  <si>
    <t>Tina Anderson</t>
  </si>
  <si>
    <t>5cdc48ca-15df-42ae-adad-0417c12e7d6a</t>
  </si>
  <si>
    <t>a11bb2c9-3252-4a5f-9a8f-41768fffa72c</t>
  </si>
  <si>
    <t>Holly Merritt</t>
  </si>
  <si>
    <t>37b2cdcb-7ef4-47d2-af9b-7c12272648ca</t>
  </si>
  <si>
    <t>80cc7684-61a4-44b3-9d57-646e7fba9086</t>
  </si>
  <si>
    <t>Ricardo Nielsen</t>
  </si>
  <si>
    <t>5e2e4dd6-cd6b-4455-934c-8be92788459f</t>
  </si>
  <si>
    <t>5379e455-3879-44b2-9ad5-a758fd3252f0</t>
  </si>
  <si>
    <t>Angela Sanchez</t>
  </si>
  <si>
    <t>324069e5-74eb-48f5-994d-6a89bb5f51e2</t>
  </si>
  <si>
    <t>cf43e00d-a6ce-46d2-9d5c-e5369b72313c</t>
  </si>
  <si>
    <t>Caroline Ray</t>
  </si>
  <si>
    <t>fea128cd-5aa4-4fe1-b585-a248410b7c12</t>
  </si>
  <si>
    <t>e9826776-691f-40c5-96e3-a86cc0ef2356</t>
  </si>
  <si>
    <t>Sonya Greene</t>
  </si>
  <si>
    <t>46016c7d-11d7-4e40-bf55-5930756bc235</t>
  </si>
  <si>
    <t>f9a51ed9-e3d3-45ef-b4ab-6af4e5c7e469</t>
  </si>
  <si>
    <t>Jason Bell</t>
  </si>
  <si>
    <t>a20866e0-27c3-45ce-bace-82fe9ab75494</t>
  </si>
  <si>
    <t>540f4076-63ba-4a5f-b6ee-766626f8c049</t>
  </si>
  <si>
    <t>Victoria Church</t>
  </si>
  <si>
    <t>2cb59457-e35d-4ae8-836e-80fad7920c63</t>
  </si>
  <si>
    <t>3d54e81b-5ea4-4751-816c-6b78661550da</t>
  </si>
  <si>
    <t>Jeff Reed</t>
  </si>
  <si>
    <t>6e4f1fff-7629-4b9e-9e30-80a93ffcd207</t>
  </si>
  <si>
    <t>ee16a4c8-f397-4ed7-8ce7-8dd3bbd8e288</t>
  </si>
  <si>
    <t>Drug</t>
  </si>
  <si>
    <t>Brandon Sawyer</t>
  </si>
  <si>
    <t>414f47ea-51f8-4fcb-940a-6c51c043c3c0</t>
  </si>
  <si>
    <t>3b594050-bcda-46c0-bf24-6e1df00df1b9</t>
  </si>
  <si>
    <t>Tara English</t>
  </si>
  <si>
    <t>ee8df50d-56b8-4e16-9947-686297ed1bf3</t>
  </si>
  <si>
    <t>43c1c85d-8104-405a-b07b-4ba82f69635a</t>
  </si>
  <si>
    <t>Nearly</t>
  </si>
  <si>
    <t>Casey Sullivan</t>
  </si>
  <si>
    <t>1024eb96-ad94-4d78-a567-8cedc62aad2a</t>
  </si>
  <si>
    <t>608845bd-3449-4024-abee-b56c4e7fdafd</t>
  </si>
  <si>
    <t>Steve Harrington</t>
  </si>
  <si>
    <t>371aeecd-545b-4301-825b-a787854c954b</t>
  </si>
  <si>
    <t>b3481ab5-de61-4060-b6cc-0b689778cbc0</t>
  </si>
  <si>
    <t>Peter Williams</t>
  </si>
  <si>
    <t>981b0990-9401-4d7a-88e9-89fe537425d1</t>
  </si>
  <si>
    <t>9d28c021-0530-4185-9158-dc26c7a5a8b0</t>
  </si>
  <si>
    <t>Anna Ortega</t>
  </si>
  <si>
    <t>3b074a53-97aa-4f90-a672-ebd843f3f8db</t>
  </si>
  <si>
    <t>7beabbcf-1974-47ad-9a67-5dfbfb693550</t>
  </si>
  <si>
    <t>Johnathan Bernard</t>
  </si>
  <si>
    <t>ff2b0f62-92c0-4a64-8651-8d29c26006a7</t>
  </si>
  <si>
    <t>747d067e-7cda-41b2-9b5e-9673f0fa54f9</t>
  </si>
  <si>
    <t>Crystal Porter</t>
  </si>
  <si>
    <t>ca093a3a-2bcc-45ef-8282-3c5aeeb0000e</t>
  </si>
  <si>
    <t>f8bb276f-15f7-4406-a097-3f0bf8ce3694</t>
  </si>
  <si>
    <t>Catherine Thomas</t>
  </si>
  <si>
    <t>415c6f92-382f-4423-a45e-745370b0994c</t>
  </si>
  <si>
    <t>bed7843f-cafe-489f-8f30-d44c1a25dcd7</t>
  </si>
  <si>
    <t>Sara Williams</t>
  </si>
  <si>
    <t>9652cd9d-8af0-4410-ad15-248dc95cee67</t>
  </si>
  <si>
    <t>5eb68909-69af-452d-aa95-9831e9a188ca</t>
  </si>
  <si>
    <t>Hannah Phillips</t>
  </si>
  <si>
    <t>3848d28f-b8f9-48aa-9c57-40128fdd79d6</t>
  </si>
  <si>
    <t>c015206e-a9a8-4962-9a8b-7b1c7cc9e477</t>
  </si>
  <si>
    <t>Shawna Hebert</t>
  </si>
  <si>
    <t>0e3755be-a65f-403e-80a4-ddd06e312ca7</t>
  </si>
  <si>
    <t>bffb0cc0-484d-4c16-99f0-2ef6903cb49d</t>
  </si>
  <si>
    <t>Elijah Gill</t>
  </si>
  <si>
    <t>acd9ac44-90b0-4754-a193-bb05c6b466b3</t>
  </si>
  <si>
    <t>e3f3121b-7a8d-4bf9-a1e7-a2fda9f48acc</t>
  </si>
  <si>
    <t>Jeremy Parsons</t>
  </si>
  <si>
    <t>35638d58-e668-41ed-8d4f-aef891ec8e22</t>
  </si>
  <si>
    <t>223316a1-f2a5-4227-b625-654e61887259</t>
  </si>
  <si>
    <t>Shannon Harper</t>
  </si>
  <si>
    <t>29af4366-574c-4cc5-9fab-54484e9cfcbd</t>
  </si>
  <si>
    <t>9487779c-1cac-4722-823a-94fb6b329954</t>
  </si>
  <si>
    <t>Cassandra Shaffer</t>
  </si>
  <si>
    <t>410d9dc5-af3f-4da6-be9a-3e0451355eb4</t>
  </si>
  <si>
    <t>a16dbe81-49d4-489a-926f-776958c5537c</t>
  </si>
  <si>
    <t>ae3d4177-3522-4280-b2d9-5743f959c20a</t>
  </si>
  <si>
    <t>d3f62f8b-b91b-44ef-82c5-1a9f8aefc84e</t>
  </si>
  <si>
    <t>Minute</t>
  </si>
  <si>
    <t>Richard Walker</t>
  </si>
  <si>
    <t>efd1fbc1-9245-4145-9077-3b77d37b7dd0</t>
  </si>
  <si>
    <t>f868dd3a-eeaf-4ac2-a524-a8cac9dd9158</t>
  </si>
  <si>
    <t>Tyler Delgado</t>
  </si>
  <si>
    <t>23952bf5-fe6c-4181-8c2d-2dea5d67aa3a</t>
  </si>
  <si>
    <t>6427e9a6-3ee1-4ab2-87ad-fecf58458210</t>
  </si>
  <si>
    <t>Mark Armstrong</t>
  </si>
  <si>
    <t>c9858723-a144-40cf-a7ff-d1f49989a26b</t>
  </si>
  <si>
    <t>94ff1f2f-c159-44fb-b902-672298d9df82</t>
  </si>
  <si>
    <t>Victor Mills</t>
  </si>
  <si>
    <t>ca8c44ff-b465-4891-832a-f9859ec4fe41</t>
  </si>
  <si>
    <t>06f0a4fe-bec4-4d0d-af30-b53566eeb5e4</t>
  </si>
  <si>
    <t>c89f2117-8349-45fe-83e1-d141b13011e8</t>
  </si>
  <si>
    <t>ae44ed26-18eb-4553-83a1-734269d9be2f</t>
  </si>
  <si>
    <t>Collection</t>
  </si>
  <si>
    <t>a51a7ef3-a3dd-4fe5-af0d-147c0142226a</t>
  </si>
  <si>
    <t>2d8750f2-39a5-4780-ac72-1fa677520fb7</t>
  </si>
  <si>
    <t>Dustin Jones</t>
  </si>
  <si>
    <t>c21393e6-68ef-4655-950b-8cf9f081a4a6</t>
  </si>
  <si>
    <t>8e34e504-f44a-4a2f-a5f1-91dafde173d6</t>
  </si>
  <si>
    <t>Off</t>
  </si>
  <si>
    <t>Jennifer Eaton</t>
  </si>
  <si>
    <t>fd764279-0b69-4d79-bbb8-cd0af3a5375a</t>
  </si>
  <si>
    <t>da23ee5e-f9db-4e51-bc73-cd147681cb2d</t>
  </si>
  <si>
    <t>Student</t>
  </si>
  <si>
    <t>Charles Valdez</t>
  </si>
  <si>
    <t>19a8e36f-7a91-43c5-9b41-0ec368182fb0</t>
  </si>
  <si>
    <t>4063a9f6-7ad3-4565-8b06-36bc74744932</t>
  </si>
  <si>
    <t>Jessica Mendez</t>
  </si>
  <si>
    <t>27ef5993-449e-4ddf-a18d-fcb5d22a4a5a</t>
  </si>
  <si>
    <t>92c00ac1-2e4d-491e-9c75-b9f5d85a7ff5</t>
  </si>
  <si>
    <t>Jared Howell</t>
  </si>
  <si>
    <t>2d189d67-e047-44d8-b903-8add9709a439</t>
  </si>
  <si>
    <t>4a124bde-5e4e-4451-b1c9-08921df2e8be</t>
  </si>
  <si>
    <t>Bradley Lane</t>
  </si>
  <si>
    <t>98a6c647-332e-4837-b7f6-9f6381442302</t>
  </si>
  <si>
    <t>8ff00420-e979-4d70-8a95-185b27f4d3c6</t>
  </si>
  <si>
    <t>Phyllis Ramsey</t>
  </si>
  <si>
    <t>f7223b1a-08f1-4feb-bd60-2eda21053949</t>
  </si>
  <si>
    <t>a149e9c4-4dd2-49fe-94cb-c7c7ac6297c1</t>
  </si>
  <si>
    <t>89070569-b396-4c6a-a30e-f47861444cec</t>
  </si>
  <si>
    <t>42ca9e61-a238-49d0-8960-d6704f201422</t>
  </si>
  <si>
    <t>Ronald Lopez</t>
  </si>
  <si>
    <t>9f9159d5-27e4-42ae-9ae5-4cd30527aabc</t>
  </si>
  <si>
    <t>12d65217-f100-4d5b-b46c-ae160b4e8eb0</t>
  </si>
  <si>
    <t>Kristen Bailey</t>
  </si>
  <si>
    <t>a08d93e2-e255-4f24-a1f8-7e1b4c877028</t>
  </si>
  <si>
    <t>53b31b2d-1e9a-4692-8988-868fa74bf5a0</t>
  </si>
  <si>
    <t>Gary Brooks</t>
  </si>
  <si>
    <t>b10df737-1a3c-4309-9897-caa994a5aded</t>
  </si>
  <si>
    <t>3ed433d2-21fb-491d-9fdf-6a011ee6c725</t>
  </si>
  <si>
    <t>Melissa Roach</t>
  </si>
  <si>
    <t>b3ce71d9-f871-4b85-a462-4a9b3ff83680</t>
  </si>
  <si>
    <t>da2626f4-78a1-4bad-b289-ee1b012228f3</t>
  </si>
  <si>
    <t>Donna Dominguez</t>
  </si>
  <si>
    <t>3040915b-318f-493c-aa3b-417097384036</t>
  </si>
  <si>
    <t>47906b42-5f56-4af8-9c79-9ef8c72d25a7</t>
  </si>
  <si>
    <t>Tom Sullivan</t>
  </si>
  <si>
    <t>486e506f-1ee0-48f5-a929-40a9dde47c50</t>
  </si>
  <si>
    <t>8886373e-5277-43b3-a6a5-8bdb22d42fa2</t>
  </si>
  <si>
    <t>Thomas Sutton</t>
  </si>
  <si>
    <t>aa3266dc-14b7-4185-843a-42fcef4828ab</t>
  </si>
  <si>
    <t>309d13f1-318d-4773-9056-7ab1a1801f99</t>
  </si>
  <si>
    <t>Nicholas Joseph MD</t>
  </si>
  <si>
    <t>b6351718-5704-4c5b-aa2e-f3c2ab43083f</t>
  </si>
  <si>
    <t>0b6a7aad-7d18-4ed1-86c0-da5dbbd35a68</t>
  </si>
  <si>
    <t>Richard Gillespie</t>
  </si>
  <si>
    <t>abcdd156-d036-4f2a-8120-ddaf2cc510c3</t>
  </si>
  <si>
    <t>ec0e7335-b027-4bcb-8402-b5d8e12955e4</t>
  </si>
  <si>
    <t>Really</t>
  </si>
  <si>
    <t>Benjamin Jackson</t>
  </si>
  <si>
    <t>2bb2e4d6-3907-4d20-9c94-5c3ae3d20ea9</t>
  </si>
  <si>
    <t>41b2c4cf-d54c-41b9-ad7e-caf88dbaaeb3</t>
  </si>
  <si>
    <t>Catherine Reyes</t>
  </si>
  <si>
    <t>9dcd1921-3486-49f9-be6c-ed3d0ba0b957</t>
  </si>
  <si>
    <t>0c7d664e-6e11-470f-a67e-0d0f27cb048b</t>
  </si>
  <si>
    <t>Terry Bennett</t>
  </si>
  <si>
    <t>82fe65c5-6aec-4682-b27e-e434822180fc</t>
  </si>
  <si>
    <t>0386025e-ca8f-4dcd-b3c6-8e1bc9a8b10e</t>
  </si>
  <si>
    <t>Christina Brown</t>
  </si>
  <si>
    <t>622dff3d-ace3-4d15-a7ac-48c813b43999</t>
  </si>
  <si>
    <t>cec9e72f-b8fd-460a-bc23-3124d4aa06f7</t>
  </si>
  <si>
    <t>Tonya Long</t>
  </si>
  <si>
    <t>1f9f4852-90e8-432f-bbdf-f08ab3159d3f</t>
  </si>
  <si>
    <t>cc2b8d57-817a-4c39-9752-f5c86c09847c</t>
  </si>
  <si>
    <t>Justin Moore</t>
  </si>
  <si>
    <t>1906d1d7-0c8f-4028-8eff-43e4e9f18419</t>
  </si>
  <si>
    <t>be026cac-b4e8-46d0-a8c1-33eda7a27285</t>
  </si>
  <si>
    <t>April Gillespie</t>
  </si>
  <si>
    <t>03b3eddb-a35f-4209-a616-da2bd1e12f77</t>
  </si>
  <si>
    <t>7a90fe21-bb43-4cca-9d33-3d52cf53c96a</t>
  </si>
  <si>
    <t>Whether</t>
  </si>
  <si>
    <t>Mandy Thompson</t>
  </si>
  <si>
    <t>e31bffc0-2eb4-4b88-89ae-286c3c52ed35</t>
  </si>
  <si>
    <t>f1cc8f25-b34e-44f0-9124-607b98ddc90a</t>
  </si>
  <si>
    <t>Sharon Charles</t>
  </si>
  <si>
    <t>da001888-8655-4d52-905a-e8c92c56f72f</t>
  </si>
  <si>
    <t>5c447b69-9a32-4a39-874a-9727a6743fa6</t>
  </si>
  <si>
    <t>Teresa Doyle</t>
  </si>
  <si>
    <t>227cffc5-3950-49b1-9e9b-afbb8ec78090</t>
  </si>
  <si>
    <t>11ae0cce-d122-479d-8681-3562e266faf5</t>
  </si>
  <si>
    <t>Alexandra Frazier</t>
  </si>
  <si>
    <t>a8ae2844-adc4-4869-81c2-3ad442f69315</t>
  </si>
  <si>
    <t>e245d9c7-5f1f-4f51-8854-5b19bd6db1fc</t>
  </si>
  <si>
    <t>Carolyn Long</t>
  </si>
  <si>
    <t>e3bdbe1e-d5f3-4528-a8a1-e26fd39b3a5b</t>
  </si>
  <si>
    <t>fe3a2696-0755-43ee-b8f2-8897695ea003</t>
  </si>
  <si>
    <t>Robert Vasquez</t>
  </si>
  <si>
    <t>b22fc894-41ec-494d-a33c-f7feaf1b4d5f</t>
  </si>
  <si>
    <t>7119f894-2e5e-4d48-9d70-4280b7b28c52</t>
  </si>
  <si>
    <t>Purpose</t>
  </si>
  <si>
    <t>Wayne Pennington</t>
  </si>
  <si>
    <t>ba7ace1c-178a-4643-8b69-95002a743255</t>
  </si>
  <si>
    <t>0c9b5c86-7a7c-4e9f-9643-2c9ff661abfe</t>
  </si>
  <si>
    <t>Lisa White</t>
  </si>
  <si>
    <t>032fbac3-604b-45b7-b3a8-7c5858a50125</t>
  </si>
  <si>
    <t>e5af37b3-b9b5-4bb2-9c25-19a89ab2a732</t>
  </si>
  <si>
    <t>Brenda Contreras</t>
  </si>
  <si>
    <t>d987e68f-a793-4fb4-bb74-cbee3be36046</t>
  </si>
  <si>
    <t>292280a0-3ada-4bb6-a882-c7e79cc42b24</t>
  </si>
  <si>
    <t>Timothy Villarreal</t>
  </si>
  <si>
    <t>24e84856-8287-48f6-98cb-1f2a37a2f6ff</t>
  </si>
  <si>
    <t>4f80ef2a-9646-4c22-be36-3c3a327b1c8b</t>
  </si>
  <si>
    <t>Lindsey Jones MD</t>
  </si>
  <si>
    <t>91063a36-8cc6-4e6f-b501-a8768b129ee1</t>
  </si>
  <si>
    <t>adc27196-6b01-4cb8-b1e4-2a19b1430c97</t>
  </si>
  <si>
    <t>Miss Jacqueline Yates</t>
  </si>
  <si>
    <t>465aa356-5910-4cf6-b8f1-3020371be241</t>
  </si>
  <si>
    <t>e1c6f689-9d73-4581-96d9-d38183c5fe81</t>
  </si>
  <si>
    <t>Kenneth Fletcher</t>
  </si>
  <si>
    <t>9a85538b-a8a0-4adc-80a3-0cbf238113a1</t>
  </si>
  <si>
    <t>5ba4d6f6-694f-42d7-927e-b906ccba40a1</t>
  </si>
  <si>
    <t>Charles Daniel</t>
  </si>
  <si>
    <t>0659132b-599f-4a12-aeb5-6f966bdc5d2e</t>
  </si>
  <si>
    <t>b88ce5bf-bb39-4983-b2d2-a3af0b1f40e2</t>
  </si>
  <si>
    <t>Brian Crawford</t>
  </si>
  <si>
    <t>80c91e10-8df8-48b4-b269-671274bbd3fb</t>
  </si>
  <si>
    <t>f88ff4ff-e1cd-463c-a041-8772645d0881</t>
  </si>
  <si>
    <t>Product</t>
  </si>
  <si>
    <t>Janet Hudson</t>
  </si>
  <si>
    <t>8f18ba6e-cf60-4e20-97e3-6975af64d900</t>
  </si>
  <si>
    <t>1fa5e11b-6522-4a29-b61e-206dc695184d</t>
  </si>
  <si>
    <t>Kristen Smith</t>
  </si>
  <si>
    <t>a2bac996-d59b-4979-8517-c50e26c8eda4</t>
  </si>
  <si>
    <t>7f0d7b42-0505-4d73-9fc0-be071488d65e</t>
  </si>
  <si>
    <t>Casey Stewart</t>
  </si>
  <si>
    <t>b1e30f86-b917-4103-b256-def6b787b969</t>
  </si>
  <si>
    <t>c2178014-9609-4ab0-820f-81646d5ebdf8</t>
  </si>
  <si>
    <t>Jonathan Lewis</t>
  </si>
  <si>
    <t>fee44459-a65b-4ec9-8cef-a7653b661f6b</t>
  </si>
  <si>
    <t>7b4859d4-6346-460c-8fcb-5692d3eb4cd2</t>
  </si>
  <si>
    <t>Matthew Ryan</t>
  </si>
  <si>
    <t>d2fd05ff-f9b0-4f1a-b162-b5ffea94e82d</t>
  </si>
  <si>
    <t>340c86e2-5c0d-49bd-ad55-17a30fd4d91c</t>
  </si>
  <si>
    <t>Rebecca Wheeler</t>
  </si>
  <si>
    <t>9cfa0d47-ca71-46bd-8677-08ce3939aeaf</t>
  </si>
  <si>
    <t>18bdbf77-433b-48ea-a099-c36b486767ce</t>
  </si>
  <si>
    <t>Melissa Brown</t>
  </si>
  <si>
    <t>6d167789-40cb-4a3f-bc20-504961341130</t>
  </si>
  <si>
    <t>9b97f8a4-6870-4cd1-afe3-0dfe794820eb</t>
  </si>
  <si>
    <t>Nathan Armstrong</t>
  </si>
  <si>
    <t>166dd402-715c-42e4-8bf9-e755866d31d5</t>
  </si>
  <si>
    <t>bfe015a6-fd16-4b67-9a80-0329c2ed6c50</t>
  </si>
  <si>
    <t>Cheryl Washington</t>
  </si>
  <si>
    <t>7b398e6c-814f-439f-b078-befb7ae8b65f</t>
  </si>
  <si>
    <t>5a9ea6e5-17e9-4d18-ae85-ecbfdac0138d</t>
  </si>
  <si>
    <t>Katherine Kelly</t>
  </si>
  <si>
    <t>8aa58561-5945-46aa-8f61-0fa097d773ca</t>
  </si>
  <si>
    <t>24e39685-2a54-4573-adad-5879909a7469</t>
  </si>
  <si>
    <t>Mary Larsen</t>
  </si>
  <si>
    <t>58020425-25b6-47c7-a829-3eaba4c8a2c7</t>
  </si>
  <si>
    <t>62919c9e-9bfb-4251-81c2-a1dbf1ed006f</t>
  </si>
  <si>
    <t>Or</t>
  </si>
  <si>
    <t>Tracey Mcguire DVM</t>
  </si>
  <si>
    <t>b546ef73-326f-4a8b-9827-997128fbdc75</t>
  </si>
  <si>
    <t>4a22753a-6063-40f7-8578-78dab406a41d</t>
  </si>
  <si>
    <t>Jessica Smith</t>
  </si>
  <si>
    <t>e0c5f163-c405-4b9c-8686-101efd39a08c</t>
  </si>
  <si>
    <t>0cc74480-11b4-4462-b71d-42bf60b066af</t>
  </si>
  <si>
    <t>Carl Smith</t>
  </si>
  <si>
    <t>09888652-cf68-4f85-bdf0-c94f95cbb73c</t>
  </si>
  <si>
    <t>f412c6db-9de8-4a4e-91f5-dfafecde5787</t>
  </si>
  <si>
    <t>Jenny Graham</t>
  </si>
  <si>
    <t>467dfff9-f511-442e-8d57-16cc7a41a4b5</t>
  </si>
  <si>
    <t>380c846b-b7c9-4937-9256-9bffb6af7734</t>
  </si>
  <si>
    <t>Betty Lyons</t>
  </si>
  <si>
    <t>696da4d9-f41b-4b3e-91f2-327999ca8423</t>
  </si>
  <si>
    <t>e09bad45-cc9a-4c93-80e4-0c7f516d8e0d</t>
  </si>
  <si>
    <t>Christopher Cox</t>
  </si>
  <si>
    <t>b1a9aacd-3206-4fff-9edb-a2a50e2d0517</t>
  </si>
  <si>
    <t>5ee56e46-25f8-4a28-a814-600676117ed6</t>
  </si>
  <si>
    <t>Jacob Campbell</t>
  </si>
  <si>
    <t>11aee6de-2774-4103-b60c-9b331e630a63</t>
  </si>
  <si>
    <t>fc5c5e48-7eea-4e1c-bac3-541dcd584cff</t>
  </si>
  <si>
    <t>Jonathan Hamilton Jr.</t>
  </si>
  <si>
    <t>5ae4d329-879a-457a-b4cf-568e4b15076f</t>
  </si>
  <si>
    <t>50829cdb-5aa1-411e-a410-9ac368b0e09c</t>
  </si>
  <si>
    <t>Katherine Hutchinson</t>
  </si>
  <si>
    <t>d437da6e-00b1-42dc-b70d-afe3f6eaab50</t>
  </si>
  <si>
    <t>6d026527-1420-41ea-87c0-0b8c95941c7c</t>
  </si>
  <si>
    <t>Scott Mcdaniel Jr.</t>
  </si>
  <si>
    <t>3294c405-0f29-4452-bae7-3f0d066db574</t>
  </si>
  <si>
    <t>d6904c38-d9b8-45f2-a6a8-2517b603b972</t>
  </si>
  <si>
    <t>Jimmy Cline</t>
  </si>
  <si>
    <t>4cd8e664-d3ec-4f2b-9a89-9dce8340df05</t>
  </si>
  <si>
    <t>084bb799-5a3b-4ef2-a81e-5ae209e21ff3</t>
  </si>
  <si>
    <t>Roger Smith DVM</t>
  </si>
  <si>
    <t>df21c962-3c75-43c0-8215-66b2c6045c93</t>
  </si>
  <si>
    <t>799b9420-3ed7-4752-be53-087fb576b9e8</t>
  </si>
  <si>
    <t>David Newton</t>
  </si>
  <si>
    <t>c90591d3-e98b-4030-8536-dadfdaee4f6b</t>
  </si>
  <si>
    <t>c1f553ae-e0a8-48f7-8787-57603941ee07</t>
  </si>
  <si>
    <t>Catherine Garrett</t>
  </si>
  <si>
    <t>49ea5c91-6709-4421-b65e-f52b3a937c0e</t>
  </si>
  <si>
    <t>77fc8bf6-11cd-4887-bddf-3c7c2f9377a5</t>
  </si>
  <si>
    <t>Haley Hall</t>
  </si>
  <si>
    <t>1dfb083e-63a8-4789-9b39-e12634e628da</t>
  </si>
  <si>
    <t>0a61fb7f-b7ea-4d4a-b830-36708c7fbd03</t>
  </si>
  <si>
    <t>Kristi Guerrero</t>
  </si>
  <si>
    <t>f72f3983-4d27-4569-9175-7ffa7640feb2</t>
  </si>
  <si>
    <t>0a6896a6-b44d-49b5-b822-1eac44be72a0</t>
  </si>
  <si>
    <t>Austin Galvan</t>
  </si>
  <si>
    <t>85bfb39b-12d6-47bd-96c1-b736ede25b31</t>
  </si>
  <si>
    <t>decf3d90-bfca-4563-a892-fd71bfa49328</t>
  </si>
  <si>
    <t>Julie Ramos</t>
  </si>
  <si>
    <t>0474d88a-b2e5-4f78-8e85-b202c3e51d22</t>
  </si>
  <si>
    <t>4f00b000-9881-453f-93eb-00a79e2c7dc7</t>
  </si>
  <si>
    <t>Brandon Floyd</t>
  </si>
  <si>
    <t>362b231c-e2cc-46e7-a35a-ba649f84146e</t>
  </si>
  <si>
    <t>bc123122-617b-45c7-9ed6-eaf517437574</t>
  </si>
  <si>
    <t>Penny Smith</t>
  </si>
  <si>
    <t>5b99b7e2-4c80-475d-b7fa-3af1ae0e9918</t>
  </si>
  <si>
    <t>869b6395-944e-4fb4-bd58-99f8acdceea3</t>
  </si>
  <si>
    <t>Charles Miller</t>
  </si>
  <si>
    <t>3e1e42a0-d2fa-4fe7-afee-09089eaff4e9</t>
  </si>
  <si>
    <t>5c70d4cf-46df-4fb6-a879-7dccea24d9a7</t>
  </si>
  <si>
    <t>Derek Neal</t>
  </si>
  <si>
    <t>d87ac692-2ba7-449f-b4e3-5ab6515866eb</t>
  </si>
  <si>
    <t>c557f7c8-c39d-4aca-af49-cf9b586fea05</t>
  </si>
  <si>
    <t>Network</t>
  </si>
  <si>
    <t>Robert Baxter</t>
  </si>
  <si>
    <t>4c5c235c-e85a-47e0-b58c-98339432b145</t>
  </si>
  <si>
    <t>71a3ae95-ecd3-4579-82a1-5c3c00481c11</t>
  </si>
  <si>
    <t>Benjamin Moreno</t>
  </si>
  <si>
    <t>55c22a92-95ba-43c5-b3cc-84d30b456b59</t>
  </si>
  <si>
    <t>c8bccdda-e283-40d9-b56f-56102802927f</t>
  </si>
  <si>
    <t>Ryan Finley</t>
  </si>
  <si>
    <t>a734f877-79ad-40ca-b4a3-206d1b97746d</t>
  </si>
  <si>
    <t>0e96d32a-98b1-495f-8eed-53c596004a1a</t>
  </si>
  <si>
    <t>Richard Davis</t>
  </si>
  <si>
    <t>be232d36-97f0-4275-8959-2710eae1147c</t>
  </si>
  <si>
    <t>05d45049-84e5-40d1-8d01-35dfb3a10fbe</t>
  </si>
  <si>
    <t>Edward Gray</t>
  </si>
  <si>
    <t>d9449d33-cd48-49b5-9460-b9fb6ff8c619</t>
  </si>
  <si>
    <t>af243452-0337-427f-81e3-6bb1d807e89e</t>
  </si>
  <si>
    <t>Sean Edwards</t>
  </si>
  <si>
    <t>25797f8a-5b2d-488a-9d6b-985c61455781</t>
  </si>
  <si>
    <t>cdaace72-7ffe-4542-aa44-959adc047e8c</t>
  </si>
  <si>
    <t>Lisa Roberts</t>
  </si>
  <si>
    <t>40b7e459-02ba-40e2-b30f-f167590a96dc</t>
  </si>
  <si>
    <t>14c2e8af-73a0-4d33-8274-5891baee836d</t>
  </si>
  <si>
    <t>1d48b0bc-74b2-448d-a9d3-f71bd448854e</t>
  </si>
  <si>
    <t>dfd49197-e88a-4c91-97cc-e042de2f5052</t>
  </si>
  <si>
    <t>Jamie Hernandez</t>
  </si>
  <si>
    <t>27377df5-68e9-4e42-9c0e-c14b1f47e011</t>
  </si>
  <si>
    <t>39668ab6-a6f7-4feb-b9af-d100474eaad8</t>
  </si>
  <si>
    <t>Katherine Nelson</t>
  </si>
  <si>
    <t>8c8d7134-82d6-4226-af2d-f83e93964e51</t>
  </si>
  <si>
    <t>7922dab6-f0e9-441e-935e-95906cbd56a2</t>
  </si>
  <si>
    <t>Artist</t>
  </si>
  <si>
    <t>Steven Rios</t>
  </si>
  <si>
    <t>14f1b07a-4317-4d2d-86a1-1c22c27215b9</t>
  </si>
  <si>
    <t>09993dc4-d46e-49e0-b5c0-de7152446c38</t>
  </si>
  <si>
    <t>Matthew Williams</t>
  </si>
  <si>
    <t>7f2e7dea-2540-49f6-a30b-01eb22d2a321</t>
  </si>
  <si>
    <t>dd8f5db7-fe42-4681-924a-ae258e2ef820</t>
  </si>
  <si>
    <t>Philip Stephens</t>
  </si>
  <si>
    <t>68de2cc1-1099-4dfb-893a-a26b581f0a98</t>
  </si>
  <si>
    <t>9c80f669-0426-49c8-8d5a-28eda1c55101</t>
  </si>
  <si>
    <t>Amanda Villarreal</t>
  </si>
  <si>
    <t>bf3fa599-e33a-43f7-b286-a63eb595d0e5</t>
  </si>
  <si>
    <t>fe63d3a0-439d-4091-b251-3b95fad28953</t>
  </si>
  <si>
    <t>Mark Williams</t>
  </si>
  <si>
    <t>201bec7e-b68d-4faa-a4f3-13e158a93daa</t>
  </si>
  <si>
    <t>def1b473-0013-4b1f-bf82-0ea7c78cce6f</t>
  </si>
  <si>
    <t>Dr. April Griffin</t>
  </si>
  <si>
    <t>81ad4fec-86d0-4498-9015-504720e1e5a4</t>
  </si>
  <si>
    <t>d1cc4dd9-c8ca-445b-870e-53aa51e0c120</t>
  </si>
  <si>
    <t>Samantha Rivera</t>
  </si>
  <si>
    <t>c2a59ff3-cf7f-4ee6-afa6-316c8f5e0b90</t>
  </si>
  <si>
    <t>b801fbe8-b5a9-4895-96f2-6bd7620c5399</t>
  </si>
  <si>
    <t>Jason Diaz</t>
  </si>
  <si>
    <t>4605ae71-1e65-4fa0-873d-7540a266a7de</t>
  </si>
  <si>
    <t>60c48dfe-c131-4846-856e-da6b4674abde</t>
  </si>
  <si>
    <t>College</t>
  </si>
  <si>
    <t>Carrie Stephens</t>
  </si>
  <si>
    <t>ad42209e-377b-45d2-868b-fe264eff8488</t>
  </si>
  <si>
    <t>327ecc81-ff9c-4211-bbf4-9e340fbe1122</t>
  </si>
  <si>
    <t>Mark Hamilton</t>
  </si>
  <si>
    <t>e19ea898-f61d-47e4-a47b-d9081a056a55</t>
  </si>
  <si>
    <t>5aec9bc9-bb3b-4ff9-863b-490ae1557d93</t>
  </si>
  <si>
    <t>Jamie Harper</t>
  </si>
  <si>
    <t>f04a4d7a-397e-40c7-b557-6098dece2af9</t>
  </si>
  <si>
    <t>da7e3fa1-3107-4fdb-a9e6-344ef9356f61</t>
  </si>
  <si>
    <t>Edward Stevens</t>
  </si>
  <si>
    <t>dd73e4b1-f66b-4177-bde1-fcfdb1846001</t>
  </si>
  <si>
    <t>43b35886-52d4-4ff9-bed3-33307d4592fc</t>
  </si>
  <si>
    <t>Michelle Robbins</t>
  </si>
  <si>
    <t>6d39cd78-f9d2-4cb4-99b4-a874f6c752d2</t>
  </si>
  <si>
    <t>7751d567-42ea-4859-8ef4-e54fa73de811</t>
  </si>
  <si>
    <t>Adam Murphy</t>
  </si>
  <si>
    <t>38fa4aaf-34b0-4390-8d4e-bbc5733255c6</t>
  </si>
  <si>
    <t>72df4a67-72d2-4f17-b51a-93c8d45dffad</t>
  </si>
  <si>
    <t>Douglas Lindsey</t>
  </si>
  <si>
    <t>e150af96-eaa1-4e0d-92bd-ecd6f10e4219</t>
  </si>
  <si>
    <t>6e0aa592-7deb-448c-8181-53a6f2cca9a6</t>
  </si>
  <si>
    <t>Vincent Davis</t>
  </si>
  <si>
    <t>48506fcc-e2e1-43eb-afae-64ad6d008247</t>
  </si>
  <si>
    <t>946edd74-b124-4f7b-b6a1-b027d6f1f60f</t>
  </si>
  <si>
    <t>Maureen Atkins</t>
  </si>
  <si>
    <t>3523a884-4bf2-4cf9-9d03-f3f634e41fb0</t>
  </si>
  <si>
    <t>86d35aed-ed94-42b3-96de-331d8c359ba8</t>
  </si>
  <si>
    <t>David Cooke</t>
  </si>
  <si>
    <t>d44f06eb-f435-4f49-a034-4a28064d2084</t>
  </si>
  <si>
    <t>2b0cc941-cb1f-4bf9-9552-ccbce89acafa</t>
  </si>
  <si>
    <t>Susan Sanchez</t>
  </si>
  <si>
    <t>77a0cb09-a668-4181-a14f-ecff6439e62f</t>
  </si>
  <si>
    <t>4cdbe612-5390-49cf-a3d2-ffec88c30d02</t>
  </si>
  <si>
    <t>Brad Jones</t>
  </si>
  <si>
    <t>73480088-f3df-40ea-9e81-eb0ba1ebd75f</t>
  </si>
  <si>
    <t>3b081b36-775d-432d-afbb-672650e3e61e</t>
  </si>
  <si>
    <t>Stacy Duran</t>
  </si>
  <si>
    <t>1b9e8086-0f46-4e24-95ec-21acd79ec6a1</t>
  </si>
  <si>
    <t>1856792e-ef72-41c1-b036-db921eaf6cff</t>
  </si>
  <si>
    <t>Sean Stanton</t>
  </si>
  <si>
    <t>228ebc5c-a657-4e8f-8c6b-b711daa89b5f</t>
  </si>
  <si>
    <t>5aa5a8d3-96a6-4c96-91e7-7f3043c66f05</t>
  </si>
  <si>
    <t>Stephanie Moran</t>
  </si>
  <si>
    <t>635b6492-f2e0-445b-9006-83edb95d7979</t>
  </si>
  <si>
    <t>7860d666-13f3-4d08-a4c8-e7b8b071741b</t>
  </si>
  <si>
    <t>Mathew Donaldson</t>
  </si>
  <si>
    <t>bd2d4d20-814e-4fab-8a6d-749e29d33738</t>
  </si>
  <si>
    <t>15629251-73b5-43eb-b387-53816045778c</t>
  </si>
  <si>
    <t>Jennifer Stevenson</t>
  </si>
  <si>
    <t>535ad348-db78-4498-a636-33f038b051ae</t>
  </si>
  <si>
    <t>ba046c86-7a56-40c2-bdef-81c72b0dc397</t>
  </si>
  <si>
    <t>Cynthia Richards</t>
  </si>
  <si>
    <t>5de63db0-ac27-4326-b580-c09c2eafa732</t>
  </si>
  <si>
    <t>251b6ec4-3670-4cd6-89ab-f9ac11a06910</t>
  </si>
  <si>
    <t>Terry Estrada</t>
  </si>
  <si>
    <t>ad99a7c2-c3e7-43db-9b6d-9b6f4ca02382</t>
  </si>
  <si>
    <t>bcde4b84-38fa-4fee-8aa1-0c5012cb2dc3</t>
  </si>
  <si>
    <t>Natasha Payne</t>
  </si>
  <si>
    <t>3ec353f4-8eb2-4f7c-9cf2-4abd07bc547c</t>
  </si>
  <si>
    <t>ef356f73-a282-400c-9dc1-ab95f93464f8</t>
  </si>
  <si>
    <t>Kayla Ramirez</t>
  </si>
  <si>
    <t>91be8965-8df9-4ffc-b378-c2756ec307d3</t>
  </si>
  <si>
    <t>b1f7ca8f-16ae-498c-bebb-cb641a2aebf4</t>
  </si>
  <si>
    <t>Final</t>
  </si>
  <si>
    <t>Harold Mccullough</t>
  </si>
  <si>
    <t>9cb75c54-b082-423b-89d8-fecd086d322d</t>
  </si>
  <si>
    <t>350aaa9d-4de7-47a8-9242-213236bf257f</t>
  </si>
  <si>
    <t>Joe Franklin</t>
  </si>
  <si>
    <t>dd22e3fb-c5bf-45a8-93e2-5ced08f72351</t>
  </si>
  <si>
    <t>e32851d6-f37f-428c-8d0a-41f0ab22056d</t>
  </si>
  <si>
    <t>Julie Allen</t>
  </si>
  <si>
    <t>b8a8fb00-90b0-4433-ab43-83401e0c8fe9</t>
  </si>
  <si>
    <t>3ae8dba0-8ffb-4091-9d32-98c41280d636</t>
  </si>
  <si>
    <t>Glenda Barajas</t>
  </si>
  <si>
    <t>51b6756d-f746-4fa6-a935-31861ebd7689</t>
  </si>
  <si>
    <t>7ce5bba0-77bd-48b3-8765-04fe280da8a1</t>
  </si>
  <si>
    <t>Alex Olson</t>
  </si>
  <si>
    <t>c060d577-02f5-4653-88d5-247d9762558f</t>
  </si>
  <si>
    <t>e6c7f630-2bab-44a5-a29a-a7ca215a2f8e</t>
  </si>
  <si>
    <t>Joseph Keller</t>
  </si>
  <si>
    <t>14bdb0d8-201c-45f6-a367-6210bfb64bc2</t>
  </si>
  <si>
    <t>400c1135-a400-4a3c-a001-ed295be7c4ce</t>
  </si>
  <si>
    <t>Bradley Thompson</t>
  </si>
  <si>
    <t>be61186b-5f0d-4b31-91a3-96fe35fe32c7</t>
  </si>
  <si>
    <t>8760d0c4-874d-4e1b-81ff-c8f023c05ed9</t>
  </si>
  <si>
    <t>Carlos Duncan</t>
  </si>
  <si>
    <t>e7ce2817-0eaf-42da-9762-a0960f3565c2</t>
  </si>
  <si>
    <t>cd4397f1-22d7-4d5f-bfc2-bc9d7d0b4ae8</t>
  </si>
  <si>
    <t>Jennifer Wiggins</t>
  </si>
  <si>
    <t>b8a3e7d1-e1f4-4d51-a5a0-a8c45f4d014d</t>
  </si>
  <si>
    <t>8f765070-ce6b-40be-86ef-0fc4d988fb4e</t>
  </si>
  <si>
    <t>Single</t>
  </si>
  <si>
    <t>Jacqueline King</t>
  </si>
  <si>
    <t>cb5816b3-0b9f-46af-a855-40d7e5add9ca</t>
  </si>
  <si>
    <t>e49a0a42-73a5-4ab6-9bd6-4c8240c73cc2</t>
  </si>
  <si>
    <t>Erin Marshall</t>
  </si>
  <si>
    <t>d834a91f-49f0-4090-a54b-e18009314e61</t>
  </si>
  <si>
    <t>ca151664-3a95-4a3c-b6a7-7623565328d6</t>
  </si>
  <si>
    <t>Douglas Brooks</t>
  </si>
  <si>
    <t>9b284687-8499-4b8b-a410-731d28cb935c</t>
  </si>
  <si>
    <t>0bbbfb4e-df7e-49da-8881-f7c9db0153d7</t>
  </si>
  <si>
    <t>Kayla Thomas</t>
  </si>
  <si>
    <t>da5beccd-55f5-40b3-83ed-c3c3bb52ba33</t>
  </si>
  <si>
    <t>6117b830-17be-4ec1-a08d-6b3b41c1f013</t>
  </si>
  <si>
    <t>Rachel Austin</t>
  </si>
  <si>
    <t>b3fbd585-8bd7-4b1c-8d84-b078a57e9875</t>
  </si>
  <si>
    <t>cd7390eb-0127-4f8f-8454-5bb21ae151cd</t>
  </si>
  <si>
    <t>Michele Johnson</t>
  </si>
  <si>
    <t>bb0e9374-1bb6-4c26-b05c-5b92a9de9715</t>
  </si>
  <si>
    <t>60fa4404-f23c-466b-8df4-483b82e5c98c</t>
  </si>
  <si>
    <t>Barry Marshall</t>
  </si>
  <si>
    <t>ef6cb78b-1e01-471d-abe1-07fd07df5b04</t>
  </si>
  <si>
    <t>e19ef55b-5864-40ab-99ff-08d9c9ae4dfb</t>
  </si>
  <si>
    <t>Jody Lambert</t>
  </si>
  <si>
    <t>da93d4ce-fb16-4ee1-a867-3cd37ec7e4b1</t>
  </si>
  <si>
    <t>7ea5020e-1f74-4bb1-800f-e71e98ca087c</t>
  </si>
  <si>
    <t>Ivan Stephens</t>
  </si>
  <si>
    <t>83e6b174-c718-409d-8c56-6a49ef5d7901</t>
  </si>
  <si>
    <t>87b81b7f-c4ec-48e6-9812-2ec912cdbff9</t>
  </si>
  <si>
    <t>Daniel Li</t>
  </si>
  <si>
    <t>8409fa7f-d436-4a2e-aaae-b72850a62304</t>
  </si>
  <si>
    <t>b67f957d-23a0-41a6-a610-47ad11cd3ae1</t>
  </si>
  <si>
    <t>Teresa Key</t>
  </si>
  <si>
    <t>857f9142-6de4-4bfd-89ea-c24a45d8248f</t>
  </si>
  <si>
    <t>9675069e-f838-4ba1-a490-c5dc4cab5398</t>
  </si>
  <si>
    <t>813a44e1-27c9-486b-b5d4-f01fd070be8c</t>
  </si>
  <si>
    <t>c598a904-1012-44ac-adf9-d214984432ed</t>
  </si>
  <si>
    <t>Eric Johnson</t>
  </si>
  <si>
    <t>15969db2-8235-4749-b50a-ef5ade56dc1b</t>
  </si>
  <si>
    <t>ae00c5ad-770c-4bf6-ad6d-2c46c1cd3c0f</t>
  </si>
  <si>
    <t>Brian Boone</t>
  </si>
  <si>
    <t>dcaed124-b269-4c7f-9f36-92eeeedf931f</t>
  </si>
  <si>
    <t>fea61e97-1aa3-4f8e-bc50-a35174dab5fa</t>
  </si>
  <si>
    <t>David Sanford</t>
  </si>
  <si>
    <t>01d1976a-c0ba-4a79-a896-37042bec0be1</t>
  </si>
  <si>
    <t>d2204fcb-5901-40b0-8c46-daf977471cce</t>
  </si>
  <si>
    <t>Jerome Collier</t>
  </si>
  <si>
    <t>733a4567-d3ea-4d9e-bd9c-212502374b95</t>
  </si>
  <si>
    <t>00a192eb-700b-4c6d-bd15-e8f39e6b98c8</t>
  </si>
  <si>
    <t>Social</t>
  </si>
  <si>
    <t>Mr. Albert Clark DVM</t>
  </si>
  <si>
    <t>d09f3d44-18e8-41ff-8044-108baaf2c80d</t>
  </si>
  <si>
    <t>8c885b90-ec22-41a9-984c-eef9a3f429bf</t>
  </si>
  <si>
    <t>Crystal Greer</t>
  </si>
  <si>
    <t>19c97881-07c9-4439-9b0d-3cfccbdbff86</t>
  </si>
  <si>
    <t>fe4510bf-fc55-4b0d-b8bb-6969593db635</t>
  </si>
  <si>
    <t>David Pierce</t>
  </si>
  <si>
    <t>33372441-03ef-4979-8e26-d216f4b7c51f</t>
  </si>
  <si>
    <t>d0eabae2-d6bb-45f1-b122-b02430f16bd0</t>
  </si>
  <si>
    <t>Brittany Walker</t>
  </si>
  <si>
    <t>6ef389f5-434e-47d7-907a-217d6b465621</t>
  </si>
  <si>
    <t>5812b632-cf14-4517-a4ce-428c3ee74e9d</t>
  </si>
  <si>
    <t>Mr. Gabriel Johnson</t>
  </si>
  <si>
    <t>3d82ffbc-d961-425f-907f-d83ecef1feef</t>
  </si>
  <si>
    <t>cf28bccc-8265-4ae2-98c2-1a8f8d63a3f2</t>
  </si>
  <si>
    <t>Kathryn Caldwell DDS</t>
  </si>
  <si>
    <t>33ef1658-313a-4887-afde-e27c9a942d40</t>
  </si>
  <si>
    <t>07e2e4f3-07cb-4a79-b351-a133cbc8cd1b</t>
  </si>
  <si>
    <t>William Curtis</t>
  </si>
  <si>
    <t>c926c66d-ecf2-4987-aa78-39e12085018f</t>
  </si>
  <si>
    <t>0fc8f774-d0cb-407d-8c5e-4a7b67ec1192</t>
  </si>
  <si>
    <t>Victoria Kelly</t>
  </si>
  <si>
    <t>17b67864-8b18-4a61-8680-486b16bca7d5</t>
  </si>
  <si>
    <t>9982d032-2e2e-4eb2-a034-b55ef32dc705</t>
  </si>
  <si>
    <t>Yesenia Rodriguez</t>
  </si>
  <si>
    <t>03b60a3d-61d4-46e8-b2d9-fb08ad55c30d</t>
  </si>
  <si>
    <t>2cbc1958-2fb6-4b1a-9af7-99b7306b24ec</t>
  </si>
  <si>
    <t>Jennifer Peters</t>
  </si>
  <si>
    <t>3c70a86a-ae32-45a9-bb64-c43ed5d78b36</t>
  </si>
  <si>
    <t>13889b98-17e5-4078-845d-f740e29f016a</t>
  </si>
  <si>
    <t>557681e1-33ae-4a45-8598-1a565b05853b</t>
  </si>
  <si>
    <t>a1f24775-5bfb-4dba-bb03-3587c88ab795</t>
  </si>
  <si>
    <t>Andrew Johnson</t>
  </si>
  <si>
    <t>14b1ccfc-2b6f-42dc-a313-217d4184dac0</t>
  </si>
  <si>
    <t>ca9af245-7db2-4f8f-8ea5-14bb263dde43</t>
  </si>
  <si>
    <t>Mr. Matthew Peterson II</t>
  </si>
  <si>
    <t>4faa83ec-45db-44dc-9f8f-427847eb76bc</t>
  </si>
  <si>
    <t>633798e0-940c-4c1b-a669-75d5fcac22e9</t>
  </si>
  <si>
    <t>Anthony Baker</t>
  </si>
  <si>
    <t>92094fcf-806a-45b5-a295-34b5b70035a7</t>
  </si>
  <si>
    <t>a13876aa-6d22-4ecf-bfb3-349a6d52cc17</t>
  </si>
  <si>
    <t>David Simpson</t>
  </si>
  <si>
    <t>267c3810-77a2-40e8-bd73-ec6a08a1b88b</t>
  </si>
  <si>
    <t>01c20736-4bbd-4ce6-b154-569b6fbeab6f</t>
  </si>
  <si>
    <t>David Nguyen</t>
  </si>
  <si>
    <t>94d45765-73a0-4073-b270-a23a19c27891</t>
  </si>
  <si>
    <t>85e383df-6e0b-435b-8e8c-44ad959a1a3d</t>
  </si>
  <si>
    <t>James Joseph</t>
  </si>
  <si>
    <t>4ad0bdd0-9b07-484b-a6df-666fa54b199a</t>
  </si>
  <si>
    <t>be1a5dce-ae3d-45bb-90b0-1705c8db39a7</t>
  </si>
  <si>
    <t>Taylor Robertson</t>
  </si>
  <si>
    <t>1f3a600f-5a66-464f-87ee-f8c3dd8bb49c</t>
  </si>
  <si>
    <t>bd763f51-1690-4864-a736-0f2ef7c0e842</t>
  </si>
  <si>
    <t>Few</t>
  </si>
  <si>
    <t>Danielle Davis</t>
  </si>
  <si>
    <t>e5ef8bc5-705b-498a-853a-d92cd41d38b8</t>
  </si>
  <si>
    <t>eef846d9-7dec-4d91-83b2-e8812efb4019</t>
  </si>
  <si>
    <t>Martin Larson</t>
  </si>
  <si>
    <t>c08d00b6-53ff-410a-955e-f4c7ef5d0760</t>
  </si>
  <si>
    <t>b0b5a0cd-311f-426e-8df4-a35ab67911e3</t>
  </si>
  <si>
    <t>Joshua Wiley</t>
  </si>
  <si>
    <t>7a0aa0f3-9ef2-4f66-baea-fb31210496b4</t>
  </si>
  <si>
    <t>9d0b1ee5-0c16-4e81-90be-5c863c7b6a49</t>
  </si>
  <si>
    <t>Bryan Anderson</t>
  </si>
  <si>
    <t>b6d9a6d6-580d-4931-b35d-d2016635a0b5</t>
  </si>
  <si>
    <t>c0f6d3ab-7942-491f-bca5-92f42cec9f50</t>
  </si>
  <si>
    <t>Paul Spencer</t>
  </si>
  <si>
    <t>2e7ed6ac-d431-47d5-b031-347880471097</t>
  </si>
  <si>
    <t>60596b26-8aaa-4c32-8e6d-e4e1fd43c3fd</t>
  </si>
  <si>
    <t>Dale Franklin</t>
  </si>
  <si>
    <t>3f18b0da-f89a-4312-b03c-cc310c9b0cb6</t>
  </si>
  <si>
    <t>055e3484-82eb-4289-a268-2bc54c1e91f4</t>
  </si>
  <si>
    <t>Rachel Walker</t>
  </si>
  <si>
    <t>f4041fc8-491e-4790-8dc3-7727dac4d926</t>
  </si>
  <si>
    <t>55ca180c-bbd7-43ae-9e34-6eba4f50cb4b</t>
  </si>
  <si>
    <t>Gregory Thornton</t>
  </si>
  <si>
    <t>677bc24e-f9c4-4278-9a61-6968d91c6331</t>
  </si>
  <si>
    <t>3a71b099-28ae-48a3-ac28-dfbfd03a34f2</t>
  </si>
  <si>
    <t>Tyrone Wilson</t>
  </si>
  <si>
    <t>bcdcab83-5a1f-458f-9f5b-5168a2031a2c</t>
  </si>
  <si>
    <t>297c48e5-6d61-48e5-9912-d8440e814151</t>
  </si>
  <si>
    <t>Christopher Salazar</t>
  </si>
  <si>
    <t>861fd9fa-ab4f-4a8b-b691-9766ae7d7d3c</t>
  </si>
  <si>
    <t>396015bc-3789-4d57-ae93-499faf0bb680</t>
  </si>
  <si>
    <t>Jason Nelson</t>
  </si>
  <si>
    <t>6ad3a4a9-7ae1-4c87-8bac-c355cb3db3a2</t>
  </si>
  <si>
    <t>a600107c-1265-4a80-ab2d-b8a9f39b3ae2</t>
  </si>
  <si>
    <t>Mrs. Kimberly Perkins MD</t>
  </si>
  <si>
    <t>86f02225-88bb-4250-9fa5-508d35d19583</t>
  </si>
  <si>
    <t>d3626919-9edf-4086-bd9c-bdbe19a5f481</t>
  </si>
  <si>
    <t>Gail Adams</t>
  </si>
  <si>
    <t>d0ad9afb-ce7d-4de4-b541-714abf1a53d5</t>
  </si>
  <si>
    <t>4edfa285-bb59-4b46-ae5d-4d65bf6617fa</t>
  </si>
  <si>
    <t>Benjamin Garcia</t>
  </si>
  <si>
    <t>7d5f98f6-e4c8-4f35-9250-76fa7413902c</t>
  </si>
  <si>
    <t>e5642395-e883-4a64-ab08-368d8977cbe0</t>
  </si>
  <si>
    <t>Christopher Castro</t>
  </si>
  <si>
    <t>848ddb71-dd00-407f-b21b-09e664cf176d</t>
  </si>
  <si>
    <t>330e2936-2ea8-4025-be63-3e5c4c0259fd</t>
  </si>
  <si>
    <t>Audrey Mcclain</t>
  </si>
  <si>
    <t>12116665-73a4-4986-8a6f-34e2275efdc4</t>
  </si>
  <si>
    <t>216808a5-1a09-47e2-966e-371cb746683e</t>
  </si>
  <si>
    <t>Manuel Jackson</t>
  </si>
  <si>
    <t>bb2c9c36-34be-4a1a-a0f6-989348e316fe</t>
  </si>
  <si>
    <t>e0a5153a-c97c-4676-a3df-9e4f0141c3cf</t>
  </si>
  <si>
    <t>Jack Rodgers</t>
  </si>
  <si>
    <t>2fdff42e-079e-4a9a-8107-27e05779e9ba</t>
  </si>
  <si>
    <t>d2365882-da65-4416-a505-b6d459581f2a</t>
  </si>
  <si>
    <t>Kendra Baker</t>
  </si>
  <si>
    <t>2d8b5477-0882-4767-a11e-36fcb3b03101</t>
  </si>
  <si>
    <t>ca8bc847-b9cb-4c94-b29c-d79e0f87e6a3</t>
  </si>
  <si>
    <t>56992790-26fa-4dfb-b43f-2e8a8977699d</t>
  </si>
  <si>
    <t>f37e813e-4bf0-4a52-9fe5-aaea3c3e3732</t>
  </si>
  <si>
    <t>Susan Smith MD</t>
  </si>
  <si>
    <t>5e107427-6dd8-4516-82eb-d5a98da28e78</t>
  </si>
  <si>
    <t>44e93ceb-6893-4d13-a0a1-a531a664bcf5</t>
  </si>
  <si>
    <t>Garrett Martin</t>
  </si>
  <si>
    <t>86f9a305-c794-4632-9852-77a28c6a9a46</t>
  </si>
  <si>
    <t>f8003bd1-d191-4f1f-b5c4-8452ac34af10</t>
  </si>
  <si>
    <t>Robert Rogers</t>
  </si>
  <si>
    <t>18a7eedf-7a60-47d8-a5fd-da17b852d316</t>
  </si>
  <si>
    <t>f909dfd7-b369-4ad5-af6e-258fe7e111f7</t>
  </si>
  <si>
    <t>Michael Winters</t>
  </si>
  <si>
    <t>61248b61-6900-4d6b-bc0f-0d7d16ebcf39</t>
  </si>
  <si>
    <t>bb5e3e64-77a7-4b16-b036-1405bf75e92a</t>
  </si>
  <si>
    <t>John Turner</t>
  </si>
  <si>
    <t>0421d9c9-8cbc-4646-8bb8-ed773b752aa9</t>
  </si>
  <si>
    <t>f70c7884-e3fd-4568-a52f-8657f9819d6a</t>
  </si>
  <si>
    <t>Kerry Martin</t>
  </si>
  <si>
    <t>278bd6d3-9fa9-4415-ae70-69e3175ce7dd</t>
  </si>
  <si>
    <t>2c77737e-f5d2-4500-b1e5-69ca2bac200f</t>
  </si>
  <si>
    <t>Shannon Richmond</t>
  </si>
  <si>
    <t>dac47e7d-298d-40e7-9acd-d2916e6b78d3</t>
  </si>
  <si>
    <t>3f4b499e-c0bd-4e6e-ad9d-1730027dec52</t>
  </si>
  <si>
    <t>Juan Parker</t>
  </si>
  <si>
    <t>beb83039-5242-4b59-a605-e1d2f234c46e</t>
  </si>
  <si>
    <t>de8007dc-97e5-410d-a14d-46c652282d98</t>
  </si>
  <si>
    <t>Lori Thompson</t>
  </si>
  <si>
    <t>fc8f9c6a-d054-424a-8146-5fac6c141f70</t>
  </si>
  <si>
    <t>b75599b6-949a-4526-8da1-bb74cf303c56</t>
  </si>
  <si>
    <t>Johnny Michael</t>
  </si>
  <si>
    <t>e904d07d-fff3-45ca-854f-340d13a74ac4</t>
  </si>
  <si>
    <t>45c314b9-82cc-435c-aac1-c0f5c2bcc2ea</t>
  </si>
  <si>
    <t>Kimberly Levine</t>
  </si>
  <si>
    <t>a07d91a2-f885-45b3-a675-b3812673f182</t>
  </si>
  <si>
    <t>1cf6c647-8662-4abc-9fb8-6b208f57dd6a</t>
  </si>
  <si>
    <t>Rose Williams</t>
  </si>
  <si>
    <t>af40496f-1e91-44af-a562-af31704625da</t>
  </si>
  <si>
    <t>6941bb95-a529-4038-b9c9-ab205e2dfe63</t>
  </si>
  <si>
    <t>Patrick Pineda</t>
  </si>
  <si>
    <t>67079ed4-980b-4abc-9ba4-1fb4780350a8</t>
  </si>
  <si>
    <t>00167304-af69-49f1-99a7-f0a06ec73bc6</t>
  </si>
  <si>
    <t>Eric Noble</t>
  </si>
  <si>
    <t>16f49f75-eb6b-427c-85d5-b0453aac059e</t>
  </si>
  <si>
    <t>4aae92de-9020-4bc1-b427-104aa2fbc5f7</t>
  </si>
  <si>
    <t>Anthony Ramirez</t>
  </si>
  <si>
    <t>c7a89b74-5a93-42b5-90ec-8042240d4624</t>
  </si>
  <si>
    <t>3cecd277-2160-48cc-95fd-4444c1fcd30e</t>
  </si>
  <si>
    <t>Deborah Wilkinson</t>
  </si>
  <si>
    <t>57967434-c89b-41ea-ad7d-652a68a775d0</t>
  </si>
  <si>
    <t>d618e77c-ccd0-43fc-969c-dd4e6cc2a1d0</t>
  </si>
  <si>
    <t>Ruben Espinoza</t>
  </si>
  <si>
    <t>a28c1c5a-9ae3-4a5c-a4f5-a3080f196dc4</t>
  </si>
  <si>
    <t>576f028b-3852-4b44-862d-f72a8f730e91</t>
  </si>
  <si>
    <t>Matthew Campbell</t>
  </si>
  <si>
    <t>da9dd722-dd99-4ca5-adae-0af4d5715e0f</t>
  </si>
  <si>
    <t>ee06ec23-73df-4494-a74d-bcb9a45609a9</t>
  </si>
  <si>
    <t>David Coffey</t>
  </si>
  <si>
    <t>1e428799-0cbd-42bb-b003-f409df9f894e</t>
  </si>
  <si>
    <t>c416f695-ea41-48cc-a712-b9434958d58d</t>
  </si>
  <si>
    <t>Johnathan Collins</t>
  </si>
  <si>
    <t>2754fb26-56df-4e0b-90d3-84e880bf7d6e</t>
  </si>
  <si>
    <t>549621fb-ae72-41ac-8bcb-e5c6fa22b4fa</t>
  </si>
  <si>
    <t>Gabriella Arnold</t>
  </si>
  <si>
    <t>084b8496-bcbd-471a-b9fb-05f9fe4a6833</t>
  </si>
  <si>
    <t>c9de707b-0d5f-4cde-923e-e891b3f6e47a</t>
  </si>
  <si>
    <t>Elizabeth Murray</t>
  </si>
  <si>
    <t>6c92ea51-edbe-4c07-ab04-1d9d8f38c953</t>
  </si>
  <si>
    <t>76fb4f9d-71cb-44f6-92a3-3c1ed9d20bee</t>
  </si>
  <si>
    <t>Jason Alexander</t>
  </si>
  <si>
    <t>80925c02-2ed7-4bb3-88af-b5fe0bdddbd0</t>
  </si>
  <si>
    <t>d4b7518e-2adf-4161-87b3-61a68726cad1</t>
  </si>
  <si>
    <t>Kayla Soto</t>
  </si>
  <si>
    <t>ed56d7fc-73e6-4144-8da7-1bf50092a6e0</t>
  </si>
  <si>
    <t>2bba0ede-7467-4f60-960b-39e3c7e480d5</t>
  </si>
  <si>
    <t>Melissa Downs</t>
  </si>
  <si>
    <t>0e84f9b1-c469-4c60-9c88-1f753185adb2</t>
  </si>
  <si>
    <t>29e17a74-41c9-4d10-b3eb-276ac16a41d0</t>
  </si>
  <si>
    <t>Wayne Wells</t>
  </si>
  <si>
    <t>e1dc8519-4e3e-44d0-b2db-00b573473e6a</t>
  </si>
  <si>
    <t>64bdcd91-32d0-42b0-8b3b-b3dbcb853565</t>
  </si>
  <si>
    <t>Barbara Guzman</t>
  </si>
  <si>
    <t>09ce2d21-7f2b-4d5c-9504-bf34ddf2d319</t>
  </si>
  <si>
    <t>91f291b9-c7f0-4322-9c53-330de92f73ec</t>
  </si>
  <si>
    <t>Elizabeth Nielsen</t>
  </si>
  <si>
    <t>8794a558-899c-444d-95f6-cc2b0463569d</t>
  </si>
  <si>
    <t>0cd948c7-5664-406d-b082-7ef47abe13c8</t>
  </si>
  <si>
    <t>8f17be0e-4189-458c-9dce-7cd029f80c61</t>
  </si>
  <si>
    <t>648222ca-662d-413d-a8b7-4a7a9869d9a5</t>
  </si>
  <si>
    <t>Vincent Vega</t>
  </si>
  <si>
    <t>6cb50723-bb92-49e2-a31e-fdfb7b95545a</t>
  </si>
  <si>
    <t>9566c41c-ef05-4493-b5c0-e3c413dcbd69</t>
  </si>
  <si>
    <t>Grace Mills</t>
  </si>
  <si>
    <t>b6949d72-15ce-4a48-bd07-89f48b89d84c</t>
  </si>
  <si>
    <t>1746dd6c-08a6-469d-9f39-d3c6aef2a17d</t>
  </si>
  <si>
    <t>Regina Gordon</t>
  </si>
  <si>
    <t>e750701b-9205-457a-81ae-556653219e7b</t>
  </si>
  <si>
    <t>da21b13b-5a0f-4164-8221-d7908d7aa42e</t>
  </si>
  <si>
    <t>Michael Harris</t>
  </si>
  <si>
    <t>b1131d5a-3c59-4b59-ad75-4f985c558e4c</t>
  </si>
  <si>
    <t>bc1ea83a-88a5-412a-8311-3b3e0c20a453</t>
  </si>
  <si>
    <t>Anna Miranda</t>
  </si>
  <si>
    <t>fbec000b-f666-4c1c-8587-58af2446acf9</t>
  </si>
  <si>
    <t>fab13580-3acf-4db0-9c44-b1622c5f3433</t>
  </si>
  <si>
    <t>Chad Franklin</t>
  </si>
  <si>
    <t>c1b59c48-5cde-462a-9f60-8bb711d7bb09</t>
  </si>
  <si>
    <t>2155d637-86b6-4ec8-92e4-a28aacbb3844</t>
  </si>
  <si>
    <t>Donald Pearson MD</t>
  </si>
  <si>
    <t>7a6e93a3-327f-4acf-bedc-fb1b38749510</t>
  </si>
  <si>
    <t>db9df2cf-49d6-4d38-8877-09358c9800bc</t>
  </si>
  <si>
    <t>Alexander Perez</t>
  </si>
  <si>
    <t>2b00fc46-ef5a-4337-a46f-6059d3ceca35</t>
  </si>
  <si>
    <t>dffebbcf-81eb-4bda-a2a4-1ee252bf8934</t>
  </si>
  <si>
    <t>Kelly Cooper</t>
  </si>
  <si>
    <t>5a045973-37a9-4a99-85e6-64f0cfef0374</t>
  </si>
  <si>
    <t>fd6e497c-1905-4678-8771-33e2fd211efa</t>
  </si>
  <si>
    <t>Expert</t>
  </si>
  <si>
    <t>Benjamin Lewis</t>
  </si>
  <si>
    <t>7613999d-4af0-4721-ad84-1a258cd23c30</t>
  </si>
  <si>
    <t>7e44d86e-9319-4173-afd4-708c50d347d0</t>
  </si>
  <si>
    <t>Paul Castillo</t>
  </si>
  <si>
    <t>b16b48ca-addd-4e26-8a4c-6cba3c1b80e8</t>
  </si>
  <si>
    <t>05a44456-e466-459d-88e1-37b58e60cc23</t>
  </si>
  <si>
    <t>Elizabeth Carter</t>
  </si>
  <si>
    <t>0cf52c31-f6bc-4e2e-b38d-e116687d4dec</t>
  </si>
  <si>
    <t>d424c44a-fb4c-4c4b-92ad-dee289dfae66</t>
  </si>
  <si>
    <t>Michael Harmon</t>
  </si>
  <si>
    <t>bb2ff9dd-35df-47ca-819d-1e6213d9a42b</t>
  </si>
  <si>
    <t>87fe63fd-0fab-4504-a92c-f0f1c6e98988</t>
  </si>
  <si>
    <t>Ashley Kane</t>
  </si>
  <si>
    <t>8d41fa3c-0761-49a2-8f6c-e72caf909e6f</t>
  </si>
  <si>
    <t>2d5b0f16-38e1-4ee3-8edb-38ee5fb03686</t>
  </si>
  <si>
    <t>Gregory Lowery</t>
  </si>
  <si>
    <t>239e52cf-1c72-401d-95dd-33419aad0535</t>
  </si>
  <si>
    <t>8d318b78-99cf-4d84-bc66-93c022622da4</t>
  </si>
  <si>
    <t>Maria Underwood</t>
  </si>
  <si>
    <t>93f5c4d4-2ea3-4b02-acb8-bff29a9c12a7</t>
  </si>
  <si>
    <t>53c157ba-9134-4479-a483-9d835c78bf53</t>
  </si>
  <si>
    <t>Dennis Jones</t>
  </si>
  <si>
    <t>c09c2bc0-8d03-4a35-bc25-68409ab28bb8</t>
  </si>
  <si>
    <t>fbe287a0-d4d6-40b7-97a3-f1eb029b96cc</t>
  </si>
  <si>
    <t>461cf076-7fca-4444-a453-62f8e037c02b</t>
  </si>
  <si>
    <t>90e5478f-d263-4e77-a790-f58b88249aeb</t>
  </si>
  <si>
    <t>Susan Martinez</t>
  </si>
  <si>
    <t>4b5e9b42-9cdf-4320-8bba-078e699f0bfe</t>
  </si>
  <si>
    <t>442ed488-78da-4cee-b3ce-62e9793dd3ee</t>
  </si>
  <si>
    <t>Marissa Ward</t>
  </si>
  <si>
    <t>d323f91a-d080-418c-a9f7-08192a2885e5</t>
  </si>
  <si>
    <t>0e7c850f-56a2-49ef-90f8-49cf27ffaec0</t>
  </si>
  <si>
    <t>Phillip Farley</t>
  </si>
  <si>
    <t>1367ad45-d424-43be-979c-8d64d837c4ee</t>
  </si>
  <si>
    <t>7e31e32a-4476-4ae7-85c2-a31dc37416ac</t>
  </si>
  <si>
    <t>Kristina Burns</t>
  </si>
  <si>
    <t>409466ad-11a5-4a9a-a3f7-cfb4b688a33c</t>
  </si>
  <si>
    <t>75bc2197-2ad8-428f-a03d-3c25d62d5661</t>
  </si>
  <si>
    <t>Alicia Goodman</t>
  </si>
  <si>
    <t>6f99694d-16e4-4212-8f13-59491ecf6370</t>
  </si>
  <si>
    <t>8bf30ede-e7f9-4253-b8a7-a2137dd2f3db</t>
  </si>
  <si>
    <t>Justin Mcfarland</t>
  </si>
  <si>
    <t>41f75a4c-1f57-40a2-8b81-f993b602a039</t>
  </si>
  <si>
    <t>95bfff88-1413-4d39-acbf-78422e011f92</t>
  </si>
  <si>
    <t>David Russell</t>
  </si>
  <si>
    <t>b1a0d083-feea-445f-b089-fed9ce14618d</t>
  </si>
  <si>
    <t>805716b8-f1d2-4003-955c-5acc21ba9a28</t>
  </si>
  <si>
    <t>Erica Wiggins</t>
  </si>
  <si>
    <t>3504ea23-12d2-42a7-8d04-df2b4962c4bb</t>
  </si>
  <si>
    <t>9c791998-bb7a-4a47-8e09-ff48542849ad</t>
  </si>
  <si>
    <t>Brett Kramer</t>
  </si>
  <si>
    <t>6cb8694e-c21e-4537-a544-ce2b1bcb38c9</t>
  </si>
  <si>
    <t>ecc6d7ae-8ff7-4b72-b1e3-45d0d7d814ef</t>
  </si>
  <si>
    <t>Melissa Blake</t>
  </si>
  <si>
    <t>fc761e01-550f-45c4-80d0-b92cc97ea198</t>
  </si>
  <si>
    <t>5761f1ac-08cc-40f7-b1e3-b607efa7087f</t>
  </si>
  <si>
    <t>Mr. Robert Nelson MD</t>
  </si>
  <si>
    <t>2dd8dd01-f90b-454f-b5a9-83e93decc966</t>
  </si>
  <si>
    <t>bc258a3f-4a90-49d7-90d0-442db8c7a959</t>
  </si>
  <si>
    <t>David Burns</t>
  </si>
  <si>
    <t>07bea838-65b8-47b9-b10c-ba9c1f0cc037</t>
  </si>
  <si>
    <t>1080792e-a1ad-458e-9a12-013e8fb03fae</t>
  </si>
  <si>
    <t>Michele Hughes</t>
  </si>
  <si>
    <t>e0dbe5e6-7928-47df-bbcb-6557d2651019</t>
  </si>
  <si>
    <t>a3580df8-4e02-4ff9-8d62-06a0ac53f8ac</t>
  </si>
  <si>
    <t>Cheryl Calderon</t>
  </si>
  <si>
    <t>561a72ec-30a3-459c-8e28-889ea4c9fbc5</t>
  </si>
  <si>
    <t>3b07251d-0149-4a79-960b-e4523fc53c2f</t>
  </si>
  <si>
    <t>Begin</t>
  </si>
  <si>
    <t>Brittany Parker</t>
  </si>
  <si>
    <t>ed58d4c9-2a89-4c7c-a8d5-eff722a9aa29</t>
  </si>
  <si>
    <t>929c7f67-a49c-4476-beec-3d9cc3dba869</t>
  </si>
  <si>
    <t>Sophia Juarez</t>
  </si>
  <si>
    <t>de7dc17a-9d88-4c51-9f8b-df5a6453c121</t>
  </si>
  <si>
    <t>e00dd583-bcb2-4f3c-b99c-bfa17bb3b0f2</t>
  </si>
  <si>
    <t>William Frank</t>
  </si>
  <si>
    <t>3c8bf854-5953-4d38-b50a-06282dd5cadc</t>
  </si>
  <si>
    <t>31708258-9683-4cd2-b3d6-bb25727bb4a4</t>
  </si>
  <si>
    <t>Mrs. Lindsay Griffin</t>
  </si>
  <si>
    <t>bf78f74c-824a-4b7c-8529-7136d64d96ec</t>
  </si>
  <si>
    <t>01c522bc-be94-4698-8481-ada8a7402949</t>
  </si>
  <si>
    <t>Justin Parsons</t>
  </si>
  <si>
    <t>c027c06d-13af-439e-87e2-c19e93dc40d7</t>
  </si>
  <si>
    <t>b37e764b-2ea9-45cb-a54b-b9c8b9c92d02</t>
  </si>
  <si>
    <t>Amanda Webster</t>
  </si>
  <si>
    <t>ab043c2e-a011-46c1-9d4b-029564896dbf</t>
  </si>
  <si>
    <t>985fcd6c-3fba-4d02-b015-76a1b986dd39</t>
  </si>
  <si>
    <t>Charles Gilbert</t>
  </si>
  <si>
    <t>17372224-bd6e-4d0d-8570-5b6246b1b268</t>
  </si>
  <si>
    <t>3be9909d-e626-4209-88f7-0cc4280ce928</t>
  </si>
  <si>
    <t>Denise Farmer</t>
  </si>
  <si>
    <t>15fc57eb-b752-456b-aa11-3619c4d77165</t>
  </si>
  <si>
    <t>80e51684-05dd-4baa-92bf-cf96678a72db</t>
  </si>
  <si>
    <t>Smile</t>
  </si>
  <si>
    <t>Renee Cooper</t>
  </si>
  <si>
    <t>0fdd7f9a-88be-42a4-bc26-730958d8fa8f</t>
  </si>
  <si>
    <t>68e11c37-1ccb-402a-9f14-2ea718adc3b1</t>
  </si>
  <si>
    <t>Anne Goodman</t>
  </si>
  <si>
    <t>64edee6b-3f29-4c3c-af85-ea4aab8ab4ea</t>
  </si>
  <si>
    <t>0a846e68-0247-4922-9ade-fbf1b9f7d311</t>
  </si>
  <si>
    <t>Martin Chambers</t>
  </si>
  <si>
    <t>edb593d7-1cfb-4332-82d7-c39643d2a9ba</t>
  </si>
  <si>
    <t>1574f314-47eb-4279-9f64-7e06a316ce7f</t>
  </si>
  <si>
    <t>Todd Wilson</t>
  </si>
  <si>
    <t>58bae9dd-1ec6-415e-a48a-bfd343246e1f</t>
  </si>
  <si>
    <t>c1f34f6d-86f9-4751-b52f-b829793addf7</t>
  </si>
  <si>
    <t>Cameron Randall</t>
  </si>
  <si>
    <t>0546763f-66e5-464e-91d2-63f2e79cd3f9</t>
  </si>
  <si>
    <t>d6cef514-2522-4c32-b2a0-0af82b7d92af</t>
  </si>
  <si>
    <t>Robert Reynolds</t>
  </si>
  <si>
    <t>f474fe8d-a59b-40fe-8c4d-aaa816e5c471</t>
  </si>
  <si>
    <t>b54aba2e-dd3f-4c0f-8678-87511c7ea894</t>
  </si>
  <si>
    <t>Melissa Summers</t>
  </si>
  <si>
    <t>947660cf-ea90-43db-ab72-7482ef7c8b69</t>
  </si>
  <si>
    <t>e1383aeb-c285-46e3-a937-2b31550b88a0</t>
  </si>
  <si>
    <t>Jacob Gomez</t>
  </si>
  <si>
    <t>c2133ed9-9212-4ae5-b401-4058b20a0b09</t>
  </si>
  <si>
    <t>e9a2356c-f5a6-4c3e-b9fc-4104d0f26f4c</t>
  </si>
  <si>
    <t>Maria Johnson</t>
  </si>
  <si>
    <t>b44bd5b3-5ccf-4686-90f2-bf7464f7e52b</t>
  </si>
  <si>
    <t>fdec549c-091b-49f1-a000-72b093ab6e9f</t>
  </si>
  <si>
    <t>Miss Victoria Bailey</t>
  </si>
  <si>
    <t>ab604739-8e87-45e4-a71b-b4b0bb75f8d8</t>
  </si>
  <si>
    <t>699e60f3-fb54-40f0-ac91-ef185442315f</t>
  </si>
  <si>
    <t>Kimberly Kelley</t>
  </si>
  <si>
    <t>f6e684a5-edb7-4cef-92d6-1c1337b3c0bb</t>
  </si>
  <si>
    <t>e3bd17a0-b824-4d84-85b4-38095fa48ce2</t>
  </si>
  <si>
    <t>Michael Lopez</t>
  </si>
  <si>
    <t>a92a9afc-f134-4680-82e0-92a6ad7fcc77</t>
  </si>
  <si>
    <t>46ffa87b-5d90-46e7-a827-d4c942de2ac9</t>
  </si>
  <si>
    <t>Good</t>
  </si>
  <si>
    <t>Sandra Smith</t>
  </si>
  <si>
    <t>d43e812e-57b0-4486-b6be-05fcd00f4a63</t>
  </si>
  <si>
    <t>3b331373-a6bb-46da-b595-41a320105606</t>
  </si>
  <si>
    <t>Nancy Gonzalez</t>
  </si>
  <si>
    <t>99dfa20e-00a0-4b10-9ac5-b6f841570fd6</t>
  </si>
  <si>
    <t>0017a1b4-72b7-4716-9bf9-21fda9d61a39</t>
  </si>
  <si>
    <t>Christopher Payne</t>
  </si>
  <si>
    <t>e821cbaa-3d95-42d7-b8a9-6cd45255e836</t>
  </si>
  <si>
    <t>9fd24260-a228-4f19-a901-da994b7f5b86</t>
  </si>
  <si>
    <t>Matthew Tucker V</t>
  </si>
  <si>
    <t>e94521cbaya-3d95-42d7y-b8a9-6cd435255e836</t>
  </si>
  <si>
    <t>9fnmd2432260-a228-4f19-a901-da91194b7f5bk86</t>
  </si>
  <si>
    <t>Month_Name</t>
  </si>
  <si>
    <t>Total_Sales</t>
  </si>
  <si>
    <t>Total_Revenue</t>
  </si>
  <si>
    <t>Row Labels</t>
  </si>
  <si>
    <t>Jan</t>
  </si>
  <si>
    <t>Feb</t>
  </si>
  <si>
    <t>Mar</t>
  </si>
  <si>
    <t>Apr</t>
  </si>
  <si>
    <t>Jun</t>
  </si>
  <si>
    <t>Jul</t>
  </si>
  <si>
    <t>Aug</t>
  </si>
  <si>
    <t>Sep</t>
  </si>
  <si>
    <t>Oct</t>
  </si>
  <si>
    <t>Nov</t>
  </si>
  <si>
    <t>Dec</t>
  </si>
  <si>
    <t>Grand Total</t>
  </si>
  <si>
    <t>Sum of Total_Revenue</t>
  </si>
  <si>
    <t>Column Labels</t>
  </si>
  <si>
    <t>Sum of Quantity_Purchased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</si>
</sst>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14" fontId="0" fillId="0" borderId="0" xfId="0" applyNumberFormat="1"/>
    <xf numFmtId="1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xf numFmtId="44"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Sheet1!$B$4:$B$16</c:f>
              <c:numCache>
                <c:formatCode>General</c:formatCode>
                <c:ptCount val="12"/>
                <c:pt idx="0">
                  <c:v>441488.95</c:v>
                </c:pt>
                <c:pt idx="1">
                  <c:v>317471.70999999996</c:v>
                </c:pt>
                <c:pt idx="2">
                  <c:v>408240.84</c:v>
                </c:pt>
                <c:pt idx="3">
                  <c:v>297800.26000000013</c:v>
                </c:pt>
                <c:pt idx="4">
                  <c:v>267654.14999999979</c:v>
                </c:pt>
                <c:pt idx="5">
                  <c:v>240723.61000000019</c:v>
                </c:pt>
                <c:pt idx="6">
                  <c:v>433701.17</c:v>
                </c:pt>
                <c:pt idx="7">
                  <c:v>261546.22999999998</c:v>
                </c:pt>
                <c:pt idx="8">
                  <c:v>349679.9</c:v>
                </c:pt>
                <c:pt idx="9">
                  <c:v>337993.11</c:v>
                </c:pt>
                <c:pt idx="10">
                  <c:v>255561.37</c:v>
                </c:pt>
                <c:pt idx="11">
                  <c:v>523777.93000000046</c:v>
                </c:pt>
              </c:numCache>
            </c:numRef>
          </c:val>
          <c:smooth val="0"/>
          <c:extLst>
            <c:ext xmlns:c16="http://schemas.microsoft.com/office/drawing/2014/chart" uri="{C3380CC4-5D6E-409C-BE32-E72D297353CC}">
              <c16:uniqueId val="{00000000-F5DA-4394-A7F1-323EA4CD7C6F}"/>
            </c:ext>
          </c:extLst>
        </c:ser>
        <c:dLbls>
          <c:showLegendKey val="0"/>
          <c:showVal val="0"/>
          <c:showCatName val="0"/>
          <c:showSerName val="0"/>
          <c:showPercent val="0"/>
          <c:showBubbleSize val="0"/>
        </c:dLbls>
        <c:smooth val="0"/>
        <c:axId val="213300255"/>
        <c:axId val="213302335"/>
      </c:lineChart>
      <c:catAx>
        <c:axId val="21330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02335"/>
        <c:crosses val="autoZero"/>
        <c:auto val="1"/>
        <c:lblAlgn val="ctr"/>
        <c:lblOffset val="100"/>
        <c:noMultiLvlLbl val="0"/>
      </c:catAx>
      <c:valAx>
        <c:axId val="21330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0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[Sales_data.xlsx]Sheet1!PivotTable4</c:name>
    <c:fmtId val="1"/>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0278833967046894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2.788339670468938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4.6029919447640967E-3"/>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Sheet1!$B$28</c:f>
              <c:strCache>
                <c:ptCount val="1"/>
                <c:pt idx="0">
                  <c:v>Total</c:v>
                </c:pt>
              </c:strCache>
            </c:strRef>
          </c:tx>
          <c:spPr>
            <a:solidFill>
              <a:schemeClr val="accent1"/>
            </a:solidFill>
            <a:ln>
              <a:noFill/>
            </a:ln>
            <a:effectLst/>
            <a:sp3d/>
          </c:spPr>
          <c:invertIfNegative val="0"/>
          <c:dLbls>
            <c:dLbl>
              <c:idx val="0"/>
              <c:layout>
                <c:manualLayout>
                  <c:x val="2.7883396704689388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9CE-4C92-9C78-91E2BC727866}"/>
                </c:ext>
              </c:extLst>
            </c:dLbl>
            <c:dLbl>
              <c:idx val="1"/>
              <c:layout>
                <c:manualLayout>
                  <c:x val="2.0278833967046894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CE-4C92-9C78-91E2BC727866}"/>
                </c:ext>
              </c:extLst>
            </c:dLbl>
            <c:dLbl>
              <c:idx val="2"/>
              <c:layout>
                <c:manualLayout>
                  <c:x val="-4.6029919447640967E-3"/>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9CE-4C92-9C78-91E2BC7278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Sheet1!$A$29:$A$32</c:f>
              <c:strCache>
                <c:ptCount val="3"/>
                <c:pt idx="0">
                  <c:v>Cash</c:v>
                </c:pt>
                <c:pt idx="1">
                  <c:v>Credit Card</c:v>
                </c:pt>
                <c:pt idx="2">
                  <c:v>Mobile Payment</c:v>
                </c:pt>
              </c:strCache>
            </c:strRef>
          </c:cat>
          <c:val>
            <c:numRef>
              <c:f>Sheet1!$B$29:$B$32</c:f>
              <c:numCache>
                <c:formatCode>General</c:formatCode>
                <c:ptCount val="3"/>
                <c:pt idx="0">
                  <c:v>1352933.679999999</c:v>
                </c:pt>
                <c:pt idx="1">
                  <c:v>1366259.9499999997</c:v>
                </c:pt>
                <c:pt idx="2">
                  <c:v>1416445.5999999999</c:v>
                </c:pt>
              </c:numCache>
            </c:numRef>
          </c:val>
          <c:extLst>
            <c:ext xmlns:c16="http://schemas.microsoft.com/office/drawing/2014/chart" uri="{C3380CC4-5D6E-409C-BE32-E72D297353CC}">
              <c16:uniqueId val="{00000000-F2B7-4164-9AF2-3F11EDAAF677}"/>
            </c:ext>
          </c:extLst>
        </c:ser>
        <c:dLbls>
          <c:showLegendKey val="0"/>
          <c:showVal val="1"/>
          <c:showCatName val="0"/>
          <c:showSerName val="0"/>
          <c:showPercent val="0"/>
          <c:showBubbleSize val="0"/>
        </c:dLbls>
        <c:gapWidth val="150"/>
        <c:shape val="box"/>
        <c:axId val="211663983"/>
        <c:axId val="211664399"/>
        <c:axId val="0"/>
      </c:bar3DChart>
      <c:catAx>
        <c:axId val="2116639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64399"/>
        <c:crosses val="autoZero"/>
        <c:auto val="1"/>
        <c:lblAlgn val="ctr"/>
        <c:lblOffset val="100"/>
        <c:noMultiLvlLbl val="0"/>
      </c:catAx>
      <c:valAx>
        <c:axId val="211664399"/>
        <c:scaling>
          <c:orientation val="minMax"/>
        </c:scaling>
        <c:delete val="1"/>
        <c:axPos val="b"/>
        <c:numFmt formatCode="General" sourceLinked="1"/>
        <c:majorTickMark val="out"/>
        <c:minorTickMark val="none"/>
        <c:tickLblPos val="nextTo"/>
        <c:crossAx val="2116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Sheet1!$B$44</c:f>
              <c:strCache>
                <c:ptCount val="1"/>
                <c:pt idx="0">
                  <c:v>Total</c:v>
                </c:pt>
              </c:strCache>
            </c:strRef>
          </c:tx>
          <c:spPr>
            <a:solidFill>
              <a:schemeClr val="accent1"/>
            </a:solidFill>
            <a:ln>
              <a:noFill/>
            </a:ln>
            <a:effectLst/>
          </c:spPr>
          <c:invertIfNegative val="0"/>
          <c:cat>
            <c:strRef>
              <c:f>Sheet1!$A$45:$A$63</c:f>
              <c:strCache>
                <c:ptCount val="18"/>
                <c:pt idx="0">
                  <c:v>Abuja</c:v>
                </c:pt>
                <c:pt idx="1">
                  <c:v>Bangalore</c:v>
                </c:pt>
                <c:pt idx="2">
                  <c:v>Beijing</c:v>
                </c:pt>
                <c:pt idx="3">
                  <c:v>Birmingham</c:v>
                </c:pt>
                <c:pt idx="4">
                  <c:v>Chicago</c:v>
                </c:pt>
                <c:pt idx="5">
                  <c:v>Delhi</c:v>
                </c:pt>
                <c:pt idx="6">
                  <c:v>Guangzhou</c:v>
                </c:pt>
                <c:pt idx="7">
                  <c:v>Lagos</c:v>
                </c:pt>
                <c:pt idx="8">
                  <c:v>London</c:v>
                </c:pt>
                <c:pt idx="9">
                  <c:v>Los Angeles</c:v>
                </c:pt>
                <c:pt idx="10">
                  <c:v>Manchester</c:v>
                </c:pt>
                <c:pt idx="11">
                  <c:v>Montreal</c:v>
                </c:pt>
                <c:pt idx="12">
                  <c:v>Mumbai</c:v>
                </c:pt>
                <c:pt idx="13">
                  <c:v>New York</c:v>
                </c:pt>
                <c:pt idx="14">
                  <c:v>Port Harcourt</c:v>
                </c:pt>
                <c:pt idx="15">
                  <c:v>Shanghai</c:v>
                </c:pt>
                <c:pt idx="16">
                  <c:v>Toronto</c:v>
                </c:pt>
                <c:pt idx="17">
                  <c:v>Vancouver</c:v>
                </c:pt>
              </c:strCache>
            </c:strRef>
          </c:cat>
          <c:val>
            <c:numRef>
              <c:f>Sheet1!$B$45:$B$63</c:f>
              <c:numCache>
                <c:formatCode>General</c:formatCode>
                <c:ptCount val="18"/>
                <c:pt idx="0">
                  <c:v>949</c:v>
                </c:pt>
                <c:pt idx="1">
                  <c:v>940</c:v>
                </c:pt>
                <c:pt idx="2">
                  <c:v>837</c:v>
                </c:pt>
                <c:pt idx="3">
                  <c:v>986</c:v>
                </c:pt>
                <c:pt idx="4">
                  <c:v>824</c:v>
                </c:pt>
                <c:pt idx="5">
                  <c:v>884</c:v>
                </c:pt>
                <c:pt idx="6">
                  <c:v>927</c:v>
                </c:pt>
                <c:pt idx="7">
                  <c:v>940</c:v>
                </c:pt>
                <c:pt idx="8">
                  <c:v>924</c:v>
                </c:pt>
                <c:pt idx="9">
                  <c:v>860</c:v>
                </c:pt>
                <c:pt idx="10">
                  <c:v>816</c:v>
                </c:pt>
                <c:pt idx="11">
                  <c:v>922</c:v>
                </c:pt>
                <c:pt idx="12">
                  <c:v>855</c:v>
                </c:pt>
                <c:pt idx="13">
                  <c:v>1098</c:v>
                </c:pt>
                <c:pt idx="14">
                  <c:v>909</c:v>
                </c:pt>
                <c:pt idx="15">
                  <c:v>910</c:v>
                </c:pt>
                <c:pt idx="16">
                  <c:v>971</c:v>
                </c:pt>
                <c:pt idx="17">
                  <c:v>843</c:v>
                </c:pt>
              </c:numCache>
            </c:numRef>
          </c:val>
          <c:extLst>
            <c:ext xmlns:c16="http://schemas.microsoft.com/office/drawing/2014/chart" uri="{C3380CC4-5D6E-409C-BE32-E72D297353CC}">
              <c16:uniqueId val="{00000000-AAF0-4124-86A6-B1A8DC7440A7}"/>
            </c:ext>
          </c:extLst>
        </c:ser>
        <c:dLbls>
          <c:showLegendKey val="0"/>
          <c:showVal val="0"/>
          <c:showCatName val="0"/>
          <c:showSerName val="0"/>
          <c:showPercent val="0"/>
          <c:showBubbleSize val="0"/>
        </c:dLbls>
        <c:gapWidth val="219"/>
        <c:overlap val="-27"/>
        <c:axId val="168188239"/>
        <c:axId val="168190735"/>
      </c:barChart>
      <c:catAx>
        <c:axId val="16818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90735"/>
        <c:crosses val="autoZero"/>
        <c:auto val="1"/>
        <c:lblAlgn val="ctr"/>
        <c:lblOffset val="100"/>
        <c:noMultiLvlLbl val="0"/>
      </c:catAx>
      <c:valAx>
        <c:axId val="16819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FB-4A46-8888-313BE5DFEF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FB-4A46-8888-313BE5DFEF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FB-4A46-8888-313BE5DFEF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Sheet1!$A$68:$A$71</c:f>
              <c:strCache>
                <c:ptCount val="3"/>
                <c:pt idx="0">
                  <c:v>Adult</c:v>
                </c:pt>
                <c:pt idx="1">
                  <c:v>Senior</c:v>
                </c:pt>
                <c:pt idx="2">
                  <c:v>Young</c:v>
                </c:pt>
              </c:strCache>
            </c:strRef>
          </c:cat>
          <c:val>
            <c:numRef>
              <c:f>Sheet1!$B$68:$B$71</c:f>
              <c:numCache>
                <c:formatCode>0.00%</c:formatCode>
                <c:ptCount val="3"/>
                <c:pt idx="0">
                  <c:v>0.34520290107606894</c:v>
                </c:pt>
                <c:pt idx="1">
                  <c:v>0.33312907228612409</c:v>
                </c:pt>
                <c:pt idx="2">
                  <c:v>0.32166802663780703</c:v>
                </c:pt>
              </c:numCache>
            </c:numRef>
          </c:val>
          <c:extLst>
            <c:ext xmlns:c16="http://schemas.microsoft.com/office/drawing/2014/chart" uri="{C3380CC4-5D6E-409C-BE32-E72D297353CC}">
              <c16:uniqueId val="{00000000-F6FF-41C1-9E80-B28C7B6A04F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[Sales_data.xlsx]Sheet1!PivotTable7</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Sheet1!$B$79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68-47CB-B81A-D259345646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68-47CB-B81A-D259345646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68-47CB-B81A-D259345646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168-47CB-B81A-D2593456467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168-47CB-B81A-D2593456467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168-47CB-B81A-D259345646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Sheet1!$A$80:$A$86</c:f>
              <c:strCache>
                <c:ptCount val="6"/>
                <c:pt idx="0">
                  <c:v>Canada</c:v>
                </c:pt>
                <c:pt idx="1">
                  <c:v>China</c:v>
                </c:pt>
                <c:pt idx="2">
                  <c:v>India</c:v>
                </c:pt>
                <c:pt idx="3">
                  <c:v>Nigeria</c:v>
                </c:pt>
                <c:pt idx="4">
                  <c:v>UK</c:v>
                </c:pt>
                <c:pt idx="5">
                  <c:v>US</c:v>
                </c:pt>
              </c:strCache>
            </c:strRef>
          </c:cat>
          <c:val>
            <c:numRef>
              <c:f>Sheet1!$B$80:$B$86</c:f>
              <c:numCache>
                <c:formatCode>0.00%</c:formatCode>
                <c:ptCount val="6"/>
                <c:pt idx="0">
                  <c:v>0.16878677060039396</c:v>
                </c:pt>
                <c:pt idx="1">
                  <c:v>0.16474382365310913</c:v>
                </c:pt>
                <c:pt idx="2">
                  <c:v>0.16572364558017808</c:v>
                </c:pt>
                <c:pt idx="3">
                  <c:v>0.16190464950203112</c:v>
                </c:pt>
                <c:pt idx="4">
                  <c:v>0.17039304949237555</c:v>
                </c:pt>
                <c:pt idx="5">
                  <c:v>0.16844806117191219</c:v>
                </c:pt>
              </c:numCache>
            </c:numRef>
          </c:val>
          <c:extLst>
            <c:ext xmlns:c16="http://schemas.microsoft.com/office/drawing/2014/chart" uri="{C3380CC4-5D6E-409C-BE32-E72D297353CC}">
              <c16:uniqueId val="{00000000-800F-4253-BD55-D853EDA7F64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[Sales_data.xlsx]Sheet1!PivotTable8</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Sheet1!$B$92:$B$93</c:f>
              <c:strCache>
                <c:ptCount val="1"/>
                <c:pt idx="0">
                  <c:v>Female</c:v>
                </c:pt>
              </c:strCache>
            </c:strRef>
          </c:tx>
          <c:spPr>
            <a:solidFill>
              <a:schemeClr val="accent1"/>
            </a:solidFill>
            <a:ln>
              <a:noFill/>
            </a:ln>
            <a:effectLst/>
          </c:spPr>
          <c:invertIfNegative val="0"/>
          <c:cat>
            <c:strRef>
              <c:f>Sheet1!$A$94:$A$101</c:f>
              <c:strCache>
                <c:ptCount val="7"/>
                <c:pt idx="0">
                  <c:v>Again</c:v>
                </c:pt>
                <c:pt idx="1">
                  <c:v>Beauty</c:v>
                </c:pt>
                <c:pt idx="2">
                  <c:v>Clothing</c:v>
                </c:pt>
                <c:pt idx="3">
                  <c:v>Electronics</c:v>
                </c:pt>
                <c:pt idx="4">
                  <c:v>Home &amp; Kitchen</c:v>
                </c:pt>
                <c:pt idx="5">
                  <c:v>Sports</c:v>
                </c:pt>
                <c:pt idx="6">
                  <c:v>Toys</c:v>
                </c:pt>
              </c:strCache>
            </c:strRef>
          </c:cat>
          <c:val>
            <c:numRef>
              <c:f>Sheet1!$B$94:$B$101</c:f>
              <c:numCache>
                <c:formatCode>General</c:formatCode>
                <c:ptCount val="7"/>
                <c:pt idx="0">
                  <c:v>1966.6299999999999</c:v>
                </c:pt>
                <c:pt idx="1">
                  <c:v>235587.28000000003</c:v>
                </c:pt>
                <c:pt idx="2">
                  <c:v>233613.34000000005</c:v>
                </c:pt>
                <c:pt idx="3">
                  <c:v>227027.27000000005</c:v>
                </c:pt>
                <c:pt idx="4">
                  <c:v>246951.54000000007</c:v>
                </c:pt>
                <c:pt idx="5">
                  <c:v>214460.58999999997</c:v>
                </c:pt>
                <c:pt idx="6">
                  <c:v>220283.18999999997</c:v>
                </c:pt>
              </c:numCache>
            </c:numRef>
          </c:val>
          <c:extLst>
            <c:ext xmlns:c16="http://schemas.microsoft.com/office/drawing/2014/chart" uri="{C3380CC4-5D6E-409C-BE32-E72D297353CC}">
              <c16:uniqueId val="{00000000-8C64-4199-970F-B3E8603AB3BE}"/>
            </c:ext>
          </c:extLst>
        </c:ser>
        <c:ser>
          <c:idx val="1"/>
          <c:order val="1"/>
          <c:tx>
            <c:strRef>
              <c:f>Sheet1!$C$92:$C$93</c:f>
              <c:strCache>
                <c:ptCount val="1"/>
                <c:pt idx="0">
                  <c:v>Male</c:v>
                </c:pt>
              </c:strCache>
            </c:strRef>
          </c:tx>
          <c:spPr>
            <a:solidFill>
              <a:schemeClr val="accent2"/>
            </a:solidFill>
            <a:ln>
              <a:noFill/>
            </a:ln>
            <a:effectLst/>
          </c:spPr>
          <c:invertIfNegative val="0"/>
          <c:cat>
            <c:strRef>
              <c:f>Sheet1!$A$94:$A$101</c:f>
              <c:strCache>
                <c:ptCount val="7"/>
                <c:pt idx="0">
                  <c:v>Again</c:v>
                </c:pt>
                <c:pt idx="1">
                  <c:v>Beauty</c:v>
                </c:pt>
                <c:pt idx="2">
                  <c:v>Clothing</c:v>
                </c:pt>
                <c:pt idx="3">
                  <c:v>Electronics</c:v>
                </c:pt>
                <c:pt idx="4">
                  <c:v>Home &amp; Kitchen</c:v>
                </c:pt>
                <c:pt idx="5">
                  <c:v>Sports</c:v>
                </c:pt>
                <c:pt idx="6">
                  <c:v>Toys</c:v>
                </c:pt>
              </c:strCache>
            </c:strRef>
          </c:cat>
          <c:val>
            <c:numRef>
              <c:f>Sheet1!$C$94:$C$101</c:f>
              <c:numCache>
                <c:formatCode>General</c:formatCode>
                <c:ptCount val="7"/>
                <c:pt idx="1">
                  <c:v>231281.82000000004</c:v>
                </c:pt>
                <c:pt idx="2">
                  <c:v>247264.80000000002</c:v>
                </c:pt>
                <c:pt idx="3">
                  <c:v>248416.67</c:v>
                </c:pt>
                <c:pt idx="4">
                  <c:v>276252.01</c:v>
                </c:pt>
                <c:pt idx="5">
                  <c:v>226687.8</c:v>
                </c:pt>
                <c:pt idx="6">
                  <c:v>207208.33999999988</c:v>
                </c:pt>
              </c:numCache>
            </c:numRef>
          </c:val>
          <c:extLst>
            <c:ext xmlns:c16="http://schemas.microsoft.com/office/drawing/2014/chart" uri="{C3380CC4-5D6E-409C-BE32-E72D297353CC}">
              <c16:uniqueId val="{00000001-950E-4131-9582-F19552F5497E}"/>
            </c:ext>
          </c:extLst>
        </c:ser>
        <c:ser>
          <c:idx val="2"/>
          <c:order val="2"/>
          <c:tx>
            <c:strRef>
              <c:f>Sheet1!$D$92:$D$93</c:f>
              <c:strCache>
                <c:ptCount val="1"/>
                <c:pt idx="0">
                  <c:v>Other</c:v>
                </c:pt>
              </c:strCache>
            </c:strRef>
          </c:tx>
          <c:spPr>
            <a:solidFill>
              <a:schemeClr val="accent3"/>
            </a:solidFill>
            <a:ln>
              <a:noFill/>
            </a:ln>
            <a:effectLst/>
          </c:spPr>
          <c:invertIfNegative val="0"/>
          <c:cat>
            <c:strRef>
              <c:f>Sheet1!$A$94:$A$101</c:f>
              <c:strCache>
                <c:ptCount val="7"/>
                <c:pt idx="0">
                  <c:v>Again</c:v>
                </c:pt>
                <c:pt idx="1">
                  <c:v>Beauty</c:v>
                </c:pt>
                <c:pt idx="2">
                  <c:v>Clothing</c:v>
                </c:pt>
                <c:pt idx="3">
                  <c:v>Electronics</c:v>
                </c:pt>
                <c:pt idx="4">
                  <c:v>Home &amp; Kitchen</c:v>
                </c:pt>
                <c:pt idx="5">
                  <c:v>Sports</c:v>
                </c:pt>
                <c:pt idx="6">
                  <c:v>Toys</c:v>
                </c:pt>
              </c:strCache>
            </c:strRef>
          </c:cat>
          <c:val>
            <c:numRef>
              <c:f>Sheet1!$D$94:$D$101</c:f>
              <c:numCache>
                <c:formatCode>General</c:formatCode>
                <c:ptCount val="7"/>
                <c:pt idx="0">
                  <c:v>530.68999999999994</c:v>
                </c:pt>
                <c:pt idx="1">
                  <c:v>200721.65000000002</c:v>
                </c:pt>
                <c:pt idx="2">
                  <c:v>224872.36000000002</c:v>
                </c:pt>
                <c:pt idx="3">
                  <c:v>207920.11000000004</c:v>
                </c:pt>
                <c:pt idx="4">
                  <c:v>209332.34999999992</c:v>
                </c:pt>
                <c:pt idx="5">
                  <c:v>236695.64000000004</c:v>
                </c:pt>
                <c:pt idx="6">
                  <c:v>238565.14999999997</c:v>
                </c:pt>
              </c:numCache>
            </c:numRef>
          </c:val>
          <c:extLst>
            <c:ext xmlns:c16="http://schemas.microsoft.com/office/drawing/2014/chart" uri="{C3380CC4-5D6E-409C-BE32-E72D297353CC}">
              <c16:uniqueId val="{00000002-950E-4131-9582-F19552F5497E}"/>
            </c:ext>
          </c:extLst>
        </c:ser>
        <c:dLbls>
          <c:showLegendKey val="0"/>
          <c:showVal val="0"/>
          <c:showCatName val="0"/>
          <c:showSerName val="0"/>
          <c:showPercent val="0"/>
          <c:showBubbleSize val="0"/>
        </c:dLbls>
        <c:gapWidth val="219"/>
        <c:overlap val="-27"/>
        <c:axId val="203566079"/>
        <c:axId val="203562335"/>
      </c:barChart>
      <c:catAx>
        <c:axId val="20356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62335"/>
        <c:crosses val="autoZero"/>
        <c:auto val="1"/>
        <c:lblAlgn val="ctr"/>
        <c:lblOffset val="100"/>
        <c:noMultiLvlLbl val="0"/>
      </c:catAx>
      <c:valAx>
        <c:axId val="20356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6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[Sales_data.xlsx]Sheet1!PivotTable1</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61709748952373"/>
          <c:y val="0.15076634230443295"/>
          <c:w val="0.87190076534703354"/>
          <c:h val="0.71471373571783403"/>
        </c:manualLayout>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Sheet1!$B$4:$B$16</c:f>
              <c:numCache>
                <c:formatCode>General</c:formatCode>
                <c:ptCount val="12"/>
                <c:pt idx="0">
                  <c:v>441488.95</c:v>
                </c:pt>
                <c:pt idx="1">
                  <c:v>317471.70999999996</c:v>
                </c:pt>
                <c:pt idx="2">
                  <c:v>408240.84</c:v>
                </c:pt>
                <c:pt idx="3">
                  <c:v>297800.26000000013</c:v>
                </c:pt>
                <c:pt idx="4">
                  <c:v>267654.14999999979</c:v>
                </c:pt>
                <c:pt idx="5">
                  <c:v>240723.61000000019</c:v>
                </c:pt>
                <c:pt idx="6">
                  <c:v>433701.17</c:v>
                </c:pt>
                <c:pt idx="7">
                  <c:v>261546.22999999998</c:v>
                </c:pt>
                <c:pt idx="8">
                  <c:v>349679.9</c:v>
                </c:pt>
                <c:pt idx="9">
                  <c:v>337993.11</c:v>
                </c:pt>
                <c:pt idx="10">
                  <c:v>255561.37</c:v>
                </c:pt>
                <c:pt idx="11">
                  <c:v>523777.93000000046</c:v>
                </c:pt>
              </c:numCache>
            </c:numRef>
          </c:val>
          <c:smooth val="0"/>
          <c:extLst>
            <c:ext xmlns:c16="http://schemas.microsoft.com/office/drawing/2014/chart" uri="{C3380CC4-5D6E-409C-BE32-E72D297353CC}">
              <c16:uniqueId val="{00000000-7116-40BA-ACD2-FFB1009A04A0}"/>
            </c:ext>
          </c:extLst>
        </c:ser>
        <c:dLbls>
          <c:dLblPos val="b"/>
          <c:showLegendKey val="0"/>
          <c:showVal val="0"/>
          <c:showCatName val="0"/>
          <c:showSerName val="0"/>
          <c:showPercent val="0"/>
          <c:showBubbleSize val="0"/>
        </c:dLbls>
        <c:smooth val="0"/>
        <c:axId val="213300255"/>
        <c:axId val="213302335"/>
      </c:lineChart>
      <c:catAx>
        <c:axId val="213300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02335"/>
        <c:crosses val="autoZero"/>
        <c:auto val="1"/>
        <c:lblAlgn val="ctr"/>
        <c:lblOffset val="100"/>
        <c:noMultiLvlLbl val="0"/>
      </c:catAx>
      <c:valAx>
        <c:axId val="2133023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0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[Sales_data.xlsx]Sheet1!PivotTable4</c:name>
    <c:fmtId val="3"/>
  </c:pivotSource>
  <c:chart>
    <c:autoTitleDeleted val="1"/>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Sheet1!$B$28</c:f>
              <c:strCache>
                <c:ptCount val="1"/>
                <c:pt idx="0">
                  <c:v>Total</c:v>
                </c:pt>
              </c:strCache>
            </c:strRef>
          </c:tx>
          <c:spPr>
            <a:solidFill>
              <a:schemeClr val="accent1"/>
            </a:solidFill>
            <a:ln>
              <a:noFill/>
            </a:ln>
            <a:effectLst/>
            <a:sp3d/>
          </c:spPr>
          <c:invertIfNegative val="0"/>
          <c:cat>
            <c:strRef>
              <c:f>Sheet1!$A$29:$A$32</c:f>
              <c:strCache>
                <c:ptCount val="3"/>
                <c:pt idx="0">
                  <c:v>Cash</c:v>
                </c:pt>
                <c:pt idx="1">
                  <c:v>Credit Card</c:v>
                </c:pt>
                <c:pt idx="2">
                  <c:v>Mobile Payment</c:v>
                </c:pt>
              </c:strCache>
            </c:strRef>
          </c:cat>
          <c:val>
            <c:numRef>
              <c:f>Sheet1!$B$29:$B$32</c:f>
              <c:numCache>
                <c:formatCode>General</c:formatCode>
                <c:ptCount val="3"/>
                <c:pt idx="0">
                  <c:v>1352933.679999999</c:v>
                </c:pt>
                <c:pt idx="1">
                  <c:v>1366259.9499999997</c:v>
                </c:pt>
                <c:pt idx="2">
                  <c:v>1416445.5999999999</c:v>
                </c:pt>
              </c:numCache>
            </c:numRef>
          </c:val>
          <c:extLst>
            <c:ext xmlns:c16="http://schemas.microsoft.com/office/drawing/2014/chart" uri="{C3380CC4-5D6E-409C-BE32-E72D297353CC}">
              <c16:uniqueId val="{00000000-536E-4DDE-9513-EAA87A4400A1}"/>
            </c:ext>
          </c:extLst>
        </c:ser>
        <c:dLbls>
          <c:showLegendKey val="0"/>
          <c:showVal val="0"/>
          <c:showCatName val="0"/>
          <c:showSerName val="0"/>
          <c:showPercent val="0"/>
          <c:showBubbleSize val="0"/>
        </c:dLbls>
        <c:gapWidth val="150"/>
        <c:shape val="box"/>
        <c:axId val="211663983"/>
        <c:axId val="211664399"/>
        <c:axId val="0"/>
      </c:bar3DChart>
      <c:catAx>
        <c:axId val="2116639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64399"/>
        <c:crosses val="autoZero"/>
        <c:auto val="1"/>
        <c:lblAlgn val="ctr"/>
        <c:lblOffset val="100"/>
        <c:noMultiLvlLbl val="0"/>
      </c:catAx>
      <c:valAx>
        <c:axId val="21166439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41685423472978E-2"/>
          <c:y val="0.12606503592055096"/>
          <c:w val="0.80071413290070115"/>
          <c:h val="0.57034092370583733"/>
        </c:manualLayout>
      </c:layout>
      <c:barChart>
        <c:barDir val="col"/>
        <c:grouping val="clustered"/>
        <c:varyColors val="0"/>
        <c:ser>
          <c:idx val="0"/>
          <c:order val="0"/>
          <c:tx>
            <c:strRef>
              <c:f>Sheet1!$B$44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Sheet1!$A$45:$A$63</c:f>
              <c:strCache>
                <c:ptCount val="18"/>
                <c:pt idx="0">
                  <c:v>Abuja</c:v>
                </c:pt>
                <c:pt idx="1">
                  <c:v>Bangalore</c:v>
                </c:pt>
                <c:pt idx="2">
                  <c:v>Beijing</c:v>
                </c:pt>
                <c:pt idx="3">
                  <c:v>Birmingham</c:v>
                </c:pt>
                <c:pt idx="4">
                  <c:v>Chicago</c:v>
                </c:pt>
                <c:pt idx="5">
                  <c:v>Delhi</c:v>
                </c:pt>
                <c:pt idx="6">
                  <c:v>Guangzhou</c:v>
                </c:pt>
                <c:pt idx="7">
                  <c:v>Lagos</c:v>
                </c:pt>
                <c:pt idx="8">
                  <c:v>London</c:v>
                </c:pt>
                <c:pt idx="9">
                  <c:v>Los Angeles</c:v>
                </c:pt>
                <c:pt idx="10">
                  <c:v>Manchester</c:v>
                </c:pt>
                <c:pt idx="11">
                  <c:v>Montreal</c:v>
                </c:pt>
                <c:pt idx="12">
                  <c:v>Mumbai</c:v>
                </c:pt>
                <c:pt idx="13">
                  <c:v>New York</c:v>
                </c:pt>
                <c:pt idx="14">
                  <c:v>Port Harcourt</c:v>
                </c:pt>
                <c:pt idx="15">
                  <c:v>Shanghai</c:v>
                </c:pt>
                <c:pt idx="16">
                  <c:v>Toronto</c:v>
                </c:pt>
                <c:pt idx="17">
                  <c:v>Vancouver</c:v>
                </c:pt>
              </c:strCache>
            </c:strRef>
          </c:cat>
          <c:val>
            <c:numRef>
              <c:f>Sheet1!$B$45:$B$63</c:f>
              <c:numCache>
                <c:formatCode>General</c:formatCode>
                <c:ptCount val="18"/>
                <c:pt idx="0">
                  <c:v>949</c:v>
                </c:pt>
                <c:pt idx="1">
                  <c:v>940</c:v>
                </c:pt>
                <c:pt idx="2">
                  <c:v>837</c:v>
                </c:pt>
                <c:pt idx="3">
                  <c:v>986</c:v>
                </c:pt>
                <c:pt idx="4">
                  <c:v>824</c:v>
                </c:pt>
                <c:pt idx="5">
                  <c:v>884</c:v>
                </c:pt>
                <c:pt idx="6">
                  <c:v>927</c:v>
                </c:pt>
                <c:pt idx="7">
                  <c:v>940</c:v>
                </c:pt>
                <c:pt idx="8">
                  <c:v>924</c:v>
                </c:pt>
                <c:pt idx="9">
                  <c:v>860</c:v>
                </c:pt>
                <c:pt idx="10">
                  <c:v>816</c:v>
                </c:pt>
                <c:pt idx="11">
                  <c:v>922</c:v>
                </c:pt>
                <c:pt idx="12">
                  <c:v>855</c:v>
                </c:pt>
                <c:pt idx="13">
                  <c:v>1098</c:v>
                </c:pt>
                <c:pt idx="14">
                  <c:v>909</c:v>
                </c:pt>
                <c:pt idx="15">
                  <c:v>910</c:v>
                </c:pt>
                <c:pt idx="16">
                  <c:v>971</c:v>
                </c:pt>
                <c:pt idx="17">
                  <c:v>843</c:v>
                </c:pt>
              </c:numCache>
            </c:numRef>
          </c:val>
          <c:extLst>
            <c:ext xmlns:c16="http://schemas.microsoft.com/office/drawing/2014/chart" uri="{C3380CC4-5D6E-409C-BE32-E72D297353CC}">
              <c16:uniqueId val="{00000000-618E-4094-8156-68A80A20F7E6}"/>
            </c:ext>
          </c:extLst>
        </c:ser>
        <c:dLbls>
          <c:dLblPos val="outEnd"/>
          <c:showLegendKey val="0"/>
          <c:showVal val="1"/>
          <c:showCatName val="0"/>
          <c:showSerName val="0"/>
          <c:showPercent val="0"/>
          <c:showBubbleSize val="0"/>
        </c:dLbls>
        <c:gapWidth val="219"/>
        <c:overlap val="-27"/>
        <c:axId val="168188239"/>
        <c:axId val="168190735"/>
      </c:barChart>
      <c:catAx>
        <c:axId val="168188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90735"/>
        <c:crosses val="autoZero"/>
        <c:auto val="1"/>
        <c:lblAlgn val="ctr"/>
        <c:lblOffset val="100"/>
        <c:noMultiLvlLbl val="0"/>
      </c:catAx>
      <c:valAx>
        <c:axId val="168190735"/>
        <c:scaling>
          <c:orientation val="minMax"/>
        </c:scaling>
        <c:delete val="1"/>
        <c:axPos val="l"/>
        <c:numFmt formatCode="General" sourceLinked="1"/>
        <c:majorTickMark val="out"/>
        <c:minorTickMark val="none"/>
        <c:tickLblPos val="nextTo"/>
        <c:crossAx val="168188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Sheet1!$B$67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08-4C67-A897-1C1296F49B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08-4C67-A897-1C1296F49B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08-4C67-A897-1C1296F49B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Sheet1!$A$68:$A$71</c:f>
              <c:strCache>
                <c:ptCount val="3"/>
                <c:pt idx="0">
                  <c:v>Adult</c:v>
                </c:pt>
                <c:pt idx="1">
                  <c:v>Senior</c:v>
                </c:pt>
                <c:pt idx="2">
                  <c:v>Young</c:v>
                </c:pt>
              </c:strCache>
            </c:strRef>
          </c:cat>
          <c:val>
            <c:numRef>
              <c:f>Sheet1!$B$68:$B$71</c:f>
              <c:numCache>
                <c:formatCode>0.00%</c:formatCode>
                <c:ptCount val="3"/>
                <c:pt idx="0">
                  <c:v>0.34520290107606894</c:v>
                </c:pt>
                <c:pt idx="1">
                  <c:v>0.33312907228612409</c:v>
                </c:pt>
                <c:pt idx="2">
                  <c:v>0.32166802663780703</c:v>
                </c:pt>
              </c:numCache>
            </c:numRef>
          </c:val>
          <c:extLst>
            <c:ext xmlns:c16="http://schemas.microsoft.com/office/drawing/2014/chart" uri="{C3380CC4-5D6E-409C-BE32-E72D297353CC}">
              <c16:uniqueId val="{00000006-3008-4C67-A897-1C1296F49B4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59322285866849"/>
          <c:y val="0.26014832729323872"/>
          <c:w val="0.28516980777165601"/>
          <c:h val="0.601681179839883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[Sales_data.xlsx]Sheet1!PivotTable7</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8.6194401306096458E-2"/>
          <c:y val="0.25007060804137909"/>
          <c:w val="0.39414152791288137"/>
          <c:h val="0.63950149184484817"/>
        </c:manualLayout>
      </c:layout>
      <c:doughnutChart>
        <c:varyColors val="1"/>
        <c:ser>
          <c:idx val="0"/>
          <c:order val="0"/>
          <c:tx>
            <c:strRef>
              <c:f>Sheet1!$B$79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B0-4432-B120-E686F6AB6C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B0-4432-B120-E686F6AB6C7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B0-4432-B120-E686F6AB6C7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9B0-4432-B120-E686F6AB6C7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9B0-4432-B120-E686F6AB6C7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9B0-4432-B120-E686F6AB6C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Sheet1!$A$80:$A$86</c:f>
              <c:strCache>
                <c:ptCount val="6"/>
                <c:pt idx="0">
                  <c:v>Canada</c:v>
                </c:pt>
                <c:pt idx="1">
                  <c:v>China</c:v>
                </c:pt>
                <c:pt idx="2">
                  <c:v>India</c:v>
                </c:pt>
                <c:pt idx="3">
                  <c:v>Nigeria</c:v>
                </c:pt>
                <c:pt idx="4">
                  <c:v>UK</c:v>
                </c:pt>
                <c:pt idx="5">
                  <c:v>US</c:v>
                </c:pt>
              </c:strCache>
            </c:strRef>
          </c:cat>
          <c:val>
            <c:numRef>
              <c:f>Sheet1!$B$80:$B$86</c:f>
              <c:numCache>
                <c:formatCode>0.00%</c:formatCode>
                <c:ptCount val="6"/>
                <c:pt idx="0">
                  <c:v>0.16878677060039396</c:v>
                </c:pt>
                <c:pt idx="1">
                  <c:v>0.16474382365310913</c:v>
                </c:pt>
                <c:pt idx="2">
                  <c:v>0.16572364558017808</c:v>
                </c:pt>
                <c:pt idx="3">
                  <c:v>0.16190464950203112</c:v>
                </c:pt>
                <c:pt idx="4">
                  <c:v>0.17039304949237555</c:v>
                </c:pt>
                <c:pt idx="5">
                  <c:v>0.16844806117191219</c:v>
                </c:pt>
              </c:numCache>
            </c:numRef>
          </c:val>
          <c:extLst>
            <c:ext xmlns:c16="http://schemas.microsoft.com/office/drawing/2014/chart" uri="{C3380CC4-5D6E-409C-BE32-E72D297353CC}">
              <c16:uniqueId val="{0000000C-49B0-4432-B120-E686F6AB6C7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825835523150373"/>
          <c:y val="0.21336220101295708"/>
          <c:w val="0.24236416965838853"/>
          <c:h val="0.649312289611821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[Sales_data.xlsx]Sheet1!PivotTable8</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84723291533321E-2"/>
          <c:y val="0.17159027801072685"/>
          <c:w val="0.76378314590229024"/>
          <c:h val="0.62615030246106029"/>
        </c:manualLayout>
      </c:layout>
      <c:barChart>
        <c:barDir val="col"/>
        <c:grouping val="clustered"/>
        <c:varyColors val="0"/>
        <c:ser>
          <c:idx val="0"/>
          <c:order val="0"/>
          <c:tx>
            <c:strRef>
              <c:f>Sheet1!$B$92:$B$93</c:f>
              <c:strCache>
                <c:ptCount val="1"/>
                <c:pt idx="0">
                  <c:v>Female</c:v>
                </c:pt>
              </c:strCache>
            </c:strRef>
          </c:tx>
          <c:spPr>
            <a:solidFill>
              <a:schemeClr val="accent1"/>
            </a:solidFill>
            <a:ln>
              <a:noFill/>
            </a:ln>
            <a:effectLst/>
          </c:spPr>
          <c:invertIfNegative val="0"/>
          <c:cat>
            <c:strRef>
              <c:f>Sheet1!$A$94:$A$101</c:f>
              <c:strCache>
                <c:ptCount val="7"/>
                <c:pt idx="0">
                  <c:v>Again</c:v>
                </c:pt>
                <c:pt idx="1">
                  <c:v>Beauty</c:v>
                </c:pt>
                <c:pt idx="2">
                  <c:v>Clothing</c:v>
                </c:pt>
                <c:pt idx="3">
                  <c:v>Electronics</c:v>
                </c:pt>
                <c:pt idx="4">
                  <c:v>Home &amp; Kitchen</c:v>
                </c:pt>
                <c:pt idx="5">
                  <c:v>Sports</c:v>
                </c:pt>
                <c:pt idx="6">
                  <c:v>Toys</c:v>
                </c:pt>
              </c:strCache>
            </c:strRef>
          </c:cat>
          <c:val>
            <c:numRef>
              <c:f>Sheet1!$B$94:$B$101</c:f>
              <c:numCache>
                <c:formatCode>General</c:formatCode>
                <c:ptCount val="7"/>
                <c:pt idx="0">
                  <c:v>1966.6299999999999</c:v>
                </c:pt>
                <c:pt idx="1">
                  <c:v>235587.28000000003</c:v>
                </c:pt>
                <c:pt idx="2">
                  <c:v>233613.34000000005</c:v>
                </c:pt>
                <c:pt idx="3">
                  <c:v>227027.27000000005</c:v>
                </c:pt>
                <c:pt idx="4">
                  <c:v>246951.54000000007</c:v>
                </c:pt>
                <c:pt idx="5">
                  <c:v>214460.58999999997</c:v>
                </c:pt>
                <c:pt idx="6">
                  <c:v>220283.18999999997</c:v>
                </c:pt>
              </c:numCache>
            </c:numRef>
          </c:val>
          <c:extLst>
            <c:ext xmlns:c16="http://schemas.microsoft.com/office/drawing/2014/chart" uri="{C3380CC4-5D6E-409C-BE32-E72D297353CC}">
              <c16:uniqueId val="{00000000-C6A4-464A-A711-E38AE22F52A3}"/>
            </c:ext>
          </c:extLst>
        </c:ser>
        <c:ser>
          <c:idx val="1"/>
          <c:order val="1"/>
          <c:tx>
            <c:strRef>
              <c:f>Sheet1!$C$92:$C$93</c:f>
              <c:strCache>
                <c:ptCount val="1"/>
                <c:pt idx="0">
                  <c:v>Male</c:v>
                </c:pt>
              </c:strCache>
            </c:strRef>
          </c:tx>
          <c:spPr>
            <a:solidFill>
              <a:schemeClr val="accent2"/>
            </a:solidFill>
            <a:ln>
              <a:noFill/>
            </a:ln>
            <a:effectLst/>
          </c:spPr>
          <c:invertIfNegative val="0"/>
          <c:cat>
            <c:strRef>
              <c:f>Sheet1!$A$94:$A$101</c:f>
              <c:strCache>
                <c:ptCount val="7"/>
                <c:pt idx="0">
                  <c:v>Again</c:v>
                </c:pt>
                <c:pt idx="1">
                  <c:v>Beauty</c:v>
                </c:pt>
                <c:pt idx="2">
                  <c:v>Clothing</c:v>
                </c:pt>
                <c:pt idx="3">
                  <c:v>Electronics</c:v>
                </c:pt>
                <c:pt idx="4">
                  <c:v>Home &amp; Kitchen</c:v>
                </c:pt>
                <c:pt idx="5">
                  <c:v>Sports</c:v>
                </c:pt>
                <c:pt idx="6">
                  <c:v>Toys</c:v>
                </c:pt>
              </c:strCache>
            </c:strRef>
          </c:cat>
          <c:val>
            <c:numRef>
              <c:f>Sheet1!$C$94:$C$101</c:f>
              <c:numCache>
                <c:formatCode>General</c:formatCode>
                <c:ptCount val="7"/>
                <c:pt idx="1">
                  <c:v>231281.82000000004</c:v>
                </c:pt>
                <c:pt idx="2">
                  <c:v>247264.80000000002</c:v>
                </c:pt>
                <c:pt idx="3">
                  <c:v>248416.67</c:v>
                </c:pt>
                <c:pt idx="4">
                  <c:v>276252.01</c:v>
                </c:pt>
                <c:pt idx="5">
                  <c:v>226687.8</c:v>
                </c:pt>
                <c:pt idx="6">
                  <c:v>207208.33999999988</c:v>
                </c:pt>
              </c:numCache>
            </c:numRef>
          </c:val>
          <c:extLst>
            <c:ext xmlns:c16="http://schemas.microsoft.com/office/drawing/2014/chart" uri="{C3380CC4-5D6E-409C-BE32-E72D297353CC}">
              <c16:uniqueId val="{00000001-69DA-4640-8CC2-74F9C44B7B80}"/>
            </c:ext>
          </c:extLst>
        </c:ser>
        <c:ser>
          <c:idx val="2"/>
          <c:order val="2"/>
          <c:tx>
            <c:strRef>
              <c:f>Sheet1!$D$92:$D$93</c:f>
              <c:strCache>
                <c:ptCount val="1"/>
                <c:pt idx="0">
                  <c:v>Other</c:v>
                </c:pt>
              </c:strCache>
            </c:strRef>
          </c:tx>
          <c:spPr>
            <a:solidFill>
              <a:schemeClr val="accent3"/>
            </a:solidFill>
            <a:ln>
              <a:noFill/>
            </a:ln>
            <a:effectLst/>
          </c:spPr>
          <c:invertIfNegative val="0"/>
          <c:cat>
            <c:strRef>
              <c:f>Sheet1!$A$94:$A$101</c:f>
              <c:strCache>
                <c:ptCount val="7"/>
                <c:pt idx="0">
                  <c:v>Again</c:v>
                </c:pt>
                <c:pt idx="1">
                  <c:v>Beauty</c:v>
                </c:pt>
                <c:pt idx="2">
                  <c:v>Clothing</c:v>
                </c:pt>
                <c:pt idx="3">
                  <c:v>Electronics</c:v>
                </c:pt>
                <c:pt idx="4">
                  <c:v>Home &amp; Kitchen</c:v>
                </c:pt>
                <c:pt idx="5">
                  <c:v>Sports</c:v>
                </c:pt>
                <c:pt idx="6">
                  <c:v>Toys</c:v>
                </c:pt>
              </c:strCache>
            </c:strRef>
          </c:cat>
          <c:val>
            <c:numRef>
              <c:f>Sheet1!$D$94:$D$101</c:f>
              <c:numCache>
                <c:formatCode>General</c:formatCode>
                <c:ptCount val="7"/>
                <c:pt idx="0">
                  <c:v>530.68999999999994</c:v>
                </c:pt>
                <c:pt idx="1">
                  <c:v>200721.65000000002</c:v>
                </c:pt>
                <c:pt idx="2">
                  <c:v>224872.36000000002</c:v>
                </c:pt>
                <c:pt idx="3">
                  <c:v>207920.11000000004</c:v>
                </c:pt>
                <c:pt idx="4">
                  <c:v>209332.34999999992</c:v>
                </c:pt>
                <c:pt idx="5">
                  <c:v>236695.64000000004</c:v>
                </c:pt>
                <c:pt idx="6">
                  <c:v>238565.14999999997</c:v>
                </c:pt>
              </c:numCache>
            </c:numRef>
          </c:val>
          <c:extLst>
            <c:ext xmlns:c16="http://schemas.microsoft.com/office/drawing/2014/chart" uri="{C3380CC4-5D6E-409C-BE32-E72D297353CC}">
              <c16:uniqueId val="{00000002-69DA-4640-8CC2-74F9C44B7B80}"/>
            </c:ext>
          </c:extLst>
        </c:ser>
        <c:dLbls>
          <c:showLegendKey val="0"/>
          <c:showVal val="0"/>
          <c:showCatName val="0"/>
          <c:showSerName val="0"/>
          <c:showPercent val="0"/>
          <c:showBubbleSize val="0"/>
        </c:dLbls>
        <c:gapWidth val="219"/>
        <c:overlap val="-27"/>
        <c:axId val="203566079"/>
        <c:axId val="203562335"/>
      </c:barChart>
      <c:catAx>
        <c:axId val="20356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62335"/>
        <c:crosses val="autoZero"/>
        <c:auto val="1"/>
        <c:lblAlgn val="ctr"/>
        <c:lblOffset val="100"/>
        <c:noMultiLvlLbl val="0"/>
      </c:catAx>
      <c:valAx>
        <c:axId val="203562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6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133350</xdr:colOff>
      <xdr:row>1</xdr:row>
      <xdr:rowOff>114300</xdr:rowOff>
    </xdr:from>
    <xdr:to>
      <xdr:col>9</xdr:col>
      <xdr:colOff>438150</xdr:colOff>
      <xdr:row>16</xdr:row>
      <xdr:rowOff>95250</xdr:rowOff>
    </xdr:to>
    <xdr:graphicFrame macro="">
      <xdr:nvGraphicFramePr>
        <xdr:cNvPr id="2" name="Chart 1">
          <a:extLst>
            <a:ext uri="{FF2B5EF4-FFF2-40B4-BE49-F238E27FC236}">
              <a16:creationId xmlns:a16="http://schemas.microsoft.com/office/drawing/2014/main" id="{B4311A42-7ECE-4601-985A-CEDB0BDAE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292100</xdr:colOff>
      <xdr:row>27</xdr:row>
      <xdr:rowOff>127000</xdr:rowOff>
    </xdr:from>
    <xdr:to>
      <xdr:col>10</xdr:col>
      <xdr:colOff>495300</xdr:colOff>
      <xdr:row>42</xdr:row>
      <xdr:rowOff>107950</xdr:rowOff>
    </xdr:to>
    <xdr:graphicFrame macro="">
      <xdr:nvGraphicFramePr>
        <xdr:cNvPr id="3" name="Chart 2">
          <a:extLst>
            <a:ext uri="{FF2B5EF4-FFF2-40B4-BE49-F238E27FC236}">
              <a16:creationId xmlns:a16="http://schemas.microsoft.com/office/drawing/2014/main" id="{D7361B12-D8FA-4254-94CF-AAC09531E4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107950</xdr:colOff>
      <xdr:row>43</xdr:row>
      <xdr:rowOff>57150</xdr:rowOff>
    </xdr:from>
    <xdr:to>
      <xdr:col>8</xdr:col>
      <xdr:colOff>361950</xdr:colOff>
      <xdr:row>58</xdr:row>
      <xdr:rowOff>38100</xdr:rowOff>
    </xdr:to>
    <xdr:graphicFrame macro="">
      <xdr:nvGraphicFramePr>
        <xdr:cNvPr id="5" name="Chart 4">
          <a:extLst>
            <a:ext uri="{FF2B5EF4-FFF2-40B4-BE49-F238E27FC236}">
              <a16:creationId xmlns:a16="http://schemas.microsoft.com/office/drawing/2014/main" id="{2773378E-1D51-4C96-A3AA-728A20EEC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63500</xdr:colOff>
      <xdr:row>60</xdr:row>
      <xdr:rowOff>31750</xdr:rowOff>
    </xdr:from>
    <xdr:to>
      <xdr:col>9</xdr:col>
      <xdr:colOff>425450</xdr:colOff>
      <xdr:row>75</xdr:row>
      <xdr:rowOff>12700</xdr:rowOff>
    </xdr:to>
    <xdr:graphicFrame macro="">
      <xdr:nvGraphicFramePr>
        <xdr:cNvPr id="6" name="Chart 5">
          <a:extLst>
            <a:ext uri="{FF2B5EF4-FFF2-40B4-BE49-F238E27FC236}">
              <a16:creationId xmlns:a16="http://schemas.microsoft.com/office/drawing/2014/main" id="{2DE3695A-ADFD-4C7A-9B01-58668DC9FB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311150</xdr:colOff>
      <xdr:row>72</xdr:row>
      <xdr:rowOff>114300</xdr:rowOff>
    </xdr:from>
    <xdr:to>
      <xdr:col>8</xdr:col>
      <xdr:colOff>565150</xdr:colOff>
      <xdr:row>87</xdr:row>
      <xdr:rowOff>95250</xdr:rowOff>
    </xdr:to>
    <xdr:graphicFrame macro="">
      <xdr:nvGraphicFramePr>
        <xdr:cNvPr id="7" name="Chart 6">
          <a:extLst>
            <a:ext uri="{FF2B5EF4-FFF2-40B4-BE49-F238E27FC236}">
              <a16:creationId xmlns:a16="http://schemas.microsoft.com/office/drawing/2014/main" id="{AD62F7F4-95A7-43E9-9C10-64FA79D06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228600</xdr:colOff>
      <xdr:row>88</xdr:row>
      <xdr:rowOff>69850</xdr:rowOff>
    </xdr:from>
    <xdr:to>
      <xdr:col>11</xdr:col>
      <xdr:colOff>152400</xdr:colOff>
      <xdr:row>103</xdr:row>
      <xdr:rowOff>50800</xdr:rowOff>
    </xdr:to>
    <xdr:graphicFrame macro="">
      <xdr:nvGraphicFramePr>
        <xdr:cNvPr id="8" name="Chart 7">
          <a:extLst>
            <a:ext uri="{FF2B5EF4-FFF2-40B4-BE49-F238E27FC236}">
              <a16:creationId xmlns:a16="http://schemas.microsoft.com/office/drawing/2014/main" id="{8A3560FC-C962-48C3-8BFA-574EA72E9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133995</xdr:colOff>
      <xdr:row>0</xdr:row>
      <xdr:rowOff>123701</xdr:rowOff>
    </xdr:from>
    <xdr:to>
      <xdr:col>28</xdr:col>
      <xdr:colOff>27915</xdr:colOff>
      <xdr:row>42</xdr:row>
      <xdr:rowOff>17779</xdr:rowOff>
    </xdr:to>
    <xdr:sp macro="" textlink="">
      <xdr:nvSpPr>
        <xdr:cNvPr id="2" name="Rectangle 1">
          <a:extLst>
            <a:ext uri="{FF2B5EF4-FFF2-40B4-BE49-F238E27FC236}">
              <a16:creationId xmlns:a16="http://schemas.microsoft.com/office/drawing/2014/main" id="{BDB07EE5-C910-4982-A114-662EC9E3E23B}"/>
            </a:ext>
          </a:extLst>
        </xdr:cNvPr>
        <xdr:cNvSpPr/>
      </xdr:nvSpPr>
      <xdr:spPr>
        <a:xfrm>
          <a:off x="3807924" y="123701"/>
          <a:ext cx="13364991" cy="7514078"/>
        </a:xfrm>
        <a:prstGeom prst="rect">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MU</a:t>
          </a:r>
        </a:p>
      </xdr:txBody>
    </xdr:sp>
    <xdr:clientData/>
  </xdr:twoCellAnchor>
  <xdr:twoCellAnchor>
    <xdr:from>
      <xdr:col>6</xdr:col>
      <xdr:colOff>333644</xdr:colOff>
      <xdr:row>5</xdr:row>
      <xdr:rowOff>129152</xdr:rowOff>
    </xdr:from>
    <xdr:to>
      <xdr:col>10</xdr:col>
      <xdr:colOff>247542</xdr:colOff>
      <xdr:row>11</xdr:row>
      <xdr:rowOff>96864</xdr:rowOff>
    </xdr:to>
    <xdr:sp macro="" textlink="">
      <xdr:nvSpPr>
        <xdr:cNvPr id="3" name="Rectangle: Rounded Corners 2">
          <a:extLst>
            <a:ext uri="{FF2B5EF4-FFF2-40B4-BE49-F238E27FC236}">
              <a16:creationId xmlns:a16="http://schemas.microsoft.com/office/drawing/2014/main" id="{D525B075-3AEB-48C3-AA35-3D4156598A1C}"/>
            </a:ext>
          </a:extLst>
        </xdr:cNvPr>
        <xdr:cNvSpPr/>
      </xdr:nvSpPr>
      <xdr:spPr>
        <a:xfrm>
          <a:off x="4014491" y="1043983"/>
          <a:ext cx="2367797" cy="1065508"/>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567410</xdr:colOff>
      <xdr:row>5</xdr:row>
      <xdr:rowOff>176364</xdr:rowOff>
    </xdr:from>
    <xdr:to>
      <xdr:col>14</xdr:col>
      <xdr:colOff>599699</xdr:colOff>
      <xdr:row>11</xdr:row>
      <xdr:rowOff>144076</xdr:rowOff>
    </xdr:to>
    <xdr:sp macro="" textlink="">
      <xdr:nvSpPr>
        <xdr:cNvPr id="5" name="Rectangle: Rounded Corners 4">
          <a:extLst>
            <a:ext uri="{FF2B5EF4-FFF2-40B4-BE49-F238E27FC236}">
              <a16:creationId xmlns:a16="http://schemas.microsoft.com/office/drawing/2014/main" id="{D93FA58C-4B4B-4CAC-9F2E-ECE571E3292A}"/>
            </a:ext>
          </a:extLst>
        </xdr:cNvPr>
        <xdr:cNvSpPr/>
      </xdr:nvSpPr>
      <xdr:spPr>
        <a:xfrm>
          <a:off x="6702156" y="1091195"/>
          <a:ext cx="2486187" cy="1065508"/>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401666</xdr:colOff>
      <xdr:row>12</xdr:row>
      <xdr:rowOff>123558</xdr:rowOff>
    </xdr:from>
    <xdr:to>
      <xdr:col>14</xdr:col>
      <xdr:colOff>591949</xdr:colOff>
      <xdr:row>41</xdr:row>
      <xdr:rowOff>43050</xdr:rowOff>
    </xdr:to>
    <xdr:sp macro="" textlink="">
      <xdr:nvSpPr>
        <xdr:cNvPr id="7" name="Rectangle 6">
          <a:extLst>
            <a:ext uri="{FF2B5EF4-FFF2-40B4-BE49-F238E27FC236}">
              <a16:creationId xmlns:a16="http://schemas.microsoft.com/office/drawing/2014/main" id="{8E81621B-7996-4005-8F4D-2B0E2F34D235}"/>
            </a:ext>
          </a:extLst>
        </xdr:cNvPr>
        <xdr:cNvSpPr/>
      </xdr:nvSpPr>
      <xdr:spPr>
        <a:xfrm>
          <a:off x="4082513" y="2319151"/>
          <a:ext cx="5098080" cy="5225509"/>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xdr:txBody>
    </xdr:sp>
    <xdr:clientData/>
  </xdr:twoCellAnchor>
  <xdr:twoCellAnchor>
    <xdr:from>
      <xdr:col>15</xdr:col>
      <xdr:colOff>193728</xdr:colOff>
      <xdr:row>6</xdr:row>
      <xdr:rowOff>53814</xdr:rowOff>
    </xdr:from>
    <xdr:to>
      <xdr:col>24</xdr:col>
      <xdr:colOff>129152</xdr:colOff>
      <xdr:row>41</xdr:row>
      <xdr:rowOff>10763</xdr:rowOff>
    </xdr:to>
    <xdr:sp macro="" textlink="">
      <xdr:nvSpPr>
        <xdr:cNvPr id="8" name="Rectangle 7">
          <a:extLst>
            <a:ext uri="{FF2B5EF4-FFF2-40B4-BE49-F238E27FC236}">
              <a16:creationId xmlns:a16="http://schemas.microsoft.com/office/drawing/2014/main" id="{C5425372-AFFC-4D66-94A7-F78FA1B0DB4C}"/>
            </a:ext>
          </a:extLst>
        </xdr:cNvPr>
        <xdr:cNvSpPr/>
      </xdr:nvSpPr>
      <xdr:spPr>
        <a:xfrm>
          <a:off x="9347624" y="1142385"/>
          <a:ext cx="5427762" cy="6306949"/>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365328</xdr:colOff>
      <xdr:row>8</xdr:row>
      <xdr:rowOff>145388</xdr:rowOff>
    </xdr:from>
    <xdr:ext cx="2326188" cy="341170"/>
    <xdr:sp macro="" textlink="">
      <xdr:nvSpPr>
        <xdr:cNvPr id="14" name="TextBox 13">
          <a:extLst>
            <a:ext uri="{FF2B5EF4-FFF2-40B4-BE49-F238E27FC236}">
              <a16:creationId xmlns:a16="http://schemas.microsoft.com/office/drawing/2014/main" id="{B8188123-3428-4432-B982-223A12A77183}"/>
            </a:ext>
          </a:extLst>
        </xdr:cNvPr>
        <xdr:cNvSpPr txBox="1"/>
      </xdr:nvSpPr>
      <xdr:spPr>
        <a:xfrm>
          <a:off x="4026886" y="1596817"/>
          <a:ext cx="2326188" cy="3411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t> </a:t>
          </a:r>
        </a:p>
      </xdr:txBody>
    </xdr:sp>
    <xdr:clientData/>
  </xdr:oneCellAnchor>
  <xdr:twoCellAnchor>
    <xdr:from>
      <xdr:col>6</xdr:col>
      <xdr:colOff>374275</xdr:colOff>
      <xdr:row>1</xdr:row>
      <xdr:rowOff>104453</xdr:rowOff>
    </xdr:from>
    <xdr:to>
      <xdr:col>27</xdr:col>
      <xdr:colOff>264131</xdr:colOff>
      <xdr:row>5</xdr:row>
      <xdr:rowOff>29114</xdr:rowOff>
    </xdr:to>
    <xdr:sp macro="" textlink="">
      <xdr:nvSpPr>
        <xdr:cNvPr id="15" name="TextBox 14">
          <a:extLst>
            <a:ext uri="{FF2B5EF4-FFF2-40B4-BE49-F238E27FC236}">
              <a16:creationId xmlns:a16="http://schemas.microsoft.com/office/drawing/2014/main" id="{035723FA-D9BC-48C8-9703-5D4600019238}"/>
            </a:ext>
          </a:extLst>
        </xdr:cNvPr>
        <xdr:cNvSpPr txBox="1"/>
      </xdr:nvSpPr>
      <xdr:spPr>
        <a:xfrm>
          <a:off x="4011093" y="290005"/>
          <a:ext cx="12618720" cy="666869"/>
        </a:xfrm>
        <a:prstGeom prst="rect">
          <a:avLst/>
        </a:prstGeom>
        <a:solidFill>
          <a:schemeClr val="bg1">
            <a:lumMod val="65000"/>
          </a:schemeClr>
        </a:solidFill>
        <a:ln w="9525" cmpd="sng">
          <a:solidFill>
            <a:schemeClr val="lt1">
              <a:shade val="50000"/>
            </a:schemeClr>
          </a:solidFill>
        </a:ln>
        <a:effectLst>
          <a:glow rad="63500">
            <a:schemeClr val="accent3">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u="sng">
              <a:solidFill>
                <a:schemeClr val="accent1">
                  <a:lumMod val="75000"/>
                </a:schemeClr>
              </a:solidFill>
              <a:latin typeface="Arial Black" panose="020B0A04020102020204" pitchFamily="34" charset="0"/>
            </a:rPr>
            <a:t>Multinational Sales</a:t>
          </a:r>
          <a:r>
            <a:rPr lang="en-US" sz="2800" u="sng" baseline="0">
              <a:solidFill>
                <a:schemeClr val="accent1">
                  <a:lumMod val="75000"/>
                </a:schemeClr>
              </a:solidFill>
              <a:latin typeface="Arial Black" panose="020B0A04020102020204" pitchFamily="34" charset="0"/>
            </a:rPr>
            <a:t> Dashboard</a:t>
          </a:r>
          <a:endParaRPr lang="en-US" sz="2800" u="sng">
            <a:solidFill>
              <a:schemeClr val="accent1">
                <a:lumMod val="75000"/>
              </a:schemeClr>
            </a:solidFill>
            <a:latin typeface="Arial Black" panose="020B0A04020102020204" pitchFamily="34" charset="0"/>
          </a:endParaRPr>
        </a:p>
      </xdr:txBody>
    </xdr:sp>
    <xdr:clientData/>
  </xdr:twoCellAnchor>
  <xdr:twoCellAnchor>
    <xdr:from>
      <xdr:col>6</xdr:col>
      <xdr:colOff>430509</xdr:colOff>
      <xdr:row>12</xdr:row>
      <xdr:rowOff>148441</xdr:rowOff>
    </xdr:from>
    <xdr:to>
      <xdr:col>15</xdr:col>
      <xdr:colOff>213425</xdr:colOff>
      <xdr:row>24</xdr:row>
      <xdr:rowOff>161442</xdr:rowOff>
    </xdr:to>
    <xdr:graphicFrame macro="">
      <xdr:nvGraphicFramePr>
        <xdr:cNvPr id="16" name="Chart 15">
          <a:extLst>
            <a:ext uri="{FF2B5EF4-FFF2-40B4-BE49-F238E27FC236}">
              <a16:creationId xmlns:a16="http://schemas.microsoft.com/office/drawing/2014/main" id="{70FD2FB9-B460-47ED-8368-8EE450FD3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586498</xdr:colOff>
      <xdr:row>6</xdr:row>
      <xdr:rowOff>112848</xdr:rowOff>
    </xdr:from>
    <xdr:ext cx="2023110" cy="299490"/>
    <xdr:sp macro="" textlink="">
      <xdr:nvSpPr>
        <xdr:cNvPr id="17" name="TextBox 16">
          <a:extLst>
            <a:ext uri="{FF2B5EF4-FFF2-40B4-BE49-F238E27FC236}">
              <a16:creationId xmlns:a16="http://schemas.microsoft.com/office/drawing/2014/main" id="{100AE960-9F6C-4D63-9D6F-F59B22BAE2AC}"/>
            </a:ext>
          </a:extLst>
        </xdr:cNvPr>
        <xdr:cNvSpPr txBox="1"/>
      </xdr:nvSpPr>
      <xdr:spPr>
        <a:xfrm>
          <a:off x="4248056" y="1201419"/>
          <a:ext cx="2023110" cy="2994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800" b="0" i="0" u="none" strike="noStrike">
              <a:solidFill>
                <a:schemeClr val="tx1"/>
              </a:solidFill>
              <a:effectLst/>
              <a:latin typeface="Aharoni" panose="02010803020104030203" pitchFamily="2" charset="-79"/>
              <a:ea typeface="+mn-ea"/>
              <a:cs typeface="Aharoni" panose="02010803020104030203" pitchFamily="2" charset="-79"/>
            </a:rPr>
            <a:t>Total</a:t>
          </a:r>
          <a:r>
            <a:rPr lang="en-US" sz="1800" b="0" i="0" u="none" strike="noStrike" baseline="0">
              <a:solidFill>
                <a:schemeClr val="tx1"/>
              </a:solidFill>
              <a:effectLst/>
              <a:latin typeface="Aharoni" panose="02010803020104030203" pitchFamily="2" charset="-79"/>
              <a:ea typeface="+mn-ea"/>
              <a:cs typeface="Aharoni" panose="02010803020104030203" pitchFamily="2" charset="-79"/>
            </a:rPr>
            <a:t> Revenue</a:t>
          </a:r>
          <a:endParaRPr lang="en-US" sz="1800">
            <a:latin typeface="Aharoni" panose="02010803020104030203" pitchFamily="2" charset="-79"/>
            <a:cs typeface="Aharoni" panose="02010803020104030203" pitchFamily="2" charset="-79"/>
          </a:endParaRPr>
        </a:p>
      </xdr:txBody>
    </xdr:sp>
    <xdr:clientData/>
  </xdr:oneCellAnchor>
  <xdr:twoCellAnchor>
    <xdr:from>
      <xdr:col>6</xdr:col>
      <xdr:colOff>441271</xdr:colOff>
      <xdr:row>25</xdr:row>
      <xdr:rowOff>26694</xdr:rowOff>
    </xdr:from>
    <xdr:to>
      <xdr:col>14</xdr:col>
      <xdr:colOff>548897</xdr:colOff>
      <xdr:row>41</xdr:row>
      <xdr:rowOff>10763</xdr:rowOff>
    </xdr:to>
    <xdr:graphicFrame macro="">
      <xdr:nvGraphicFramePr>
        <xdr:cNvPr id="18" name="Chart 17">
          <a:extLst>
            <a:ext uri="{FF2B5EF4-FFF2-40B4-BE49-F238E27FC236}">
              <a16:creationId xmlns:a16="http://schemas.microsoft.com/office/drawing/2014/main" id="{8B7BD24F-A6B6-4D5C-9F71-2D5474722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247539</xdr:colOff>
      <xdr:row>16</xdr:row>
      <xdr:rowOff>32288</xdr:rowOff>
    </xdr:from>
    <xdr:to>
      <xdr:col>24</xdr:col>
      <xdr:colOff>139913</xdr:colOff>
      <xdr:row>28</xdr:row>
      <xdr:rowOff>172203</xdr:rowOff>
    </xdr:to>
    <xdr:graphicFrame macro="">
      <xdr:nvGraphicFramePr>
        <xdr:cNvPr id="19" name="Chart 18">
          <a:extLst>
            <a:ext uri="{FF2B5EF4-FFF2-40B4-BE49-F238E27FC236}">
              <a16:creationId xmlns:a16="http://schemas.microsoft.com/office/drawing/2014/main" id="{669D1C00-4756-4FDC-9FF9-83CB35EB3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247542</xdr:colOff>
      <xdr:row>6</xdr:row>
      <xdr:rowOff>102031</xdr:rowOff>
    </xdr:from>
    <xdr:to>
      <xdr:col>19</xdr:col>
      <xdr:colOff>419746</xdr:colOff>
      <xdr:row>15</xdr:row>
      <xdr:rowOff>107628</xdr:rowOff>
    </xdr:to>
    <xdr:graphicFrame macro="">
      <xdr:nvGraphicFramePr>
        <xdr:cNvPr id="20" name="Chart 19">
          <a:extLst>
            <a:ext uri="{FF2B5EF4-FFF2-40B4-BE49-F238E27FC236}">
              <a16:creationId xmlns:a16="http://schemas.microsoft.com/office/drawing/2014/main" id="{A647FC63-3A7C-4394-8CDC-3A90C81F2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462796</xdr:colOff>
      <xdr:row>6</xdr:row>
      <xdr:rowOff>107627</xdr:rowOff>
    </xdr:from>
    <xdr:to>
      <xdr:col>24</xdr:col>
      <xdr:colOff>32288</xdr:colOff>
      <xdr:row>15</xdr:row>
      <xdr:rowOff>86101</xdr:rowOff>
    </xdr:to>
    <xdr:graphicFrame macro="">
      <xdr:nvGraphicFramePr>
        <xdr:cNvPr id="21" name="Chart 20">
          <a:extLst>
            <a:ext uri="{FF2B5EF4-FFF2-40B4-BE49-F238E27FC236}">
              <a16:creationId xmlns:a16="http://schemas.microsoft.com/office/drawing/2014/main" id="{85D7AD8F-BF79-40B5-A5EC-6E2694587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236779</xdr:colOff>
      <xdr:row>29</xdr:row>
      <xdr:rowOff>0</xdr:rowOff>
    </xdr:from>
    <xdr:to>
      <xdr:col>24</xdr:col>
      <xdr:colOff>215253</xdr:colOff>
      <xdr:row>40</xdr:row>
      <xdr:rowOff>150678</xdr:rowOff>
    </xdr:to>
    <xdr:graphicFrame macro="">
      <xdr:nvGraphicFramePr>
        <xdr:cNvPr id="22" name="Chart 21">
          <a:extLst>
            <a:ext uri="{FF2B5EF4-FFF2-40B4-BE49-F238E27FC236}">
              <a16:creationId xmlns:a16="http://schemas.microsoft.com/office/drawing/2014/main" id="{4EDB5875-A357-4895-A787-8D94FD6E1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12</xdr:col>
      <xdr:colOff>11042</xdr:colOff>
      <xdr:row>8</xdr:row>
      <xdr:rowOff>54674</xdr:rowOff>
    </xdr:from>
    <xdr:ext cx="1032941" cy="526512"/>
    <xdr:sp macro="" textlink="Sheet1!$B$107">
      <xdr:nvSpPr>
        <xdr:cNvPr id="23" name="TextBox 22">
          <a:extLst>
            <a:ext uri="{FF2B5EF4-FFF2-40B4-BE49-F238E27FC236}">
              <a16:creationId xmlns:a16="http://schemas.microsoft.com/office/drawing/2014/main" id="{4784F395-3746-4FCF-8ECA-4E6225BBC9EE}"/>
            </a:ext>
          </a:extLst>
        </xdr:cNvPr>
        <xdr:cNvSpPr txBox="1"/>
      </xdr:nvSpPr>
      <xdr:spPr>
        <a:xfrm>
          <a:off x="7334159" y="1506103"/>
          <a:ext cx="1032941" cy="5265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3150D11-0AF9-40F2-B999-F427C4ABBA2D}" type="TxLink">
            <a:rPr lang="en-US" sz="2400" b="0" i="0" u="none" strike="noStrike">
              <a:solidFill>
                <a:srgbClr val="000000"/>
              </a:solidFill>
              <a:latin typeface="Aharoni" panose="02010803020104030203" pitchFamily="2" charset="-79"/>
              <a:ea typeface="Calibri"/>
              <a:cs typeface="Aharoni" panose="02010803020104030203" pitchFamily="2" charset="-79"/>
            </a:rPr>
            <a:pPr algn="ctr"/>
            <a:t>16395</a:t>
          </a:fld>
          <a:endParaRPr lang="en-US" sz="2400">
            <a:latin typeface="Aharoni" panose="02010803020104030203" pitchFamily="2" charset="-79"/>
            <a:cs typeface="Aharoni" panose="02010803020104030203" pitchFamily="2" charset="-79"/>
          </a:endParaRPr>
        </a:p>
      </xdr:txBody>
    </xdr:sp>
    <xdr:clientData/>
  </xdr:oneCellAnchor>
  <xdr:oneCellAnchor>
    <xdr:from>
      <xdr:col>11</xdr:col>
      <xdr:colOff>394492</xdr:colOff>
      <xdr:row>6</xdr:row>
      <xdr:rowOff>112848</xdr:rowOff>
    </xdr:from>
    <xdr:ext cx="1700183" cy="344318"/>
    <xdr:sp macro="" textlink="">
      <xdr:nvSpPr>
        <xdr:cNvPr id="24" name="TextBox 23">
          <a:extLst>
            <a:ext uri="{FF2B5EF4-FFF2-40B4-BE49-F238E27FC236}">
              <a16:creationId xmlns:a16="http://schemas.microsoft.com/office/drawing/2014/main" id="{F486EC1E-433C-471E-BBD9-EB21C99BD898}"/>
            </a:ext>
          </a:extLst>
        </xdr:cNvPr>
        <xdr:cNvSpPr txBox="1"/>
      </xdr:nvSpPr>
      <xdr:spPr>
        <a:xfrm>
          <a:off x="7107349" y="1201419"/>
          <a:ext cx="1700183" cy="3443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800" b="0" i="0" u="none" strike="noStrike">
              <a:solidFill>
                <a:schemeClr val="tx1"/>
              </a:solidFill>
              <a:effectLst/>
              <a:latin typeface="Aharoni" panose="02010803020104030203" pitchFamily="2" charset="-79"/>
              <a:ea typeface="+mn-ea"/>
              <a:cs typeface="Aharoni" panose="02010803020104030203" pitchFamily="2" charset="-79"/>
            </a:rPr>
            <a:t>Quantity</a:t>
          </a:r>
          <a:r>
            <a:rPr lang="en-US" sz="1800" b="0" i="0" u="none" strike="noStrike" baseline="0">
              <a:solidFill>
                <a:schemeClr val="tx1"/>
              </a:solidFill>
              <a:effectLst/>
              <a:latin typeface="Aharoni" panose="02010803020104030203" pitchFamily="2" charset="-79"/>
              <a:ea typeface="+mn-ea"/>
              <a:cs typeface="Aharoni" panose="02010803020104030203" pitchFamily="2" charset="-79"/>
            </a:rPr>
            <a:t> Sold</a:t>
          </a:r>
          <a:endParaRPr lang="en-US" sz="1800">
            <a:latin typeface="Aharoni" panose="02010803020104030203" pitchFamily="2" charset="-79"/>
            <a:cs typeface="Aharoni" panose="02010803020104030203" pitchFamily="2" charset="-79"/>
          </a:endParaRPr>
        </a:p>
      </xdr:txBody>
    </xdr:sp>
    <xdr:clientData/>
  </xdr:oneCellAnchor>
  <xdr:twoCellAnchor editAs="oneCell">
    <xdr:from>
      <xdr:col>24</xdr:col>
      <xdr:colOff>427495</xdr:colOff>
      <xdr:row>6</xdr:row>
      <xdr:rowOff>116346</xdr:rowOff>
    </xdr:from>
    <xdr:to>
      <xdr:col>27</xdr:col>
      <xdr:colOff>415871</xdr:colOff>
      <xdr:row>15</xdr:row>
      <xdr:rowOff>172203</xdr:rowOff>
    </xdr:to>
    <mc:AlternateContent xmlns:mc="http://schemas.openxmlformats.org/markup-compatibility/2006" xmlns:a14="http://schemas.microsoft.com/office/drawing/2010/main">
      <mc:Choice Requires="a14">
        <xdr:graphicFrame macro="">
          <xdr:nvGraphicFramePr>
            <xdr:cNvPr id="26" name="Customer_Gender">
              <a:extLst>
                <a:ext uri="{FF2B5EF4-FFF2-40B4-BE49-F238E27FC236}">
                  <a16:creationId xmlns:a16="http://schemas.microsoft.com/office/drawing/2014/main" id="{E8B63E37-ED6F-405C-9571-374D77025CC6}"/>
                </a:ext>
              </a:extLst>
            </xdr:cNvPr>
            <xdr:cNvGraphicFramePr/>
          </xdr:nvGraphicFramePr>
          <xdr:xfrm>
            <a:off x="0" y="0"/>
            <a:ext cx="0" cy="0"/>
          </xdr:xfrm>
          <a:graphic>
            <a:graphicData uri="http://schemas.microsoft.com/office/drawing/2010/slicer">
              <sle:slicer xmlns:sle="http://schemas.microsoft.com/office/drawing/2010/slicer" name="Customer_Gender"/>
            </a:graphicData>
          </a:graphic>
        </xdr:graphicFrame>
      </mc:Choice>
      <mc:Fallback xmlns="">
        <xdr:sp macro="" textlink="">
          <xdr:nvSpPr>
            <xdr:cNvPr id="0" name=""/>
            <xdr:cNvSpPr>
              <a:spLocks noTextEdit="1"/>
            </xdr:cNvSpPr>
          </xdr:nvSpPr>
          <xdr:spPr>
            <a:xfrm>
              <a:off x="15073729" y="1204917"/>
              <a:ext cx="1819155" cy="16887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449020</xdr:colOff>
      <xdr:row>16</xdr:row>
      <xdr:rowOff>127108</xdr:rowOff>
    </xdr:from>
    <xdr:to>
      <xdr:col>27</xdr:col>
      <xdr:colOff>437396</xdr:colOff>
      <xdr:row>28</xdr:row>
      <xdr:rowOff>150678</xdr:rowOff>
    </xdr:to>
    <mc:AlternateContent xmlns:mc="http://schemas.openxmlformats.org/markup-compatibility/2006" xmlns:a14="http://schemas.microsoft.com/office/drawing/2010/main">
      <mc:Choice Requires="a14">
        <xdr:graphicFrame macro="">
          <xdr:nvGraphicFramePr>
            <xdr:cNvPr id="27" name="Country">
              <a:extLst>
                <a:ext uri="{FF2B5EF4-FFF2-40B4-BE49-F238E27FC236}">
                  <a16:creationId xmlns:a16="http://schemas.microsoft.com/office/drawing/2014/main" id="{C2E43020-2F24-4788-BA52-D306867F760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095254" y="3029965"/>
              <a:ext cx="1819155" cy="22007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452034</xdr:colOff>
      <xdr:row>24</xdr:row>
      <xdr:rowOff>150678</xdr:rowOff>
    </xdr:from>
    <xdr:to>
      <xdr:col>14</xdr:col>
      <xdr:colOff>527373</xdr:colOff>
      <xdr:row>24</xdr:row>
      <xdr:rowOff>150678</xdr:rowOff>
    </xdr:to>
    <xdr:cxnSp macro="">
      <xdr:nvCxnSpPr>
        <xdr:cNvPr id="29" name="Straight Connector 28">
          <a:extLst>
            <a:ext uri="{FF2B5EF4-FFF2-40B4-BE49-F238E27FC236}">
              <a16:creationId xmlns:a16="http://schemas.microsoft.com/office/drawing/2014/main" id="{4CEF911F-9D13-4F92-BD34-893A575E3E1C}"/>
            </a:ext>
          </a:extLst>
        </xdr:cNvPr>
        <xdr:cNvCxnSpPr/>
      </xdr:nvCxnSpPr>
      <xdr:spPr>
        <a:xfrm>
          <a:off x="4132881" y="4541864"/>
          <a:ext cx="49831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220984</xdr:colOff>
      <xdr:row>15</xdr:row>
      <xdr:rowOff>115175</xdr:rowOff>
    </xdr:from>
    <xdr:to>
      <xdr:col>24</xdr:col>
      <xdr:colOff>91832</xdr:colOff>
      <xdr:row>15</xdr:row>
      <xdr:rowOff>136700</xdr:rowOff>
    </xdr:to>
    <xdr:cxnSp macro="">
      <xdr:nvCxnSpPr>
        <xdr:cNvPr id="31" name="Straight Connector 30">
          <a:extLst>
            <a:ext uri="{FF2B5EF4-FFF2-40B4-BE49-F238E27FC236}">
              <a16:creationId xmlns:a16="http://schemas.microsoft.com/office/drawing/2014/main" id="{686CE045-34C1-4F87-AB45-88B38330D464}"/>
            </a:ext>
          </a:extLst>
        </xdr:cNvPr>
        <xdr:cNvCxnSpPr/>
      </xdr:nvCxnSpPr>
      <xdr:spPr>
        <a:xfrm>
          <a:off x="9374880" y="2836604"/>
          <a:ext cx="5363186" cy="21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24</xdr:col>
      <xdr:colOff>444501</xdr:colOff>
      <xdr:row>29</xdr:row>
      <xdr:rowOff>148634</xdr:rowOff>
    </xdr:from>
    <xdr:to>
      <xdr:col>27</xdr:col>
      <xdr:colOff>432877</xdr:colOff>
      <xdr:row>40</xdr:row>
      <xdr:rowOff>150679</xdr:rowOff>
    </xdr:to>
    <mc:AlternateContent xmlns:mc="http://schemas.openxmlformats.org/markup-compatibility/2006" xmlns:a14="http://schemas.microsoft.com/office/drawing/2010/main">
      <mc:Choice Requires="a14">
        <xdr:graphicFrame macro="">
          <xdr:nvGraphicFramePr>
            <xdr:cNvPr id="33" name="Customer_Age_Group">
              <a:extLst>
                <a:ext uri="{FF2B5EF4-FFF2-40B4-BE49-F238E27FC236}">
                  <a16:creationId xmlns:a16="http://schemas.microsoft.com/office/drawing/2014/main" id="{863450D3-1836-45D5-B28C-9F67CADB3CA9}"/>
                </a:ext>
              </a:extLst>
            </xdr:cNvPr>
            <xdr:cNvGraphicFramePr/>
          </xdr:nvGraphicFramePr>
          <xdr:xfrm>
            <a:off x="0" y="0"/>
            <a:ext cx="0" cy="0"/>
          </xdr:xfrm>
          <a:graphic>
            <a:graphicData uri="http://schemas.microsoft.com/office/drawing/2010/slicer">
              <sle:slicer xmlns:sle="http://schemas.microsoft.com/office/drawing/2010/slicer" name="Customer_Age_Group"/>
            </a:graphicData>
          </a:graphic>
        </xdr:graphicFrame>
      </mc:Choice>
      <mc:Fallback xmlns="">
        <xdr:sp macro="" textlink="">
          <xdr:nvSpPr>
            <xdr:cNvPr id="0" name=""/>
            <xdr:cNvSpPr>
              <a:spLocks noTextEdit="1"/>
            </xdr:cNvSpPr>
          </xdr:nvSpPr>
          <xdr:spPr>
            <a:xfrm>
              <a:off x="15090735" y="5410063"/>
              <a:ext cx="1819155" cy="1997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31</xdr:col>
      <xdr:colOff>46306</xdr:colOff>
      <xdr:row>4</xdr:row>
      <xdr:rowOff>46305</xdr:rowOff>
    </xdr:from>
    <xdr:ext cx="184731" cy="264560"/>
    <xdr:sp macro="" textlink="">
      <xdr:nvSpPr>
        <xdr:cNvPr id="34" name="TextBox 33">
          <a:extLst>
            <a:ext uri="{FF2B5EF4-FFF2-40B4-BE49-F238E27FC236}">
              <a16:creationId xmlns:a16="http://schemas.microsoft.com/office/drawing/2014/main" id="{65443745-0976-4651-949F-39C02DF0DDFE}"/>
            </a:ext>
          </a:extLst>
        </xdr:cNvPr>
        <xdr:cNvSpPr txBox="1"/>
      </xdr:nvSpPr>
      <xdr:spPr>
        <a:xfrm>
          <a:off x="18836533" y="7885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15</xdr:col>
      <xdr:colOff>442014</xdr:colOff>
      <xdr:row>29</xdr:row>
      <xdr:rowOff>9598</xdr:rowOff>
    </xdr:from>
    <xdr:ext cx="2906167" cy="246052"/>
    <xdr:sp macro="" textlink="">
      <xdr:nvSpPr>
        <xdr:cNvPr id="25" name="TextBox 24">
          <a:extLst>
            <a:ext uri="{FF2B5EF4-FFF2-40B4-BE49-F238E27FC236}">
              <a16:creationId xmlns:a16="http://schemas.microsoft.com/office/drawing/2014/main" id="{C460243B-3A18-49A1-8E95-ED4867211F9F}"/>
            </a:ext>
          </a:extLst>
        </xdr:cNvPr>
        <xdr:cNvSpPr txBox="1"/>
      </xdr:nvSpPr>
      <xdr:spPr>
        <a:xfrm>
          <a:off x="9595910" y="5271027"/>
          <a:ext cx="2906167" cy="246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0" i="0" u="none" strike="noStrike">
              <a:solidFill>
                <a:schemeClr val="tx1"/>
              </a:solidFill>
              <a:effectLst/>
              <a:latin typeface="Aharoni" panose="02010803020104030203" pitchFamily="2" charset="-79"/>
              <a:ea typeface="+mn-ea"/>
              <a:cs typeface="Aharoni" panose="02010803020104030203" pitchFamily="2" charset="-79"/>
            </a:rPr>
            <a:t>Revenue Distribution by Gender and Category</a:t>
          </a:r>
          <a:endParaRPr lang="en-US" sz="900">
            <a:latin typeface="Aharoni" panose="02010803020104030203" pitchFamily="2" charset="-79"/>
            <a:cs typeface="Aharoni" panose="02010803020104030203" pitchFamily="2" charset="-79"/>
          </a:endParaRPr>
        </a:p>
      </xdr:txBody>
    </xdr:sp>
    <xdr:clientData/>
  </xdr:oneCellAnchor>
  <xdr:oneCellAnchor>
    <xdr:from>
      <xdr:col>6</xdr:col>
      <xdr:colOff>412986</xdr:colOff>
      <xdr:row>25</xdr:row>
      <xdr:rowOff>46544</xdr:rowOff>
    </xdr:from>
    <xdr:ext cx="2935195" cy="568701"/>
    <xdr:sp macro="" textlink="">
      <xdr:nvSpPr>
        <xdr:cNvPr id="28" name="TextBox 27">
          <a:extLst>
            <a:ext uri="{FF2B5EF4-FFF2-40B4-BE49-F238E27FC236}">
              <a16:creationId xmlns:a16="http://schemas.microsoft.com/office/drawing/2014/main" id="{27F5E711-7B98-4874-AE06-C631A68A129B}"/>
            </a:ext>
          </a:extLst>
        </xdr:cNvPr>
        <xdr:cNvSpPr txBox="1"/>
      </xdr:nvSpPr>
      <xdr:spPr>
        <a:xfrm>
          <a:off x="4074544" y="4582258"/>
          <a:ext cx="2935195" cy="568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0" i="0" u="none" strike="noStrike">
              <a:solidFill>
                <a:schemeClr val="tx1"/>
              </a:solidFill>
              <a:effectLst/>
              <a:latin typeface="Aharoni" panose="02010803020104030203" pitchFamily="2" charset="-79"/>
              <a:ea typeface="+mn-ea"/>
              <a:cs typeface="Aharoni" panose="02010803020104030203" pitchFamily="2" charset="-79"/>
            </a:rPr>
            <a:t>Method</a:t>
          </a:r>
          <a:r>
            <a:rPr lang="en-US" sz="900" b="0" i="0" u="none" strike="noStrike" baseline="0">
              <a:solidFill>
                <a:schemeClr val="tx1"/>
              </a:solidFill>
              <a:effectLst/>
              <a:latin typeface="Aharoni" panose="02010803020104030203" pitchFamily="2" charset="-79"/>
              <a:ea typeface="+mn-ea"/>
              <a:cs typeface="Aharoni" panose="02010803020104030203" pitchFamily="2" charset="-79"/>
            </a:rPr>
            <a:t> of Transaction Distribution by Purchases</a:t>
          </a:r>
          <a:endParaRPr lang="en-US" sz="900">
            <a:latin typeface="Aharoni" panose="02010803020104030203" pitchFamily="2" charset="-79"/>
            <a:cs typeface="Aharoni" panose="02010803020104030203" pitchFamily="2" charset="-79"/>
          </a:endParaRPr>
        </a:p>
      </xdr:txBody>
    </xdr:sp>
    <xdr:clientData/>
  </xdr:oneCellAnchor>
  <xdr:oneCellAnchor>
    <xdr:from>
      <xdr:col>15</xdr:col>
      <xdr:colOff>524152</xdr:colOff>
      <xdr:row>16</xdr:row>
      <xdr:rowOff>1023</xdr:rowOff>
    </xdr:from>
    <xdr:ext cx="2749808" cy="238134"/>
    <xdr:sp macro="" textlink="">
      <xdr:nvSpPr>
        <xdr:cNvPr id="30" name="TextBox 29">
          <a:extLst>
            <a:ext uri="{FF2B5EF4-FFF2-40B4-BE49-F238E27FC236}">
              <a16:creationId xmlns:a16="http://schemas.microsoft.com/office/drawing/2014/main" id="{53D02673-EF58-4713-8A92-C35DF4CA3AA4}"/>
            </a:ext>
          </a:extLst>
        </xdr:cNvPr>
        <xdr:cNvSpPr txBox="1"/>
      </xdr:nvSpPr>
      <xdr:spPr>
        <a:xfrm>
          <a:off x="9678048" y="2903880"/>
          <a:ext cx="2749808" cy="238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a:latin typeface="Aharoni" panose="02010803020104030203" pitchFamily="2" charset="-79"/>
              <a:cs typeface="Aharoni" panose="02010803020104030203" pitchFamily="2" charset="-79"/>
            </a:rPr>
            <a:t>Quantity</a:t>
          </a:r>
          <a:r>
            <a:rPr lang="en-US" sz="900" baseline="0">
              <a:latin typeface="Aharoni" panose="02010803020104030203" pitchFamily="2" charset="-79"/>
              <a:cs typeface="Aharoni" panose="02010803020104030203" pitchFamily="2" charset="-79"/>
            </a:rPr>
            <a:t> of Goods Purchased by City</a:t>
          </a:r>
          <a:endParaRPr lang="en-US" sz="900">
            <a:latin typeface="Aharoni" panose="02010803020104030203" pitchFamily="2" charset="-79"/>
            <a:cs typeface="Aharoni" panose="02010803020104030203" pitchFamily="2" charset="-79"/>
          </a:endParaRPr>
        </a:p>
      </xdr:txBody>
    </xdr:sp>
    <xdr:clientData/>
  </xdr:oneCellAnchor>
  <xdr:oneCellAnchor>
    <xdr:from>
      <xdr:col>6</xdr:col>
      <xdr:colOff>528111</xdr:colOff>
      <xdr:row>12</xdr:row>
      <xdr:rowOff>128681</xdr:rowOff>
    </xdr:from>
    <xdr:ext cx="1376890" cy="225930"/>
    <xdr:sp macro="" textlink="">
      <xdr:nvSpPr>
        <xdr:cNvPr id="32" name="TextBox 31">
          <a:extLst>
            <a:ext uri="{FF2B5EF4-FFF2-40B4-BE49-F238E27FC236}">
              <a16:creationId xmlns:a16="http://schemas.microsoft.com/office/drawing/2014/main" id="{8772ED85-8199-40A2-A980-386DD8730405}"/>
            </a:ext>
          </a:extLst>
        </xdr:cNvPr>
        <xdr:cNvSpPr txBox="1"/>
      </xdr:nvSpPr>
      <xdr:spPr>
        <a:xfrm>
          <a:off x="4189669" y="2305824"/>
          <a:ext cx="1376890" cy="225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0" i="0" u="none" strike="noStrike">
              <a:solidFill>
                <a:schemeClr val="tx1"/>
              </a:solidFill>
              <a:effectLst/>
              <a:latin typeface="Aharoni" panose="02010803020104030203" pitchFamily="2" charset="-79"/>
              <a:ea typeface="+mn-ea"/>
              <a:cs typeface="Aharoni" panose="02010803020104030203" pitchFamily="2" charset="-79"/>
            </a:rPr>
            <a:t>Sales</a:t>
          </a:r>
          <a:r>
            <a:rPr lang="en-US" sz="900" b="0" i="0" u="none" strike="noStrike" baseline="0">
              <a:solidFill>
                <a:schemeClr val="tx1"/>
              </a:solidFill>
              <a:effectLst/>
              <a:latin typeface="Aharoni" panose="02010803020104030203" pitchFamily="2" charset="-79"/>
              <a:ea typeface="+mn-ea"/>
              <a:cs typeface="Aharoni" panose="02010803020104030203" pitchFamily="2" charset="-79"/>
            </a:rPr>
            <a:t> Trend By Month </a:t>
          </a:r>
        </a:p>
        <a:p>
          <a:endParaRPr lang="en-US" sz="900">
            <a:latin typeface="Aharoni" panose="02010803020104030203" pitchFamily="2" charset="-79"/>
            <a:cs typeface="Aharoni" panose="02010803020104030203" pitchFamily="2" charset="-79"/>
          </a:endParaRPr>
        </a:p>
      </xdr:txBody>
    </xdr:sp>
    <xdr:clientData/>
  </xdr:oneCellAnchor>
  <xdr:oneCellAnchor>
    <xdr:from>
      <xdr:col>19</xdr:col>
      <xdr:colOff>457848</xdr:colOff>
      <xdr:row>6</xdr:row>
      <xdr:rowOff>41926</xdr:rowOff>
    </xdr:from>
    <xdr:ext cx="2023110" cy="230218"/>
    <xdr:sp macro="" textlink="">
      <xdr:nvSpPr>
        <xdr:cNvPr id="35" name="TextBox 34">
          <a:extLst>
            <a:ext uri="{FF2B5EF4-FFF2-40B4-BE49-F238E27FC236}">
              <a16:creationId xmlns:a16="http://schemas.microsoft.com/office/drawing/2014/main" id="{4D1D89A6-C9FA-4E77-9276-D4F1CCE42CE5}"/>
            </a:ext>
          </a:extLst>
        </xdr:cNvPr>
        <xdr:cNvSpPr txBox="1"/>
      </xdr:nvSpPr>
      <xdr:spPr>
        <a:xfrm>
          <a:off x="12052783" y="1130497"/>
          <a:ext cx="2023110" cy="230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0" i="0" u="none" strike="noStrike">
              <a:solidFill>
                <a:schemeClr val="tx1"/>
              </a:solidFill>
              <a:effectLst/>
              <a:latin typeface="Aharoni" panose="02010803020104030203" pitchFamily="2" charset="-79"/>
              <a:ea typeface="+mn-ea"/>
              <a:cs typeface="Aharoni" panose="02010803020104030203" pitchFamily="2" charset="-79"/>
            </a:rPr>
            <a:t>Sales Distribution By Year </a:t>
          </a:r>
          <a:endParaRPr lang="en-US" sz="900">
            <a:latin typeface="Aharoni" panose="02010803020104030203" pitchFamily="2" charset="-79"/>
            <a:cs typeface="Aharoni" panose="02010803020104030203" pitchFamily="2" charset="-79"/>
          </a:endParaRPr>
        </a:p>
      </xdr:txBody>
    </xdr:sp>
    <xdr:clientData/>
  </xdr:oneCellAnchor>
  <xdr:oneCellAnchor>
    <xdr:from>
      <xdr:col>15</xdr:col>
      <xdr:colOff>214405</xdr:colOff>
      <xdr:row>6</xdr:row>
      <xdr:rowOff>70624</xdr:rowOff>
    </xdr:from>
    <xdr:ext cx="2023110" cy="568701"/>
    <xdr:sp macro="" textlink="">
      <xdr:nvSpPr>
        <xdr:cNvPr id="36" name="TextBox 35">
          <a:extLst>
            <a:ext uri="{FF2B5EF4-FFF2-40B4-BE49-F238E27FC236}">
              <a16:creationId xmlns:a16="http://schemas.microsoft.com/office/drawing/2014/main" id="{7F5941B7-C70F-4EA2-B704-9C283543826C}"/>
            </a:ext>
          </a:extLst>
        </xdr:cNvPr>
        <xdr:cNvSpPr txBox="1"/>
      </xdr:nvSpPr>
      <xdr:spPr>
        <a:xfrm>
          <a:off x="9368301" y="1159195"/>
          <a:ext cx="2023110" cy="568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0" i="0" u="none" strike="noStrike">
              <a:solidFill>
                <a:schemeClr val="tx1"/>
              </a:solidFill>
              <a:effectLst/>
              <a:latin typeface="Aharoni" panose="02010803020104030203" pitchFamily="2" charset="-79"/>
              <a:ea typeface="+mn-ea"/>
              <a:cs typeface="Aharoni" panose="02010803020104030203" pitchFamily="2" charset="-79"/>
            </a:rPr>
            <a:t>Sales Distribution By Age </a:t>
          </a:r>
          <a:endParaRPr lang="en-US" sz="900">
            <a:latin typeface="Aharoni" panose="02010803020104030203" pitchFamily="2" charset="-79"/>
            <a:cs typeface="Aharoni" panose="02010803020104030203" pitchFamily="2" charset="-79"/>
          </a:endParaRPr>
        </a:p>
      </xdr:txBody>
    </xdr:sp>
    <xdr:clientData/>
  </xdr:oneCellAnchor>
  <xdr:oneCellAnchor>
    <xdr:from>
      <xdr:col>6</xdr:col>
      <xdr:colOff>437078</xdr:colOff>
      <xdr:row>8</xdr:row>
      <xdr:rowOff>21687</xdr:rowOff>
    </xdr:from>
    <xdr:ext cx="1921494" cy="394493"/>
    <xdr:sp macro="" textlink="Sheet1!$D$23">
      <xdr:nvSpPr>
        <xdr:cNvPr id="37" name="TextBox 36">
          <a:extLst>
            <a:ext uri="{FF2B5EF4-FFF2-40B4-BE49-F238E27FC236}">
              <a16:creationId xmlns:a16="http://schemas.microsoft.com/office/drawing/2014/main" id="{F1014E3A-AABD-4430-A1B4-95F51E1BD7AC}"/>
            </a:ext>
          </a:extLst>
        </xdr:cNvPr>
        <xdr:cNvSpPr txBox="1"/>
      </xdr:nvSpPr>
      <xdr:spPr>
        <a:xfrm>
          <a:off x="4098636" y="1473116"/>
          <a:ext cx="1921494" cy="39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4AFB7C19-A505-4C1F-8558-6B59F3037D41}" type="TxLink">
            <a:rPr lang="en-US" sz="2400" b="0" i="0" u="none" strike="noStrike">
              <a:solidFill>
                <a:srgbClr val="000000"/>
              </a:solidFill>
              <a:latin typeface="Aharoni" panose="02010803020104030203" pitchFamily="2" charset="-79"/>
              <a:ea typeface="Calibri"/>
              <a:cs typeface="Aharoni" panose="02010803020104030203" pitchFamily="2" charset="-79"/>
            </a:rPr>
            <a:t> $4,135,639.23 </a:t>
          </a:fld>
          <a:endParaRPr lang="en-US" sz="2400">
            <a:latin typeface="Aharoni" panose="02010803020104030203" pitchFamily="2" charset="-79"/>
            <a:cs typeface="Aharoni" panose="02010803020104030203" pitchFamily="2" charset="-79"/>
          </a:endParaRPr>
        </a:p>
      </xdr:txBody>
    </xdr:sp>
    <xdr:clientData/>
  </xdr:oneCellAnchor>
</xdr:wsDr>
</file>

<file path=xl/drawings/drawing3.xml><?xml version="1.0" encoding="utf-8"?>
<c:userShapes xmlns:c="http://schemas.openxmlformats.org/drawingml/2006/chart">
  <cdr:relSizeAnchor xmlns:cdr="http://schemas.openxmlformats.org/drawingml/2006/chartDrawing">
    <cdr:from>
      <cdr:x>0.07952</cdr:x>
      <cdr:y>1</cdr:y>
    </cdr:from>
    <cdr:to>
      <cdr:x>1</cdr:x>
      <cdr:y>1</cdr:y>
    </cdr:to>
    <cdr:cxnSp macro="">
      <cdr:nvCxnSpPr>
        <cdr:cNvPr id="2" name="Straight Connector 1">
          <a:extLst xmlns:a="http://schemas.openxmlformats.org/drawingml/2006/main">
            <a:ext uri="{FF2B5EF4-FFF2-40B4-BE49-F238E27FC236}">
              <a16:creationId xmlns:a16="http://schemas.microsoft.com/office/drawing/2014/main" id="{4CEF911F-9D13-4F92-BD34-893A575E3E1C}"/>
            </a:ext>
          </a:extLst>
        </cdr:cNvPr>
        <cdr:cNvCxnSpPr/>
      </cdr:nvCxnSpPr>
      <cdr:spPr>
        <a:xfrm xmlns:a="http://schemas.openxmlformats.org/drawingml/2006/main">
          <a:off x="4183681" y="4592664"/>
          <a:ext cx="4983136" cy="0"/>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0.98043</cdr:x>
      <cdr:y>0.00995</cdr:y>
    </cdr:to>
    <cdr:cxnSp macro="">
      <cdr:nvCxnSpPr>
        <cdr:cNvPr id="2" name="Straight Connector 1">
          <a:extLst xmlns:a="http://schemas.openxmlformats.org/drawingml/2006/main">
            <a:ext uri="{FF2B5EF4-FFF2-40B4-BE49-F238E27FC236}">
              <a16:creationId xmlns:a16="http://schemas.microsoft.com/office/drawing/2014/main" id="{686CE045-34C1-4F87-AB45-88B38330D464}"/>
            </a:ext>
          </a:extLst>
        </cdr:cNvPr>
        <cdr:cNvCxnSpPr/>
      </cdr:nvCxnSpPr>
      <cdr:spPr>
        <a:xfrm xmlns:a="http://schemas.openxmlformats.org/drawingml/2006/main">
          <a:off x="0" y="0"/>
          <a:ext cx="5392119" cy="21525"/>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9.761413425927" createdVersion="7" refreshedVersion="7" minRefreshableVersion="3" recordCount="3000" xr:uid="{00000000-000A-0000-FFFF-FFFF0D000000}">
  <cacheSource type="worksheet">
    <worksheetSource name="Table1"/>
  </cacheSource>
  <cacheFields count="19">
    <cacheField name="Transaction_ID" numFmtId="0">
      <sharedItems/>
    </cacheField>
    <cacheField name="Date" numFmtId="14">
      <sharedItems containsSemiMixedTypes="0" containsNonDate="0" containsDate="1" containsString="0" minDate="2025-01-01T00:00:00" maxDate="2026-01-01T00:00:00"/>
    </cacheField>
    <cacheField name="Country" numFmtId="0">
      <sharedItems count="6">
        <s v="Canada"/>
        <s v="China"/>
        <s v="India"/>
        <s v="Nigeria"/>
        <s v="UK"/>
        <s v="US"/>
      </sharedItems>
    </cacheField>
    <cacheField name="Product_ID" numFmtId="0">
      <sharedItems/>
    </cacheField>
    <cacheField name="Product_Name" numFmtId="0">
      <sharedItems count="921">
        <s v="Camera"/>
        <s v="Return"/>
        <s v="Church"/>
        <s v="Sometimes"/>
        <s v="Under"/>
        <s v="It"/>
        <s v="Expect"/>
        <s v="Result"/>
        <s v="Resource"/>
        <s v="Relate"/>
        <s v="Dinner"/>
        <s v="West"/>
        <s v="Candidate"/>
        <s v="Who"/>
        <s v="Stop"/>
        <s v="Every"/>
        <s v="Culture"/>
        <s v="Stage"/>
        <s v="Morning"/>
        <s v="Early"/>
        <s v="News"/>
        <s v="Say"/>
        <s v="Pm"/>
        <s v="Experience"/>
        <s v="Be"/>
        <s v="Seem"/>
        <s v="Level"/>
        <s v="Stand"/>
        <s v="Fast"/>
        <s v="Give"/>
        <s v="Draw"/>
        <s v="Fill"/>
        <s v="Bar"/>
        <s v="Event"/>
        <s v="Marriage"/>
        <s v="Defense"/>
        <s v="Fire"/>
        <s v="Strategy"/>
        <s v="Professor"/>
        <s v="They"/>
        <s v="Worry"/>
        <s v="Ok"/>
        <s v="Happen"/>
        <s v="Financial"/>
        <s v="Never"/>
        <s v="Interview"/>
        <s v="Many"/>
        <s v="Film"/>
        <s v="Hard"/>
        <s v="Green"/>
        <s v="With"/>
        <s v="Bag"/>
        <s v="Care"/>
        <s v="Player"/>
        <s v="Send"/>
        <s v="Federal"/>
        <s v="Ground"/>
        <s v="Sort"/>
        <s v="Process"/>
        <s v="Most"/>
        <s v="Short"/>
        <s v="Indeed"/>
        <s v="Somebody"/>
        <s v="System"/>
        <s v="Least"/>
        <s v="Guy"/>
        <s v="Arrive"/>
        <s v="Old"/>
        <s v="Because"/>
        <s v="Perform"/>
        <s v="Since"/>
        <s v="Board"/>
        <s v="Require"/>
        <s v="Market"/>
        <s v="Point"/>
        <s v="Baby"/>
        <s v="Across"/>
        <s v="Trouble"/>
        <s v="Build"/>
        <s v="Available"/>
        <s v="Mean"/>
        <s v="Woman"/>
        <s v="Thought"/>
        <s v="From"/>
        <s v="Employee"/>
        <s v="Center"/>
        <s v="Third"/>
        <s v="Item"/>
        <s v="Agree"/>
        <s v="Value"/>
        <s v="Deal"/>
        <s v="Speak"/>
        <s v="Participant"/>
        <s v="Kind"/>
        <s v="View"/>
        <s v="Ready"/>
        <s v="Specific"/>
        <s v="Score"/>
        <s v="Like"/>
        <s v="Media"/>
        <s v="Hand"/>
        <s v="Within"/>
        <s v="Learn"/>
        <s v="Forward"/>
        <s v="Company"/>
        <s v="Bill"/>
        <s v="Among"/>
        <s v="Here"/>
        <s v="Check"/>
        <s v="Information"/>
        <s v="Military"/>
        <s v="Wide"/>
        <s v="Cause"/>
        <s v="Get"/>
        <s v="Usually"/>
        <s v="Congress"/>
        <s v="Rule"/>
        <s v="Fine"/>
        <s v="Sound"/>
        <s v="Respond"/>
        <s v="Consider"/>
        <s v="Top"/>
        <s v="International"/>
        <s v="Economic"/>
        <s v="Ten"/>
        <s v="Movie"/>
        <s v="Cup"/>
        <s v="Change"/>
        <s v="Water"/>
        <s v="Listen"/>
        <s v="Husband"/>
        <s v="My"/>
        <s v="Type"/>
        <s v="Hold"/>
        <s v="Base"/>
        <s v="Win"/>
        <s v="No"/>
        <s v="Control"/>
        <s v="Realize"/>
        <s v="Suggest"/>
        <s v="Message"/>
        <s v="Own"/>
        <s v="Economy"/>
        <s v="Paper"/>
        <s v="Show"/>
        <s v="Environmental"/>
        <s v="Should"/>
        <s v="Pattern"/>
        <s v="Color"/>
        <s v="Book"/>
        <s v="Various"/>
        <s v="White"/>
        <s v="Article"/>
        <s v="Serious"/>
        <s v="Scene"/>
        <s v="Majority"/>
        <s v="Probably"/>
        <s v="Individual"/>
        <s v="Some"/>
        <s v="Bit"/>
        <s v="Relationship"/>
        <s v="Blood"/>
        <s v="Long"/>
        <s v="Trip"/>
        <s v="Whom"/>
        <s v="Similar"/>
        <s v="Less"/>
        <s v="Today"/>
        <s v="Form"/>
        <s v="Section"/>
        <s v="Want"/>
        <s v="Beyond"/>
        <s v="Summer"/>
        <s v="Concern"/>
        <s v="Put"/>
        <s v="Coach"/>
        <s v="Into"/>
        <s v="Sit"/>
        <s v="Difficult"/>
        <s v="What"/>
        <s v="Government"/>
        <s v="Job"/>
        <s v="Walk"/>
        <s v="Box"/>
        <s v="Research"/>
        <s v="Middle"/>
        <s v="Main"/>
        <s v="Almost"/>
        <s v="Bed"/>
        <s v="New"/>
        <s v="Serve"/>
        <s v="Art"/>
        <s v="Appear"/>
        <s v="Push"/>
        <s v="Career"/>
        <s v="During"/>
        <s v="Health"/>
        <s v="Figure"/>
        <s v="Education"/>
        <s v="Mention"/>
        <s v="Traditional"/>
        <s v="Position"/>
        <s v="Able"/>
        <s v="Between"/>
        <s v="Red"/>
        <s v="Development"/>
        <s v="Too"/>
        <s v="Name"/>
        <s v="Something"/>
        <s v="Describe"/>
        <s v="Instead"/>
        <s v="Glass"/>
        <s v="Left"/>
        <s v="Him"/>
        <s v="Nation"/>
        <s v="Right"/>
        <s v="Star"/>
        <s v="Open"/>
        <s v="Yourself"/>
        <s v="Couple"/>
        <s v="Degree"/>
        <s v="Finally"/>
        <s v="Both"/>
        <s v="Current"/>
        <s v="Significant"/>
        <s v="Dream"/>
        <s v="State"/>
        <s v="Raise"/>
        <s v="Detail"/>
        <s v="Next"/>
        <s v="Store"/>
        <s v="Democrat"/>
        <s v="Leg"/>
        <s v="Support"/>
        <s v="Half"/>
        <s v="Modern"/>
        <s v="History"/>
        <s v="Believe"/>
        <s v="Remember"/>
        <s v="Maintain"/>
        <s v="Hospital"/>
        <s v="Executive"/>
        <s v="However"/>
        <s v="Letter"/>
        <s v="Range"/>
        <s v="Allow"/>
        <s v="Pass"/>
        <s v="Capital"/>
        <s v="Travel"/>
        <s v="Commercial"/>
        <s v="Carry"/>
        <s v="Fall"/>
        <s v="Simple"/>
        <s v="May"/>
        <s v="Method"/>
        <s v="Organization"/>
        <s v="Republican"/>
        <s v="Write"/>
        <s v="School"/>
        <s v="Clearly"/>
        <s v="Option"/>
        <s v="Money"/>
        <s v="Mind"/>
        <s v="Recent"/>
        <s v="Fight"/>
        <s v="Line"/>
        <s v="Important"/>
        <s v="Sport"/>
        <s v="Sign"/>
        <s v="Skin"/>
        <s v="Year"/>
        <s v="Nature"/>
        <s v="Night"/>
        <s v="Step"/>
        <s v="Sell"/>
        <s v="Administration"/>
        <s v="Which"/>
        <s v="Land"/>
        <s v="Exactly"/>
        <s v="Very"/>
        <s v="Happy"/>
        <s v="Theory"/>
        <s v="Television"/>
        <s v="Body"/>
        <s v="Dog"/>
        <s v="Subject"/>
        <s v="Mrs"/>
        <s v="Assume"/>
        <s v="Society"/>
        <s v="Contain"/>
        <s v="Add"/>
        <s v="Eye"/>
        <s v="Idea"/>
        <s v="Stay"/>
        <s v="Reach"/>
        <s v="Know"/>
        <s v="Election"/>
        <s v="List"/>
        <s v="Though"/>
        <s v="Else"/>
        <s v="Firm"/>
        <s v="Part"/>
        <s v="Understand"/>
        <s v="Strong"/>
        <s v="We"/>
        <s v="End"/>
        <s v="Maybe"/>
        <s v="Civil"/>
        <s v="Create"/>
        <s v="Phone"/>
        <s v="All"/>
        <s v="Report"/>
        <s v="Meet"/>
        <s v="Receive"/>
        <s v="Wrong"/>
        <s v="Foreign"/>
        <s v="Three"/>
        <s v="Behavior"/>
        <s v="A"/>
        <s v="Dark"/>
        <s v="Time"/>
        <s v="Evening"/>
        <s v="Occur"/>
        <s v="Magazine"/>
        <s v="Not"/>
        <s v="Look"/>
        <s v="Lose"/>
        <s v="Sense"/>
        <s v="None"/>
        <s v="Everybody"/>
        <s v="Rate"/>
        <s v="Group"/>
        <s v="I"/>
        <s v="Tv"/>
        <s v="Test"/>
        <s v="Provide"/>
        <s v="Boy"/>
        <s v="Choose"/>
        <s v="Everything"/>
        <s v="Tend"/>
        <s v="Common"/>
        <s v="Cold"/>
        <s v="Might"/>
        <s v="Month"/>
        <s v="Everyone"/>
        <s v="Piece"/>
        <s v="Whose"/>
        <s v="Interest"/>
        <s v="Herself"/>
        <s v="Institution"/>
        <s v="Pull"/>
        <s v="Wonder"/>
        <s v="Quality"/>
        <s v="Eight"/>
        <s v="This"/>
        <s v="Voice"/>
        <s v="Me"/>
        <s v="Entire"/>
        <s v="Yeah"/>
        <s v="Way"/>
        <s v="Arm"/>
        <s v="Official"/>
        <s v="Weight"/>
        <s v="Age"/>
        <s v="Through"/>
        <s v="Fear"/>
        <s v="Forget"/>
        <s v="Wife"/>
        <s v="Home"/>
        <s v="Chair"/>
        <s v="Even"/>
        <s v="Memory"/>
        <s v="Admit"/>
        <s v="Science"/>
        <s v="Up"/>
        <s v="Do"/>
        <s v="Save"/>
        <s v="Prove"/>
        <s v="Better"/>
        <s v="War"/>
        <s v="Fly"/>
        <s v="Community"/>
        <s v="But"/>
        <s v="American"/>
        <s v="Go"/>
        <s v="Performance"/>
        <s v="Unit"/>
        <s v="Course"/>
        <s v="Special"/>
        <s v="Free"/>
        <s v="Simply"/>
        <s v="Rather"/>
        <s v="Bring"/>
        <s v="Reason"/>
        <s v="Anyone"/>
        <s v="Same"/>
        <s v="Become"/>
        <s v="You"/>
        <s v="Conference"/>
        <s v="Condition"/>
        <s v="Wear"/>
        <s v="Yard"/>
        <s v="Game"/>
        <s v="Place"/>
        <s v="Production"/>
        <s v="Help"/>
        <s v="Certainly"/>
        <s v="Picture"/>
        <s v="Management"/>
        <s v="Born"/>
        <s v="Once"/>
        <s v="Close"/>
        <s v="Despite"/>
        <s v="Wind"/>
        <s v="Just"/>
        <s v="Focus"/>
        <s v="To"/>
        <s v="Seek"/>
        <s v="Issue"/>
        <s v="Try"/>
        <s v="Little"/>
        <s v="Worker"/>
        <s v="Second"/>
        <s v="Reality"/>
        <s v="Around"/>
        <s v="Laugh"/>
        <s v="Themselves"/>
        <s v="Member"/>
        <s v="Public"/>
        <s v="Lay"/>
        <s v="Thus"/>
        <s v="Already"/>
        <s v="Accept"/>
        <s v="As"/>
        <s v="Talk"/>
        <s v="Life"/>
        <s v="Pick"/>
        <s v="Medical"/>
        <s v="Authority"/>
        <s v="Cell"/>
        <s v="Bank"/>
        <s v="Air"/>
        <s v="Why"/>
        <s v="Determine"/>
        <s v="Attorney"/>
        <s v="Join"/>
        <s v="Kitchen"/>
        <s v="Benefit"/>
        <s v="Team"/>
        <s v="Power"/>
        <s v="Rich"/>
        <s v="Language"/>
        <s v="Task"/>
        <s v="Ball"/>
        <s v="Indicate"/>
        <s v="Example"/>
        <s v="Lead"/>
        <s v="Read"/>
        <s v="Model"/>
        <s v="Project"/>
        <s v="Physical"/>
        <s v="Could"/>
        <s v="Himself"/>
        <s v="Clear"/>
        <s v="Enough"/>
        <s v="Late"/>
        <s v="Best"/>
        <s v="Approach"/>
        <s v="Doctor"/>
        <s v="Reduce"/>
        <s v="Quickly"/>
        <s v="Discuss"/>
        <s v="Another"/>
        <s v="Young"/>
        <s v="Miss"/>
        <s v="Remain"/>
        <s v="Suddenly"/>
        <s v="Success"/>
        <s v="Their"/>
        <s v="Discussion"/>
        <s v="Mission"/>
        <s v="Exist"/>
        <s v="Western"/>
        <s v="Knowledge"/>
        <s v="Along"/>
        <s v="Pretty"/>
        <s v="Different"/>
        <s v="Officer"/>
        <s v="Prevent"/>
        <s v="Than"/>
        <s v="Cut"/>
        <s v="Choice"/>
        <s v="Cover"/>
        <s v="Generation"/>
        <s v="Present"/>
        <s v="Business"/>
        <b v="1"/>
        <s v="Tree"/>
        <s v="Difference"/>
        <s v="Oil"/>
        <s v="Where"/>
        <s v="Day"/>
        <s v="While"/>
        <s v="Follow"/>
        <s v="Involve"/>
        <s v="Us"/>
        <s v="Feeling"/>
        <s v="On"/>
        <s v="Itself"/>
        <s v="Four"/>
        <s v="For"/>
        <s v="Develop"/>
        <s v="Loss"/>
        <s v="Keep"/>
        <s v="Building"/>
        <s v="Heart"/>
        <s v="Citizen"/>
        <s v="Against"/>
        <s v="Fish"/>
        <s v="Role"/>
        <s v="Often"/>
        <s v="Continue"/>
        <s v="Area"/>
        <s v="Without"/>
        <s v="Tonight"/>
        <s v="Nor"/>
        <s v="Account"/>
        <s v="Environment"/>
        <s v="Ahead"/>
        <s v="Finish"/>
        <s v="Program"/>
        <s v="Brother"/>
        <s v="Would"/>
        <s v="His"/>
        <s v="Establish"/>
        <s v="Spend"/>
        <s v="Hundred"/>
        <s v="Now"/>
        <s v="Debate"/>
        <s v="Race"/>
        <s v="Deep"/>
        <s v="Field"/>
        <s v="Nothing"/>
        <s v="Blue"/>
        <s v="Of"/>
        <s v="Thank"/>
        <s v="Need"/>
        <s v="Trial"/>
        <s v="Turn"/>
        <s v="Two"/>
        <s v="Crime"/>
        <s v="Human"/>
        <s v="Hotel"/>
        <s v="Energy"/>
        <s v="Down"/>
        <s v="Bad"/>
        <s v="Parent"/>
        <s v="Rest"/>
        <s v="Work"/>
        <s v="Card"/>
        <s v="Safe"/>
        <s v="Window"/>
        <s v="East"/>
        <s v="Girl"/>
        <s v="Protect"/>
        <s v="Soldier"/>
        <s v="Child"/>
        <s v="Per"/>
        <s v="Audience"/>
        <s v="Song"/>
        <s v="Poor"/>
        <s v="Stuff"/>
        <s v="North"/>
        <s v="House"/>
        <s v="Local"/>
        <s v="Teacher"/>
        <s v="Other"/>
        <s v="Such"/>
        <s v="Catch"/>
        <s v="Our"/>
        <s v="Soon"/>
        <s v="Actually"/>
        <s v="Record"/>
        <s v="South"/>
        <s v="Apply"/>
        <s v="Her"/>
        <s v="Ever"/>
        <s v="Table"/>
        <s v="Security"/>
        <s v="Newspaper"/>
        <s v="Property"/>
        <s v="Until"/>
        <s v="World"/>
        <s v="Director"/>
        <s v="Recognize"/>
        <s v="Practice"/>
        <s v="Story"/>
        <s v="Decade"/>
        <s v="Suffer"/>
        <s v="Answer"/>
        <s v="Meeting"/>
        <s v="Those"/>
        <s v="Order"/>
        <s v="Over"/>
        <s v="Structure"/>
        <s v="Produce"/>
        <s v="Each"/>
        <s v="Effort"/>
        <s v="Argue"/>
        <s v="There"/>
        <s v="Small"/>
        <s v="Treat"/>
        <s v="Police"/>
        <s v="Identify"/>
        <s v="She"/>
        <s v="Low"/>
        <s v="Attention"/>
        <s v="Later"/>
        <s v="Seat"/>
        <s v="Beautiful"/>
        <s v="Manage"/>
        <s v="When"/>
        <s v="Any"/>
        <s v="Rock"/>
        <s v="Decision"/>
        <s v="Customer"/>
        <s v="Beat"/>
        <s v="Gun"/>
        <s v="Personal"/>
        <s v="How"/>
        <s v="Page"/>
        <s v="Whole"/>
        <s v="Case"/>
        <s v="Foot"/>
        <s v="Direction"/>
        <s v="Before"/>
        <s v="Have"/>
        <s v="Positive"/>
        <s v="Activity"/>
        <s v="Standard"/>
        <s v="Pay"/>
        <s v="Son"/>
        <s v="Call"/>
        <s v="Shoulder"/>
        <s v="Material"/>
        <s v="Either"/>
        <s v="Court"/>
        <s v="Back"/>
        <s v="That"/>
        <s v="Author"/>
        <s v="Certain"/>
        <s v="Lot"/>
        <s v="Service"/>
        <s v="Spring"/>
        <s v="Music"/>
        <s v="Large"/>
        <s v="Investment"/>
        <s v="Live"/>
        <s v="Total"/>
        <s v="Black"/>
        <s v="Act"/>
        <s v="Hope"/>
        <s v="Affect"/>
        <s v="Increase"/>
        <s v="Class"/>
        <s v="Price"/>
        <s v="Then"/>
        <s v="Law"/>
        <s v="Out"/>
        <s v="Front"/>
        <s v="Future"/>
        <s v="Compare"/>
        <s v="Them"/>
        <s v="Particular"/>
        <s v="Scientist"/>
        <s v="Run"/>
        <s v="Including"/>
        <s v="Cost"/>
        <s v="Can"/>
        <s v="Manager"/>
        <s v="Threat"/>
        <s v="Trade"/>
        <s v="Popular"/>
        <s v="Feel"/>
        <s v="Past"/>
        <s v="Writer"/>
        <s v="Vote"/>
        <s v="Head"/>
        <s v="Rise"/>
        <s v="Tax"/>
        <s v="Will"/>
        <s v="Region"/>
        <s v="Drop"/>
        <s v="Ago"/>
        <s v="Friend"/>
        <s v="Central"/>
        <s v="Challenge"/>
        <s v="Especially"/>
        <s v="Site"/>
        <s v="Six"/>
        <s v="Necessary"/>
        <s v="Teach"/>
        <s v="Peace"/>
        <s v="Wait"/>
        <s v="City"/>
        <s v="Plan"/>
        <s v="Whatever"/>
        <s v="Risk"/>
        <s v="Owner"/>
        <s v="Side"/>
        <s v="Its"/>
        <s v="Perhaps"/>
        <s v="Near"/>
        <s v="Operation"/>
        <s v="Outside"/>
        <s v="Family"/>
        <s v="Population"/>
        <s v="Make"/>
        <s v="Charge"/>
        <s v="Great"/>
        <s v="Imagine"/>
        <s v="Garden"/>
        <s v="Data"/>
        <s v="Number"/>
        <s v="Easy"/>
        <s v="One"/>
        <s v="And"/>
        <s v="Drive"/>
        <s v="Floor"/>
        <s v="Southern"/>
        <s v="Door"/>
        <s v="At"/>
        <s v="Always"/>
        <s v="Policy"/>
        <s v="Partner"/>
        <s v="Image"/>
        <s v="If"/>
        <s v="Although"/>
        <s v="Find"/>
        <s v="Budget"/>
        <s v="Car"/>
        <s v="Week"/>
        <s v="Movement"/>
        <s v="Staff"/>
        <s v="Effect"/>
        <s v="Senior"/>
        <s v="Man"/>
        <s v="Space"/>
        <s v="Campaign"/>
        <s v="Recently"/>
        <s v="He"/>
        <s v="Together"/>
        <s v="Room"/>
        <s v="Thing"/>
        <s v="Play"/>
        <s v="Ask"/>
        <s v="Sure"/>
        <s v="Upon"/>
        <s v="Hear"/>
        <s v="President"/>
        <s v="Throughout"/>
        <s v="Full"/>
        <s v="People"/>
        <s v="Discover"/>
        <s v="Possible"/>
        <s v="Lawyer"/>
        <s v="In"/>
        <s v="Claim"/>
        <s v="Town"/>
        <s v="Chance"/>
        <s v="Enjoy"/>
        <s v="Machine"/>
        <s v="Note"/>
        <s v="Attack"/>
        <s v="Successful"/>
        <s v="Size"/>
        <s v="Myself"/>
        <s v="Enter"/>
        <s v="Party"/>
        <s v="Evidence"/>
        <s v="Mouth"/>
        <s v="Well"/>
        <s v="Former"/>
        <s v="Mother"/>
        <s v="Tell"/>
        <s v="Factor"/>
        <s v="Animal"/>
        <s v="Fact"/>
        <s v="Station"/>
        <s v="Fund"/>
        <s v="Training"/>
        <s v="Real"/>
        <s v="Prepare"/>
        <s v="Sea"/>
        <s v="Light"/>
        <s v="After"/>
        <s v="Also"/>
        <s v="Nice"/>
        <s v="Last"/>
        <s v="Tough"/>
        <s v="Measure"/>
        <s v="Leader"/>
        <s v="The"/>
        <s v="Religious"/>
        <s v="Reveal"/>
        <s v="Let"/>
        <s v="First"/>
        <s v="Series"/>
        <s v="Decide"/>
        <s v="Source"/>
        <s v="Hair"/>
        <s v="Again"/>
        <s v="More"/>
        <s v="Alone"/>
        <s v="Opportunity"/>
        <s v="Kid"/>
        <s v="Behind"/>
        <s v="So"/>
        <s v="Study"/>
        <s v="Style"/>
        <s v="Someone"/>
        <s v="Wall"/>
        <s v="Grow"/>
        <s v="Consumer"/>
        <s v="Guess"/>
        <s v="Improve"/>
        <s v="Represent"/>
        <s v="Anything"/>
        <s v="Design"/>
        <s v="Mr"/>
        <s v="Shake"/>
        <s v="Hit"/>
        <s v="Hour"/>
        <s v="Seven"/>
        <s v="Reflect"/>
        <s v="Major"/>
        <s v="Ability"/>
        <s v="Key"/>
        <s v="Speech"/>
        <s v="Industry"/>
        <s v="Treatment"/>
        <s v="Sing"/>
        <s v="Far"/>
        <s v="Technology"/>
        <s v="Visit"/>
        <s v="Eat"/>
        <s v="Surface"/>
        <s v="Word"/>
        <s v="Country"/>
        <s v="About"/>
        <s v="Person"/>
        <s v="Particularly"/>
        <s v="Use"/>
        <s v="Still"/>
        <s v="Only"/>
        <s v="Move"/>
        <s v="National"/>
        <s v="By"/>
        <s v="Professional"/>
        <s v="Avoid"/>
        <s v="Natural"/>
        <s v="Sister"/>
        <s v="Notice"/>
        <s v="Offer"/>
        <s v="Buy"/>
        <s v="According"/>
        <s v="Food"/>
        <s v="Interesting"/>
        <s v="Must"/>
        <s v="Goal"/>
        <s v="Watch"/>
        <s v="Politics"/>
        <s v="See"/>
        <s v="Situation"/>
        <s v="Impact"/>
        <s v="Office"/>
        <s v="Agent"/>
        <s v="Radio"/>
        <s v="Yes"/>
        <s v="Onto"/>
        <s v="Statement"/>
        <s v="Father"/>
        <s v="Explain"/>
        <s v="Matter"/>
        <s v="Five"/>
        <s v="Agency"/>
        <s v="Season"/>
        <s v="Adult"/>
        <s v="Much"/>
        <s v="Quite"/>
        <s v="Likely"/>
        <s v="Address"/>
        <s v="Analysis"/>
        <s v="Set"/>
        <s v="Political"/>
        <s v="Plant"/>
        <s v="Truth"/>
        <s v="Yet"/>
        <s v="Big"/>
        <s v="Drug"/>
        <s v="Nearly"/>
        <s v="Minute"/>
        <s v="Collection"/>
        <s v="Off"/>
        <s v="Student"/>
        <s v="Really"/>
        <s v="Whether"/>
        <s v="Purpose"/>
        <s v="Product"/>
        <s v="Or"/>
        <s v="Network"/>
        <s v="Artist"/>
        <s v="College"/>
        <s v="Final"/>
        <s v="Single"/>
        <s v="Social"/>
        <s v="Few"/>
        <s v="Expert"/>
        <s v="Begin"/>
        <s v="Smile"/>
        <s v="Good"/>
      </sharedItems>
      <fieldGroup par="18"/>
    </cacheField>
    <cacheField name="Category" numFmtId="0">
      <sharedItems count="7">
        <s v="Clothing"/>
        <s v="Electronics"/>
        <s v="Toys"/>
        <s v="Beauty"/>
        <s v="Sports"/>
        <s v="Home &amp; Kitchen"/>
        <s v="Again"/>
      </sharedItems>
    </cacheField>
    <cacheField name="Price_per_Unit" numFmtId="0">
      <sharedItems containsSemiMixedTypes="0" containsString="0" containsNumber="1" minValue="10.130000000000001" maxValue="499.98"/>
    </cacheField>
    <cacheField name="Quantity_Purchased" numFmtId="0">
      <sharedItems containsSemiMixedTypes="0" containsString="0" containsNumber="1" containsInteger="1" minValue="1" maxValue="10"/>
    </cacheField>
    <cacheField name="Cost_Price" numFmtId="0">
      <sharedItems containsSemiMixedTypes="0" containsString="0" containsNumber="1" minValue="6.49" maxValue="445.93"/>
    </cacheField>
    <cacheField name="Discount_Applied" numFmtId="0">
      <sharedItems containsSemiMixedTypes="0" containsString="0" containsNumber="1" minValue="0" maxValue="98.84"/>
    </cacheField>
    <cacheField name="Payment_Method" numFmtId="0">
      <sharedItems count="3">
        <s v="Mobile Payment"/>
        <s v="Credit Card"/>
        <s v="Cash"/>
      </sharedItems>
    </cacheField>
    <cacheField name="Customer_Age_Group" numFmtId="0">
      <sharedItems count="3">
        <s v="Senior"/>
        <s v="Young"/>
        <s v="Adult"/>
      </sharedItems>
    </cacheField>
    <cacheField name="Customer_Gender" numFmtId="0">
      <sharedItems count="3">
        <s v="Other"/>
        <s v="Male"/>
        <s v="Female"/>
      </sharedItems>
    </cacheField>
    <cacheField name="Store_Location" numFmtId="0">
      <sharedItems count="18">
        <s v="Montreal"/>
        <s v="Toronto"/>
        <s v="Vancouver"/>
        <s v="Beijing"/>
        <s v="Guangzhou"/>
        <s v="Shanghai"/>
        <s v="Mumbai"/>
        <s v="Bangalore"/>
        <s v="Delhi"/>
        <s v="Abuja"/>
        <s v="Port Harcourt"/>
        <s v="Lagos"/>
        <s v="Birmingham"/>
        <s v="London"/>
        <s v="Manchester"/>
        <s v="New York"/>
        <s v="Chicago"/>
        <s v="Los Angeles"/>
      </sharedItems>
    </cacheField>
    <cacheField name="Sales_Rep" numFmtId="0">
      <sharedItems/>
    </cacheField>
    <cacheField name="Month_Name" numFmtId="0">
      <sharedItems count="12">
        <s v="Jul"/>
        <s v="Sep"/>
        <s v="Dec"/>
        <s v="Nov"/>
        <s v="Jun"/>
        <s v="May"/>
        <s v="Aug"/>
        <s v="Apr"/>
        <s v="Mar"/>
        <s v="Oct"/>
        <s v="Feb"/>
        <s v="Jan"/>
      </sharedItems>
    </cacheField>
    <cacheField name="Total_Sales" numFmtId="0">
      <sharedItems containsSemiMixedTypes="0" containsString="0" containsNumber="1" minValue="10.130000000000001" maxValue="4970.6000000000004"/>
    </cacheField>
    <cacheField name="Total_Revenue" numFmtId="0">
      <sharedItems containsSemiMixedTypes="0" containsString="0" containsNumber="1" minValue="9.9700000000000006" maxValue="4906.26"/>
    </cacheField>
    <cacheField name="Product_Name2" numFmtId="0" databaseField="0">
      <fieldGroup base="4">
        <discretePr count="92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853"/>
          <x v="66"/>
          <x v="67"/>
          <x v="68"/>
          <x v="69"/>
          <x v="70"/>
          <x v="71"/>
          <x v="72"/>
          <x v="73"/>
          <x v="74"/>
          <x v="853"/>
          <x v="75"/>
          <x v="76"/>
          <x v="853"/>
          <x v="77"/>
          <x v="78"/>
          <x v="79"/>
          <x v="80"/>
          <x v="81"/>
          <x v="82"/>
          <x v="83"/>
          <x v="84"/>
          <x v="853"/>
          <x v="85"/>
          <x v="86"/>
          <x v="87"/>
          <x v="88"/>
          <x v="89"/>
          <x v="90"/>
          <x v="91"/>
          <x v="92"/>
          <x v="93"/>
          <x v="94"/>
          <x v="95"/>
          <x v="96"/>
          <x v="97"/>
          <x v="98"/>
          <x v="99"/>
          <x v="100"/>
          <x v="101"/>
          <x v="853"/>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853"/>
          <x v="147"/>
          <x v="148"/>
          <x v="149"/>
          <x v="150"/>
          <x v="151"/>
          <x v="152"/>
          <x v="153"/>
          <x v="154"/>
          <x v="155"/>
          <x v="156"/>
          <x v="157"/>
          <x v="158"/>
          <x v="159"/>
          <x v="160"/>
          <x v="161"/>
          <x v="162"/>
          <x v="163"/>
          <x v="164"/>
          <x v="165"/>
          <x v="166"/>
          <x v="167"/>
          <x v="168"/>
          <x v="169"/>
          <x v="170"/>
          <x v="171"/>
          <x v="172"/>
          <x v="173"/>
          <x v="174"/>
          <x v="175"/>
          <x v="176"/>
          <x v="177"/>
          <x v="178"/>
          <x v="179"/>
          <x v="180"/>
          <x v="853"/>
          <x v="181"/>
          <x v="182"/>
          <x v="183"/>
          <x v="853"/>
          <x v="853"/>
          <x v="184"/>
          <x v="185"/>
          <x v="186"/>
          <x v="187"/>
          <x v="188"/>
          <x v="189"/>
          <x v="190"/>
          <x v="191"/>
          <x v="192"/>
          <x v="853"/>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853"/>
          <x v="235"/>
          <x v="236"/>
          <x v="237"/>
          <x v="238"/>
          <x v="239"/>
          <x v="240"/>
          <x v="241"/>
          <x v="242"/>
          <x v="243"/>
          <x v="244"/>
          <x v="245"/>
          <x v="246"/>
          <x v="247"/>
          <x v="248"/>
          <x v="249"/>
          <x v="250"/>
          <x v="251"/>
          <x v="252"/>
          <x v="253"/>
          <x v="254"/>
          <x v="255"/>
          <x v="256"/>
          <x v="257"/>
          <x v="258"/>
          <x v="259"/>
          <x v="260"/>
          <x v="261"/>
          <x v="262"/>
          <x v="263"/>
          <x v="853"/>
          <x v="264"/>
          <x v="265"/>
          <x v="266"/>
          <x v="267"/>
          <x v="268"/>
          <x v="269"/>
          <x v="270"/>
          <x v="271"/>
          <x v="272"/>
          <x v="273"/>
          <x v="274"/>
          <x v="853"/>
          <x v="275"/>
          <x v="276"/>
          <x v="853"/>
          <x v="277"/>
          <x v="278"/>
          <x v="279"/>
          <x v="280"/>
          <x v="281"/>
          <x v="282"/>
          <x v="283"/>
          <x v="284"/>
          <x v="285"/>
          <x v="286"/>
          <x v="287"/>
          <x v="288"/>
          <x v="289"/>
          <x v="290"/>
          <x v="291"/>
          <x v="292"/>
          <x v="293"/>
          <x v="294"/>
          <x v="295"/>
          <x v="853"/>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853"/>
          <x v="345"/>
          <x v="346"/>
          <x v="853"/>
          <x v="347"/>
          <x v="348"/>
          <x v="349"/>
          <x v="350"/>
          <x v="351"/>
          <x v="352"/>
          <x v="353"/>
          <x v="354"/>
          <x v="853"/>
          <x v="355"/>
          <x v="356"/>
          <x v="357"/>
          <x v="358"/>
          <x v="359"/>
          <x v="360"/>
          <x v="361"/>
          <x v="362"/>
          <x v="363"/>
          <x v="364"/>
          <x v="853"/>
          <x v="365"/>
          <x v="366"/>
          <x v="367"/>
          <x v="368"/>
          <x v="369"/>
          <x v="370"/>
          <x v="371"/>
          <x v="372"/>
          <x v="373"/>
          <x v="374"/>
          <x v="853"/>
          <x v="375"/>
          <x v="376"/>
          <x v="377"/>
          <x v="378"/>
          <x v="379"/>
          <x v="380"/>
          <x v="381"/>
          <x v="382"/>
          <x v="383"/>
          <x v="384"/>
          <x v="385"/>
          <x v="386"/>
          <x v="387"/>
          <x v="388"/>
          <x v="389"/>
          <x v="390"/>
          <x v="391"/>
          <x v="392"/>
          <x v="393"/>
          <x v="394"/>
          <x v="395"/>
          <x v="396"/>
          <x v="397"/>
          <x v="398"/>
          <x v="399"/>
          <x v="400"/>
          <x v="401"/>
          <x v="402"/>
          <x v="403"/>
          <x v="853"/>
          <x v="404"/>
          <x v="405"/>
          <x v="406"/>
          <x v="407"/>
          <x v="408"/>
          <x v="409"/>
          <x v="853"/>
          <x v="853"/>
          <x v="853"/>
          <x v="410"/>
          <x v="411"/>
          <x v="412"/>
          <x v="413"/>
          <x v="853"/>
          <x v="414"/>
          <x v="415"/>
          <x v="853"/>
          <x v="416"/>
          <x v="417"/>
          <x v="853"/>
          <x v="418"/>
          <x v="419"/>
          <x v="420"/>
          <x v="421"/>
          <x v="422"/>
          <x v="423"/>
          <x v="424"/>
          <x v="425"/>
          <x v="426"/>
          <x v="427"/>
          <x v="428"/>
          <x v="429"/>
          <x v="430"/>
          <x v="431"/>
          <x v="432"/>
          <x v="433"/>
          <x v="434"/>
          <x v="435"/>
          <x v="436"/>
          <x v="437"/>
          <x v="438"/>
          <x v="439"/>
          <x v="853"/>
          <x v="440"/>
          <x v="441"/>
          <x v="442"/>
          <x v="443"/>
          <x v="853"/>
          <x v="444"/>
          <x v="445"/>
          <x v="446"/>
          <x v="447"/>
          <x v="448"/>
          <x v="449"/>
          <x v="450"/>
          <x v="451"/>
          <x v="452"/>
          <x v="453"/>
          <x v="454"/>
          <x v="853"/>
          <x v="455"/>
          <x v="456"/>
          <x v="457"/>
          <x v="458"/>
          <x v="459"/>
          <x v="460"/>
          <x v="461"/>
          <x v="462"/>
          <x v="463"/>
          <x v="464"/>
          <x v="465"/>
          <x v="466"/>
          <x v="467"/>
          <x v="468"/>
          <x v="469"/>
          <x v="470"/>
          <x v="471"/>
          <x v="472"/>
          <x v="473"/>
          <x v="474"/>
          <x v="475"/>
          <x v="476"/>
          <x v="477"/>
          <x v="478"/>
          <x v="479"/>
          <x v="480"/>
          <x v="481"/>
          <x v="482"/>
          <x v="483"/>
          <x v="484"/>
          <x v="485"/>
          <x v="486"/>
          <x v="853"/>
          <x v="487"/>
          <x v="488"/>
          <x v="489"/>
          <x v="490"/>
          <x v="853"/>
          <x v="491"/>
          <x v="492"/>
          <x v="493"/>
          <x v="853"/>
          <x v="494"/>
          <x v="853"/>
          <x v="495"/>
          <x v="496"/>
          <x v="497"/>
          <x v="498"/>
          <x v="499"/>
          <x v="500"/>
          <x v="501"/>
          <x v="502"/>
          <x v="503"/>
          <x v="504"/>
          <x v="505"/>
          <x v="506"/>
          <x v="507"/>
          <x v="508"/>
          <x v="509"/>
          <x v="510"/>
          <x v="511"/>
          <x v="512"/>
          <x v="513"/>
          <x v="514"/>
          <x v="515"/>
          <x v="516"/>
          <x v="517"/>
          <x v="518"/>
          <x v="519"/>
          <x v="520"/>
          <x v="521"/>
          <x v="522"/>
          <x v="523"/>
          <x v="524"/>
          <x v="525"/>
          <x v="526"/>
          <x v="527"/>
          <x v="528"/>
          <x v="529"/>
          <x v="530"/>
          <x v="531"/>
          <x v="532"/>
          <x v="533"/>
          <x v="853"/>
          <x v="534"/>
          <x v="535"/>
          <x v="536"/>
          <x v="537"/>
          <x v="538"/>
          <x v="539"/>
          <x v="540"/>
          <x v="541"/>
          <x v="542"/>
          <x v="543"/>
          <x v="544"/>
          <x v="545"/>
          <x v="853"/>
          <x v="546"/>
          <x v="547"/>
          <x v="853"/>
          <x v="548"/>
          <x v="549"/>
          <x v="550"/>
          <x v="551"/>
          <x v="552"/>
          <x v="553"/>
          <x v="554"/>
          <x v="555"/>
          <x v="556"/>
          <x v="557"/>
          <x v="558"/>
          <x v="559"/>
          <x v="560"/>
          <x v="561"/>
          <x v="853"/>
          <x v="562"/>
          <x v="563"/>
          <x v="564"/>
          <x v="565"/>
          <x v="566"/>
          <x v="567"/>
          <x v="568"/>
          <x v="569"/>
          <x v="853"/>
          <x v="570"/>
          <x v="571"/>
          <x v="572"/>
          <x v="573"/>
          <x v="574"/>
          <x v="575"/>
          <x v="576"/>
          <x v="853"/>
          <x v="577"/>
          <x v="578"/>
          <x v="579"/>
          <x v="580"/>
          <x v="581"/>
          <x v="853"/>
          <x v="582"/>
          <x v="583"/>
          <x v="584"/>
          <x v="585"/>
          <x v="586"/>
          <x v="587"/>
          <x v="588"/>
          <x v="589"/>
          <x v="590"/>
          <x v="591"/>
          <x v="592"/>
          <x v="593"/>
          <x v="594"/>
          <x v="595"/>
          <x v="596"/>
          <x v="853"/>
          <x v="597"/>
          <x v="598"/>
          <x v="599"/>
          <x v="600"/>
          <x v="601"/>
          <x v="602"/>
          <x v="603"/>
          <x v="604"/>
          <x v="605"/>
          <x v="606"/>
          <x v="853"/>
          <x v="607"/>
          <x v="608"/>
          <x v="609"/>
          <x v="610"/>
          <x v="611"/>
          <x v="612"/>
          <x v="613"/>
          <x v="614"/>
          <x v="615"/>
          <x v="616"/>
          <x v="853"/>
          <x v="617"/>
          <x v="853"/>
          <x v="618"/>
          <x v="619"/>
          <x v="620"/>
          <x v="621"/>
          <x v="622"/>
          <x v="623"/>
          <x v="624"/>
          <x v="625"/>
          <x v="626"/>
          <x v="627"/>
          <x v="628"/>
          <x v="629"/>
          <x v="630"/>
          <x v="631"/>
          <x v="632"/>
          <x v="633"/>
          <x v="634"/>
          <x v="635"/>
          <x v="636"/>
          <x v="637"/>
          <x v="638"/>
          <x v="639"/>
          <x v="640"/>
          <x v="641"/>
          <x v="642"/>
          <x v="643"/>
          <x v="644"/>
          <x v="645"/>
          <x v="646"/>
          <x v="647"/>
          <x v="853"/>
          <x v="648"/>
          <x v="649"/>
          <x v="650"/>
          <x v="651"/>
          <x v="652"/>
          <x v="653"/>
          <x v="654"/>
          <x v="655"/>
          <x v="656"/>
          <x v="657"/>
          <x v="658"/>
          <x v="659"/>
          <x v="660"/>
          <x v="661"/>
          <x v="662"/>
          <x v="663"/>
          <x v="664"/>
          <x v="665"/>
          <x v="666"/>
          <x v="667"/>
          <x v="668"/>
          <x v="669"/>
          <x v="670"/>
          <x v="671"/>
          <x v="672"/>
          <x v="673"/>
          <x v="674"/>
          <x v="675"/>
          <x v="676"/>
          <x v="677"/>
          <x v="678"/>
          <x v="679"/>
          <x v="853"/>
          <x v="680"/>
          <x v="681"/>
          <x v="682"/>
          <x v="683"/>
          <x v="853"/>
          <x v="853"/>
          <x v="684"/>
          <x v="685"/>
          <x v="686"/>
          <x v="687"/>
          <x v="853"/>
          <x v="688"/>
          <x v="689"/>
          <x v="690"/>
          <x v="691"/>
          <x v="692"/>
          <x v="693"/>
          <x v="694"/>
          <x v="695"/>
          <x v="696"/>
          <x v="697"/>
          <x v="698"/>
          <x v="699"/>
          <x v="700"/>
          <x v="701"/>
          <x v="702"/>
          <x v="703"/>
          <x v="704"/>
          <x v="853"/>
          <x v="705"/>
          <x v="706"/>
          <x v="707"/>
          <x v="708"/>
          <x v="709"/>
          <x v="710"/>
          <x v="711"/>
          <x v="712"/>
          <x v="713"/>
          <x v="714"/>
          <x v="715"/>
          <x v="716"/>
          <x v="717"/>
          <x v="718"/>
          <x v="719"/>
          <x v="720"/>
          <x v="721"/>
          <x v="853"/>
          <x v="722"/>
          <x v="723"/>
          <x v="724"/>
          <x v="725"/>
          <x v="726"/>
          <x v="727"/>
          <x v="728"/>
          <x v="729"/>
          <x v="730"/>
          <x v="731"/>
          <x v="732"/>
          <x v="733"/>
          <x v="853"/>
          <x v="734"/>
          <x v="735"/>
          <x v="736"/>
          <x v="737"/>
          <x v="738"/>
          <x v="739"/>
          <x v="740"/>
          <x v="741"/>
          <x v="853"/>
          <x v="853"/>
          <x v="742"/>
          <x v="743"/>
          <x v="744"/>
          <x v="745"/>
          <x v="746"/>
          <x v="747"/>
          <x v="748"/>
          <x v="749"/>
          <x v="750"/>
          <x v="751"/>
          <x v="752"/>
          <x v="753"/>
          <x v="754"/>
          <x v="755"/>
          <x v="853"/>
          <x v="756"/>
          <x v="853"/>
          <x v="757"/>
          <x v="758"/>
          <x v="759"/>
          <x v="760"/>
          <x v="761"/>
          <x v="762"/>
          <x v="763"/>
          <x v="764"/>
          <x v="765"/>
          <x v="766"/>
          <x v="767"/>
          <x v="768"/>
          <x v="769"/>
          <x v="853"/>
          <x v="770"/>
          <x v="771"/>
          <x v="772"/>
          <x v="773"/>
          <x v="774"/>
          <x v="775"/>
          <x v="776"/>
          <x v="777"/>
          <x v="853"/>
          <x v="778"/>
          <x v="779"/>
          <x v="780"/>
          <x v="781"/>
          <x v="782"/>
          <x v="783"/>
          <x v="784"/>
          <x v="785"/>
          <x v="786"/>
          <x v="787"/>
          <x v="788"/>
          <x v="789"/>
          <x v="853"/>
          <x v="790"/>
          <x v="791"/>
          <x v="792"/>
          <x v="793"/>
          <x v="794"/>
          <x v="795"/>
          <x v="796"/>
          <x v="797"/>
          <x v="798"/>
          <x v="853"/>
          <x v="799"/>
          <x v="800"/>
          <x v="801"/>
          <x v="802"/>
          <x v="803"/>
          <x v="853"/>
          <x v="804"/>
          <x v="805"/>
          <x v="806"/>
          <x v="807"/>
          <x v="808"/>
          <x v="809"/>
          <x v="810"/>
          <x v="811"/>
          <x v="812"/>
          <x v="813"/>
          <x v="853"/>
          <x v="814"/>
          <x v="815"/>
          <x v="816"/>
          <x v="817"/>
          <x v="818"/>
          <x v="819"/>
          <x v="820"/>
          <x v="821"/>
          <x v="853"/>
          <x v="822"/>
          <x v="853"/>
          <x v="823"/>
          <x v="824"/>
          <x v="825"/>
          <x v="853"/>
          <x v="853"/>
          <x v="826"/>
          <x v="827"/>
          <x v="828"/>
          <x v="829"/>
          <x v="830"/>
          <x v="831"/>
          <x v="832"/>
          <x v="833"/>
          <x v="834"/>
          <x v="835"/>
          <x v="836"/>
          <x v="837"/>
          <x v="838"/>
          <x v="839"/>
          <x v="840"/>
          <x v="841"/>
          <x v="842"/>
          <x v="843"/>
          <x v="853"/>
          <x v="844"/>
          <x v="845"/>
          <x v="846"/>
          <x v="847"/>
          <x v="848"/>
          <x v="849"/>
          <x v="850"/>
          <x v="851"/>
          <x v="852"/>
        </discretePr>
        <groupItems count="854">
          <s v="Camera"/>
          <s v="Return"/>
          <s v="Church"/>
          <s v="Sometimes"/>
          <s v="Under"/>
          <s v="It"/>
          <s v="Expect"/>
          <s v="Result"/>
          <s v="Resource"/>
          <s v="Relate"/>
          <s v="Dinner"/>
          <s v="West"/>
          <s v="Candidate"/>
          <s v="Who"/>
          <s v="Stop"/>
          <s v="Every"/>
          <s v="Culture"/>
          <s v="Stage"/>
          <s v="Morning"/>
          <s v="Early"/>
          <s v="News"/>
          <s v="Say"/>
          <s v="Pm"/>
          <s v="Experience"/>
          <s v="Be"/>
          <s v="Seem"/>
          <s v="Level"/>
          <s v="Stand"/>
          <s v="Fast"/>
          <s v="Give"/>
          <s v="Draw"/>
          <s v="Fill"/>
          <s v="Bar"/>
          <s v="Event"/>
          <s v="Marriage"/>
          <s v="Defense"/>
          <s v="Fire"/>
          <s v="Strategy"/>
          <s v="Professor"/>
          <s v="They"/>
          <s v="Worry"/>
          <s v="Ok"/>
          <s v="Happen"/>
          <s v="Financial"/>
          <s v="Never"/>
          <s v="Interview"/>
          <s v="Many"/>
          <s v="Film"/>
          <s v="Hard"/>
          <s v="Green"/>
          <s v="With"/>
          <s v="Bag"/>
          <s v="Care"/>
          <s v="Player"/>
          <s v="Send"/>
          <s v="Federal"/>
          <s v="Ground"/>
          <s v="Sort"/>
          <s v="Process"/>
          <s v="Most"/>
          <s v="Short"/>
          <s v="Indeed"/>
          <s v="Somebody"/>
          <s v="System"/>
          <s v="Least"/>
          <s v="Guy"/>
          <s v="Old"/>
          <s v="Because"/>
          <s v="Perform"/>
          <s v="Since"/>
          <s v="Board"/>
          <s v="Require"/>
          <s v="Market"/>
          <s v="Point"/>
          <s v="Baby"/>
          <s v="Trouble"/>
          <s v="Build"/>
          <s v="Mean"/>
          <s v="Woman"/>
          <s v="Thought"/>
          <s v="From"/>
          <s v="Employee"/>
          <s v="Center"/>
          <s v="Third"/>
          <s v="Item"/>
          <s v="Value"/>
          <s v="Deal"/>
          <s v="Speak"/>
          <s v="Participant"/>
          <s v="Kind"/>
          <s v="View"/>
          <s v="Ready"/>
          <s v="Specific"/>
          <s v="Score"/>
          <s v="Like"/>
          <s v="Media"/>
          <s v="Hand"/>
          <s v="Within"/>
          <s v="Learn"/>
          <s v="Forward"/>
          <s v="Company"/>
          <s v="Bill"/>
          <s v="Here"/>
          <s v="Check"/>
          <s v="Information"/>
          <s v="Military"/>
          <s v="Wide"/>
          <s v="Cause"/>
          <s v="Get"/>
          <s v="Usually"/>
          <s v="Congress"/>
          <s v="Rule"/>
          <s v="Fine"/>
          <s v="Sound"/>
          <s v="Respond"/>
          <s v="Consider"/>
          <s v="Top"/>
          <s v="International"/>
          <s v="Economic"/>
          <s v="Ten"/>
          <s v="Movie"/>
          <s v="Cup"/>
          <s v="Change"/>
          <s v="Water"/>
          <s v="Listen"/>
          <s v="Husband"/>
          <s v="My"/>
          <s v="Type"/>
          <s v="Hold"/>
          <s v="Base"/>
          <s v="Win"/>
          <s v="No"/>
          <s v="Control"/>
          <s v="Realize"/>
          <s v="Suggest"/>
          <s v="Message"/>
          <s v="Own"/>
          <s v="Economy"/>
          <s v="Paper"/>
          <s v="Show"/>
          <s v="Environmental"/>
          <s v="Should"/>
          <s v="Pattern"/>
          <s v="Color"/>
          <s v="Book"/>
          <s v="Various"/>
          <s v="White"/>
          <s v="Serious"/>
          <s v="Scene"/>
          <s v="Majority"/>
          <s v="Probably"/>
          <s v="Individual"/>
          <s v="Some"/>
          <s v="Bit"/>
          <s v="Relationship"/>
          <s v="Blood"/>
          <s v="Long"/>
          <s v="Trip"/>
          <s v="Whom"/>
          <s v="Similar"/>
          <s v="Less"/>
          <s v="Today"/>
          <s v="Form"/>
          <s v="Section"/>
          <s v="Want"/>
          <s v="Beyond"/>
          <s v="Summer"/>
          <s v="Concern"/>
          <s v="Put"/>
          <s v="Coach"/>
          <s v="Into"/>
          <s v="Sit"/>
          <s v="Difficult"/>
          <s v="What"/>
          <s v="Government"/>
          <s v="Job"/>
          <s v="Walk"/>
          <s v="Box"/>
          <s v="Research"/>
          <s v="Middle"/>
          <s v="Main"/>
          <s v="Bed"/>
          <s v="New"/>
          <s v="Serve"/>
          <s v="Push"/>
          <s v="Career"/>
          <s v="During"/>
          <s v="Health"/>
          <s v="Figure"/>
          <s v="Education"/>
          <s v="Mention"/>
          <s v="Traditional"/>
          <s v="Position"/>
          <s v="Between"/>
          <s v="Red"/>
          <s v="Development"/>
          <s v="Too"/>
          <s v="Name"/>
          <s v="Something"/>
          <s v="Describe"/>
          <s v="Instead"/>
          <s v="Glass"/>
          <s v="Left"/>
          <s v="Him"/>
          <s v="Nation"/>
          <s v="Right"/>
          <s v="Star"/>
          <s v="Open"/>
          <s v="Yourself"/>
          <s v="Couple"/>
          <s v="Degree"/>
          <s v="Finally"/>
          <s v="Both"/>
          <s v="Current"/>
          <s v="Significant"/>
          <s v="Dream"/>
          <s v="State"/>
          <s v="Raise"/>
          <s v="Detail"/>
          <s v="Next"/>
          <s v="Store"/>
          <s v="Democrat"/>
          <s v="Leg"/>
          <s v="Support"/>
          <s v="Half"/>
          <s v="Modern"/>
          <s v="History"/>
          <s v="Believe"/>
          <s v="Remember"/>
          <s v="Maintain"/>
          <s v="Hospital"/>
          <s v="Executive"/>
          <s v="However"/>
          <s v="Letter"/>
          <s v="Range"/>
          <s v="Pass"/>
          <s v="Capital"/>
          <s v="Travel"/>
          <s v="Commercial"/>
          <s v="Carry"/>
          <s v="Fall"/>
          <s v="Simple"/>
          <s v="May"/>
          <s v="Method"/>
          <s v="Organization"/>
          <s v="Republican"/>
          <s v="Write"/>
          <s v="School"/>
          <s v="Clearly"/>
          <s v="Option"/>
          <s v="Money"/>
          <s v="Mind"/>
          <s v="Recent"/>
          <s v="Fight"/>
          <s v="Line"/>
          <s v="Important"/>
          <s v="Sport"/>
          <s v="Sign"/>
          <s v="Skin"/>
          <s v="Year"/>
          <s v="Nature"/>
          <s v="Night"/>
          <s v="Step"/>
          <s v="Sell"/>
          <s v="Which"/>
          <s v="Land"/>
          <s v="Exactly"/>
          <s v="Very"/>
          <s v="Happy"/>
          <s v="Theory"/>
          <s v="Television"/>
          <s v="Body"/>
          <s v="Dog"/>
          <s v="Subject"/>
          <s v="Mrs"/>
          <s v="Society"/>
          <s v="Contain"/>
          <s v="Eye"/>
          <s v="Idea"/>
          <s v="Stay"/>
          <s v="Reach"/>
          <s v="Know"/>
          <s v="Election"/>
          <s v="List"/>
          <s v="Though"/>
          <s v="Else"/>
          <s v="Firm"/>
          <s v="Part"/>
          <s v="Understand"/>
          <s v="Strong"/>
          <s v="We"/>
          <s v="End"/>
          <s v="Maybe"/>
          <s v="Civil"/>
          <s v="Create"/>
          <s v="Phone"/>
          <s v="Report"/>
          <s v="Meet"/>
          <s v="Receive"/>
          <s v="Wrong"/>
          <s v="Foreign"/>
          <s v="Three"/>
          <s v="Behavior"/>
          <s v="A"/>
          <s v="Dark"/>
          <s v="Time"/>
          <s v="Evening"/>
          <s v="Occur"/>
          <s v="Magazine"/>
          <s v="Not"/>
          <s v="Look"/>
          <s v="Lose"/>
          <s v="Sense"/>
          <s v="None"/>
          <s v="Everybody"/>
          <s v="Rate"/>
          <s v="Group"/>
          <s v="I"/>
          <s v="Tv"/>
          <s v="Test"/>
          <s v="Provide"/>
          <s v="Boy"/>
          <s v="Choose"/>
          <s v="Everything"/>
          <s v="Tend"/>
          <s v="Common"/>
          <s v="Cold"/>
          <s v="Might"/>
          <s v="Month"/>
          <s v="Everyone"/>
          <s v="Piece"/>
          <s v="Whose"/>
          <s v="Interest"/>
          <s v="Herself"/>
          <s v="Institution"/>
          <s v="Pull"/>
          <s v="Wonder"/>
          <s v="Quality"/>
          <s v="Eight"/>
          <s v="This"/>
          <s v="Voice"/>
          <s v="Me"/>
          <s v="Entire"/>
          <s v="Yeah"/>
          <s v="Way"/>
          <s v="Official"/>
          <s v="Weight"/>
          <s v="Through"/>
          <s v="Fear"/>
          <s v="Forget"/>
          <s v="Wife"/>
          <s v="Home"/>
          <s v="Chair"/>
          <s v="Even"/>
          <s v="Memory"/>
          <s v="Science"/>
          <s v="Up"/>
          <s v="Do"/>
          <s v="Save"/>
          <s v="Prove"/>
          <s v="Better"/>
          <s v="War"/>
          <s v="Fly"/>
          <s v="Community"/>
          <s v="But"/>
          <s v="Go"/>
          <s v="Performance"/>
          <s v="Unit"/>
          <s v="Course"/>
          <s v="Special"/>
          <s v="Free"/>
          <s v="Simply"/>
          <s v="Rather"/>
          <s v="Bring"/>
          <s v="Reason"/>
          <s v="Same"/>
          <s v="Become"/>
          <s v="You"/>
          <s v="Conference"/>
          <s v="Condition"/>
          <s v="Wear"/>
          <s v="Yard"/>
          <s v="Game"/>
          <s v="Place"/>
          <s v="Production"/>
          <s v="Help"/>
          <s v="Certainly"/>
          <s v="Picture"/>
          <s v="Management"/>
          <s v="Born"/>
          <s v="Once"/>
          <s v="Close"/>
          <s v="Despite"/>
          <s v="Wind"/>
          <s v="Just"/>
          <s v="Focus"/>
          <s v="To"/>
          <s v="Seek"/>
          <s v="Issue"/>
          <s v="Try"/>
          <s v="Little"/>
          <s v="Worker"/>
          <s v="Second"/>
          <s v="Reality"/>
          <s v="Laugh"/>
          <s v="Themselves"/>
          <s v="Member"/>
          <s v="Public"/>
          <s v="Lay"/>
          <s v="Thus"/>
          <s v="Talk"/>
          <s v="Life"/>
          <s v="Pick"/>
          <s v="Medical"/>
          <s v="Cell"/>
          <s v="Bank"/>
          <s v="Why"/>
          <s v="Determine"/>
          <s v="Join"/>
          <s v="Kitchen"/>
          <s v="Benefit"/>
          <s v="Team"/>
          <s v="Power"/>
          <s v="Rich"/>
          <s v="Language"/>
          <s v="Task"/>
          <s v="Ball"/>
          <s v="Indicate"/>
          <s v="Example"/>
          <s v="Lead"/>
          <s v="Read"/>
          <s v="Model"/>
          <s v="Project"/>
          <s v="Physical"/>
          <s v="Could"/>
          <s v="Himself"/>
          <s v="Clear"/>
          <s v="Enough"/>
          <s v="Late"/>
          <s v="Best"/>
          <s v="Doctor"/>
          <s v="Reduce"/>
          <s v="Quickly"/>
          <s v="Discuss"/>
          <s v="Young"/>
          <s v="Miss"/>
          <s v="Remain"/>
          <s v="Suddenly"/>
          <s v="Success"/>
          <s v="Their"/>
          <s v="Discussion"/>
          <s v="Mission"/>
          <s v="Exist"/>
          <s v="Western"/>
          <s v="Knowledge"/>
          <s v="Pretty"/>
          <s v="Different"/>
          <s v="Officer"/>
          <s v="Prevent"/>
          <s v="Than"/>
          <s v="Cut"/>
          <s v="Choice"/>
          <s v="Cover"/>
          <s v="Generation"/>
          <s v="Present"/>
          <s v="Business"/>
          <b v="1"/>
          <s v="Tree"/>
          <s v="Difference"/>
          <s v="Oil"/>
          <s v="Where"/>
          <s v="Day"/>
          <s v="While"/>
          <s v="Follow"/>
          <s v="Involve"/>
          <s v="Us"/>
          <s v="Feeling"/>
          <s v="On"/>
          <s v="Itself"/>
          <s v="Four"/>
          <s v="For"/>
          <s v="Develop"/>
          <s v="Loss"/>
          <s v="Keep"/>
          <s v="Building"/>
          <s v="Heart"/>
          <s v="Citizen"/>
          <s v="Fish"/>
          <s v="Role"/>
          <s v="Often"/>
          <s v="Continue"/>
          <s v="Without"/>
          <s v="Tonight"/>
          <s v="Nor"/>
          <s v="Environment"/>
          <s v="Finish"/>
          <s v="Program"/>
          <s v="Brother"/>
          <s v="Would"/>
          <s v="His"/>
          <s v="Establish"/>
          <s v="Spend"/>
          <s v="Hundred"/>
          <s v="Now"/>
          <s v="Debate"/>
          <s v="Race"/>
          <s v="Deep"/>
          <s v="Field"/>
          <s v="Nothing"/>
          <s v="Blue"/>
          <s v="Of"/>
          <s v="Thank"/>
          <s v="Need"/>
          <s v="Trial"/>
          <s v="Turn"/>
          <s v="Two"/>
          <s v="Crime"/>
          <s v="Human"/>
          <s v="Hotel"/>
          <s v="Energy"/>
          <s v="Down"/>
          <s v="Bad"/>
          <s v="Parent"/>
          <s v="Rest"/>
          <s v="Work"/>
          <s v="Card"/>
          <s v="Safe"/>
          <s v="Window"/>
          <s v="East"/>
          <s v="Girl"/>
          <s v="Protect"/>
          <s v="Soldier"/>
          <s v="Child"/>
          <s v="Per"/>
          <s v="Song"/>
          <s v="Poor"/>
          <s v="Stuff"/>
          <s v="North"/>
          <s v="House"/>
          <s v="Local"/>
          <s v="Teacher"/>
          <s v="Other"/>
          <s v="Such"/>
          <s v="Catch"/>
          <s v="Our"/>
          <s v="Soon"/>
          <s v="Record"/>
          <s v="South"/>
          <s v="Her"/>
          <s v="Ever"/>
          <s v="Table"/>
          <s v="Security"/>
          <s v="Newspaper"/>
          <s v="Property"/>
          <s v="Until"/>
          <s v="World"/>
          <s v="Director"/>
          <s v="Recognize"/>
          <s v="Practice"/>
          <s v="Story"/>
          <s v="Decade"/>
          <s v="Suffer"/>
          <s v="Meeting"/>
          <s v="Those"/>
          <s v="Order"/>
          <s v="Over"/>
          <s v="Structure"/>
          <s v="Produce"/>
          <s v="Each"/>
          <s v="Effort"/>
          <s v="There"/>
          <s v="Small"/>
          <s v="Treat"/>
          <s v="Police"/>
          <s v="Identify"/>
          <s v="She"/>
          <s v="Low"/>
          <s v="Later"/>
          <s v="Seat"/>
          <s v="Beautiful"/>
          <s v="Manage"/>
          <s v="When"/>
          <s v="Rock"/>
          <s v="Decision"/>
          <s v="Customer"/>
          <s v="Beat"/>
          <s v="Gun"/>
          <s v="Personal"/>
          <s v="How"/>
          <s v="Page"/>
          <s v="Whole"/>
          <s v="Case"/>
          <s v="Foot"/>
          <s v="Direction"/>
          <s v="Before"/>
          <s v="Have"/>
          <s v="Positive"/>
          <s v="Standard"/>
          <s v="Pay"/>
          <s v="Son"/>
          <s v="Call"/>
          <s v="Shoulder"/>
          <s v="Material"/>
          <s v="Either"/>
          <s v="Court"/>
          <s v="Back"/>
          <s v="That"/>
          <s v="Certain"/>
          <s v="Lot"/>
          <s v="Service"/>
          <s v="Spring"/>
          <s v="Music"/>
          <s v="Large"/>
          <s v="Investment"/>
          <s v="Live"/>
          <s v="Total"/>
          <s v="Black"/>
          <s v="Hope"/>
          <s v="Increase"/>
          <s v="Class"/>
          <s v="Price"/>
          <s v="Then"/>
          <s v="Law"/>
          <s v="Out"/>
          <s v="Front"/>
          <s v="Future"/>
          <s v="Compare"/>
          <s v="Them"/>
          <s v="Particular"/>
          <s v="Scientist"/>
          <s v="Run"/>
          <s v="Including"/>
          <s v="Cost"/>
          <s v="Can"/>
          <s v="Manager"/>
          <s v="Threat"/>
          <s v="Trade"/>
          <s v="Popular"/>
          <s v="Feel"/>
          <s v="Past"/>
          <s v="Writer"/>
          <s v="Vote"/>
          <s v="Head"/>
          <s v="Rise"/>
          <s v="Tax"/>
          <s v="Will"/>
          <s v="Region"/>
          <s v="Drop"/>
          <s v="Friend"/>
          <s v="Central"/>
          <s v="Challenge"/>
          <s v="Especially"/>
          <s v="Site"/>
          <s v="Six"/>
          <s v="Necessary"/>
          <s v="Teach"/>
          <s v="Peace"/>
          <s v="Wait"/>
          <s v="City"/>
          <s v="Plan"/>
          <s v="Whatever"/>
          <s v="Risk"/>
          <s v="Owner"/>
          <s v="Side"/>
          <s v="Its"/>
          <s v="Perhaps"/>
          <s v="Near"/>
          <s v="Operation"/>
          <s v="Outside"/>
          <s v="Family"/>
          <s v="Population"/>
          <s v="Make"/>
          <s v="Charge"/>
          <s v="Great"/>
          <s v="Imagine"/>
          <s v="Garden"/>
          <s v="Data"/>
          <s v="Number"/>
          <s v="Easy"/>
          <s v="One"/>
          <s v="Drive"/>
          <s v="Floor"/>
          <s v="Southern"/>
          <s v="Door"/>
          <s v="Policy"/>
          <s v="Partner"/>
          <s v="Image"/>
          <s v="If"/>
          <s v="Find"/>
          <s v="Budget"/>
          <s v="Car"/>
          <s v="Week"/>
          <s v="Movement"/>
          <s v="Staff"/>
          <s v="Effect"/>
          <s v="Senior"/>
          <s v="Man"/>
          <s v="Space"/>
          <s v="Campaign"/>
          <s v="Recently"/>
          <s v="He"/>
          <s v="Together"/>
          <s v="Room"/>
          <s v="Thing"/>
          <s v="Play"/>
          <s v="Sure"/>
          <s v="Upon"/>
          <s v="Hear"/>
          <s v="President"/>
          <s v="Throughout"/>
          <s v="Full"/>
          <s v="People"/>
          <s v="Discover"/>
          <s v="Possible"/>
          <s v="Lawyer"/>
          <s v="In"/>
          <s v="Claim"/>
          <s v="Town"/>
          <s v="Chance"/>
          <s v="Enjoy"/>
          <s v="Machine"/>
          <s v="Note"/>
          <s v="Successful"/>
          <s v="Size"/>
          <s v="Myself"/>
          <s v="Enter"/>
          <s v="Party"/>
          <s v="Evidence"/>
          <s v="Mouth"/>
          <s v="Well"/>
          <s v="Former"/>
          <s v="Mother"/>
          <s v="Tell"/>
          <s v="Factor"/>
          <s v="Fact"/>
          <s v="Station"/>
          <s v="Fund"/>
          <s v="Training"/>
          <s v="Real"/>
          <s v="Prepare"/>
          <s v="Sea"/>
          <s v="Light"/>
          <s v="Nice"/>
          <s v="Last"/>
          <s v="Tough"/>
          <s v="Measure"/>
          <s v="Leader"/>
          <s v="The"/>
          <s v="Religious"/>
          <s v="Reveal"/>
          <s v="Let"/>
          <s v="First"/>
          <s v="Series"/>
          <s v="Decide"/>
          <s v="Source"/>
          <s v="Hair"/>
          <s v="More"/>
          <s v="Opportunity"/>
          <s v="Kid"/>
          <s v="Behind"/>
          <s v="So"/>
          <s v="Study"/>
          <s v="Style"/>
          <s v="Someone"/>
          <s v="Wall"/>
          <s v="Grow"/>
          <s v="Consumer"/>
          <s v="Guess"/>
          <s v="Improve"/>
          <s v="Represent"/>
          <s v="Design"/>
          <s v="Mr"/>
          <s v="Shake"/>
          <s v="Hit"/>
          <s v="Hour"/>
          <s v="Seven"/>
          <s v="Reflect"/>
          <s v="Major"/>
          <s v="Key"/>
          <s v="Speech"/>
          <s v="Industry"/>
          <s v="Treatment"/>
          <s v="Sing"/>
          <s v="Far"/>
          <s v="Technology"/>
          <s v="Visit"/>
          <s v="Eat"/>
          <s v="Surface"/>
          <s v="Word"/>
          <s v="Country"/>
          <s v="Person"/>
          <s v="Particularly"/>
          <s v="Use"/>
          <s v="Still"/>
          <s v="Only"/>
          <s v="Move"/>
          <s v="National"/>
          <s v="By"/>
          <s v="Professional"/>
          <s v="Natural"/>
          <s v="Sister"/>
          <s v="Notice"/>
          <s v="Offer"/>
          <s v="Buy"/>
          <s v="Food"/>
          <s v="Interesting"/>
          <s v="Must"/>
          <s v="Goal"/>
          <s v="Watch"/>
          <s v="Politics"/>
          <s v="See"/>
          <s v="Situation"/>
          <s v="Impact"/>
          <s v="Office"/>
          <s v="Radio"/>
          <s v="Yes"/>
          <s v="Onto"/>
          <s v="Statement"/>
          <s v="Father"/>
          <s v="Explain"/>
          <s v="Matter"/>
          <s v="Five"/>
          <s v="Season"/>
          <s v="Much"/>
          <s v="Quite"/>
          <s v="Likely"/>
          <s v="Set"/>
          <s v="Political"/>
          <s v="Plant"/>
          <s v="Truth"/>
          <s v="Yet"/>
          <s v="Big"/>
          <s v="Drug"/>
          <s v="Nearly"/>
          <s v="Minute"/>
          <s v="Collection"/>
          <s v="Off"/>
          <s v="Student"/>
          <s v="Really"/>
          <s v="Whether"/>
          <s v="Purpose"/>
          <s v="Product"/>
          <s v="Or"/>
          <s v="Network"/>
          <s v="College"/>
          <s v="Final"/>
          <s v="Single"/>
          <s v="Social"/>
          <s v="Few"/>
          <s v="Expert"/>
          <s v="Begin"/>
          <s v="Smile"/>
          <s v="Good"/>
          <s v="Group1"/>
        </groupItems>
      </fieldGroup>
    </cacheField>
  </cacheFields>
  <extLst>
    <ext xmlns:x14="http://schemas.microsoft.com/office/spreadsheetml/2009/9/main" uri="{725AE2AE-9491-48be-B2B4-4EB974FC3084}">
      <x14:pivotCacheDefinition pivotCacheId="1352034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s v="596875d9-4ad0-4188-86fc-930a0283d228"/>
    <d v="2025-07-16T00:00:00"/>
    <x v="0"/>
    <s v="295dceba-6976-4206-8460-38da4be04f88"/>
    <x v="0"/>
    <x v="0"/>
    <n v="459.35"/>
    <n v="4"/>
    <n v="339.05"/>
    <n v="80.72"/>
    <x v="0"/>
    <x v="0"/>
    <x v="0"/>
    <x v="0"/>
    <s v="Leonard Cuevas"/>
    <x v="0"/>
    <n v="1837.4"/>
    <n v="1756.68"/>
  </r>
  <r>
    <s v="9e9fc769-09f7-47a7-bac6-df435a615ddb"/>
    <d v="2025-09-08T00:00:00"/>
    <x v="0"/>
    <s v="84d0acf6-10c4-41ef-b95e-6121d3ad2abe"/>
    <x v="1"/>
    <x v="1"/>
    <n v="122.03"/>
    <n v="6"/>
    <n v="105.56"/>
    <n v="13.79"/>
    <x v="0"/>
    <x v="1"/>
    <x v="1"/>
    <x v="1"/>
    <s v="Jessica Fox"/>
    <x v="1"/>
    <n v="732.18000000000006"/>
    <n v="718.3900000000001"/>
  </r>
  <r>
    <s v="7c2aaf34-c888-47bb-9eb5-6f91abcb4795"/>
    <d v="2025-07-08T00:00:00"/>
    <x v="0"/>
    <s v="40c24b25-986f-497e-8428-c60638079ba3"/>
    <x v="2"/>
    <x v="2"/>
    <n v="116.68"/>
    <n v="3"/>
    <n v="83.96"/>
    <n v="7.41"/>
    <x v="0"/>
    <x v="1"/>
    <x v="2"/>
    <x v="2"/>
    <s v="Michelle Garcia"/>
    <x v="0"/>
    <n v="350.04"/>
    <n v="342.63"/>
  </r>
  <r>
    <s v="05f7fa3b-8b6e-4b74-87ab-c093cd94cd6c"/>
    <d v="2025-12-14T00:00:00"/>
    <x v="0"/>
    <s v="ddbeb11d-e70a-4f70-9acc-970102eef3df"/>
    <x v="3"/>
    <x v="2"/>
    <n v="335.86"/>
    <n v="9"/>
    <n v="207.14"/>
    <n v="26.1"/>
    <x v="1"/>
    <x v="0"/>
    <x v="0"/>
    <x v="0"/>
    <s v="Bianca Taylor"/>
    <x v="2"/>
    <n v="3022.7400000000002"/>
    <n v="2996.6400000000003"/>
  </r>
  <r>
    <s v="c02a0391-e849-4e02-85b7-c28dc90f3743"/>
    <d v="2025-11-20T00:00:00"/>
    <x v="0"/>
    <s v="98e07924-7742-440a-bfa7-63167bd574de"/>
    <x v="4"/>
    <x v="2"/>
    <n v="333.86"/>
    <n v="10"/>
    <n v="274.66000000000003"/>
    <n v="16.8"/>
    <x v="0"/>
    <x v="2"/>
    <x v="2"/>
    <x v="0"/>
    <s v="Brett Miller"/>
    <x v="3"/>
    <n v="3338.6000000000004"/>
    <n v="3321.8"/>
  </r>
  <r>
    <s v="bd741311-592f-4359-98fd-3c9c83226c1a"/>
    <d v="2025-07-16T00:00:00"/>
    <x v="0"/>
    <s v="3011e6de-df43-429d-863c-6b4a106c16c7"/>
    <x v="5"/>
    <x v="3"/>
    <n v="442.57"/>
    <n v="4"/>
    <n v="308.18"/>
    <n v="30.87"/>
    <x v="2"/>
    <x v="2"/>
    <x v="1"/>
    <x v="1"/>
    <s v="Lisa Fischer"/>
    <x v="0"/>
    <n v="1770.28"/>
    <n v="1739.41"/>
  </r>
  <r>
    <s v="b43a559a-9660-4d03-bd73-7497c96ce5ff"/>
    <d v="2025-12-01T00:00:00"/>
    <x v="0"/>
    <s v="89bef734-1ded-45aa-bddf-2fdd5dc5232c"/>
    <x v="6"/>
    <x v="0"/>
    <n v="481.75"/>
    <n v="3"/>
    <n v="377.28"/>
    <n v="70.09"/>
    <x v="0"/>
    <x v="1"/>
    <x v="1"/>
    <x v="0"/>
    <s v="Richard Preston"/>
    <x v="2"/>
    <n v="1445.25"/>
    <n v="1375.16"/>
  </r>
  <r>
    <s v="4bcd42ac-fbd2-4fc0-b2e2-97207a1f9604"/>
    <d v="2025-09-10T00:00:00"/>
    <x v="0"/>
    <s v="b169cb8e-ae59-41da-aab4-3ad4a5a47f6d"/>
    <x v="7"/>
    <x v="3"/>
    <n v="367.24"/>
    <n v="8"/>
    <n v="238.01"/>
    <n v="69.14"/>
    <x v="1"/>
    <x v="1"/>
    <x v="1"/>
    <x v="2"/>
    <s v="Amanda Moon"/>
    <x v="1"/>
    <n v="2937.92"/>
    <n v="2868.78"/>
  </r>
  <r>
    <s v="bbac824d-28cf-4c2a-88d4-f40917856021"/>
    <d v="2025-11-20T00:00:00"/>
    <x v="0"/>
    <s v="57687693-bd29-4786-a709-f8b2964e0a1f"/>
    <x v="8"/>
    <x v="1"/>
    <n v="291.92"/>
    <n v="1"/>
    <n v="253.47"/>
    <n v="18.88"/>
    <x v="0"/>
    <x v="0"/>
    <x v="1"/>
    <x v="0"/>
    <s v="Rachael Lopez"/>
    <x v="3"/>
    <n v="291.92"/>
    <n v="273.04000000000002"/>
  </r>
  <r>
    <s v="41dc353f-2a9b-463f-a466-baf2f26725a0"/>
    <d v="2025-11-20T00:00:00"/>
    <x v="0"/>
    <s v="ab7b1356-36e2-4478-aa42-6519b97c981a"/>
    <x v="9"/>
    <x v="1"/>
    <n v="114.67"/>
    <n v="6"/>
    <n v="85.32"/>
    <n v="1.96"/>
    <x v="1"/>
    <x v="0"/>
    <x v="2"/>
    <x v="2"/>
    <s v="Charlotte Norman"/>
    <x v="3"/>
    <n v="688.02"/>
    <n v="686.06"/>
  </r>
  <r>
    <s v="1976e6db-3ce3-4414-a08b-1458adea9960"/>
    <d v="2025-12-14T00:00:00"/>
    <x v="0"/>
    <s v="09dd9e05-dac9-4c08-b54a-2ffc7aefbc4c"/>
    <x v="10"/>
    <x v="1"/>
    <n v="370.24"/>
    <n v="5"/>
    <n v="297.95999999999998"/>
    <n v="57.41"/>
    <x v="1"/>
    <x v="0"/>
    <x v="0"/>
    <x v="0"/>
    <s v="Michelle Floyd"/>
    <x v="2"/>
    <n v="1851.2"/>
    <n v="1793.79"/>
  </r>
  <r>
    <s v="90abcc63-0d6f-4397-8755-91f41fa1854b"/>
    <d v="2025-06-06T00:00:00"/>
    <x v="0"/>
    <s v="b1f1088f-2b55-4d28-8d9d-f05151bc4e5b"/>
    <x v="11"/>
    <x v="4"/>
    <n v="298.89999999999998"/>
    <n v="10"/>
    <n v="216.93"/>
    <n v="15.38"/>
    <x v="1"/>
    <x v="1"/>
    <x v="2"/>
    <x v="0"/>
    <s v="Adam Smith"/>
    <x v="4"/>
    <n v="2989"/>
    <n v="2973.62"/>
  </r>
  <r>
    <s v="e8b7fbbe-2075-4387-b4f7-42f396a47c84"/>
    <d v="2025-05-03T00:00:00"/>
    <x v="0"/>
    <s v="3d3f36c0-6d94-4fce-aa62-76a321bf196c"/>
    <x v="12"/>
    <x v="2"/>
    <n v="309.55"/>
    <n v="3"/>
    <n v="211.15"/>
    <n v="41.73"/>
    <x v="1"/>
    <x v="1"/>
    <x v="2"/>
    <x v="2"/>
    <s v="Virginia Hickman"/>
    <x v="5"/>
    <n v="928.65000000000009"/>
    <n v="886.92000000000007"/>
  </r>
  <r>
    <s v="4a0dc932-8abc-4d93-9719-47cad4d2afca"/>
    <d v="2025-11-20T00:00:00"/>
    <x v="0"/>
    <s v="7c88d37b-dcce-49cf-8c75-7baea0a55f26"/>
    <x v="13"/>
    <x v="0"/>
    <n v="375.65"/>
    <n v="10"/>
    <n v="302.8"/>
    <n v="67.569999999999993"/>
    <x v="1"/>
    <x v="2"/>
    <x v="1"/>
    <x v="0"/>
    <s v="Christine Campos"/>
    <x v="3"/>
    <n v="3756.5"/>
    <n v="3688.93"/>
  </r>
  <r>
    <s v="5e2d5c52-6ac0-4bbe-9d47-fed978f8b20e"/>
    <d v="2025-12-22T00:00:00"/>
    <x v="0"/>
    <s v="9f5f0c7f-51af-43b3-a6ae-75ab6229bd91"/>
    <x v="14"/>
    <x v="0"/>
    <n v="33.61"/>
    <n v="10"/>
    <n v="28.57"/>
    <n v="1.4"/>
    <x v="2"/>
    <x v="0"/>
    <x v="1"/>
    <x v="0"/>
    <s v="Brittany Jones"/>
    <x v="2"/>
    <n v="336.1"/>
    <n v="334.70000000000005"/>
  </r>
  <r>
    <s v="da5cbcde-370e-43e3-9279-86c260df51d5"/>
    <d v="2025-11-20T00:00:00"/>
    <x v="0"/>
    <s v="326106ec-2568-4c85-915e-5cdff5df1693"/>
    <x v="15"/>
    <x v="1"/>
    <n v="278.13"/>
    <n v="3"/>
    <n v="187.44"/>
    <n v="39.03"/>
    <x v="1"/>
    <x v="0"/>
    <x v="1"/>
    <x v="2"/>
    <s v="Robin Ward"/>
    <x v="3"/>
    <n v="834.39"/>
    <n v="795.36"/>
  </r>
  <r>
    <s v="fed3f20c-21b9-4a9b-bf61-329728de6c24"/>
    <d v="2025-09-19T00:00:00"/>
    <x v="0"/>
    <s v="6540cbfc-55dc-4131-92b2-54ecf6cff8d1"/>
    <x v="16"/>
    <x v="0"/>
    <n v="265.8"/>
    <n v="1"/>
    <n v="230.08"/>
    <n v="34.9"/>
    <x v="2"/>
    <x v="0"/>
    <x v="1"/>
    <x v="0"/>
    <s v="Julie Rowland"/>
    <x v="1"/>
    <n v="265.8"/>
    <n v="230.9"/>
  </r>
  <r>
    <s v="428dce59-ca0b-4d28-ab4d-1c15d3145939"/>
    <d v="2025-07-26T00:00:00"/>
    <x v="0"/>
    <s v="47d2c0d9-d641-450c-b138-2746be5e7d83"/>
    <x v="17"/>
    <x v="3"/>
    <n v="444.69"/>
    <n v="4"/>
    <n v="345.35"/>
    <n v="78.84"/>
    <x v="2"/>
    <x v="0"/>
    <x v="0"/>
    <x v="2"/>
    <s v="Michael Miranda"/>
    <x v="0"/>
    <n v="1778.76"/>
    <n v="1699.92"/>
  </r>
  <r>
    <s v="60d04c33-b4ac-4fa4-b0ab-4cbc8fe01ba4"/>
    <d v="2025-09-18T00:00:00"/>
    <x v="0"/>
    <s v="106cdac3-5741-4cbc-bbd7-67d7e48e3962"/>
    <x v="18"/>
    <x v="4"/>
    <n v="113.1"/>
    <n v="10"/>
    <n v="68.13"/>
    <n v="21.92"/>
    <x v="1"/>
    <x v="2"/>
    <x v="1"/>
    <x v="1"/>
    <s v="David Dennis"/>
    <x v="1"/>
    <n v="1131"/>
    <n v="1109.08"/>
  </r>
  <r>
    <s v="e665080c-9d42-4858-9ec5-7f009abde027"/>
    <d v="2025-05-25T00:00:00"/>
    <x v="0"/>
    <s v="2688e085-dcec-4f0a-8ced-acdfe2b7b5b8"/>
    <x v="19"/>
    <x v="1"/>
    <n v="104.9"/>
    <n v="1"/>
    <n v="93.27"/>
    <n v="18.39"/>
    <x v="1"/>
    <x v="0"/>
    <x v="2"/>
    <x v="0"/>
    <s v="Ryan Wolf"/>
    <x v="5"/>
    <n v="104.9"/>
    <n v="86.51"/>
  </r>
  <r>
    <s v="965c99da-f5ab-44c3-a309-7f52fab42639"/>
    <d v="2025-08-17T00:00:00"/>
    <x v="0"/>
    <s v="19cc0fb6-7825-4053-b5e1-16068314f629"/>
    <x v="20"/>
    <x v="3"/>
    <n v="499.98"/>
    <n v="5"/>
    <n v="417.6"/>
    <n v="7.94"/>
    <x v="0"/>
    <x v="2"/>
    <x v="0"/>
    <x v="2"/>
    <s v="Stephen Kent"/>
    <x v="6"/>
    <n v="2499.9"/>
    <n v="2491.96"/>
  </r>
  <r>
    <s v="a2e00c16-0563-4733-8221-838bcc3725a5"/>
    <d v="2025-05-17T00:00:00"/>
    <x v="0"/>
    <s v="db116c99-28d1-4471-a411-e652511505c1"/>
    <x v="21"/>
    <x v="1"/>
    <n v="75.75"/>
    <n v="4"/>
    <n v="50.93"/>
    <n v="13.96"/>
    <x v="0"/>
    <x v="2"/>
    <x v="1"/>
    <x v="2"/>
    <s v="Jennifer Osborne"/>
    <x v="5"/>
    <n v="303"/>
    <n v="289.04000000000002"/>
  </r>
  <r>
    <s v="9dada223-10b0-4f44-965f-0d05a3639a8b"/>
    <d v="2025-07-16T00:00:00"/>
    <x v="0"/>
    <s v="cb927b1e-c0aa-4f9f-b421-481311e376be"/>
    <x v="22"/>
    <x v="1"/>
    <n v="156.13"/>
    <n v="2"/>
    <n v="121.04"/>
    <n v="18.18"/>
    <x v="1"/>
    <x v="0"/>
    <x v="2"/>
    <x v="2"/>
    <s v="Elizabeth Olson"/>
    <x v="0"/>
    <n v="312.26"/>
    <n v="294.08"/>
  </r>
  <r>
    <s v="9ac4e033-2710-4e08-b0eb-3454e5225adf"/>
    <d v="2025-12-14T00:00:00"/>
    <x v="0"/>
    <s v="667e98f2-a3b6-474f-88a0-e4a5bd6fbca9"/>
    <x v="23"/>
    <x v="5"/>
    <n v="33.799999999999997"/>
    <n v="7"/>
    <n v="26.57"/>
    <n v="5.82"/>
    <x v="2"/>
    <x v="2"/>
    <x v="1"/>
    <x v="1"/>
    <s v="Daniel Mccarthy"/>
    <x v="2"/>
    <n v="236.59999999999997"/>
    <n v="230.77999999999997"/>
  </r>
  <r>
    <s v="adb6d89e-e9ee-4151-aa1a-25f6eacc4789"/>
    <d v="2025-07-26T00:00:00"/>
    <x v="0"/>
    <s v="46127ebe-d402-4ac6-8b8c-91d70c53b8ad"/>
    <x v="24"/>
    <x v="2"/>
    <n v="348.65"/>
    <n v="2"/>
    <n v="222.51"/>
    <n v="50.47"/>
    <x v="1"/>
    <x v="1"/>
    <x v="1"/>
    <x v="2"/>
    <s v="Amber Mitchell"/>
    <x v="0"/>
    <n v="697.3"/>
    <n v="646.82999999999993"/>
  </r>
  <r>
    <s v="b8d61217-b5d2-49e5-96c2-5b8824701a1f"/>
    <d v="2025-06-06T00:00:00"/>
    <x v="0"/>
    <s v="24327b95-1220-4e31-a723-06de89b970a0"/>
    <x v="25"/>
    <x v="0"/>
    <n v="72.459999999999994"/>
    <n v="8"/>
    <n v="49.27"/>
    <n v="7.56"/>
    <x v="2"/>
    <x v="1"/>
    <x v="1"/>
    <x v="0"/>
    <s v="Tony Caldwell"/>
    <x v="4"/>
    <n v="579.67999999999995"/>
    <n v="572.12"/>
  </r>
  <r>
    <s v="c173c4bc-622c-4d95-8b13-712ba275e2e5"/>
    <d v="2025-11-20T00:00:00"/>
    <x v="0"/>
    <s v="179ffcbc-94ac-4a82-8f52-b1ec74fe0b45"/>
    <x v="26"/>
    <x v="4"/>
    <n v="318.77"/>
    <n v="4"/>
    <n v="192.5"/>
    <n v="48.47"/>
    <x v="1"/>
    <x v="2"/>
    <x v="2"/>
    <x v="0"/>
    <s v="Stacey Alvarez"/>
    <x v="3"/>
    <n v="1275.08"/>
    <n v="1226.6099999999999"/>
  </r>
  <r>
    <s v="d2ae239a-44d8-4527-b96d-b246a79b24aa"/>
    <d v="2025-05-17T00:00:00"/>
    <x v="0"/>
    <s v="d5615e4d-1897-4687-83ee-c53c698e1239"/>
    <x v="27"/>
    <x v="5"/>
    <n v="15.47"/>
    <n v="3"/>
    <n v="10.28"/>
    <n v="2.86"/>
    <x v="2"/>
    <x v="2"/>
    <x v="0"/>
    <x v="1"/>
    <s v="Brian Roth"/>
    <x v="5"/>
    <n v="46.410000000000004"/>
    <n v="43.550000000000004"/>
  </r>
  <r>
    <s v="50644fd5-61ff-4aac-8592-a426e824a568"/>
    <d v="2025-04-24T00:00:00"/>
    <x v="0"/>
    <s v="526c0dde-dc72-432d-aa89-cf238506aea4"/>
    <x v="28"/>
    <x v="1"/>
    <n v="39.520000000000003"/>
    <n v="5"/>
    <n v="34.229999999999997"/>
    <n v="4.84"/>
    <x v="2"/>
    <x v="0"/>
    <x v="2"/>
    <x v="2"/>
    <s v="Jessica Blevins"/>
    <x v="7"/>
    <n v="197.60000000000002"/>
    <n v="192.76000000000002"/>
  </r>
  <r>
    <s v="77323e90-fbb9-4434-9f73-6028b9748e9d"/>
    <d v="2025-03-03T00:00:00"/>
    <x v="0"/>
    <s v="4de5c5af-d970-4cb4-b0da-4c71ef39580c"/>
    <x v="29"/>
    <x v="0"/>
    <n v="398.89"/>
    <n v="3"/>
    <n v="283.02"/>
    <n v="44.2"/>
    <x v="1"/>
    <x v="0"/>
    <x v="2"/>
    <x v="1"/>
    <s v="Penny Randolph"/>
    <x v="8"/>
    <n v="1196.67"/>
    <n v="1152.47"/>
  </r>
  <r>
    <s v="3d6cd03e-60a3-4f5d-9683-5d7298820d23"/>
    <d v="2025-10-11T00:00:00"/>
    <x v="0"/>
    <s v="de0c63c5-c891-4518-be78-eff599976be5"/>
    <x v="30"/>
    <x v="3"/>
    <n v="179.31"/>
    <n v="3"/>
    <n v="143.16"/>
    <n v="24.26"/>
    <x v="1"/>
    <x v="1"/>
    <x v="0"/>
    <x v="0"/>
    <s v="Sean Gordon"/>
    <x v="9"/>
    <n v="537.93000000000006"/>
    <n v="513.67000000000007"/>
  </r>
  <r>
    <s v="bf08376a-79ce-4793-ba96-159f1e5b2689"/>
    <d v="2025-06-04T00:00:00"/>
    <x v="0"/>
    <s v="8c1d21ef-1da3-4ce7-82ad-9de4ce320718"/>
    <x v="31"/>
    <x v="1"/>
    <n v="338.85"/>
    <n v="7"/>
    <n v="244.02"/>
    <n v="55.51"/>
    <x v="1"/>
    <x v="2"/>
    <x v="1"/>
    <x v="2"/>
    <s v="Robert Davis DVM"/>
    <x v="4"/>
    <n v="2371.9500000000003"/>
    <n v="2316.44"/>
  </r>
  <r>
    <s v="eabbad23-959f-4a0c-977d-aa98d7cfbb3f"/>
    <d v="2025-03-03T00:00:00"/>
    <x v="0"/>
    <s v="ec005cdc-1d50-4a5b-b3de-9d721e7be123"/>
    <x v="32"/>
    <x v="4"/>
    <n v="254.26"/>
    <n v="9"/>
    <n v="180.4"/>
    <n v="23.93"/>
    <x v="2"/>
    <x v="1"/>
    <x v="2"/>
    <x v="0"/>
    <s v="Stacy Walker"/>
    <x v="8"/>
    <n v="2288.34"/>
    <n v="2264.4100000000003"/>
  </r>
  <r>
    <s v="f0730993-7c77-4da7-898d-8c00fe701cb2"/>
    <d v="2025-03-03T00:00:00"/>
    <x v="0"/>
    <s v="3fea5fd0-0b41-4b27-81dc-4982e82af6a2"/>
    <x v="33"/>
    <x v="1"/>
    <n v="448.97"/>
    <n v="1"/>
    <n v="385.29"/>
    <n v="33.299999999999997"/>
    <x v="2"/>
    <x v="0"/>
    <x v="0"/>
    <x v="1"/>
    <s v="Brianna Thomas"/>
    <x v="8"/>
    <n v="448.97"/>
    <n v="415.67"/>
  </r>
  <r>
    <s v="83d37e8a-f157-4c6a-bb38-6e9c1f19baee"/>
    <d v="2025-05-03T00:00:00"/>
    <x v="0"/>
    <s v="462e63bb-5fd6-4789-b5c5-5a22d20b9914"/>
    <x v="34"/>
    <x v="2"/>
    <n v="379.5"/>
    <n v="10"/>
    <n v="317.45"/>
    <n v="66.400000000000006"/>
    <x v="1"/>
    <x v="0"/>
    <x v="1"/>
    <x v="1"/>
    <s v="Erin Williams"/>
    <x v="5"/>
    <n v="3795"/>
    <n v="3728.6"/>
  </r>
  <r>
    <s v="9e4f3e8d-75e8-4f97-991d-81de0115125a"/>
    <d v="2025-12-31T00:00:00"/>
    <x v="0"/>
    <s v="31ed28b4-4693-4144-9616-c990131f42d2"/>
    <x v="35"/>
    <x v="1"/>
    <n v="327.33999999999997"/>
    <n v="4"/>
    <n v="281.27999999999997"/>
    <n v="31.7"/>
    <x v="2"/>
    <x v="2"/>
    <x v="0"/>
    <x v="1"/>
    <s v="Lisa Nixon"/>
    <x v="2"/>
    <n v="1309.3599999999999"/>
    <n v="1277.6599999999999"/>
  </r>
  <r>
    <s v="149598d4-a12f-4ace-b0dc-fd63ddf1adfa"/>
    <d v="2025-04-24T00:00:00"/>
    <x v="0"/>
    <s v="018b02c3-f78b-4f97-8849-4d3d60f832fc"/>
    <x v="36"/>
    <x v="5"/>
    <n v="382.12"/>
    <n v="10"/>
    <n v="290.32"/>
    <n v="33.409999999999997"/>
    <x v="2"/>
    <x v="1"/>
    <x v="1"/>
    <x v="1"/>
    <s v="Christine Henderson MD"/>
    <x v="7"/>
    <n v="3821.2"/>
    <n v="3787.79"/>
  </r>
  <r>
    <s v="cc73003a-1e54-4926-a763-eee0d8ffbf4a"/>
    <d v="2025-04-04T00:00:00"/>
    <x v="0"/>
    <s v="f7a66335-a31b-43ae-a983-6f3926fcb67f"/>
    <x v="37"/>
    <x v="5"/>
    <n v="391.71"/>
    <n v="4"/>
    <n v="281.86"/>
    <n v="15.89"/>
    <x v="2"/>
    <x v="0"/>
    <x v="1"/>
    <x v="2"/>
    <s v="Tamara Powell"/>
    <x v="7"/>
    <n v="1566.84"/>
    <n v="1550.9499999999998"/>
  </r>
  <r>
    <s v="c38718cc-241f-4cbe-8002-838c6e7e89f4"/>
    <d v="2025-12-13T00:00:00"/>
    <x v="0"/>
    <s v="53c233f6-8148-4467-8ff9-50bf47005934"/>
    <x v="38"/>
    <x v="4"/>
    <n v="493.47"/>
    <n v="5"/>
    <n v="346.66"/>
    <n v="78.040000000000006"/>
    <x v="1"/>
    <x v="0"/>
    <x v="1"/>
    <x v="2"/>
    <s v="Rebecca Miller"/>
    <x v="2"/>
    <n v="2467.3500000000004"/>
    <n v="2389.3100000000004"/>
  </r>
  <r>
    <s v="af44e02c-13ff-4e66-b1e5-8d82b125970d"/>
    <d v="2025-08-06T00:00:00"/>
    <x v="0"/>
    <s v="02d4e973-ef70-4e40-beb7-df0a775a47d4"/>
    <x v="39"/>
    <x v="5"/>
    <n v="243.22"/>
    <n v="7"/>
    <n v="199.09"/>
    <n v="7.7"/>
    <x v="2"/>
    <x v="1"/>
    <x v="2"/>
    <x v="0"/>
    <s v="Jesse Combs"/>
    <x v="6"/>
    <n v="1702.54"/>
    <n v="1694.84"/>
  </r>
  <r>
    <s v="ea728ea1-580d-4bed-b4d9-e9b369431176"/>
    <d v="2025-12-01T00:00:00"/>
    <x v="0"/>
    <s v="202d45db-8766-4c76-9351-8a5258425af3"/>
    <x v="40"/>
    <x v="3"/>
    <n v="329.19"/>
    <n v="7"/>
    <n v="252.35"/>
    <n v="24.85"/>
    <x v="0"/>
    <x v="1"/>
    <x v="2"/>
    <x v="0"/>
    <s v="Mark Carson"/>
    <x v="2"/>
    <n v="2304.33"/>
    <n v="2279.48"/>
  </r>
  <r>
    <s v="c3c0486b-8ae0-4a90-8d3e-b1f6cdcf2848"/>
    <d v="2025-12-14T00:00:00"/>
    <x v="0"/>
    <s v="98be210e-c8b7-42ee-8f74-fdc5c085ec87"/>
    <x v="41"/>
    <x v="3"/>
    <n v="178.64"/>
    <n v="3"/>
    <n v="153.57"/>
    <n v="18.2"/>
    <x v="0"/>
    <x v="0"/>
    <x v="1"/>
    <x v="1"/>
    <s v="Tristan Jacobs"/>
    <x v="2"/>
    <n v="535.91999999999996"/>
    <n v="517.71999999999991"/>
  </r>
  <r>
    <s v="09101008-35ec-4b03-b148-1ca70fa0172a"/>
    <d v="2025-08-06T00:00:00"/>
    <x v="0"/>
    <s v="a3872d67-5d17-4e09-bb23-ccf328c849e3"/>
    <x v="42"/>
    <x v="1"/>
    <n v="263.56"/>
    <n v="1"/>
    <n v="210.43"/>
    <n v="14.12"/>
    <x v="1"/>
    <x v="1"/>
    <x v="2"/>
    <x v="2"/>
    <s v="Linda Rodriguez"/>
    <x v="6"/>
    <n v="263.56"/>
    <n v="249.44"/>
  </r>
  <r>
    <s v="b5f1fbc1-87d8-44ef-a106-fc276bca3c42"/>
    <d v="2025-08-06T00:00:00"/>
    <x v="0"/>
    <s v="c15294a1-04de-448c-bead-4179f23cece0"/>
    <x v="43"/>
    <x v="4"/>
    <n v="208.8"/>
    <n v="5"/>
    <n v="153.21"/>
    <n v="23"/>
    <x v="0"/>
    <x v="0"/>
    <x v="1"/>
    <x v="0"/>
    <s v="Richard Lewis"/>
    <x v="6"/>
    <n v="1044"/>
    <n v="1021"/>
  </r>
  <r>
    <s v="061f89e3-ecb1-4303-b17a-f7eac77fb1b3"/>
    <d v="2025-07-07T00:00:00"/>
    <x v="0"/>
    <s v="74435c5b-8320-4254-8ac1-a168e3c6568f"/>
    <x v="44"/>
    <x v="5"/>
    <n v="406.41"/>
    <n v="9"/>
    <n v="331.37"/>
    <n v="36.39"/>
    <x v="1"/>
    <x v="0"/>
    <x v="2"/>
    <x v="0"/>
    <s v="Cesar Avery"/>
    <x v="0"/>
    <n v="3657.69"/>
    <n v="3621.3"/>
  </r>
  <r>
    <s v="4973953e-04ce-46df-a247-6788eb0e18c7"/>
    <d v="2025-11-10T00:00:00"/>
    <x v="0"/>
    <s v="76026cd0-0597-4618-88df-69c621a52297"/>
    <x v="45"/>
    <x v="1"/>
    <n v="426"/>
    <n v="6"/>
    <n v="329.44"/>
    <n v="82.49"/>
    <x v="2"/>
    <x v="0"/>
    <x v="1"/>
    <x v="2"/>
    <s v="Dawn Jones"/>
    <x v="3"/>
    <n v="2556"/>
    <n v="2473.5100000000002"/>
  </r>
  <r>
    <s v="4755279c-cecd-453d-a7d1-81a02d1ae5ef"/>
    <d v="2025-12-02T00:00:00"/>
    <x v="0"/>
    <s v="f950a33f-0168-41f5-bc67-75620ff93980"/>
    <x v="46"/>
    <x v="2"/>
    <n v="26.15"/>
    <n v="2"/>
    <n v="17.579999999999998"/>
    <n v="0.57999999999999996"/>
    <x v="0"/>
    <x v="2"/>
    <x v="0"/>
    <x v="2"/>
    <s v="Alexis Espinoza"/>
    <x v="2"/>
    <n v="52.3"/>
    <n v="51.72"/>
  </r>
  <r>
    <s v="80e63017-f1a9-4231-999e-0c10b8de7807"/>
    <d v="2025-06-15T00:00:00"/>
    <x v="0"/>
    <s v="b73c64c8-7259-4856-8254-29c485051554"/>
    <x v="47"/>
    <x v="2"/>
    <n v="288.89"/>
    <n v="10"/>
    <n v="214.52"/>
    <n v="36.78"/>
    <x v="0"/>
    <x v="0"/>
    <x v="1"/>
    <x v="1"/>
    <s v="Jonathan Cantu"/>
    <x v="4"/>
    <n v="2888.8999999999996"/>
    <n v="2852.1199999999994"/>
  </r>
  <r>
    <s v="8635ed0f-c30c-46ba-8c73-8bc836c5ceea"/>
    <d v="2025-06-15T00:00:00"/>
    <x v="0"/>
    <s v="f4c33168-944e-479f-8a50-8bae662440ab"/>
    <x v="48"/>
    <x v="0"/>
    <n v="179.27"/>
    <n v="9"/>
    <n v="135.19"/>
    <n v="30.77"/>
    <x v="2"/>
    <x v="0"/>
    <x v="2"/>
    <x v="2"/>
    <s v="Adam Turner"/>
    <x v="4"/>
    <n v="1613.43"/>
    <n v="1582.66"/>
  </r>
  <r>
    <s v="cfb2c049-481d-477d-9190-ffa016f7a7a4"/>
    <d v="2025-03-23T00:00:00"/>
    <x v="0"/>
    <s v="3f0ea8f0-af5c-47d4-a96e-3fc8813a1810"/>
    <x v="49"/>
    <x v="3"/>
    <n v="406.08"/>
    <n v="7"/>
    <n v="365.09"/>
    <n v="29.58"/>
    <x v="2"/>
    <x v="0"/>
    <x v="1"/>
    <x v="2"/>
    <s v="Brian Hughes"/>
    <x v="8"/>
    <n v="2842.56"/>
    <n v="2812.98"/>
  </r>
  <r>
    <s v="80f2077a-4232-4a68-b2ec-874eed8f22e5"/>
    <d v="2025-04-04T00:00:00"/>
    <x v="0"/>
    <s v="3fa5dc84-9bfc-4cdb-bfdd-6c9a8aee13cf"/>
    <x v="50"/>
    <x v="1"/>
    <n v="157.65"/>
    <n v="5"/>
    <n v="96.76"/>
    <n v="17.350000000000001"/>
    <x v="1"/>
    <x v="0"/>
    <x v="1"/>
    <x v="0"/>
    <s v="Melissa Shaw"/>
    <x v="7"/>
    <n v="788.25"/>
    <n v="770.9"/>
  </r>
  <r>
    <s v="b99d50e4-98f2-47a0-b3aa-2c4c3b910d11"/>
    <d v="2025-05-17T00:00:00"/>
    <x v="0"/>
    <s v="937b4ba1-b840-4566-bbd4-40e0811dc844"/>
    <x v="51"/>
    <x v="3"/>
    <n v="231.91"/>
    <n v="8"/>
    <n v="193"/>
    <n v="8.89"/>
    <x v="1"/>
    <x v="1"/>
    <x v="2"/>
    <x v="2"/>
    <s v="Caitlin Spencer"/>
    <x v="5"/>
    <n v="1855.28"/>
    <n v="1846.3899999999999"/>
  </r>
  <r>
    <s v="7e55c23d-0f7f-46a7-8177-bc521a8f8784"/>
    <d v="2025-11-12T00:00:00"/>
    <x v="0"/>
    <s v="afb66496-fa5b-49cf-8ffe-3a59b7e4ed95"/>
    <x v="52"/>
    <x v="1"/>
    <n v="119.93"/>
    <n v="9"/>
    <n v="103.89"/>
    <n v="11.91"/>
    <x v="1"/>
    <x v="0"/>
    <x v="2"/>
    <x v="0"/>
    <s v="Taylor Patterson"/>
    <x v="3"/>
    <n v="1079.3700000000001"/>
    <n v="1067.46"/>
  </r>
  <r>
    <s v="6d3d9ca4-6ad4-4c0b-91ce-3fbc14c51d2c"/>
    <d v="2025-12-01T00:00:00"/>
    <x v="0"/>
    <s v="a31d64b9-0c07-4e5d-8bd8-bb9ad7ec7e30"/>
    <x v="53"/>
    <x v="0"/>
    <n v="216.45"/>
    <n v="8"/>
    <n v="144.4"/>
    <n v="13.11"/>
    <x v="0"/>
    <x v="0"/>
    <x v="1"/>
    <x v="0"/>
    <s v="Juan Hernandez"/>
    <x v="2"/>
    <n v="1731.6"/>
    <n v="1718.49"/>
  </r>
  <r>
    <s v="9443e93e-18ef-418f-ac2d-a4c18277d259"/>
    <d v="2025-11-12T00:00:00"/>
    <x v="0"/>
    <s v="f1289fdd-08e1-48e9-bbbb-0cb6696d3d9a"/>
    <x v="36"/>
    <x v="5"/>
    <n v="111.16"/>
    <n v="3"/>
    <n v="95.39"/>
    <n v="9.77"/>
    <x v="0"/>
    <x v="2"/>
    <x v="2"/>
    <x v="2"/>
    <s v="Mercedes Jackson"/>
    <x v="3"/>
    <n v="333.48"/>
    <n v="323.71000000000004"/>
  </r>
  <r>
    <s v="bf8e5331-4834-493c-bfba-b8cf06067300"/>
    <d v="2025-03-03T00:00:00"/>
    <x v="0"/>
    <s v="2ae17ccd-5dec-44b6-8008-37c8795abe02"/>
    <x v="54"/>
    <x v="2"/>
    <n v="251.93"/>
    <n v="1"/>
    <n v="175.83"/>
    <n v="5.86"/>
    <x v="0"/>
    <x v="0"/>
    <x v="1"/>
    <x v="2"/>
    <s v="Chelsea Fox"/>
    <x v="8"/>
    <n v="251.93"/>
    <n v="246.07"/>
  </r>
  <r>
    <s v="41d191f4-3f2c-4fd0-afdd-ba02c8d7be84"/>
    <d v="2025-12-02T00:00:00"/>
    <x v="0"/>
    <s v="125e1ddd-bae5-4ab5-8bdd-e3314c7c765c"/>
    <x v="55"/>
    <x v="4"/>
    <n v="317.83999999999997"/>
    <n v="5"/>
    <n v="270.02999999999997"/>
    <n v="48.53"/>
    <x v="2"/>
    <x v="2"/>
    <x v="2"/>
    <x v="2"/>
    <s v="Donald Stevenson"/>
    <x v="2"/>
    <n v="1589.1999999999998"/>
    <n v="1540.6699999999998"/>
  </r>
  <r>
    <s v="a21b489f-f366-44ef-9a8b-16f24d12700f"/>
    <d v="2025-07-05T00:00:00"/>
    <x v="0"/>
    <s v="80236d10-e479-4f22-9fd0-de836e9be923"/>
    <x v="56"/>
    <x v="3"/>
    <n v="135.82"/>
    <n v="2"/>
    <n v="101.78"/>
    <n v="5.42"/>
    <x v="0"/>
    <x v="0"/>
    <x v="1"/>
    <x v="2"/>
    <s v="Stephen Hobbs"/>
    <x v="0"/>
    <n v="271.64"/>
    <n v="266.21999999999997"/>
  </r>
  <r>
    <s v="d53678e0-41cc-4956-b2ec-c50c3721e172"/>
    <d v="2025-07-27T00:00:00"/>
    <x v="0"/>
    <s v="c81bed17-1301-4e59-ae4b-e47fa0906995"/>
    <x v="57"/>
    <x v="5"/>
    <n v="297.32"/>
    <n v="9"/>
    <n v="179.29"/>
    <n v="35.06"/>
    <x v="2"/>
    <x v="1"/>
    <x v="0"/>
    <x v="2"/>
    <s v="Cynthia Bryant"/>
    <x v="0"/>
    <n v="2675.88"/>
    <n v="2640.82"/>
  </r>
  <r>
    <s v="71dfa20f-583b-4cd1-9103-4fee454eab59"/>
    <d v="2025-10-11T00:00:00"/>
    <x v="0"/>
    <s v="5b59444a-1f7f-4257-9ceb-2e1b076f1438"/>
    <x v="58"/>
    <x v="4"/>
    <n v="407.1"/>
    <n v="7"/>
    <n v="249.02"/>
    <n v="20.51"/>
    <x v="0"/>
    <x v="1"/>
    <x v="1"/>
    <x v="1"/>
    <s v="Natasha Luna"/>
    <x v="9"/>
    <n v="2849.7000000000003"/>
    <n v="2829.19"/>
  </r>
  <r>
    <s v="b20fd489-a5c3-41d8-af54-2b13d447c8f7"/>
    <d v="2025-05-17T00:00:00"/>
    <x v="0"/>
    <s v="2da2aee1-ed63-4fa6-b1e1-396f3ebc74e1"/>
    <x v="59"/>
    <x v="1"/>
    <n v="213.1"/>
    <n v="6"/>
    <n v="177.33"/>
    <n v="19.59"/>
    <x v="0"/>
    <x v="1"/>
    <x v="0"/>
    <x v="1"/>
    <s v="Ryan Cunningham"/>
    <x v="5"/>
    <n v="1278.5999999999999"/>
    <n v="1259.01"/>
  </r>
  <r>
    <s v="12a5aeb3-08b6-4bd8-a571-9a9374487957"/>
    <d v="2025-12-02T00:00:00"/>
    <x v="0"/>
    <s v="150e11cf-3692-4fc5-b4e1-4749c29ceab4"/>
    <x v="60"/>
    <x v="5"/>
    <n v="320.83"/>
    <n v="1"/>
    <n v="217.14"/>
    <n v="61.5"/>
    <x v="0"/>
    <x v="1"/>
    <x v="2"/>
    <x v="0"/>
    <s v="Christopher Hall"/>
    <x v="2"/>
    <n v="320.83"/>
    <n v="259.33"/>
  </r>
  <r>
    <s v="3e5e8a41-d2ec-4726-91b8-40360cd7b034"/>
    <d v="2025-05-03T00:00:00"/>
    <x v="0"/>
    <s v="f1b1aeb7-82d5-493d-b2c4-ec5f6d4f1f20"/>
    <x v="61"/>
    <x v="5"/>
    <n v="74.010000000000005"/>
    <n v="2"/>
    <n v="57.68"/>
    <n v="8.84"/>
    <x v="0"/>
    <x v="2"/>
    <x v="1"/>
    <x v="2"/>
    <s v="Richard Montgomery"/>
    <x v="5"/>
    <n v="148.02000000000001"/>
    <n v="139.18"/>
  </r>
  <r>
    <s v="e4799e63-3f3a-4efd-b4bc-65f6e42896e0"/>
    <d v="2025-09-19T00:00:00"/>
    <x v="0"/>
    <s v="7af3e6bb-49f9-4382-a7a4-0d8546c37cda"/>
    <x v="62"/>
    <x v="1"/>
    <n v="252.12"/>
    <n v="5"/>
    <n v="157.05000000000001"/>
    <n v="25.42"/>
    <x v="1"/>
    <x v="1"/>
    <x v="1"/>
    <x v="0"/>
    <s v="Katherine Fuller"/>
    <x v="1"/>
    <n v="1260.5999999999999"/>
    <n v="1235.1799999999998"/>
  </r>
  <r>
    <s v="5c3fa165-0c54-42c9-bd97-7024ac9e3525"/>
    <d v="2025-07-05T00:00:00"/>
    <x v="0"/>
    <s v="7acda275-fefd-496f-b1cc-4fe595f55949"/>
    <x v="63"/>
    <x v="4"/>
    <n v="109.86"/>
    <n v="8"/>
    <n v="81.3"/>
    <n v="4.63"/>
    <x v="2"/>
    <x v="1"/>
    <x v="0"/>
    <x v="1"/>
    <s v="Raymond Gould"/>
    <x v="0"/>
    <n v="878.88"/>
    <n v="874.25"/>
  </r>
  <r>
    <s v="d630b270-dacc-448e-94cb-164597f5b7b5"/>
    <d v="2025-09-10T00:00:00"/>
    <x v="0"/>
    <s v="02ae8bab-ccc4-4fb0-a057-8c7a1045d9d5"/>
    <x v="64"/>
    <x v="0"/>
    <n v="148.06"/>
    <n v="9"/>
    <n v="89.27"/>
    <n v="24.85"/>
    <x v="2"/>
    <x v="2"/>
    <x v="2"/>
    <x v="0"/>
    <s v="Mark Stuart"/>
    <x v="1"/>
    <n v="1332.54"/>
    <n v="1307.69"/>
  </r>
  <r>
    <s v="e99c727a-b69a-4248-a858-03664dccfc78"/>
    <d v="2025-06-06T00:00:00"/>
    <x v="0"/>
    <s v="bc839816-c4cf-4555-9b73-d80dfc615dc8"/>
    <x v="65"/>
    <x v="0"/>
    <n v="179.98"/>
    <n v="6"/>
    <n v="136.47999999999999"/>
    <n v="7.12"/>
    <x v="2"/>
    <x v="2"/>
    <x v="1"/>
    <x v="2"/>
    <s v="Philip Harper"/>
    <x v="4"/>
    <n v="1079.8799999999999"/>
    <n v="1072.76"/>
  </r>
  <r>
    <s v="88f30cb9-8943-4547-bd1e-f828e1990e0d"/>
    <d v="2025-09-08T00:00:00"/>
    <x v="0"/>
    <s v="a5c5d5af-1ff2-4a91-a1e6-132cdb708b0e"/>
    <x v="66"/>
    <x v="3"/>
    <n v="66.06"/>
    <n v="1"/>
    <n v="56.22"/>
    <n v="8.26"/>
    <x v="0"/>
    <x v="1"/>
    <x v="0"/>
    <x v="1"/>
    <s v="Wendy Lopez"/>
    <x v="1"/>
    <n v="66.06"/>
    <n v="57.800000000000004"/>
  </r>
  <r>
    <s v="86b7fa13-d2df-4feb-9123-b7d3bf89c79d"/>
    <d v="2025-09-10T00:00:00"/>
    <x v="0"/>
    <s v="eeb63602-f41c-4ea9-9a91-6daafbcc4017"/>
    <x v="67"/>
    <x v="4"/>
    <n v="69.84"/>
    <n v="7"/>
    <n v="44.99"/>
    <n v="13.24"/>
    <x v="1"/>
    <x v="0"/>
    <x v="0"/>
    <x v="1"/>
    <s v="Martha Palmer"/>
    <x v="1"/>
    <n v="488.88"/>
    <n v="475.64"/>
  </r>
  <r>
    <s v="f29ad4bb-77c5-4265-861d-95d0aadfa53c"/>
    <d v="2025-10-30T00:00:00"/>
    <x v="0"/>
    <s v="a0faeab5-0e69-45a8-bb11-09c00a028351"/>
    <x v="68"/>
    <x v="3"/>
    <n v="152.51"/>
    <n v="10"/>
    <n v="119.72"/>
    <n v="13.36"/>
    <x v="1"/>
    <x v="1"/>
    <x v="0"/>
    <x v="0"/>
    <s v="Barbara Lopez"/>
    <x v="9"/>
    <n v="1525.1"/>
    <n v="1511.74"/>
  </r>
  <r>
    <s v="0f363297-ec53-436b-b0cc-f2d95d5ea82c"/>
    <d v="2025-09-18T00:00:00"/>
    <x v="0"/>
    <s v="5a74c05f-5cbb-4ab4-b7d4-63a494e66ef1"/>
    <x v="69"/>
    <x v="5"/>
    <n v="70.72"/>
    <n v="4"/>
    <n v="50.36"/>
    <n v="5.37"/>
    <x v="0"/>
    <x v="0"/>
    <x v="1"/>
    <x v="2"/>
    <s v="Andrew Anthony"/>
    <x v="1"/>
    <n v="282.88"/>
    <n v="277.51"/>
  </r>
  <r>
    <s v="c5fb7a82-df17-43dd-bfff-5739ae82eca4"/>
    <d v="2025-11-12T00:00:00"/>
    <x v="0"/>
    <s v="c0a4f2ea-8d89-4e3c-84dc-5b0aae930748"/>
    <x v="70"/>
    <x v="1"/>
    <n v="394.33"/>
    <n v="4"/>
    <n v="308.25"/>
    <n v="46.74"/>
    <x v="1"/>
    <x v="0"/>
    <x v="2"/>
    <x v="0"/>
    <s v="Jason Jacobs"/>
    <x v="3"/>
    <n v="1577.32"/>
    <n v="1530.58"/>
  </r>
  <r>
    <s v="a44286cf-61a9-4173-854a-7d52513b1c0b"/>
    <d v="2025-09-10T00:00:00"/>
    <x v="0"/>
    <s v="95f85c56-f711-4212-a2e3-8f4ae978c89f"/>
    <x v="71"/>
    <x v="4"/>
    <n v="254.92"/>
    <n v="8"/>
    <n v="179.91"/>
    <n v="31.87"/>
    <x v="0"/>
    <x v="1"/>
    <x v="0"/>
    <x v="0"/>
    <s v="Mr. Hector Mccarthy"/>
    <x v="1"/>
    <n v="2039.36"/>
    <n v="2007.49"/>
  </r>
  <r>
    <s v="bba3cbc9-757a-4634-83bb-c9c3c12011e7"/>
    <d v="2025-08-28T00:00:00"/>
    <x v="0"/>
    <s v="a37deb03-dadb-48a2-9ce6-c026a87474e5"/>
    <x v="72"/>
    <x v="5"/>
    <n v="135.66999999999999"/>
    <n v="3"/>
    <n v="82.44"/>
    <n v="2.59"/>
    <x v="1"/>
    <x v="0"/>
    <x v="1"/>
    <x v="0"/>
    <s v="Samuel Davidson"/>
    <x v="6"/>
    <n v="407.01"/>
    <n v="404.42"/>
  </r>
  <r>
    <s v="b44fdd65-7192-47d9-bc8e-de7220a75984"/>
    <d v="2025-09-18T00:00:00"/>
    <x v="0"/>
    <s v="28cc6d76-037d-437b-8e83-5de77f62c437"/>
    <x v="73"/>
    <x v="3"/>
    <n v="479.86"/>
    <n v="9"/>
    <n v="375.89"/>
    <n v="21.99"/>
    <x v="2"/>
    <x v="0"/>
    <x v="0"/>
    <x v="0"/>
    <s v="Jonathan Erickson"/>
    <x v="1"/>
    <n v="4318.74"/>
    <n v="4296.75"/>
  </r>
  <r>
    <s v="71f94f97-0d9f-4acd-bd26-c3d3278d0741"/>
    <d v="2025-09-10T00:00:00"/>
    <x v="0"/>
    <s v="d1864248-606c-440f-b60c-51c203b55b61"/>
    <x v="74"/>
    <x v="4"/>
    <n v="196.91"/>
    <n v="5"/>
    <n v="123.08"/>
    <n v="29.54"/>
    <x v="0"/>
    <x v="2"/>
    <x v="0"/>
    <x v="2"/>
    <s v="Donna Gomez"/>
    <x v="1"/>
    <n v="984.55"/>
    <n v="955.01"/>
  </r>
  <r>
    <s v="0aaed8aa-3820-4744-94c0-a84843744193"/>
    <d v="2025-12-13T00:00:00"/>
    <x v="0"/>
    <s v="f10f428e-d0c9-4e0a-b093-95123c588236"/>
    <x v="75"/>
    <x v="1"/>
    <n v="452.02"/>
    <n v="10"/>
    <n v="309.06"/>
    <n v="2.93"/>
    <x v="1"/>
    <x v="2"/>
    <x v="1"/>
    <x v="0"/>
    <s v="Jennifer Washington"/>
    <x v="2"/>
    <n v="4520.2"/>
    <n v="4517.2699999999995"/>
  </r>
  <r>
    <s v="a0d9f531-5216-4142-87a8-79971c1e5433"/>
    <d v="2025-10-09T00:00:00"/>
    <x v="0"/>
    <s v="eab946ad-062f-44e6-8aff-345b46e95092"/>
    <x v="76"/>
    <x v="1"/>
    <n v="480.75"/>
    <n v="8"/>
    <n v="308.51"/>
    <n v="22.88"/>
    <x v="0"/>
    <x v="2"/>
    <x v="2"/>
    <x v="2"/>
    <s v="Jesus Richardson"/>
    <x v="9"/>
    <n v="3846"/>
    <n v="3823.12"/>
  </r>
  <r>
    <s v="d43479c8-1556-4562-adf5-8a1e3fa4fba3"/>
    <d v="2025-12-14T00:00:00"/>
    <x v="0"/>
    <s v="876bdb77-3023-4208-94b1-1c6a9b06c9ea"/>
    <x v="64"/>
    <x v="3"/>
    <n v="258.95999999999998"/>
    <n v="10"/>
    <n v="156.97"/>
    <n v="6.86"/>
    <x v="2"/>
    <x v="2"/>
    <x v="2"/>
    <x v="2"/>
    <s v="Bethany Kelly"/>
    <x v="2"/>
    <n v="2589.6"/>
    <n v="2582.7399999999998"/>
  </r>
  <r>
    <s v="576fadb6-d7e5-4a8f-bd67-5d8892cb002e"/>
    <d v="2025-11-20T00:00:00"/>
    <x v="0"/>
    <s v="f797a567-3098-466c-ae15-c7841c899932"/>
    <x v="77"/>
    <x v="2"/>
    <n v="397.35"/>
    <n v="4"/>
    <n v="305.64"/>
    <n v="14.07"/>
    <x v="2"/>
    <x v="2"/>
    <x v="1"/>
    <x v="0"/>
    <s v="Tyler May"/>
    <x v="3"/>
    <n v="1589.4"/>
    <n v="1575.3300000000002"/>
  </r>
  <r>
    <s v="7b587993-e488-4620-9602-0563e7b30d33"/>
    <d v="2025-07-16T00:00:00"/>
    <x v="0"/>
    <s v="baffe69f-2049-4947-83dc-c2659d95d342"/>
    <x v="78"/>
    <x v="4"/>
    <n v="266.86"/>
    <n v="4"/>
    <n v="181.32"/>
    <n v="32.42"/>
    <x v="1"/>
    <x v="0"/>
    <x v="0"/>
    <x v="0"/>
    <s v="Danny Ramirez"/>
    <x v="0"/>
    <n v="1067.44"/>
    <n v="1035.02"/>
  </r>
  <r>
    <s v="6c05d8ed-4255-4380-97c7-702893866460"/>
    <d v="2025-08-17T00:00:00"/>
    <x v="0"/>
    <s v="99a18154-0b02-42a7-a852-218ed1bce5dd"/>
    <x v="79"/>
    <x v="5"/>
    <n v="421.34"/>
    <n v="5"/>
    <n v="322.29000000000002"/>
    <n v="34.94"/>
    <x v="0"/>
    <x v="2"/>
    <x v="0"/>
    <x v="2"/>
    <s v="Nathan Taylor"/>
    <x v="6"/>
    <n v="2106.6999999999998"/>
    <n v="2071.7599999999998"/>
  </r>
  <r>
    <s v="b56a7b57-a52b-484d-a0fd-f0260248aa24"/>
    <d v="2025-10-30T00:00:00"/>
    <x v="0"/>
    <s v="4e559554-48ad-4311-aa6e-7bf7487dcd5f"/>
    <x v="80"/>
    <x v="1"/>
    <n v="168.47"/>
    <n v="4"/>
    <n v="130.16"/>
    <n v="30.91"/>
    <x v="2"/>
    <x v="1"/>
    <x v="0"/>
    <x v="2"/>
    <s v="Anthony Rose"/>
    <x v="9"/>
    <n v="673.88"/>
    <n v="642.97"/>
  </r>
  <r>
    <s v="ff71140b-deb7-461a-8133-2a207a73552c"/>
    <d v="2025-09-08T00:00:00"/>
    <x v="0"/>
    <s v="6e4ea03a-68e1-4f9c-bf64-6008c4b0188b"/>
    <x v="48"/>
    <x v="2"/>
    <n v="343.14"/>
    <n v="1"/>
    <n v="236.98"/>
    <n v="54"/>
    <x v="1"/>
    <x v="1"/>
    <x v="2"/>
    <x v="0"/>
    <s v="Vincent Suarez"/>
    <x v="1"/>
    <n v="343.14"/>
    <n v="289.14"/>
  </r>
  <r>
    <s v="3bc6de19-3566-4580-98d8-fa07fb45c8b8"/>
    <d v="2025-12-22T00:00:00"/>
    <x v="0"/>
    <s v="7e07194f-5229-4ee9-83f1-2d2109d08e9b"/>
    <x v="81"/>
    <x v="1"/>
    <n v="158.54"/>
    <n v="4"/>
    <n v="137.61000000000001"/>
    <n v="29.52"/>
    <x v="0"/>
    <x v="1"/>
    <x v="0"/>
    <x v="1"/>
    <s v="James Garner"/>
    <x v="2"/>
    <n v="634.16"/>
    <n v="604.64"/>
  </r>
  <r>
    <s v="eab8b308-a44b-49fd-8b3f-37d7f9926c44"/>
    <d v="2025-09-10T00:00:00"/>
    <x v="0"/>
    <s v="590cb294-d4d4-4dfc-ae20-7332a9946fb6"/>
    <x v="82"/>
    <x v="0"/>
    <n v="428.44"/>
    <n v="2"/>
    <n v="352.38"/>
    <n v="36.39"/>
    <x v="0"/>
    <x v="2"/>
    <x v="0"/>
    <x v="1"/>
    <s v="Joshua Hamilton"/>
    <x v="1"/>
    <n v="856.88"/>
    <n v="820.49"/>
  </r>
  <r>
    <s v="b8ccb45b-df1c-44ff-8c7a-4f40e32f3479"/>
    <d v="2025-12-13T00:00:00"/>
    <x v="0"/>
    <s v="4cbac425-cccb-42e0-a4dd-0f6f2290afad"/>
    <x v="83"/>
    <x v="2"/>
    <n v="438.81"/>
    <n v="1"/>
    <n v="263.43"/>
    <n v="49.76"/>
    <x v="1"/>
    <x v="1"/>
    <x v="1"/>
    <x v="2"/>
    <s v="Marissa Mcguire"/>
    <x v="2"/>
    <n v="438.81"/>
    <n v="389.05"/>
  </r>
  <r>
    <s v="fc19a3e4-c73c-40c9-a8d4-6821884c1fc4"/>
    <d v="2025-07-08T00:00:00"/>
    <x v="0"/>
    <s v="2b327fe8-ab16-4bf0-b036-87cc954ad52e"/>
    <x v="84"/>
    <x v="2"/>
    <n v="41.94"/>
    <n v="5"/>
    <n v="29.01"/>
    <n v="7.35"/>
    <x v="2"/>
    <x v="0"/>
    <x v="2"/>
    <x v="2"/>
    <s v="Sarah Davis"/>
    <x v="0"/>
    <n v="209.7"/>
    <n v="202.35"/>
  </r>
  <r>
    <s v="7c35c064-89aa-464a-9928-be075ce81b84"/>
    <d v="2025-08-09T00:00:00"/>
    <x v="0"/>
    <s v="cc152179-d6b5-4e8c-ab39-8b4ad6913c83"/>
    <x v="85"/>
    <x v="0"/>
    <n v="324.10000000000002"/>
    <n v="9"/>
    <n v="265.95"/>
    <n v="53.8"/>
    <x v="1"/>
    <x v="2"/>
    <x v="1"/>
    <x v="1"/>
    <s v="Veronica Reynolds"/>
    <x v="6"/>
    <n v="2916.9"/>
    <n v="2863.1"/>
  </r>
  <r>
    <s v="e395a0dc-5b57-4da0-b540-8955340cecb3"/>
    <d v="2025-12-22T00:00:00"/>
    <x v="0"/>
    <s v="69d3c3dc-e3ac-436b-89ea-ddbdfa8efec6"/>
    <x v="86"/>
    <x v="3"/>
    <n v="22.45"/>
    <n v="2"/>
    <n v="17.38"/>
    <n v="1.87"/>
    <x v="0"/>
    <x v="2"/>
    <x v="1"/>
    <x v="1"/>
    <s v="Christopher Mccall"/>
    <x v="2"/>
    <n v="44.9"/>
    <n v="43.03"/>
  </r>
  <r>
    <s v="7ee8ab4d-2533-4ee7-a30f-b00d93f00097"/>
    <d v="2025-06-15T00:00:00"/>
    <x v="0"/>
    <s v="14b6d4c1-17e0-4a5a-934d-b469169d20f2"/>
    <x v="87"/>
    <x v="1"/>
    <n v="156.97999999999999"/>
    <n v="2"/>
    <n v="110.07"/>
    <n v="10.06"/>
    <x v="2"/>
    <x v="1"/>
    <x v="2"/>
    <x v="1"/>
    <s v="Wendy Mathews"/>
    <x v="4"/>
    <n v="313.95999999999998"/>
    <n v="303.89999999999998"/>
  </r>
  <r>
    <s v="e5a72d46-6047-40fa-aaa9-643e75373c05"/>
    <d v="2025-07-05T00:00:00"/>
    <x v="0"/>
    <s v="d759b7ad-8203-4bfd-bb97-e8a5bf04c5bc"/>
    <x v="88"/>
    <x v="5"/>
    <n v="499.92"/>
    <n v="9"/>
    <n v="423.76"/>
    <n v="0.23"/>
    <x v="0"/>
    <x v="1"/>
    <x v="2"/>
    <x v="1"/>
    <s v="Kim Mitchell"/>
    <x v="0"/>
    <n v="4499.28"/>
    <n v="4499.05"/>
  </r>
  <r>
    <s v="b2aaee9b-46a3-4d0e-a6c2-937343bf944e"/>
    <d v="2025-03-23T00:00:00"/>
    <x v="0"/>
    <s v="6579266b-8c80-43b8-a6c4-360c4b97a367"/>
    <x v="89"/>
    <x v="4"/>
    <n v="197.36"/>
    <n v="7"/>
    <n v="159.41999999999999"/>
    <n v="24.65"/>
    <x v="1"/>
    <x v="0"/>
    <x v="1"/>
    <x v="2"/>
    <s v="Steven Taylor"/>
    <x v="8"/>
    <n v="1381.52"/>
    <n v="1356.87"/>
  </r>
  <r>
    <s v="29935913-d219-4e8a-aad0-49d9fe039132"/>
    <d v="2025-10-30T00:00:00"/>
    <x v="0"/>
    <s v="976e9e10-f6e6-4694-82b5-68bd1ef8879a"/>
    <x v="90"/>
    <x v="1"/>
    <n v="382.63"/>
    <n v="1"/>
    <n v="317.63"/>
    <n v="12.59"/>
    <x v="2"/>
    <x v="2"/>
    <x v="0"/>
    <x v="1"/>
    <s v="Catherine Williamson"/>
    <x v="9"/>
    <n v="382.63"/>
    <n v="370.04"/>
  </r>
  <r>
    <s v="34ba44d1-78a2-41ee-8333-3887241c68e1"/>
    <d v="2025-05-25T00:00:00"/>
    <x v="0"/>
    <s v="bb96028d-32e7-435c-bfcf-a5f151c422d1"/>
    <x v="15"/>
    <x v="4"/>
    <n v="209.65"/>
    <n v="4"/>
    <n v="167.96"/>
    <n v="16.71"/>
    <x v="1"/>
    <x v="2"/>
    <x v="1"/>
    <x v="2"/>
    <s v="Ann Rhodes"/>
    <x v="5"/>
    <n v="838.6"/>
    <n v="821.89"/>
  </r>
  <r>
    <s v="1032b96f-1fba-4edd-be0f-ac0d1eee5379"/>
    <d v="2025-05-25T00:00:00"/>
    <x v="0"/>
    <s v="2f44c054-a078-4adb-9474-b863a1e093eb"/>
    <x v="91"/>
    <x v="5"/>
    <n v="475.89"/>
    <n v="2"/>
    <n v="286.79000000000002"/>
    <n v="4.9400000000000004"/>
    <x v="0"/>
    <x v="0"/>
    <x v="2"/>
    <x v="0"/>
    <s v="Charles Carr"/>
    <x v="5"/>
    <n v="951.78"/>
    <n v="946.83999999999992"/>
  </r>
  <r>
    <s v="8cd40b80-fe42-40a9-b3aa-a03b7cec1fbc"/>
    <d v="2025-07-18T00:00:00"/>
    <x v="0"/>
    <s v="45b79b2b-923a-4c95-a5ec-cb7dee235702"/>
    <x v="92"/>
    <x v="2"/>
    <n v="113.78"/>
    <n v="6"/>
    <n v="77.44"/>
    <n v="15.48"/>
    <x v="2"/>
    <x v="0"/>
    <x v="0"/>
    <x v="1"/>
    <s v="Lawrence Montgomery"/>
    <x v="0"/>
    <n v="682.68000000000006"/>
    <n v="667.2"/>
  </r>
  <r>
    <s v="17b4da9b-3fc7-4df1-93c2-a70078f773e7"/>
    <d v="2025-07-08T00:00:00"/>
    <x v="0"/>
    <s v="989d55b8-0082-4294-9032-d84b5b132b2f"/>
    <x v="93"/>
    <x v="3"/>
    <n v="282.16000000000003"/>
    <n v="7"/>
    <n v="217.26"/>
    <n v="10.69"/>
    <x v="2"/>
    <x v="0"/>
    <x v="2"/>
    <x v="2"/>
    <s v="Justin Mcdonald"/>
    <x v="0"/>
    <n v="1975.1200000000001"/>
    <n v="1964.43"/>
  </r>
  <r>
    <s v="529065e8-a233-4de8-bb3c-a17f407484f4"/>
    <d v="2025-04-02T00:00:00"/>
    <x v="0"/>
    <s v="352934cc-f44c-472e-9d4f-c05e3fd4214a"/>
    <x v="94"/>
    <x v="1"/>
    <n v="315.37"/>
    <n v="6"/>
    <n v="204.57"/>
    <n v="24.35"/>
    <x v="2"/>
    <x v="1"/>
    <x v="2"/>
    <x v="0"/>
    <s v="Jason Howard"/>
    <x v="7"/>
    <n v="1892.22"/>
    <n v="1867.8700000000001"/>
  </r>
  <r>
    <s v="cee38e8b-a605-4d96-bce6-e7357beb7987"/>
    <d v="2025-12-22T00:00:00"/>
    <x v="0"/>
    <s v="4cec9bec-7606-47e3-9da9-3b1ba6c4a34a"/>
    <x v="95"/>
    <x v="2"/>
    <n v="217.03"/>
    <n v="9"/>
    <n v="133.06"/>
    <n v="41.54"/>
    <x v="2"/>
    <x v="0"/>
    <x v="2"/>
    <x v="0"/>
    <s v="Alison Bowman"/>
    <x v="2"/>
    <n v="1953.27"/>
    <n v="1911.73"/>
  </r>
  <r>
    <s v="c7f99f46-3888-4ec1-8707-2b813a462365"/>
    <d v="2025-03-15T00:00:00"/>
    <x v="0"/>
    <s v="0ca014d6-34c3-4f57-b3b1-42082ebb7bb4"/>
    <x v="96"/>
    <x v="3"/>
    <n v="224.35"/>
    <n v="6"/>
    <n v="189.89"/>
    <n v="34.6"/>
    <x v="2"/>
    <x v="2"/>
    <x v="1"/>
    <x v="1"/>
    <s v="Spencer Davis"/>
    <x v="8"/>
    <n v="1346.1"/>
    <n v="1311.5"/>
  </r>
  <r>
    <s v="154e4925-4ac5-4ba1-abff-875ecc3f2aab"/>
    <d v="2025-09-19T00:00:00"/>
    <x v="0"/>
    <s v="f09c8372-6a8f-46d0-bfa1-c4878b2eddf9"/>
    <x v="97"/>
    <x v="1"/>
    <n v="486.75"/>
    <n v="6"/>
    <n v="414.45"/>
    <n v="23.42"/>
    <x v="2"/>
    <x v="1"/>
    <x v="1"/>
    <x v="0"/>
    <s v="Ian Wu"/>
    <x v="1"/>
    <n v="2920.5"/>
    <n v="2897.08"/>
  </r>
  <r>
    <s v="3bf42289-fe9d-47fb-9eca-2c83fc0a85cb"/>
    <d v="2025-03-23T00:00:00"/>
    <x v="0"/>
    <s v="2e6d7091-1d06-42e7-97cd-6463d5d46a15"/>
    <x v="98"/>
    <x v="1"/>
    <n v="455.32"/>
    <n v="10"/>
    <n v="393.06"/>
    <n v="63.57"/>
    <x v="2"/>
    <x v="0"/>
    <x v="0"/>
    <x v="1"/>
    <s v="Ms. Renee Young"/>
    <x v="8"/>
    <n v="4553.2"/>
    <n v="4489.63"/>
  </r>
  <r>
    <s v="e7b925e6-d430-43f9-91fc-b3dd492ded1a"/>
    <d v="2025-06-04T00:00:00"/>
    <x v="0"/>
    <s v="b4da41e5-1a20-4d37-8a61-60dde1bc2c06"/>
    <x v="99"/>
    <x v="0"/>
    <n v="355.78"/>
    <n v="1"/>
    <n v="313.43"/>
    <n v="45.18"/>
    <x v="2"/>
    <x v="1"/>
    <x v="1"/>
    <x v="0"/>
    <s v="Peter Snyder"/>
    <x v="4"/>
    <n v="355.78"/>
    <n v="310.59999999999997"/>
  </r>
  <r>
    <s v="4972bd4f-2d2e-4a33-bd54-fd64e0127ff3"/>
    <d v="2025-10-19T00:00:00"/>
    <x v="0"/>
    <s v="7c3448f9-ee67-4579-951a-116e58e7b56b"/>
    <x v="100"/>
    <x v="4"/>
    <n v="10.31"/>
    <n v="8"/>
    <n v="6.75"/>
    <n v="1.82"/>
    <x v="0"/>
    <x v="2"/>
    <x v="1"/>
    <x v="0"/>
    <s v="Christopher Boyd"/>
    <x v="9"/>
    <n v="82.48"/>
    <n v="80.660000000000011"/>
  </r>
  <r>
    <s v="58fddae3-f568-4c1c-ae6b-974753cebd31"/>
    <d v="2025-10-19T00:00:00"/>
    <x v="0"/>
    <s v="4e1c5ed9-2942-4da5-bf12-91fa17e90321"/>
    <x v="101"/>
    <x v="2"/>
    <n v="376.6"/>
    <n v="5"/>
    <n v="290.27"/>
    <n v="49.37"/>
    <x v="0"/>
    <x v="0"/>
    <x v="1"/>
    <x v="1"/>
    <s v="Angie Burke"/>
    <x v="9"/>
    <n v="1883"/>
    <n v="1833.63"/>
  </r>
  <r>
    <s v="63e33491-b2a6-4740-b2af-166dda0cc420"/>
    <d v="2025-12-21T00:00:00"/>
    <x v="0"/>
    <s v="c4bbcdd9-5b8f-4022-950d-1e0533b307ae"/>
    <x v="13"/>
    <x v="3"/>
    <n v="406.4"/>
    <n v="5"/>
    <n v="261.51"/>
    <n v="78.27"/>
    <x v="0"/>
    <x v="2"/>
    <x v="0"/>
    <x v="2"/>
    <s v="Julie Williams"/>
    <x v="2"/>
    <n v="2032"/>
    <n v="1953.73"/>
  </r>
  <r>
    <s v="3d056fbd-5961-49ab-945e-40b58fd4dc14"/>
    <d v="2025-08-09T00:00:00"/>
    <x v="0"/>
    <s v="a301f3b0-5923-46d0-8a4f-897336481bd3"/>
    <x v="102"/>
    <x v="3"/>
    <n v="49.66"/>
    <n v="4"/>
    <n v="31.21"/>
    <n v="8.32"/>
    <x v="2"/>
    <x v="2"/>
    <x v="2"/>
    <x v="0"/>
    <s v="James King"/>
    <x v="6"/>
    <n v="198.64"/>
    <n v="190.32"/>
  </r>
  <r>
    <s v="54cb2bdf-6222-4d5d-89e4-55f0327c6937"/>
    <d v="2025-08-17T00:00:00"/>
    <x v="0"/>
    <s v="391e7807-136d-4350-8920-9ac6d2ffa4ea"/>
    <x v="103"/>
    <x v="4"/>
    <n v="121.96"/>
    <n v="7"/>
    <n v="88.87"/>
    <n v="14.26"/>
    <x v="0"/>
    <x v="0"/>
    <x v="2"/>
    <x v="0"/>
    <s v="Michael Davidson"/>
    <x v="6"/>
    <n v="853.71999999999991"/>
    <n v="839.45999999999992"/>
  </r>
  <r>
    <s v="2ee48ef9-3b09-4a00-bcfc-9d5e0646bbb5"/>
    <d v="2025-10-09T00:00:00"/>
    <x v="0"/>
    <s v="1fe2b21d-4516-4ce1-999f-27c236ce67fa"/>
    <x v="104"/>
    <x v="4"/>
    <n v="255.49"/>
    <n v="5"/>
    <n v="175.36"/>
    <n v="11.67"/>
    <x v="0"/>
    <x v="1"/>
    <x v="1"/>
    <x v="0"/>
    <s v="Cynthia Chavez"/>
    <x v="9"/>
    <n v="1277.45"/>
    <n v="1265.78"/>
  </r>
  <r>
    <s v="4fa91ba4-cf30-49f9-8f1d-0ce02559f784"/>
    <d v="2025-04-16T00:00:00"/>
    <x v="0"/>
    <s v="45dfe621-0c2a-4531-9c0d-8c6545ad908d"/>
    <x v="105"/>
    <x v="2"/>
    <n v="289.24"/>
    <n v="4"/>
    <n v="231.98"/>
    <n v="47.94"/>
    <x v="0"/>
    <x v="0"/>
    <x v="0"/>
    <x v="0"/>
    <s v="Michelle Johnson"/>
    <x v="7"/>
    <n v="1156.96"/>
    <n v="1109.02"/>
  </r>
  <r>
    <s v="ac05a520-b6a1-455e-9cc5-49e5055fb11e"/>
    <d v="2025-12-11T00:00:00"/>
    <x v="0"/>
    <s v="5517b92b-7da4-472f-a50b-b3b913babca3"/>
    <x v="106"/>
    <x v="4"/>
    <n v="413.81"/>
    <n v="8"/>
    <n v="281.48"/>
    <n v="72.290000000000006"/>
    <x v="0"/>
    <x v="1"/>
    <x v="1"/>
    <x v="1"/>
    <s v="Dr. Linda Burton MD"/>
    <x v="2"/>
    <n v="3310.48"/>
    <n v="3238.19"/>
  </r>
  <r>
    <s v="e46873ca-7142-4490-a279-fa44bc7ab4c2"/>
    <d v="2025-11-10T00:00:00"/>
    <x v="0"/>
    <s v="acf9cec4-8d5f-41b5-9a70-4bb05d78d494"/>
    <x v="107"/>
    <x v="4"/>
    <n v="377.79"/>
    <n v="9"/>
    <n v="318.42"/>
    <n v="61.93"/>
    <x v="1"/>
    <x v="0"/>
    <x v="2"/>
    <x v="1"/>
    <s v="Matthew Robinson"/>
    <x v="3"/>
    <n v="3400.11"/>
    <n v="3338.1800000000003"/>
  </r>
  <r>
    <s v="4776b8c3-50b6-4e1f-89d3-e3da8b1888e9"/>
    <d v="2025-10-11T00:00:00"/>
    <x v="0"/>
    <s v="768d1f75-453f-4db1-94a4-f0d7afefd106"/>
    <x v="108"/>
    <x v="3"/>
    <n v="209.99"/>
    <n v="6"/>
    <n v="130.02000000000001"/>
    <n v="15.29"/>
    <x v="1"/>
    <x v="0"/>
    <x v="0"/>
    <x v="2"/>
    <s v="Jonathan Garrison"/>
    <x v="9"/>
    <n v="1259.94"/>
    <n v="1244.6500000000001"/>
  </r>
  <r>
    <s v="ec88b258-f230-4d1a-8e33-a34a188802a6"/>
    <d v="2025-04-24T00:00:00"/>
    <x v="0"/>
    <s v="7557d0df-0608-40bb-8c7b-4f27b6b084d3"/>
    <x v="109"/>
    <x v="1"/>
    <n v="368.78"/>
    <n v="8"/>
    <n v="292.11"/>
    <n v="6.51"/>
    <x v="1"/>
    <x v="2"/>
    <x v="2"/>
    <x v="2"/>
    <s v="Michael Baker"/>
    <x v="7"/>
    <n v="2950.24"/>
    <n v="2943.7299999999996"/>
  </r>
  <r>
    <s v="7d87656f-2ee9-41c3-bd38-35d44e93de3e"/>
    <d v="2025-10-19T00:00:00"/>
    <x v="0"/>
    <s v="d360554c-345b-4dfe-bb26-8a0d02d62bc7"/>
    <x v="110"/>
    <x v="2"/>
    <n v="172.23"/>
    <n v="9"/>
    <n v="114.62"/>
    <n v="16.02"/>
    <x v="0"/>
    <x v="1"/>
    <x v="0"/>
    <x v="2"/>
    <s v="Christine Hill"/>
    <x v="9"/>
    <n v="1550.07"/>
    <n v="1534.05"/>
  </r>
  <r>
    <s v="5ac6af87-8670-419c-8c6f-ec2a3de16c18"/>
    <d v="2025-07-07T00:00:00"/>
    <x v="0"/>
    <s v="8d6c6d91-7d9e-4dd9-b52a-de3214c17b86"/>
    <x v="111"/>
    <x v="1"/>
    <n v="320.97000000000003"/>
    <n v="3"/>
    <n v="282.10000000000002"/>
    <n v="21.99"/>
    <x v="1"/>
    <x v="1"/>
    <x v="2"/>
    <x v="1"/>
    <s v="Dennis Richardson"/>
    <x v="0"/>
    <n v="962.91000000000008"/>
    <n v="940.92000000000007"/>
  </r>
  <r>
    <s v="2970a4ee-08a1-414a-99cb-a660aca1b87b"/>
    <d v="2025-05-17T00:00:00"/>
    <x v="0"/>
    <s v="24b5e3ad-c226-48d1-b849-0e6fc65b2f78"/>
    <x v="93"/>
    <x v="5"/>
    <n v="435.32"/>
    <n v="6"/>
    <n v="377.67"/>
    <n v="56.51"/>
    <x v="1"/>
    <x v="2"/>
    <x v="0"/>
    <x v="0"/>
    <s v="Manuel Johnson"/>
    <x v="5"/>
    <n v="2611.92"/>
    <n v="2555.41"/>
  </r>
  <r>
    <s v="ef478496-a1b0-4303-aed0-e8a0c5d2d3e1"/>
    <d v="2025-04-16T00:00:00"/>
    <x v="0"/>
    <s v="ff4fda5f-6ba3-4dd0-9fb5-9e2f40753b8b"/>
    <x v="112"/>
    <x v="1"/>
    <n v="445.88"/>
    <n v="2"/>
    <n v="349.25"/>
    <n v="69.58"/>
    <x v="2"/>
    <x v="2"/>
    <x v="1"/>
    <x v="2"/>
    <s v="Joseph Smith"/>
    <x v="7"/>
    <n v="891.76"/>
    <n v="822.18"/>
  </r>
  <r>
    <s v="95d38357-f324-4203-9882-21cd5c0d8541"/>
    <d v="2025-06-15T00:00:00"/>
    <x v="0"/>
    <s v="69926bcb-a06c-46d7-95c3-f2d61af723e3"/>
    <x v="113"/>
    <x v="2"/>
    <n v="127.67"/>
    <n v="4"/>
    <n v="85.08"/>
    <n v="3.72"/>
    <x v="2"/>
    <x v="0"/>
    <x v="0"/>
    <x v="1"/>
    <s v="Jeremy Smith"/>
    <x v="4"/>
    <n v="510.68"/>
    <n v="506.96"/>
  </r>
  <r>
    <s v="b0ee0924-33f8-4f09-bd92-b4aaa60bf26c"/>
    <d v="2025-05-14T00:00:00"/>
    <x v="0"/>
    <s v="41b11489-4c81-46a9-996a-24a097f73642"/>
    <x v="114"/>
    <x v="4"/>
    <n v="248.96"/>
    <n v="10"/>
    <n v="202.71"/>
    <n v="49.34"/>
    <x v="1"/>
    <x v="2"/>
    <x v="2"/>
    <x v="1"/>
    <s v="Johnny Novak"/>
    <x v="5"/>
    <n v="2489.6"/>
    <n v="2440.2599999999998"/>
  </r>
  <r>
    <s v="238f1107-3e50-4c0c-bf6e-cabb8aff2242"/>
    <d v="2025-11-20T00:00:00"/>
    <x v="0"/>
    <s v="3a1eb0dd-8887-45dc-ad49-16d60161c36a"/>
    <x v="115"/>
    <x v="3"/>
    <n v="352.36"/>
    <n v="10"/>
    <n v="254.85"/>
    <n v="43.85"/>
    <x v="0"/>
    <x v="0"/>
    <x v="1"/>
    <x v="2"/>
    <s v="Megan Elliott"/>
    <x v="3"/>
    <n v="3523.6000000000004"/>
    <n v="3479.7500000000005"/>
  </r>
  <r>
    <s v="ebf80909-e756-415d-be9d-f0fd8033b291"/>
    <d v="2025-08-06T00:00:00"/>
    <x v="0"/>
    <s v="a05c7e19-5d8e-490e-823d-dfed915ad73f"/>
    <x v="116"/>
    <x v="2"/>
    <n v="190.34"/>
    <n v="1"/>
    <n v="166.44"/>
    <n v="3.17"/>
    <x v="2"/>
    <x v="2"/>
    <x v="2"/>
    <x v="0"/>
    <s v="Kyle Anderson"/>
    <x v="6"/>
    <n v="190.34"/>
    <n v="187.17000000000002"/>
  </r>
  <r>
    <s v="48514807-aafb-41f0-9607-f45e7f28c86c"/>
    <d v="2025-11-10T00:00:00"/>
    <x v="0"/>
    <s v="e88f65c9-d339-4e19-a07f-a045c94edc90"/>
    <x v="56"/>
    <x v="0"/>
    <n v="188.15"/>
    <n v="2"/>
    <n v="138.71"/>
    <n v="35.53"/>
    <x v="0"/>
    <x v="2"/>
    <x v="0"/>
    <x v="1"/>
    <s v="Karen Booker"/>
    <x v="3"/>
    <n v="376.3"/>
    <n v="340.77"/>
  </r>
  <r>
    <s v="a0096eba-58c5-4ff8-b83a-66332f9dc312"/>
    <d v="2025-11-20T00:00:00"/>
    <x v="0"/>
    <s v="3eb2c473-9ff0-4553-be0b-614a0326c848"/>
    <x v="117"/>
    <x v="3"/>
    <n v="469.4"/>
    <n v="10"/>
    <n v="339.74"/>
    <n v="41.44"/>
    <x v="0"/>
    <x v="1"/>
    <x v="1"/>
    <x v="1"/>
    <s v="Kristi Taylor"/>
    <x v="3"/>
    <n v="4694"/>
    <n v="4652.5600000000004"/>
  </r>
  <r>
    <s v="317b961b-aef5-439b-b4a5-87b00f812e1e"/>
    <d v="2025-12-31T00:00:00"/>
    <x v="0"/>
    <s v="4e7e457b-3b1a-40ca-851a-dc3fd48a3185"/>
    <x v="118"/>
    <x v="0"/>
    <n v="328.1"/>
    <n v="7"/>
    <n v="233.94"/>
    <n v="47.81"/>
    <x v="0"/>
    <x v="1"/>
    <x v="1"/>
    <x v="1"/>
    <s v="Sandra Reese"/>
    <x v="2"/>
    <n v="2296.7000000000003"/>
    <n v="2248.8900000000003"/>
  </r>
  <r>
    <s v="f71e4de6-cecd-49b6-92c5-f207bc8370f1"/>
    <d v="2025-06-06T00:00:00"/>
    <x v="0"/>
    <s v="03b9cee3-f5e4-46cb-bedb-44e421d68cf4"/>
    <x v="119"/>
    <x v="4"/>
    <n v="35.450000000000003"/>
    <n v="7"/>
    <n v="23.22"/>
    <n v="4.4800000000000004"/>
    <x v="1"/>
    <x v="2"/>
    <x v="2"/>
    <x v="2"/>
    <s v="Timothy Russell"/>
    <x v="4"/>
    <n v="248.15000000000003"/>
    <n v="243.67000000000004"/>
  </r>
  <r>
    <s v="a4485257-3ee0-4010-b85f-eb60b0ab1da8"/>
    <d v="2025-10-19T00:00:00"/>
    <x v="0"/>
    <s v="b087cdda-6d97-497f-80c5-f00aafdd9951"/>
    <x v="120"/>
    <x v="4"/>
    <n v="284.13"/>
    <n v="1"/>
    <n v="206.53"/>
    <n v="56.78"/>
    <x v="1"/>
    <x v="1"/>
    <x v="1"/>
    <x v="2"/>
    <s v="Rachel Hill"/>
    <x v="9"/>
    <n v="284.13"/>
    <n v="227.35"/>
  </r>
  <r>
    <s v="9b7932f7-5a12-4373-a780-30ad0aac8c55"/>
    <d v="2025-07-27T00:00:00"/>
    <x v="0"/>
    <s v="edc0f3bf-4de8-441d-bd15-2221b1ee6eb1"/>
    <x v="121"/>
    <x v="5"/>
    <n v="482.76"/>
    <n v="1"/>
    <n v="391.28"/>
    <n v="34.44"/>
    <x v="0"/>
    <x v="2"/>
    <x v="2"/>
    <x v="0"/>
    <s v="Andrew Stein"/>
    <x v="0"/>
    <n v="482.76"/>
    <n v="448.32"/>
  </r>
  <r>
    <s v="b3b354bb-7f28-44ad-9605-b4137c294304"/>
    <d v="2025-07-16T00:00:00"/>
    <x v="0"/>
    <s v="2db3da69-f82a-43a5-996d-283399a5638b"/>
    <x v="122"/>
    <x v="4"/>
    <n v="424.03"/>
    <n v="5"/>
    <n v="309.39999999999998"/>
    <n v="30.63"/>
    <x v="0"/>
    <x v="2"/>
    <x v="2"/>
    <x v="1"/>
    <s v="Donna Aguilar"/>
    <x v="0"/>
    <n v="2120.1499999999996"/>
    <n v="2089.5199999999995"/>
  </r>
  <r>
    <s v="6a821fd8-75ec-4943-a4b3-0536361004e2"/>
    <d v="2025-11-20T00:00:00"/>
    <x v="0"/>
    <s v="22dc76f0-fbac-4766-a772-d7cece8b03fc"/>
    <x v="123"/>
    <x v="2"/>
    <n v="180.55"/>
    <n v="8"/>
    <n v="109.45"/>
    <n v="16.89"/>
    <x v="2"/>
    <x v="2"/>
    <x v="1"/>
    <x v="2"/>
    <s v="Tiffany Ponce"/>
    <x v="3"/>
    <n v="1444.4"/>
    <n v="1427.51"/>
  </r>
  <r>
    <s v="108007df-4145-43c3-9fec-702e2d457deb"/>
    <d v="2025-11-12T00:00:00"/>
    <x v="0"/>
    <s v="969a6dbb-689a-4032-a50c-10ab08111f52"/>
    <x v="124"/>
    <x v="5"/>
    <n v="138.97"/>
    <n v="9"/>
    <n v="92"/>
    <n v="22.02"/>
    <x v="1"/>
    <x v="1"/>
    <x v="1"/>
    <x v="2"/>
    <s v="Jorge Rios"/>
    <x v="3"/>
    <n v="1250.73"/>
    <n v="1228.71"/>
  </r>
  <r>
    <s v="2217a353-bfee-4d4a-866b-a1520c7ad224"/>
    <d v="2025-07-16T00:00:00"/>
    <x v="0"/>
    <s v="4a4140b3-d09b-4133-b39f-86bc360d6983"/>
    <x v="125"/>
    <x v="0"/>
    <n v="152.12"/>
    <n v="10"/>
    <n v="119.82"/>
    <n v="3.27"/>
    <x v="2"/>
    <x v="1"/>
    <x v="0"/>
    <x v="1"/>
    <s v="Daniel Glover"/>
    <x v="0"/>
    <n v="1521.2"/>
    <n v="1517.93"/>
  </r>
  <r>
    <s v="8a332dc1-6f7e-4e57-8e72-e07754baca14"/>
    <d v="2025-09-29T00:00:00"/>
    <x v="0"/>
    <s v="621c1662-6a54-4a2e-bd49-43905c6b3af8"/>
    <x v="70"/>
    <x v="0"/>
    <n v="275.45"/>
    <n v="8"/>
    <n v="216.85"/>
    <n v="40.85"/>
    <x v="2"/>
    <x v="1"/>
    <x v="1"/>
    <x v="1"/>
    <s v="Jennifer Martin"/>
    <x v="1"/>
    <n v="2203.6"/>
    <n v="2162.75"/>
  </r>
  <r>
    <s v="78b11cc0-6ba1-4894-8e83-e037a2458151"/>
    <d v="2025-07-16T00:00:00"/>
    <x v="0"/>
    <s v="dac52a3f-9f53-4b57-a9a3-e7be72b18ff7"/>
    <x v="126"/>
    <x v="5"/>
    <n v="484.41"/>
    <n v="9"/>
    <n v="387.99"/>
    <n v="72.510000000000005"/>
    <x v="2"/>
    <x v="1"/>
    <x v="0"/>
    <x v="1"/>
    <s v="Cynthia Buckley"/>
    <x v="0"/>
    <n v="4359.6900000000005"/>
    <n v="4287.18"/>
  </r>
  <r>
    <s v="dc97d047-7938-4ab7-b019-ae3cd5672dcf"/>
    <d v="2025-07-18T00:00:00"/>
    <x v="0"/>
    <s v="f3030a4c-af94-4537-8ffd-c07150c50983"/>
    <x v="127"/>
    <x v="5"/>
    <n v="463.81"/>
    <n v="6"/>
    <n v="407.47"/>
    <n v="76.89"/>
    <x v="1"/>
    <x v="2"/>
    <x v="2"/>
    <x v="2"/>
    <s v="Nancy Stark"/>
    <x v="0"/>
    <n v="2782.86"/>
    <n v="2705.9700000000003"/>
  </r>
  <r>
    <s v="7a70112f-152e-46ab-833e-86ae52ffdd8d"/>
    <d v="2025-11-20T00:00:00"/>
    <x v="0"/>
    <s v="2c7026c4-7f25-4aae-ac39-55be7ffddd30"/>
    <x v="128"/>
    <x v="1"/>
    <n v="175.53"/>
    <n v="2"/>
    <n v="123.88"/>
    <n v="6.9"/>
    <x v="2"/>
    <x v="2"/>
    <x v="0"/>
    <x v="2"/>
    <s v="Jane Weber"/>
    <x v="3"/>
    <n v="351.06"/>
    <n v="344.16"/>
  </r>
  <r>
    <s v="db70cb15-d722-411d-bfdb-021ad5ecc1c9"/>
    <d v="2025-05-14T00:00:00"/>
    <x v="0"/>
    <s v="696b280b-a72c-4909-83d9-81adc6e87e35"/>
    <x v="129"/>
    <x v="5"/>
    <n v="201.84"/>
    <n v="10"/>
    <n v="178.41"/>
    <n v="14.19"/>
    <x v="0"/>
    <x v="0"/>
    <x v="1"/>
    <x v="1"/>
    <s v="Beverly Collins"/>
    <x v="5"/>
    <n v="2018.4"/>
    <n v="2004.21"/>
  </r>
  <r>
    <s v="78a17b05-4ede-4ba8-b878-fc3c5b80aff4"/>
    <d v="2025-10-19T00:00:00"/>
    <x v="0"/>
    <s v="6505705b-5990-4d48-b598-14d45fb05d76"/>
    <x v="130"/>
    <x v="1"/>
    <n v="402.84"/>
    <n v="1"/>
    <n v="248.42"/>
    <n v="49.73"/>
    <x v="0"/>
    <x v="2"/>
    <x v="2"/>
    <x v="2"/>
    <s v="Mary Smith"/>
    <x v="9"/>
    <n v="402.84"/>
    <n v="353.10999999999996"/>
  </r>
  <r>
    <s v="a146a166-560d-4d89-bc6d-f696374c03a3"/>
    <d v="2025-10-19T00:00:00"/>
    <x v="0"/>
    <s v="af7430cf-49b2-483f-9852-d3076cf59800"/>
    <x v="131"/>
    <x v="2"/>
    <n v="82.6"/>
    <n v="2"/>
    <n v="72.03"/>
    <n v="5.7"/>
    <x v="2"/>
    <x v="0"/>
    <x v="2"/>
    <x v="0"/>
    <s v="Michelle Carter"/>
    <x v="9"/>
    <n v="165.2"/>
    <n v="159.5"/>
  </r>
  <r>
    <s v="5de8aa55-793b-4947-a30e-38f750ef46a9"/>
    <d v="2025-11-12T00:00:00"/>
    <x v="0"/>
    <s v="58205404-2d72-4c8b-a7b6-0367ab0b663a"/>
    <x v="132"/>
    <x v="2"/>
    <n v="434.97"/>
    <n v="7"/>
    <n v="297.17"/>
    <n v="61.89"/>
    <x v="2"/>
    <x v="2"/>
    <x v="1"/>
    <x v="0"/>
    <s v="Alexander Stein"/>
    <x v="3"/>
    <n v="3044.79"/>
    <n v="2982.9"/>
  </r>
  <r>
    <s v="a8ac7087-2834-4075-9eeb-0960108c8964"/>
    <d v="2025-05-05T00:00:00"/>
    <x v="0"/>
    <s v="ca2b7b24-7892-4933-84e4-9fa4052fe321"/>
    <x v="133"/>
    <x v="0"/>
    <n v="98.74"/>
    <n v="3"/>
    <n v="80.59"/>
    <n v="13.19"/>
    <x v="1"/>
    <x v="0"/>
    <x v="1"/>
    <x v="2"/>
    <s v="Joseph Mcpherson"/>
    <x v="5"/>
    <n v="296.21999999999997"/>
    <n v="283.02999999999997"/>
  </r>
  <r>
    <s v="ed184c77-26aa-4869-8e0d-5e9cd9aa62cf"/>
    <d v="2025-07-26T00:00:00"/>
    <x v="0"/>
    <s v="d13bca91-9388-47c2-8386-8cba4468f9a5"/>
    <x v="134"/>
    <x v="4"/>
    <n v="303.94"/>
    <n v="2"/>
    <n v="209.64"/>
    <n v="49.38"/>
    <x v="0"/>
    <x v="1"/>
    <x v="1"/>
    <x v="1"/>
    <s v="Deborah Gonzalez"/>
    <x v="0"/>
    <n v="607.88"/>
    <n v="558.5"/>
  </r>
  <r>
    <s v="4878cf83-d793-41e0-ace4-3583698c343b"/>
    <d v="2025-10-11T00:00:00"/>
    <x v="0"/>
    <s v="6bff35a4-2f05-4455-8cc1-6339c67328f3"/>
    <x v="135"/>
    <x v="4"/>
    <n v="475.27"/>
    <n v="7"/>
    <n v="346.7"/>
    <n v="85.93"/>
    <x v="1"/>
    <x v="2"/>
    <x v="2"/>
    <x v="0"/>
    <s v="George Rios"/>
    <x v="9"/>
    <n v="3326.89"/>
    <n v="3240.96"/>
  </r>
  <r>
    <s v="bc109146-3c21-4396-8b96-32445d132352"/>
    <d v="2025-12-13T00:00:00"/>
    <x v="0"/>
    <s v="d36ae74d-85e3-4a73-90b5-b2642099a552"/>
    <x v="136"/>
    <x v="2"/>
    <n v="312.36"/>
    <n v="7"/>
    <n v="234.96"/>
    <n v="39.49"/>
    <x v="2"/>
    <x v="2"/>
    <x v="0"/>
    <x v="0"/>
    <s v="Amy Lawrence"/>
    <x v="2"/>
    <n v="2186.52"/>
    <n v="2147.0300000000002"/>
  </r>
  <r>
    <s v="184d7341-7a54-40be-af2e-2675e159af73"/>
    <d v="2025-07-07T00:00:00"/>
    <x v="0"/>
    <s v="49f5a26d-f023-4af1-aecf-bc139bee8ca6"/>
    <x v="137"/>
    <x v="4"/>
    <n v="496.14"/>
    <n v="8"/>
    <n v="344.83"/>
    <n v="3.11"/>
    <x v="0"/>
    <x v="0"/>
    <x v="0"/>
    <x v="1"/>
    <s v="Barbara Levy"/>
    <x v="0"/>
    <n v="3969.12"/>
    <n v="3966.0099999999998"/>
  </r>
  <r>
    <s v="a9521379-f3b8-4c8d-bb2a-1b419dd52310"/>
    <d v="2025-03-12T00:00:00"/>
    <x v="0"/>
    <s v="3aebd73a-fd7b-4a92-87a4-c47e05064042"/>
    <x v="138"/>
    <x v="5"/>
    <n v="316.79000000000002"/>
    <n v="5"/>
    <n v="214.44"/>
    <n v="12.73"/>
    <x v="0"/>
    <x v="1"/>
    <x v="2"/>
    <x v="0"/>
    <s v="Wesley Gregory"/>
    <x v="8"/>
    <n v="1583.95"/>
    <n v="1571.22"/>
  </r>
  <r>
    <s v="6cf437e9-d4cc-4385-8a34-26014a9b2c19"/>
    <d v="2025-07-08T00:00:00"/>
    <x v="0"/>
    <s v="97913d03-bff6-4885-8b92-7684c3bbf6e1"/>
    <x v="139"/>
    <x v="4"/>
    <n v="278.58999999999997"/>
    <n v="1"/>
    <n v="237.99"/>
    <n v="8.9"/>
    <x v="2"/>
    <x v="2"/>
    <x v="2"/>
    <x v="0"/>
    <s v="James Santos"/>
    <x v="0"/>
    <n v="278.58999999999997"/>
    <n v="269.69"/>
  </r>
  <r>
    <s v="fe0be4e7-6ded-4c17-8af5-e163836c7da3"/>
    <d v="2025-07-08T00:00:00"/>
    <x v="0"/>
    <s v="65359b2b-cfa1-4846-bf3e-3b6d5fc29355"/>
    <x v="130"/>
    <x v="0"/>
    <n v="27.74"/>
    <n v="6"/>
    <n v="16.8"/>
    <n v="0.41"/>
    <x v="1"/>
    <x v="1"/>
    <x v="1"/>
    <x v="1"/>
    <s v="Amanda Chaney"/>
    <x v="0"/>
    <n v="166.44"/>
    <n v="166.03"/>
  </r>
  <r>
    <s v="548c80af-393e-4564-b8ca-789966be63db"/>
    <d v="2025-09-10T00:00:00"/>
    <x v="0"/>
    <s v="5938d468-ff39-4577-8d32-ee8e6966186b"/>
    <x v="140"/>
    <x v="0"/>
    <n v="165.49"/>
    <n v="5"/>
    <n v="135.27000000000001"/>
    <n v="11.48"/>
    <x v="0"/>
    <x v="2"/>
    <x v="0"/>
    <x v="1"/>
    <s v="Gary Carrillo"/>
    <x v="1"/>
    <n v="827.45"/>
    <n v="815.97"/>
  </r>
  <r>
    <s v="76d26404-6454-446c-8cd1-982ae91f1ecd"/>
    <d v="2025-10-09T00:00:00"/>
    <x v="0"/>
    <s v="093a06d0-d3aa-4671-a9f3-0bdc9fb72bc4"/>
    <x v="141"/>
    <x v="1"/>
    <n v="42.14"/>
    <n v="9"/>
    <n v="31.48"/>
    <n v="0.44"/>
    <x v="2"/>
    <x v="1"/>
    <x v="1"/>
    <x v="2"/>
    <s v="Thomas Maxwell"/>
    <x v="9"/>
    <n v="379.26"/>
    <n v="378.82"/>
  </r>
  <r>
    <s v="43c6e638-05d1-44b9-9f9e-65f7df3f1baa"/>
    <d v="2025-09-07T00:00:00"/>
    <x v="0"/>
    <s v="4b002f33-6f98-4a28-a0dc-6d6f4f5ce251"/>
    <x v="142"/>
    <x v="0"/>
    <n v="45.79"/>
    <n v="10"/>
    <n v="31.45"/>
    <n v="7.13"/>
    <x v="1"/>
    <x v="1"/>
    <x v="1"/>
    <x v="1"/>
    <s v="Robin Gamble DDS"/>
    <x v="1"/>
    <n v="457.9"/>
    <n v="450.77"/>
  </r>
  <r>
    <s v="2065e700-5f7a-4fa1-9a3f-ee58895f81a9"/>
    <d v="2025-12-11T00:00:00"/>
    <x v="0"/>
    <s v="e02b2cc3-aa65-44ed-94eb-11185f2f6375"/>
    <x v="143"/>
    <x v="0"/>
    <n v="162.97999999999999"/>
    <n v="7"/>
    <n v="130.41999999999999"/>
    <n v="10.18"/>
    <x v="2"/>
    <x v="1"/>
    <x v="0"/>
    <x v="0"/>
    <s v="Tara Hicks"/>
    <x v="2"/>
    <n v="1140.8599999999999"/>
    <n v="1130.6799999999998"/>
  </r>
  <r>
    <s v="66e7424d-c10a-4f47-9e36-4cc56de53b23"/>
    <d v="2025-12-01T00:00:00"/>
    <x v="0"/>
    <s v="66e6028d-7e7a-4b42-add6-4a26d7dee08a"/>
    <x v="144"/>
    <x v="2"/>
    <n v="135.53"/>
    <n v="10"/>
    <n v="112.23"/>
    <n v="19.690000000000001"/>
    <x v="0"/>
    <x v="0"/>
    <x v="0"/>
    <x v="0"/>
    <s v="Laura Olson"/>
    <x v="2"/>
    <n v="1355.3"/>
    <n v="1335.61"/>
  </r>
  <r>
    <s v="ad86ebbc-4106-4df2-bf51-e3485d7ae1b8"/>
    <d v="2025-09-07T00:00:00"/>
    <x v="0"/>
    <s v="36f2f42a-0441-4b12-9c03-2c65608aff56"/>
    <x v="145"/>
    <x v="3"/>
    <n v="79.099999999999994"/>
    <n v="1"/>
    <n v="58.43"/>
    <n v="14.89"/>
    <x v="2"/>
    <x v="0"/>
    <x v="1"/>
    <x v="1"/>
    <s v="Michelle Bell"/>
    <x v="1"/>
    <n v="79.099999999999994"/>
    <n v="64.209999999999994"/>
  </r>
  <r>
    <s v="afffaff2-bd03-4bc4-8714-8ca96fe1bb95"/>
    <d v="2025-03-03T00:00:00"/>
    <x v="0"/>
    <s v="988ce140-cc2f-40de-9f37-6fe08dfc3986"/>
    <x v="146"/>
    <x v="1"/>
    <n v="193.72"/>
    <n v="4"/>
    <n v="167.16"/>
    <n v="38.26"/>
    <x v="1"/>
    <x v="0"/>
    <x v="1"/>
    <x v="0"/>
    <s v="Steven Williams"/>
    <x v="8"/>
    <n v="774.88"/>
    <n v="736.62"/>
  </r>
  <r>
    <s v="db12f0d1-9c3a-4b3b-a2db-bcdff4ee97ba"/>
    <d v="2025-10-09T00:00:00"/>
    <x v="0"/>
    <s v="4b859428-ce5c-45fa-b3da-d59e7a926de0"/>
    <x v="27"/>
    <x v="3"/>
    <n v="404.08"/>
    <n v="5"/>
    <n v="304.67"/>
    <n v="59.21"/>
    <x v="2"/>
    <x v="1"/>
    <x v="0"/>
    <x v="0"/>
    <s v="Roberto Blackwell"/>
    <x v="9"/>
    <n v="2020.3999999999999"/>
    <n v="1961.1899999999998"/>
  </r>
  <r>
    <s v="a197314e-68d0-459c-9231-9fa0829122b7"/>
    <d v="2025-07-07T00:00:00"/>
    <x v="0"/>
    <s v="ca538406-071d-4207-a477-26701c36e812"/>
    <x v="147"/>
    <x v="2"/>
    <n v="310.66000000000003"/>
    <n v="7"/>
    <n v="189.96"/>
    <n v="36.28"/>
    <x v="2"/>
    <x v="2"/>
    <x v="0"/>
    <x v="2"/>
    <s v="Jermaine Murray"/>
    <x v="0"/>
    <n v="2174.6200000000003"/>
    <n v="2138.34"/>
  </r>
  <r>
    <s v="b7c69c24-52f8-44a9-a4bf-0db3256bd10d"/>
    <d v="2025-05-25T00:00:00"/>
    <x v="0"/>
    <s v="15bf5cf4-ca07-4788-8b30-8ac6ca165c8e"/>
    <x v="148"/>
    <x v="2"/>
    <n v="487.11"/>
    <n v="8"/>
    <n v="389.02"/>
    <n v="4.78"/>
    <x v="0"/>
    <x v="2"/>
    <x v="0"/>
    <x v="2"/>
    <s v="Thomas Boone"/>
    <x v="5"/>
    <n v="3896.88"/>
    <n v="3892.1"/>
  </r>
  <r>
    <s v="40178caa-74ec-403a-9c61-7b0676229715"/>
    <d v="2025-10-09T00:00:00"/>
    <x v="0"/>
    <s v="18b537ba-a65f-457c-b44a-ba6e7bdb1b52"/>
    <x v="149"/>
    <x v="4"/>
    <n v="331.94"/>
    <n v="7"/>
    <n v="236.43"/>
    <n v="1.63"/>
    <x v="2"/>
    <x v="2"/>
    <x v="0"/>
    <x v="2"/>
    <s v="Scott Patel"/>
    <x v="9"/>
    <n v="2323.58"/>
    <n v="2321.9499999999998"/>
  </r>
  <r>
    <s v="ab079978-36ae-4c06-9031-d15f1510e05c"/>
    <d v="2025-10-19T00:00:00"/>
    <x v="0"/>
    <s v="7c494c3f-2238-4699-9270-36f437bac3ab"/>
    <x v="150"/>
    <x v="5"/>
    <n v="34.78"/>
    <n v="3"/>
    <n v="26.21"/>
    <n v="6.08"/>
    <x v="2"/>
    <x v="1"/>
    <x v="1"/>
    <x v="0"/>
    <s v="Kevin Adams"/>
    <x v="9"/>
    <n v="104.34"/>
    <n v="98.26"/>
  </r>
  <r>
    <s v="c63afbe2-994b-4f9c-bbd0-fde61ae95df5"/>
    <d v="2025-05-25T00:00:00"/>
    <x v="0"/>
    <s v="b11a1245-9bc3-4c42-bd52-43ee38f2e20d"/>
    <x v="128"/>
    <x v="5"/>
    <n v="110.99"/>
    <n v="3"/>
    <n v="73.2"/>
    <n v="12.38"/>
    <x v="0"/>
    <x v="0"/>
    <x v="1"/>
    <x v="1"/>
    <s v="Cindy Knox"/>
    <x v="5"/>
    <n v="332.96999999999997"/>
    <n v="320.58999999999997"/>
  </r>
  <r>
    <s v="2a046892-b96a-4c2c-b480-f038fe35f1bf"/>
    <d v="2025-06-04T00:00:00"/>
    <x v="0"/>
    <s v="681a9df8-94a7-4d4d-8ee9-67eddc1246e3"/>
    <x v="151"/>
    <x v="5"/>
    <n v="397.49"/>
    <n v="1"/>
    <n v="249.2"/>
    <n v="61.86"/>
    <x v="1"/>
    <x v="2"/>
    <x v="1"/>
    <x v="1"/>
    <s v="Dr. Andrea Acosta DDS"/>
    <x v="4"/>
    <n v="397.49"/>
    <n v="335.63"/>
  </r>
  <r>
    <s v="38e70a69-632d-449c-965b-7d899b732ce3"/>
    <d v="2025-07-18T00:00:00"/>
    <x v="0"/>
    <s v="92bab0cb-7c42-4636-8199-ebe7f3ee57c7"/>
    <x v="152"/>
    <x v="4"/>
    <n v="446.49"/>
    <n v="6"/>
    <n v="312.86"/>
    <n v="15.05"/>
    <x v="0"/>
    <x v="2"/>
    <x v="1"/>
    <x v="1"/>
    <s v="Robert Price"/>
    <x v="0"/>
    <n v="2678.94"/>
    <n v="2663.89"/>
  </r>
  <r>
    <s v="d749df4f-b2e9-452f-abe5-b4b27983a3d5"/>
    <d v="2025-03-01T00:00:00"/>
    <x v="0"/>
    <s v="f862dd81-209b-491e-9c5f-63a63054de4e"/>
    <x v="153"/>
    <x v="0"/>
    <n v="45.26"/>
    <n v="3"/>
    <n v="37.85"/>
    <n v="0.16"/>
    <x v="0"/>
    <x v="1"/>
    <x v="2"/>
    <x v="2"/>
    <s v="Deanna Miller"/>
    <x v="8"/>
    <n v="135.78"/>
    <n v="135.62"/>
  </r>
  <r>
    <s v="ea51ade6-b056-4bcd-ac48-f49350e1ed70"/>
    <d v="2025-06-06T00:00:00"/>
    <x v="0"/>
    <s v="aed512ec-34f3-433b-bf45-bcb2089833eb"/>
    <x v="63"/>
    <x v="1"/>
    <n v="201.24"/>
    <n v="8"/>
    <n v="132.25"/>
    <n v="22.52"/>
    <x v="0"/>
    <x v="0"/>
    <x v="1"/>
    <x v="1"/>
    <s v="Alejandro Martinez"/>
    <x v="4"/>
    <n v="1609.92"/>
    <n v="1587.4"/>
  </r>
  <r>
    <s v="6a0414e4-a67d-427c-91ff-f8798a400fca"/>
    <d v="2025-07-27T00:00:00"/>
    <x v="0"/>
    <s v="ea2b24aa-a2e6-4c49-b0ae-808dc02b748d"/>
    <x v="154"/>
    <x v="2"/>
    <n v="237.96"/>
    <n v="7"/>
    <n v="164.19"/>
    <n v="10.81"/>
    <x v="0"/>
    <x v="1"/>
    <x v="1"/>
    <x v="0"/>
    <s v="Karen Clayton"/>
    <x v="0"/>
    <n v="1665.72"/>
    <n v="1654.91"/>
  </r>
  <r>
    <s v="19423a9d-6b8f-45bc-bc02-e8a71479d44e"/>
    <d v="2025-12-01T00:00:00"/>
    <x v="0"/>
    <s v="16ae4fde-c887-4ffe-a08f-ad729a299a11"/>
    <x v="155"/>
    <x v="3"/>
    <n v="302.24"/>
    <n v="3"/>
    <n v="246.46"/>
    <n v="20.58"/>
    <x v="1"/>
    <x v="2"/>
    <x v="0"/>
    <x v="0"/>
    <s v="Wendy Chambers"/>
    <x v="2"/>
    <n v="906.72"/>
    <n v="886.14"/>
  </r>
  <r>
    <s v="2eec5e97-9440-4289-9cde-bb15b8ac6b05"/>
    <d v="2025-05-05T00:00:00"/>
    <x v="0"/>
    <s v="e020b9a4-3f29-4828-8289-d07164c3178b"/>
    <x v="156"/>
    <x v="0"/>
    <n v="145.15"/>
    <n v="6"/>
    <n v="122.78"/>
    <n v="7.64"/>
    <x v="1"/>
    <x v="0"/>
    <x v="1"/>
    <x v="2"/>
    <s v="Dr. Terry Hammond"/>
    <x v="5"/>
    <n v="870.90000000000009"/>
    <n v="863.2600000000001"/>
  </r>
  <r>
    <s v="3c8cd994-d080-4d3b-a2d0-bfebce67600b"/>
    <d v="2025-11-10T00:00:00"/>
    <x v="0"/>
    <s v="80fd4d0a-1ba4-4be9-85db-dd19c197e293"/>
    <x v="157"/>
    <x v="4"/>
    <n v="231.05"/>
    <n v="3"/>
    <n v="193.76"/>
    <n v="28.66"/>
    <x v="0"/>
    <x v="2"/>
    <x v="0"/>
    <x v="1"/>
    <s v="Ruth Savage"/>
    <x v="3"/>
    <n v="693.15000000000009"/>
    <n v="664.49000000000012"/>
  </r>
  <r>
    <s v="d8f329a4-81f4-4746-8347-3159abfa4657"/>
    <d v="2025-10-30T00:00:00"/>
    <x v="0"/>
    <s v="1d4b6edc-96dd-45c3-9d58-88246b742568"/>
    <x v="158"/>
    <x v="0"/>
    <n v="180.72"/>
    <n v="1"/>
    <n v="112.05"/>
    <n v="27.43"/>
    <x v="2"/>
    <x v="2"/>
    <x v="2"/>
    <x v="1"/>
    <s v="John Martinez"/>
    <x v="9"/>
    <n v="180.72"/>
    <n v="153.29"/>
  </r>
  <r>
    <s v="a3fe0d5b-6bd3-4c88-a664-d6becc9ba8cb"/>
    <d v="2025-04-16T00:00:00"/>
    <x v="0"/>
    <s v="c04f604c-c550-45d9-bb09-d3ebf889e845"/>
    <x v="159"/>
    <x v="1"/>
    <n v="143.72999999999999"/>
    <n v="1"/>
    <n v="101.57"/>
    <n v="15.41"/>
    <x v="2"/>
    <x v="1"/>
    <x v="2"/>
    <x v="2"/>
    <s v="Adrian Carlson"/>
    <x v="7"/>
    <n v="143.72999999999999"/>
    <n v="128.32"/>
  </r>
  <r>
    <s v="5e44f37c-d131-4c4f-9889-9305b38ec350"/>
    <d v="2025-06-15T00:00:00"/>
    <x v="0"/>
    <s v="a34d28ec-8309-485c-aa7f-14445e19e2ea"/>
    <x v="48"/>
    <x v="5"/>
    <n v="151.9"/>
    <n v="8"/>
    <n v="112.59"/>
    <n v="15.93"/>
    <x v="0"/>
    <x v="2"/>
    <x v="1"/>
    <x v="1"/>
    <s v="David Mendoza"/>
    <x v="4"/>
    <n v="1215.2"/>
    <n v="1199.27"/>
  </r>
  <r>
    <s v="7443e692-8d5d-4b6f-bca8-1c95065628be"/>
    <d v="2025-04-16T00:00:00"/>
    <x v="0"/>
    <s v="ae863b78-5bb5-4212-b79c-714b1a14852a"/>
    <x v="160"/>
    <x v="1"/>
    <n v="117.33"/>
    <n v="3"/>
    <n v="74.010000000000005"/>
    <n v="18.79"/>
    <x v="0"/>
    <x v="2"/>
    <x v="2"/>
    <x v="0"/>
    <s v="Anthony Bond"/>
    <x v="7"/>
    <n v="351.99"/>
    <n v="333.2"/>
  </r>
  <r>
    <s v="c543aaca-ebc2-40c0-b6f8-5c6b9b2c79ee"/>
    <d v="2025-04-04T00:00:00"/>
    <x v="0"/>
    <s v="2a8d2cb3-271a-4f02-9fe9-5eaa77c19f2b"/>
    <x v="98"/>
    <x v="5"/>
    <n v="11.53"/>
    <n v="9"/>
    <n v="8.7899999999999991"/>
    <n v="0.47"/>
    <x v="0"/>
    <x v="0"/>
    <x v="2"/>
    <x v="1"/>
    <s v="Deborah Patton"/>
    <x v="7"/>
    <n v="103.77"/>
    <n v="103.3"/>
  </r>
  <r>
    <s v="b3f6305e-8085-4f23-b784-4e5dbfb348cd"/>
    <d v="2025-04-04T00:00:00"/>
    <x v="0"/>
    <s v="7bd8e62b-f266-4683-bc2f-2c7ebe242c88"/>
    <x v="161"/>
    <x v="3"/>
    <n v="374.59"/>
    <n v="3"/>
    <n v="251.35"/>
    <n v="31.51"/>
    <x v="1"/>
    <x v="2"/>
    <x v="0"/>
    <x v="0"/>
    <s v="John Cook"/>
    <x v="7"/>
    <n v="1123.77"/>
    <n v="1092.26"/>
  </r>
  <r>
    <s v="23ec9094-0fef-4850-ae4f-385033215ce3"/>
    <d v="2025-03-12T00:00:00"/>
    <x v="0"/>
    <s v="63858bde-063b-4bce-9279-fcb61dcb0f7d"/>
    <x v="162"/>
    <x v="1"/>
    <n v="491.47"/>
    <n v="10"/>
    <n v="325.51"/>
    <n v="46.32"/>
    <x v="2"/>
    <x v="1"/>
    <x v="1"/>
    <x v="1"/>
    <s v="Patricia Heath"/>
    <x v="8"/>
    <n v="4914.7000000000007"/>
    <n v="4868.380000000001"/>
  </r>
  <r>
    <s v="5efebea1-1e65-47c4-82fa-dd6c9f2b7677"/>
    <d v="2025-08-06T00:00:00"/>
    <x v="0"/>
    <s v="e0f5b6e5-5afe-4976-a19c-15a44e4e19ad"/>
    <x v="163"/>
    <x v="0"/>
    <n v="467.25"/>
    <n v="5"/>
    <n v="340.48"/>
    <n v="51.52"/>
    <x v="1"/>
    <x v="1"/>
    <x v="1"/>
    <x v="0"/>
    <s v="Matthew Conley"/>
    <x v="6"/>
    <n v="2336.25"/>
    <n v="2284.73"/>
  </r>
  <r>
    <s v="20bab182-ffcb-46d3-bb5e-f694fca61b46"/>
    <d v="2025-12-11T00:00:00"/>
    <x v="0"/>
    <s v="f4f3756e-e682-4375-b53c-c62e84412459"/>
    <x v="164"/>
    <x v="0"/>
    <n v="83.46"/>
    <n v="1"/>
    <n v="50.76"/>
    <n v="9.83"/>
    <x v="0"/>
    <x v="0"/>
    <x v="2"/>
    <x v="1"/>
    <s v="Wendy Griffin"/>
    <x v="2"/>
    <n v="83.46"/>
    <n v="73.63"/>
  </r>
  <r>
    <s v="c11fcb78-27ea-4a58-aeff-7fd2aa1fcafd"/>
    <d v="2025-07-05T00:00:00"/>
    <x v="0"/>
    <s v="5f1341a8-874b-4511-8da0-4369bac47713"/>
    <x v="56"/>
    <x v="2"/>
    <n v="313.27999999999997"/>
    <n v="2"/>
    <n v="200"/>
    <n v="21.87"/>
    <x v="1"/>
    <x v="0"/>
    <x v="1"/>
    <x v="1"/>
    <s v="Alisha English"/>
    <x v="0"/>
    <n v="626.55999999999995"/>
    <n v="604.68999999999994"/>
  </r>
  <r>
    <s v="e25534fd-0c1a-4246-948c-87e410e460ab"/>
    <d v="2025-04-02T00:00:00"/>
    <x v="0"/>
    <s v="702ba957-aedc-4901-a6c3-4d63986756d1"/>
    <x v="14"/>
    <x v="0"/>
    <n v="69.52"/>
    <n v="3"/>
    <n v="60.41"/>
    <n v="7.82"/>
    <x v="1"/>
    <x v="1"/>
    <x v="2"/>
    <x v="0"/>
    <s v="Maria Reid"/>
    <x v="7"/>
    <n v="208.56"/>
    <n v="200.74"/>
  </r>
  <r>
    <s v="980100be-d0c4-4a40-9d50-b72655bcf223"/>
    <d v="2025-08-09T00:00:00"/>
    <x v="0"/>
    <s v="beb194a0-2009-4740-b766-c003d44ed9c2"/>
    <x v="165"/>
    <x v="3"/>
    <n v="342.12"/>
    <n v="9"/>
    <n v="223.75"/>
    <n v="61.67"/>
    <x v="0"/>
    <x v="2"/>
    <x v="0"/>
    <x v="1"/>
    <s v="Thomas Key"/>
    <x v="6"/>
    <n v="3079.08"/>
    <n v="3017.41"/>
  </r>
  <r>
    <s v="f4dfafff-01ce-47ce-8b42-31a0db1c0270"/>
    <d v="2025-09-08T00:00:00"/>
    <x v="0"/>
    <s v="77fc2946-62e0-4c21-acac-892a22ed7fb6"/>
    <x v="95"/>
    <x v="5"/>
    <n v="288.64"/>
    <n v="1"/>
    <n v="246.88"/>
    <n v="39.24"/>
    <x v="1"/>
    <x v="0"/>
    <x v="1"/>
    <x v="1"/>
    <s v="Jason Warren"/>
    <x v="1"/>
    <n v="288.64"/>
    <n v="249.39999999999998"/>
  </r>
  <r>
    <s v="f7ca5cdb-94aa-463c-86be-262e698a0ed1"/>
    <d v="2025-03-23T00:00:00"/>
    <x v="0"/>
    <s v="5216373d-2751-42f3-9e99-a0844a7cbbd7"/>
    <x v="166"/>
    <x v="2"/>
    <n v="468.63"/>
    <n v="5"/>
    <n v="400.81"/>
    <n v="86.53"/>
    <x v="2"/>
    <x v="1"/>
    <x v="1"/>
    <x v="2"/>
    <s v="Debbie Oneal"/>
    <x v="8"/>
    <n v="2343.15"/>
    <n v="2256.62"/>
  </r>
  <r>
    <s v="1749a324-506c-4cba-9c5f-75584c622c37"/>
    <d v="2025-06-15T00:00:00"/>
    <x v="0"/>
    <s v="78500c3f-b29c-4c18-9f64-026fff4166a1"/>
    <x v="27"/>
    <x v="4"/>
    <n v="370.87"/>
    <n v="6"/>
    <n v="261.68"/>
    <n v="2.21"/>
    <x v="0"/>
    <x v="1"/>
    <x v="0"/>
    <x v="1"/>
    <s v="Daniel Farrell"/>
    <x v="4"/>
    <n v="2225.2200000000003"/>
    <n v="2223.0100000000002"/>
  </r>
  <r>
    <s v="73cdea06-b44a-4526-9a81-178a04a908f6"/>
    <d v="2025-03-03T00:00:00"/>
    <x v="0"/>
    <s v="8a3c56d9-15d2-4e32-a866-0d7a9ab6ce26"/>
    <x v="125"/>
    <x v="3"/>
    <n v="168.71"/>
    <n v="2"/>
    <n v="134.24"/>
    <n v="6.71"/>
    <x v="2"/>
    <x v="1"/>
    <x v="2"/>
    <x v="1"/>
    <s v="Alexis Hartman"/>
    <x v="8"/>
    <n v="337.42"/>
    <n v="330.71000000000004"/>
  </r>
  <r>
    <s v="afb9921b-c3f6-45ef-9ff7-25a86a4a0d0c"/>
    <d v="2025-09-07T00:00:00"/>
    <x v="0"/>
    <s v="40b1461e-f017-4dfe-a319-105e4cdceab8"/>
    <x v="167"/>
    <x v="5"/>
    <n v="217.53"/>
    <n v="2"/>
    <n v="171.08"/>
    <n v="24.81"/>
    <x v="2"/>
    <x v="1"/>
    <x v="1"/>
    <x v="0"/>
    <s v="Leah Palmer"/>
    <x v="1"/>
    <n v="435.06"/>
    <n v="410.25"/>
  </r>
  <r>
    <s v="2f37d200-4c99-454d-8582-9ecbaf6a1b4c"/>
    <d v="2025-03-23T00:00:00"/>
    <x v="0"/>
    <s v="821ac7e9-8dd7-4280-802d-bee6a118a35d"/>
    <x v="168"/>
    <x v="2"/>
    <n v="86.58"/>
    <n v="6"/>
    <n v="76.42"/>
    <n v="5.0599999999999996"/>
    <x v="2"/>
    <x v="1"/>
    <x v="2"/>
    <x v="0"/>
    <s v="James Saunders"/>
    <x v="8"/>
    <n v="519.48"/>
    <n v="514.42000000000007"/>
  </r>
  <r>
    <s v="32965a00-a53e-45c9-b0bb-f99791cf8903"/>
    <d v="2025-11-20T00:00:00"/>
    <x v="0"/>
    <s v="d6f22315-1aa8-4ed5-89ca-7b1aa3ba995f"/>
    <x v="169"/>
    <x v="1"/>
    <n v="468.87"/>
    <n v="10"/>
    <n v="342.1"/>
    <n v="6.83"/>
    <x v="0"/>
    <x v="0"/>
    <x v="2"/>
    <x v="2"/>
    <s v="Brian Marshall"/>
    <x v="3"/>
    <n v="4688.7"/>
    <n v="4681.87"/>
  </r>
  <r>
    <s v="10cc37cc-ea8c-432c-99b8-45d3165a1b5c"/>
    <d v="2025-12-31T00:00:00"/>
    <x v="0"/>
    <s v="70124b2c-913f-478a-8c91-8729af29070d"/>
    <x v="170"/>
    <x v="1"/>
    <n v="425.95"/>
    <n v="10"/>
    <n v="293.66000000000003"/>
    <n v="74.45"/>
    <x v="0"/>
    <x v="2"/>
    <x v="1"/>
    <x v="1"/>
    <s v="Ricky Oliver"/>
    <x v="2"/>
    <n v="4259.5"/>
    <n v="4185.05"/>
  </r>
  <r>
    <s v="9b86887c-c134-49f4-a28e-749b826b94d4"/>
    <d v="2025-10-30T00:00:00"/>
    <x v="0"/>
    <s v="72d8eafa-fe7b-40b9-bd2e-0d5b4786d774"/>
    <x v="171"/>
    <x v="4"/>
    <n v="287.83999999999997"/>
    <n v="8"/>
    <n v="232.7"/>
    <n v="32.119999999999997"/>
    <x v="0"/>
    <x v="1"/>
    <x v="0"/>
    <x v="1"/>
    <s v="Marcus Wilson"/>
    <x v="9"/>
    <n v="2302.7199999999998"/>
    <n v="2270.6"/>
  </r>
  <r>
    <s v="a5840eed-bd44-4eb6-ada8-f04e00fa919e"/>
    <d v="2025-04-13T00:00:00"/>
    <x v="0"/>
    <s v="f2e444db-c1a4-4570-8fd2-c724710d6f4c"/>
    <x v="172"/>
    <x v="1"/>
    <n v="129.12"/>
    <n v="4"/>
    <n v="95.07"/>
    <n v="24.98"/>
    <x v="0"/>
    <x v="1"/>
    <x v="1"/>
    <x v="2"/>
    <s v="Ashley Little"/>
    <x v="7"/>
    <n v="516.48"/>
    <n v="491.5"/>
  </r>
  <r>
    <s v="8bd58f59-201f-4d8f-ae39-b68129ea4603"/>
    <d v="2025-10-11T00:00:00"/>
    <x v="0"/>
    <s v="aaa80894-5ed5-4b7e-b7da-576128ec0e63"/>
    <x v="173"/>
    <x v="0"/>
    <n v="274.64999999999998"/>
    <n v="9"/>
    <n v="229.51"/>
    <n v="31.68"/>
    <x v="2"/>
    <x v="2"/>
    <x v="2"/>
    <x v="1"/>
    <s v="Linda Mills"/>
    <x v="9"/>
    <n v="2471.85"/>
    <n v="2440.17"/>
  </r>
  <r>
    <s v="ef87a678-e329-4b29-800a-6255c5f3164b"/>
    <d v="2025-11-12T00:00:00"/>
    <x v="0"/>
    <s v="eeb5bf93-b473-4d3f-b168-e4c047fc32f4"/>
    <x v="174"/>
    <x v="5"/>
    <n v="46.41"/>
    <n v="9"/>
    <n v="41.77"/>
    <n v="5.33"/>
    <x v="2"/>
    <x v="2"/>
    <x v="1"/>
    <x v="0"/>
    <s v="Michael Burns"/>
    <x v="3"/>
    <n v="417.68999999999994"/>
    <n v="412.35999999999996"/>
  </r>
  <r>
    <s v="aefab486-bc1f-45f3-add8-74ffcc4caa28"/>
    <d v="2025-12-11T00:00:00"/>
    <x v="0"/>
    <s v="dd427248-f9f7-4d11-8aa0-243f7cd819f1"/>
    <x v="175"/>
    <x v="0"/>
    <n v="300.02999999999997"/>
    <n v="10"/>
    <n v="246.61"/>
    <n v="27.96"/>
    <x v="1"/>
    <x v="0"/>
    <x v="0"/>
    <x v="2"/>
    <s v="Daniel Kane"/>
    <x v="2"/>
    <n v="3000.2999999999997"/>
    <n v="2972.3399999999997"/>
  </r>
  <r>
    <s v="9c7ff495-a33a-4ab2-a613-e2c2638f34b2"/>
    <d v="2025-10-11T00:00:00"/>
    <x v="0"/>
    <s v="a9af9714-7aea-4a50-a4ba-eb1ab74c7292"/>
    <x v="89"/>
    <x v="0"/>
    <n v="497.45"/>
    <n v="3"/>
    <n v="326.27"/>
    <n v="98.84"/>
    <x v="0"/>
    <x v="2"/>
    <x v="2"/>
    <x v="1"/>
    <s v="Katie Charles"/>
    <x v="9"/>
    <n v="1492.35"/>
    <n v="1393.51"/>
  </r>
  <r>
    <s v="a3b22a49-7dc4-4738-8a08-18c523077c98"/>
    <d v="2025-08-17T00:00:00"/>
    <x v="0"/>
    <s v="8d2f9c55-e91d-4c6c-9c60-93cf07a6adf7"/>
    <x v="176"/>
    <x v="4"/>
    <n v="327.97"/>
    <n v="8"/>
    <n v="278.87"/>
    <n v="20.69"/>
    <x v="0"/>
    <x v="1"/>
    <x v="1"/>
    <x v="1"/>
    <s v="Kenneth Suarez"/>
    <x v="6"/>
    <n v="2623.76"/>
    <n v="2603.0700000000002"/>
  </r>
  <r>
    <s v="88e18844-096f-4138-96b4-9f67e63f3ba7"/>
    <d v="2025-11-10T00:00:00"/>
    <x v="0"/>
    <s v="1bea1c26-cf5d-468c-a6b2-796e47a9389d"/>
    <x v="177"/>
    <x v="5"/>
    <n v="331.83"/>
    <n v="8"/>
    <n v="265.39999999999998"/>
    <n v="48.04"/>
    <x v="0"/>
    <x v="2"/>
    <x v="0"/>
    <x v="2"/>
    <s v="Nicholas Rodriguez"/>
    <x v="3"/>
    <n v="2654.64"/>
    <n v="2606.6"/>
  </r>
  <r>
    <s v="ffd6e65b-b017-4aab-af1d-a13279cfe661"/>
    <d v="2025-09-07T00:00:00"/>
    <x v="0"/>
    <s v="b2d33c69-d59b-4330-8eb9-ed08f53d6819"/>
    <x v="178"/>
    <x v="4"/>
    <n v="434.33"/>
    <n v="8"/>
    <n v="327.71"/>
    <n v="62.77"/>
    <x v="0"/>
    <x v="2"/>
    <x v="2"/>
    <x v="2"/>
    <s v="David Gibson"/>
    <x v="1"/>
    <n v="3474.64"/>
    <n v="3411.87"/>
  </r>
  <r>
    <s v="f830bbcb-e403-48eb-a55c-fea6dbcf1dde"/>
    <d v="2025-06-06T00:00:00"/>
    <x v="0"/>
    <s v="52d1ee20-3637-4b74-8a8a-747109bb6866"/>
    <x v="179"/>
    <x v="2"/>
    <n v="146.19999999999999"/>
    <n v="4"/>
    <n v="92.49"/>
    <n v="4.78"/>
    <x v="2"/>
    <x v="0"/>
    <x v="0"/>
    <x v="2"/>
    <s v="Lisa Bennett"/>
    <x v="4"/>
    <n v="584.79999999999995"/>
    <n v="580.02"/>
  </r>
  <r>
    <s v="019c6dfc-781a-4a24-b2dc-d72a4c32ebba"/>
    <d v="2025-10-09T00:00:00"/>
    <x v="0"/>
    <s v="b7e43ad9-6aa6-4a74-abfe-1974f00d7dd5"/>
    <x v="180"/>
    <x v="5"/>
    <n v="121.21"/>
    <n v="1"/>
    <n v="82.53"/>
    <n v="1.62"/>
    <x v="1"/>
    <x v="1"/>
    <x v="1"/>
    <x v="1"/>
    <s v="Arthur Dunlap"/>
    <x v="9"/>
    <n v="121.21"/>
    <n v="119.58999999999999"/>
  </r>
  <r>
    <s v="2aac6b32-c878-4974-a22d-cfa62f61ea79"/>
    <d v="2025-09-18T00:00:00"/>
    <x v="0"/>
    <s v="15c620c6-a13f-4d92-ac4e-007bc11bd06b"/>
    <x v="181"/>
    <x v="1"/>
    <n v="478.21"/>
    <n v="5"/>
    <n v="345.47"/>
    <n v="24.9"/>
    <x v="0"/>
    <x v="2"/>
    <x v="1"/>
    <x v="1"/>
    <s v="Courtney Barnes"/>
    <x v="1"/>
    <n v="2391.0499999999997"/>
    <n v="2366.1499999999996"/>
  </r>
  <r>
    <s v="4788846e-fdcb-49ba-85ac-9454fffa2d24"/>
    <d v="2025-03-12T00:00:00"/>
    <x v="0"/>
    <s v="e651387c-6a39-41e2-8f17-8532b174f5a5"/>
    <x v="182"/>
    <x v="0"/>
    <n v="472.16"/>
    <n v="4"/>
    <n v="349.19"/>
    <n v="38.99"/>
    <x v="2"/>
    <x v="0"/>
    <x v="2"/>
    <x v="0"/>
    <s v="Kimberly Marquez"/>
    <x v="8"/>
    <n v="1888.64"/>
    <n v="1849.65"/>
  </r>
  <r>
    <s v="b5fef807-dc11-481c-8e6b-c58dd2af6667"/>
    <d v="2025-09-08T00:00:00"/>
    <x v="0"/>
    <s v="2975386c-8e00-4fdf-a0e4-feffb6457827"/>
    <x v="183"/>
    <x v="1"/>
    <n v="256.17"/>
    <n v="7"/>
    <n v="162.49"/>
    <n v="0.18"/>
    <x v="1"/>
    <x v="1"/>
    <x v="2"/>
    <x v="0"/>
    <s v="Susan Butler"/>
    <x v="1"/>
    <n v="1793.19"/>
    <n v="1793.01"/>
  </r>
  <r>
    <s v="e726443e-2fc6-4d19-8703-7c9e239f8106"/>
    <d v="2025-07-16T00:00:00"/>
    <x v="0"/>
    <s v="aed1d4b6-e669-4769-a9a3-6466cf084e42"/>
    <x v="184"/>
    <x v="2"/>
    <n v="401.65"/>
    <n v="4"/>
    <n v="271.02999999999997"/>
    <n v="23.81"/>
    <x v="0"/>
    <x v="2"/>
    <x v="1"/>
    <x v="0"/>
    <s v="Juan Black"/>
    <x v="0"/>
    <n v="1606.6"/>
    <n v="1582.79"/>
  </r>
  <r>
    <s v="c328bcfc-56a6-463d-ab0f-53e2dcb621bf"/>
    <d v="2025-09-08T00:00:00"/>
    <x v="0"/>
    <s v="cdc9abbd-5e23-40d6-ab73-41835e7967a6"/>
    <x v="185"/>
    <x v="2"/>
    <n v="114.04"/>
    <n v="9"/>
    <n v="81.260000000000005"/>
    <n v="12.37"/>
    <x v="1"/>
    <x v="1"/>
    <x v="0"/>
    <x v="1"/>
    <s v="Mr. Roger Lam"/>
    <x v="1"/>
    <n v="1026.3600000000001"/>
    <n v="1013.9900000000001"/>
  </r>
  <r>
    <s v="4756c58b-4f0e-425e-b31e-bbe072b0aefd"/>
    <d v="2025-07-27T00:00:00"/>
    <x v="0"/>
    <s v="1dca68a7-975c-43a2-8449-3b7c6cea8d29"/>
    <x v="88"/>
    <x v="3"/>
    <n v="174.93"/>
    <n v="6"/>
    <n v="154.1"/>
    <n v="18.079999999999998"/>
    <x v="2"/>
    <x v="2"/>
    <x v="2"/>
    <x v="2"/>
    <s v="Sean Mendez"/>
    <x v="0"/>
    <n v="1049.58"/>
    <n v="1031.5"/>
  </r>
  <r>
    <s v="44901185-047a-4c18-a02b-873c44d3ebb3"/>
    <d v="2025-08-09T00:00:00"/>
    <x v="0"/>
    <s v="7b285641-f76a-402f-a9df-50c0a2353f16"/>
    <x v="186"/>
    <x v="3"/>
    <n v="226.74"/>
    <n v="2"/>
    <n v="162.51"/>
    <n v="9.44"/>
    <x v="0"/>
    <x v="1"/>
    <x v="1"/>
    <x v="1"/>
    <s v="George Gonzalez"/>
    <x v="6"/>
    <n v="453.48"/>
    <n v="444.04"/>
  </r>
  <r>
    <s v="8e78471a-8b44-4256-8dd0-1ce7352d5842"/>
    <d v="2025-09-07T00:00:00"/>
    <x v="0"/>
    <s v="c1688c8c-9e97-4f27-b3b1-8359c6f58993"/>
    <x v="187"/>
    <x v="1"/>
    <n v="192.47"/>
    <n v="9"/>
    <n v="172.25"/>
    <n v="1.06"/>
    <x v="1"/>
    <x v="2"/>
    <x v="2"/>
    <x v="1"/>
    <s v="Taylor Curry"/>
    <x v="1"/>
    <n v="1732.23"/>
    <n v="1731.17"/>
  </r>
  <r>
    <s v="64965789-37eb-4581-9cd9-01423a374b1b"/>
    <d v="2025-12-14T00:00:00"/>
    <x v="0"/>
    <s v="4b4104d2-39a4-4a24-8cdb-54e56525edea"/>
    <x v="188"/>
    <x v="1"/>
    <n v="245.07"/>
    <n v="8"/>
    <n v="156.06"/>
    <n v="28.64"/>
    <x v="1"/>
    <x v="2"/>
    <x v="1"/>
    <x v="0"/>
    <s v="Tanya Smith"/>
    <x v="2"/>
    <n v="1960.56"/>
    <n v="1931.9199999999998"/>
  </r>
  <r>
    <s v="dbc92cb6-4280-4fef-b73b-48bb5cda1a48"/>
    <d v="2025-03-01T00:00:00"/>
    <x v="0"/>
    <s v="8ff84cc2-90e5-4d23-a80a-40973cc94596"/>
    <x v="189"/>
    <x v="0"/>
    <n v="202.92"/>
    <n v="3"/>
    <n v="131.82"/>
    <n v="36.14"/>
    <x v="2"/>
    <x v="2"/>
    <x v="1"/>
    <x v="2"/>
    <s v="Sandra Boyer"/>
    <x v="8"/>
    <n v="608.76"/>
    <n v="572.62"/>
  </r>
  <r>
    <s v="3c754a17-b729-4849-b357-2128c0643720"/>
    <d v="2025-04-13T00:00:00"/>
    <x v="0"/>
    <s v="4aee70ea-fc68-4a1e-ad15-2501f80781b7"/>
    <x v="190"/>
    <x v="2"/>
    <n v="76.09"/>
    <n v="5"/>
    <n v="49.53"/>
    <n v="9.7200000000000006"/>
    <x v="0"/>
    <x v="2"/>
    <x v="2"/>
    <x v="1"/>
    <s v="Carrie Turner"/>
    <x v="7"/>
    <n v="380.45000000000005"/>
    <n v="370.73"/>
  </r>
  <r>
    <s v="fbcbfe1a-de7d-4ad0-ac6b-810856bf6451"/>
    <d v="2025-04-24T00:00:00"/>
    <x v="0"/>
    <s v="9d111907-a2c3-429a-803a-6be224da4b8d"/>
    <x v="191"/>
    <x v="5"/>
    <n v="344.7"/>
    <n v="6"/>
    <n v="261.61"/>
    <n v="19.920000000000002"/>
    <x v="1"/>
    <x v="1"/>
    <x v="1"/>
    <x v="1"/>
    <s v="Leslie Pierce"/>
    <x v="7"/>
    <n v="2068.1999999999998"/>
    <n v="2048.2799999999997"/>
  </r>
  <r>
    <s v="436408bc-9097-4d2e-bad0-2f6e13857440"/>
    <d v="2025-09-18T00:00:00"/>
    <x v="0"/>
    <s v="4ef4bb68-2174-4e72-b589-00d141d2c4df"/>
    <x v="9"/>
    <x v="5"/>
    <n v="167.22"/>
    <n v="10"/>
    <n v="132.84"/>
    <n v="1.81"/>
    <x v="2"/>
    <x v="0"/>
    <x v="2"/>
    <x v="1"/>
    <s v="David Dougherty"/>
    <x v="1"/>
    <n v="1672.2"/>
    <n v="1670.39"/>
  </r>
  <r>
    <s v="2ecdd7a9-0bf2-42ca-a79e-32830763f44b"/>
    <d v="2025-03-12T00:00:00"/>
    <x v="0"/>
    <s v="5dbb7cde-5ce9-4722-bd2f-f663b31658eb"/>
    <x v="192"/>
    <x v="3"/>
    <n v="447.39"/>
    <n v="6"/>
    <n v="392.69"/>
    <n v="82.05"/>
    <x v="0"/>
    <x v="2"/>
    <x v="2"/>
    <x v="0"/>
    <s v="Connie Miller"/>
    <x v="8"/>
    <n v="2684.34"/>
    <n v="2602.29"/>
  </r>
  <r>
    <s v="34753009-5986-4193-b66f-41572d98ff58"/>
    <d v="2025-08-09T00:00:00"/>
    <x v="0"/>
    <s v="3a147d33-b1c1-405b-bf39-ae7917145ff8"/>
    <x v="83"/>
    <x v="2"/>
    <n v="86.94"/>
    <n v="2"/>
    <n v="78.150000000000006"/>
    <n v="8.34"/>
    <x v="1"/>
    <x v="1"/>
    <x v="2"/>
    <x v="0"/>
    <s v="Cynthia Patterson"/>
    <x v="6"/>
    <n v="173.88"/>
    <n v="165.54"/>
  </r>
  <r>
    <s v="6c51dae3-c5b1-47d5-825e-1f6da8ea9fd0"/>
    <d v="2025-07-18T00:00:00"/>
    <x v="0"/>
    <s v="a4206b63-dc59-4170-8942-1f45d12f31dc"/>
    <x v="193"/>
    <x v="1"/>
    <n v="119.26"/>
    <n v="2"/>
    <n v="79.67"/>
    <n v="16.59"/>
    <x v="0"/>
    <x v="1"/>
    <x v="0"/>
    <x v="2"/>
    <s v="Aaron Davenport"/>
    <x v="0"/>
    <n v="238.52"/>
    <n v="221.93"/>
  </r>
  <r>
    <s v="a99eb184-3e7c-4ae2-9a60-2637eb15079e"/>
    <d v="2025-08-28T00:00:00"/>
    <x v="0"/>
    <s v="b186ec16-4983-4705-a948-826d475be5a6"/>
    <x v="93"/>
    <x v="5"/>
    <n v="92.02"/>
    <n v="5"/>
    <n v="67.569999999999993"/>
    <n v="15.16"/>
    <x v="0"/>
    <x v="0"/>
    <x v="0"/>
    <x v="0"/>
    <s v="Wendy Brown"/>
    <x v="6"/>
    <n v="460.09999999999997"/>
    <n v="444.93999999999994"/>
  </r>
  <r>
    <s v="6a0b5aa7-71df-4aab-bb00-166a3108c225"/>
    <d v="2025-05-17T00:00:00"/>
    <x v="0"/>
    <s v="3f366e66-1cee-43b2-aac9-e11cae9a4c05"/>
    <x v="194"/>
    <x v="3"/>
    <n v="240.46"/>
    <n v="10"/>
    <n v="202.45"/>
    <n v="43.65"/>
    <x v="2"/>
    <x v="0"/>
    <x v="0"/>
    <x v="1"/>
    <s v="Annette Baker"/>
    <x v="5"/>
    <n v="2404.6"/>
    <n v="2360.9499999999998"/>
  </r>
  <r>
    <s v="02de8b8b-a940-4fa8-9c5d-18c2f4b9e690"/>
    <d v="2025-08-17T00:00:00"/>
    <x v="0"/>
    <s v="7e8fd164-48dd-4c6a-959c-354ee9420606"/>
    <x v="195"/>
    <x v="5"/>
    <n v="331.33"/>
    <n v="8"/>
    <n v="281.32"/>
    <n v="48.71"/>
    <x v="2"/>
    <x v="0"/>
    <x v="2"/>
    <x v="0"/>
    <s v="Eugene Ferrell"/>
    <x v="6"/>
    <n v="2650.64"/>
    <n v="2601.9299999999998"/>
  </r>
  <r>
    <s v="0b36c24b-51db-4411-8479-b65392016270"/>
    <d v="2025-07-08T00:00:00"/>
    <x v="0"/>
    <s v="ebac93b8-6fcc-4293-9f3a-d01e607e8859"/>
    <x v="196"/>
    <x v="4"/>
    <n v="307.61"/>
    <n v="7"/>
    <n v="227.37"/>
    <n v="38.68"/>
    <x v="2"/>
    <x v="0"/>
    <x v="0"/>
    <x v="2"/>
    <s v="Joseph Olson"/>
    <x v="0"/>
    <n v="2153.27"/>
    <n v="2114.59"/>
  </r>
  <r>
    <s v="5b5b4397-ec59-466e-ba3a-150154e1f15a"/>
    <d v="2025-07-07T00:00:00"/>
    <x v="0"/>
    <s v="76d9a7db-6c19-4ed8-bc42-2a3f65308e59"/>
    <x v="170"/>
    <x v="2"/>
    <n v="248.05"/>
    <n v="2"/>
    <n v="199.29"/>
    <n v="9.3000000000000007"/>
    <x v="0"/>
    <x v="0"/>
    <x v="0"/>
    <x v="0"/>
    <s v="Michele Mcmillan"/>
    <x v="0"/>
    <n v="496.1"/>
    <n v="486.8"/>
  </r>
  <r>
    <s v="b21182a8-a652-444d-93a2-1eb72a27832d"/>
    <d v="2025-12-20T00:00:00"/>
    <x v="0"/>
    <s v="a6195659-5ccc-4048-843e-cce3a78d75f2"/>
    <x v="197"/>
    <x v="1"/>
    <n v="25.26"/>
    <n v="4"/>
    <n v="16.68"/>
    <n v="3.95"/>
    <x v="0"/>
    <x v="1"/>
    <x v="2"/>
    <x v="1"/>
    <s v="Lisa Orr"/>
    <x v="2"/>
    <n v="101.04"/>
    <n v="97.09"/>
  </r>
  <r>
    <s v="5fe0c6c3-66e1-4162-84ce-393aa74ac7ed"/>
    <d v="2025-09-07T00:00:00"/>
    <x v="0"/>
    <s v="083b69e7-c0ef-41d8-97b6-a45fcc424fe8"/>
    <x v="134"/>
    <x v="5"/>
    <n v="493.12"/>
    <n v="4"/>
    <n v="441.03"/>
    <n v="10.84"/>
    <x v="1"/>
    <x v="0"/>
    <x v="1"/>
    <x v="1"/>
    <s v="Aaron Newman"/>
    <x v="1"/>
    <n v="1972.48"/>
    <n v="1961.64"/>
  </r>
  <r>
    <s v="fa25b308-8062-4bf4-85b1-21a34ba92c20"/>
    <d v="2025-09-07T00:00:00"/>
    <x v="0"/>
    <s v="c338f310-4e38-4cc1-a487-6e393f4d9d93"/>
    <x v="192"/>
    <x v="2"/>
    <n v="50.27"/>
    <n v="6"/>
    <n v="37.479999999999997"/>
    <n v="8.33"/>
    <x v="2"/>
    <x v="0"/>
    <x v="2"/>
    <x v="0"/>
    <s v="Terry Thompson"/>
    <x v="1"/>
    <n v="301.62"/>
    <n v="293.29000000000002"/>
  </r>
  <r>
    <s v="3076bfd8-b87c-46b7-baf7-235656e1a7e2"/>
    <d v="2025-04-24T00:00:00"/>
    <x v="0"/>
    <s v="e41516a0-ffd5-4124-8423-e180a22d561a"/>
    <x v="198"/>
    <x v="1"/>
    <n v="15.3"/>
    <n v="10"/>
    <n v="10.48"/>
    <n v="2.17"/>
    <x v="2"/>
    <x v="1"/>
    <x v="0"/>
    <x v="1"/>
    <s v="Samuel Moore"/>
    <x v="7"/>
    <n v="153"/>
    <n v="150.83000000000001"/>
  </r>
  <r>
    <s v="f68a6839-d038-4121-abc9-4da4ec5186bd"/>
    <d v="2025-04-24T00:00:00"/>
    <x v="0"/>
    <s v="77db0b5d-cca4-4b4d-83c4-782d60087174"/>
    <x v="199"/>
    <x v="2"/>
    <n v="108.63"/>
    <n v="9"/>
    <n v="89.53"/>
    <n v="15.22"/>
    <x v="0"/>
    <x v="1"/>
    <x v="2"/>
    <x v="0"/>
    <s v="Dawn David"/>
    <x v="7"/>
    <n v="977.67"/>
    <n v="962.44999999999993"/>
  </r>
  <r>
    <s v="cc936c53-2ecb-448a-b046-dcf8133437a0"/>
    <d v="2025-12-31T00:00:00"/>
    <x v="0"/>
    <s v="91e559e0-298b-43d7-bac9-85e0bb953b7d"/>
    <x v="200"/>
    <x v="1"/>
    <n v="160.63"/>
    <n v="8"/>
    <n v="102.46"/>
    <n v="18.66"/>
    <x v="2"/>
    <x v="2"/>
    <x v="2"/>
    <x v="0"/>
    <s v="Joshua Higgins"/>
    <x v="2"/>
    <n v="1285.04"/>
    <n v="1266.3799999999999"/>
  </r>
  <r>
    <s v="aedcef40-fc05-402c-ba9c-dc0c0bd94994"/>
    <d v="2025-08-28T00:00:00"/>
    <x v="0"/>
    <s v="64e2c1c0-2d13-4d4f-8ba8-49a055e79477"/>
    <x v="99"/>
    <x v="4"/>
    <n v="121.36"/>
    <n v="8"/>
    <n v="83.72"/>
    <n v="23.32"/>
    <x v="2"/>
    <x v="0"/>
    <x v="1"/>
    <x v="2"/>
    <s v="John Lucas"/>
    <x v="6"/>
    <n v="970.88"/>
    <n v="947.56"/>
  </r>
  <r>
    <s v="6fe5b989-8898-453d-aefe-b50808d0c131"/>
    <d v="2025-04-16T00:00:00"/>
    <x v="0"/>
    <s v="37625c28-e091-4926-88ca-ce9bc999d53f"/>
    <x v="119"/>
    <x v="3"/>
    <n v="17.63"/>
    <n v="3"/>
    <n v="15.21"/>
    <n v="1.01"/>
    <x v="2"/>
    <x v="2"/>
    <x v="2"/>
    <x v="2"/>
    <s v="Carrie Garcia"/>
    <x v="7"/>
    <n v="52.89"/>
    <n v="51.88"/>
  </r>
  <r>
    <s v="734f1b1b-e8e8-4438-97a9-fff8229c50a4"/>
    <d v="2025-04-02T00:00:00"/>
    <x v="0"/>
    <s v="a1e9d750-8180-4901-a26d-eea45a27b562"/>
    <x v="201"/>
    <x v="1"/>
    <n v="315.58"/>
    <n v="2"/>
    <n v="231.52"/>
    <n v="30.45"/>
    <x v="2"/>
    <x v="0"/>
    <x v="2"/>
    <x v="0"/>
    <s v="Richard Chapman"/>
    <x v="7"/>
    <n v="631.16"/>
    <n v="600.70999999999992"/>
  </r>
  <r>
    <s v="3fa785c6-8ac9-43e3-a09e-91d2613db373"/>
    <d v="2025-10-19T00:00:00"/>
    <x v="0"/>
    <s v="6c0749c3-9f20-4338-a25a-792e2bd4c0cb"/>
    <x v="99"/>
    <x v="3"/>
    <n v="110.96"/>
    <n v="2"/>
    <n v="98.25"/>
    <n v="7.29"/>
    <x v="2"/>
    <x v="0"/>
    <x v="0"/>
    <x v="0"/>
    <s v="Jacqueline Carroll"/>
    <x v="9"/>
    <n v="221.92"/>
    <n v="214.63"/>
  </r>
  <r>
    <s v="c1e0dbf9-2464-4a94-a4b4-3fa79fdbd3fb"/>
    <d v="2025-04-24T00:00:00"/>
    <x v="0"/>
    <s v="ffb7cee4-a97f-4d48-84ac-792e7c4e9d3d"/>
    <x v="202"/>
    <x v="2"/>
    <n v="30.95"/>
    <n v="4"/>
    <n v="23.22"/>
    <n v="3.76"/>
    <x v="0"/>
    <x v="2"/>
    <x v="2"/>
    <x v="0"/>
    <s v="Dakota Horn"/>
    <x v="7"/>
    <n v="123.8"/>
    <n v="120.03999999999999"/>
  </r>
  <r>
    <s v="8903ea63-4589-4bd7-b101-feb48e3d2cca"/>
    <d v="2025-12-02T00:00:00"/>
    <x v="0"/>
    <s v="0cd1d63e-0799-48fd-a545-c1c027716c0c"/>
    <x v="203"/>
    <x v="0"/>
    <n v="388.31"/>
    <n v="4"/>
    <n v="294.13"/>
    <n v="13.78"/>
    <x v="1"/>
    <x v="0"/>
    <x v="2"/>
    <x v="1"/>
    <s v="Debra Stewart"/>
    <x v="2"/>
    <n v="1553.24"/>
    <n v="1539.46"/>
  </r>
  <r>
    <s v="3524acff-31cd-4c6b-850b-4c0347274538"/>
    <d v="2025-08-18T00:00:00"/>
    <x v="0"/>
    <s v="2507dfd3-4500-494a-835b-03e17a1cf121"/>
    <x v="204"/>
    <x v="3"/>
    <n v="89.22"/>
    <n v="8"/>
    <n v="61.38"/>
    <n v="8.1"/>
    <x v="2"/>
    <x v="1"/>
    <x v="0"/>
    <x v="0"/>
    <s v="Zoe Caldwell"/>
    <x v="6"/>
    <n v="713.76"/>
    <n v="705.66"/>
  </r>
  <r>
    <s v="d2a9349f-ce96-49f5-9b08-d9c244041a58"/>
    <d v="2025-05-05T00:00:00"/>
    <x v="0"/>
    <s v="8639ed20-33b0-44d7-98fc-90c1de89bec8"/>
    <x v="130"/>
    <x v="5"/>
    <n v="380.92"/>
    <n v="7"/>
    <n v="250.71"/>
    <n v="12.16"/>
    <x v="1"/>
    <x v="0"/>
    <x v="2"/>
    <x v="1"/>
    <s v="Jessica Jackson"/>
    <x v="5"/>
    <n v="2666.44"/>
    <n v="2654.28"/>
  </r>
  <r>
    <s v="b3f8ab12-2a74-4efb-923c-4ef783a13238"/>
    <d v="2025-03-01T00:00:00"/>
    <x v="0"/>
    <s v="1a8f52a1-264d-43fb-8aca-626fddfba219"/>
    <x v="120"/>
    <x v="3"/>
    <n v="199.73"/>
    <n v="1"/>
    <n v="148.88"/>
    <n v="34.07"/>
    <x v="2"/>
    <x v="1"/>
    <x v="2"/>
    <x v="2"/>
    <s v="Jason Hall"/>
    <x v="8"/>
    <n v="199.73"/>
    <n v="165.66"/>
  </r>
  <r>
    <s v="dc56ca25-2339-4c03-be3e-1a71a3b65437"/>
    <d v="2025-03-23T00:00:00"/>
    <x v="0"/>
    <s v="5c964436-40ed-42eb-bf85-fb567d309755"/>
    <x v="205"/>
    <x v="5"/>
    <n v="318.39"/>
    <n v="6"/>
    <n v="232.8"/>
    <n v="18.66"/>
    <x v="0"/>
    <x v="1"/>
    <x v="1"/>
    <x v="2"/>
    <s v="Diana Sharp"/>
    <x v="8"/>
    <n v="1910.34"/>
    <n v="1891.6799999999998"/>
  </r>
  <r>
    <s v="5c643ee2-7722-4dbe-bfc2-b2633069e5f8"/>
    <d v="2025-05-25T00:00:00"/>
    <x v="0"/>
    <s v="5f3e61c2-183c-4b45-8129-9b8680c3e7cd"/>
    <x v="206"/>
    <x v="3"/>
    <n v="435.4"/>
    <n v="4"/>
    <n v="389.08"/>
    <n v="73.2"/>
    <x v="2"/>
    <x v="2"/>
    <x v="1"/>
    <x v="1"/>
    <s v="Christian Hanson"/>
    <x v="5"/>
    <n v="1741.6"/>
    <n v="1668.3999999999999"/>
  </r>
  <r>
    <s v="44eee5f8-99fd-48a6-bfa9-468e0705a8c5"/>
    <d v="2025-10-30T00:00:00"/>
    <x v="0"/>
    <s v="21fdd88d-6f8c-406a-bf86-d5658a331e54"/>
    <x v="207"/>
    <x v="3"/>
    <n v="395.84"/>
    <n v="1"/>
    <n v="252.07"/>
    <n v="19.84"/>
    <x v="2"/>
    <x v="0"/>
    <x v="0"/>
    <x v="1"/>
    <s v="Joy Hunter"/>
    <x v="9"/>
    <n v="395.84"/>
    <n v="376"/>
  </r>
  <r>
    <s v="c790714f-4247-4def-ad95-10051e56bffd"/>
    <d v="2025-03-23T00:00:00"/>
    <x v="0"/>
    <s v="69af3fb3-db43-4589-b3d7-2bb2153a186e"/>
    <x v="208"/>
    <x v="1"/>
    <n v="183.86"/>
    <n v="7"/>
    <n v="126.12"/>
    <n v="35.97"/>
    <x v="1"/>
    <x v="2"/>
    <x v="1"/>
    <x v="1"/>
    <s v="Cindy Stark"/>
    <x v="8"/>
    <n v="1287.02"/>
    <n v="1251.05"/>
  </r>
  <r>
    <s v="3b5ac24c-6bec-448c-b60f-679503742454"/>
    <d v="2025-10-30T00:00:00"/>
    <x v="0"/>
    <s v="67b4a63d-3855-47b8-b46e-627013ccd16b"/>
    <x v="209"/>
    <x v="4"/>
    <n v="208.78"/>
    <n v="6"/>
    <n v="142.58000000000001"/>
    <n v="41.03"/>
    <x v="2"/>
    <x v="1"/>
    <x v="1"/>
    <x v="0"/>
    <s v="Bobby Rodriguez"/>
    <x v="9"/>
    <n v="1252.68"/>
    <n v="1211.6500000000001"/>
  </r>
  <r>
    <s v="35c64849-57b0-4e4a-a028-45922ad02737"/>
    <d v="2025-04-16T00:00:00"/>
    <x v="0"/>
    <s v="3534d01a-7558-46b2-9fe8-bedd6b70029f"/>
    <x v="202"/>
    <x v="5"/>
    <n v="150.72999999999999"/>
    <n v="3"/>
    <n v="107.76"/>
    <n v="18.73"/>
    <x v="1"/>
    <x v="1"/>
    <x v="1"/>
    <x v="1"/>
    <s v="Elizabeth Salazar"/>
    <x v="7"/>
    <n v="452.18999999999994"/>
    <n v="433.45999999999992"/>
  </r>
  <r>
    <s v="b62bd930-6852-4270-b29e-435c6fbc0a53"/>
    <d v="2025-03-01T00:00:00"/>
    <x v="0"/>
    <s v="81a3e954-7142-48e9-ae60-3d6f5e7269bd"/>
    <x v="118"/>
    <x v="2"/>
    <n v="180.57"/>
    <n v="2"/>
    <n v="128.59"/>
    <n v="15.71"/>
    <x v="0"/>
    <x v="1"/>
    <x v="2"/>
    <x v="0"/>
    <s v="Hannah Payne"/>
    <x v="8"/>
    <n v="361.14"/>
    <n v="345.43"/>
  </r>
  <r>
    <s v="38daa991-9d1e-4358-97e7-15f247e44cff"/>
    <d v="2025-12-20T00:00:00"/>
    <x v="0"/>
    <s v="0a3eeffd-805a-4121-bd88-b2b75e2f9cef"/>
    <x v="210"/>
    <x v="0"/>
    <n v="384.25"/>
    <n v="1"/>
    <n v="290.35000000000002"/>
    <n v="24.52"/>
    <x v="1"/>
    <x v="1"/>
    <x v="2"/>
    <x v="2"/>
    <s v="Anthony James"/>
    <x v="2"/>
    <n v="384.25"/>
    <n v="359.73"/>
  </r>
  <r>
    <s v="29def5f3-2868-434b-98fd-2fbc539ee959"/>
    <d v="2025-07-08T00:00:00"/>
    <x v="0"/>
    <s v="f82fae27-e466-45b2-b31b-18f4ed77e205"/>
    <x v="158"/>
    <x v="4"/>
    <n v="194.96"/>
    <n v="3"/>
    <n v="148.22"/>
    <n v="20.41"/>
    <x v="1"/>
    <x v="2"/>
    <x v="2"/>
    <x v="2"/>
    <s v="Andrew Montoya"/>
    <x v="0"/>
    <n v="584.88"/>
    <n v="564.47"/>
  </r>
  <r>
    <s v="2ae587b3-ed38-4f63-bb26-9ed85c7dc7cc"/>
    <d v="2025-06-17T00:00:00"/>
    <x v="0"/>
    <s v="fecaed90-b7db-4319-b7a5-bbba3c45cc25"/>
    <x v="211"/>
    <x v="3"/>
    <n v="49.29"/>
    <n v="6"/>
    <n v="34.67"/>
    <n v="0.77"/>
    <x v="2"/>
    <x v="2"/>
    <x v="1"/>
    <x v="0"/>
    <s v="Jennifer Lee"/>
    <x v="4"/>
    <n v="295.74"/>
    <n v="294.97000000000003"/>
  </r>
  <r>
    <s v="b212d291-4f57-4f22-a83a-16b63505a962"/>
    <d v="2025-03-23T00:00:00"/>
    <x v="0"/>
    <s v="ee3abbf4-0fe4-4697-bf65-854a854b9559"/>
    <x v="112"/>
    <x v="1"/>
    <n v="207.6"/>
    <n v="9"/>
    <n v="157.29"/>
    <n v="30.41"/>
    <x v="2"/>
    <x v="2"/>
    <x v="2"/>
    <x v="1"/>
    <s v="Jennifer Jennings"/>
    <x v="8"/>
    <n v="1868.3999999999999"/>
    <n v="1837.9899999999998"/>
  </r>
  <r>
    <s v="60ff160e-d5ec-411a-8336-4b616db702dc"/>
    <d v="2025-08-18T00:00:00"/>
    <x v="0"/>
    <s v="b49622cf-13e1-4085-ac60-3e95801992d5"/>
    <x v="212"/>
    <x v="3"/>
    <n v="168.48"/>
    <n v="3"/>
    <n v="118.04"/>
    <n v="0.21"/>
    <x v="1"/>
    <x v="2"/>
    <x v="1"/>
    <x v="2"/>
    <s v="Alexander Greene"/>
    <x v="6"/>
    <n v="505.43999999999994"/>
    <n v="505.22999999999996"/>
  </r>
  <r>
    <s v="13329fa0-638f-4f16-bfdc-0a6855cd8b34"/>
    <d v="2025-06-17T00:00:00"/>
    <x v="0"/>
    <s v="3b30e87d-5c3f-45e3-bbdd-6161e7a6426e"/>
    <x v="213"/>
    <x v="4"/>
    <n v="89.72"/>
    <n v="5"/>
    <n v="62.21"/>
    <n v="10.87"/>
    <x v="2"/>
    <x v="0"/>
    <x v="1"/>
    <x v="0"/>
    <s v="James Fisher"/>
    <x v="4"/>
    <n v="448.6"/>
    <n v="437.73"/>
  </r>
  <r>
    <s v="e88484df-36b2-4d0b-b11d-0b41bca93db2"/>
    <d v="2025-12-22T00:00:00"/>
    <x v="0"/>
    <s v="ff9c8e6a-c726-4c20-bfc8-154adeb5e04a"/>
    <x v="214"/>
    <x v="4"/>
    <n v="460.16"/>
    <n v="6"/>
    <n v="406.17"/>
    <n v="24.63"/>
    <x v="0"/>
    <x v="2"/>
    <x v="1"/>
    <x v="0"/>
    <s v="Barbara Petersen"/>
    <x v="2"/>
    <n v="2760.96"/>
    <n v="2736.33"/>
  </r>
  <r>
    <s v="8ac29777-a89f-45d0-80b4-b11536f41462"/>
    <d v="2025-12-02T00:00:00"/>
    <x v="0"/>
    <s v="07c79845-8cb8-4cf6-b259-25383a0d8255"/>
    <x v="215"/>
    <x v="3"/>
    <n v="482.68"/>
    <n v="1"/>
    <n v="430.15"/>
    <n v="93.24"/>
    <x v="2"/>
    <x v="1"/>
    <x v="1"/>
    <x v="2"/>
    <s v="Jennifer Ortega"/>
    <x v="2"/>
    <n v="482.68"/>
    <n v="389.44"/>
  </r>
  <r>
    <s v="410927dc-a2b3-4d63-9819-1272a948de83"/>
    <d v="2025-12-02T00:00:00"/>
    <x v="0"/>
    <s v="5550078a-417d-464e-8ffd-0be9a23a25f4"/>
    <x v="216"/>
    <x v="4"/>
    <n v="157.5"/>
    <n v="5"/>
    <n v="95.14"/>
    <n v="21.28"/>
    <x v="1"/>
    <x v="0"/>
    <x v="1"/>
    <x v="1"/>
    <s v="Hector Lopez"/>
    <x v="2"/>
    <n v="787.5"/>
    <n v="766.22"/>
  </r>
  <r>
    <s v="e6f43432-fead-499e-91ac-f835792e234d"/>
    <d v="2025-12-01T00:00:00"/>
    <x v="0"/>
    <s v="a9647ba6-3d18-4512-ad0e-3b1af93fc147"/>
    <x v="217"/>
    <x v="0"/>
    <n v="156.53"/>
    <n v="5"/>
    <n v="136.51"/>
    <n v="24.88"/>
    <x v="2"/>
    <x v="0"/>
    <x v="2"/>
    <x v="2"/>
    <s v="Kevin Berry"/>
    <x v="2"/>
    <n v="782.65"/>
    <n v="757.77"/>
  </r>
  <r>
    <s v="2e0d1ae5-4149-4e9c-ac64-9d8d78ab197f"/>
    <d v="2025-06-06T00:00:00"/>
    <x v="0"/>
    <s v="79d4a923-4b92-430b-8e33-b95b5de39e36"/>
    <x v="218"/>
    <x v="3"/>
    <n v="231.76"/>
    <n v="5"/>
    <n v="147.32"/>
    <n v="31.03"/>
    <x v="0"/>
    <x v="1"/>
    <x v="1"/>
    <x v="0"/>
    <s v="Philip Vasquez"/>
    <x v="4"/>
    <n v="1158.8"/>
    <n v="1127.77"/>
  </r>
  <r>
    <s v="e9e1202e-4cdf-4ab4-91fc-da9cdca8c765"/>
    <d v="2025-03-03T00:00:00"/>
    <x v="0"/>
    <s v="20104be3-89aa-4e8c-aa51-e5d80821f5f4"/>
    <x v="219"/>
    <x v="1"/>
    <n v="385.63"/>
    <n v="7"/>
    <n v="262.95999999999998"/>
    <n v="39.29"/>
    <x v="0"/>
    <x v="0"/>
    <x v="1"/>
    <x v="0"/>
    <s v="Joshua Ayala"/>
    <x v="8"/>
    <n v="2699.41"/>
    <n v="2660.12"/>
  </r>
  <r>
    <s v="d999eff3-1442-4a7a-905a-f2eac3675a1e"/>
    <d v="2025-12-22T00:00:00"/>
    <x v="0"/>
    <s v="740e2a33-a483-4827-9c97-1aec54c14bd5"/>
    <x v="23"/>
    <x v="3"/>
    <n v="385.01"/>
    <n v="8"/>
    <n v="313.51"/>
    <n v="3.72"/>
    <x v="2"/>
    <x v="2"/>
    <x v="0"/>
    <x v="2"/>
    <s v="Deanna Anderson"/>
    <x v="2"/>
    <n v="3080.08"/>
    <n v="3076.36"/>
  </r>
  <r>
    <s v="ff723fb7-26a9-4431-b6a9-bad324b4d590"/>
    <d v="2025-06-06T00:00:00"/>
    <x v="0"/>
    <s v="7c68dc0a-30c9-4bba-8fc5-d8d5fabfec9a"/>
    <x v="103"/>
    <x v="1"/>
    <n v="492.66"/>
    <n v="6"/>
    <n v="377.65"/>
    <n v="26.76"/>
    <x v="2"/>
    <x v="0"/>
    <x v="0"/>
    <x v="0"/>
    <s v="Jasmine Scott"/>
    <x v="4"/>
    <n v="2955.96"/>
    <n v="2929.2"/>
  </r>
  <r>
    <s v="f664ab6e-cb8e-4de7-8756-d3f134b1cfed"/>
    <d v="2025-09-18T00:00:00"/>
    <x v="0"/>
    <s v="faf9efbc-981b-4ad0-9dcd-7c7ef1b159a1"/>
    <x v="220"/>
    <x v="0"/>
    <n v="456.24"/>
    <n v="5"/>
    <n v="343.82"/>
    <n v="64.790000000000006"/>
    <x v="2"/>
    <x v="2"/>
    <x v="2"/>
    <x v="2"/>
    <s v="John Cardenas"/>
    <x v="1"/>
    <n v="2281.1999999999998"/>
    <n v="2216.41"/>
  </r>
  <r>
    <s v="f66335c1-9ad8-4252-a95d-5704e1cbd8db"/>
    <d v="2025-03-03T00:00:00"/>
    <x v="0"/>
    <s v="f408c9e4-093a-4f19-b12c-1961d0e66078"/>
    <x v="221"/>
    <x v="2"/>
    <n v="98.83"/>
    <n v="2"/>
    <n v="82.45"/>
    <n v="3.87"/>
    <x v="2"/>
    <x v="2"/>
    <x v="1"/>
    <x v="1"/>
    <s v="Crystal Crawford"/>
    <x v="8"/>
    <n v="197.66"/>
    <n v="193.79"/>
  </r>
  <r>
    <s v="6f1a2416-880f-49c1-a318-a6aaf62ea396"/>
    <d v="2025-07-16T00:00:00"/>
    <x v="0"/>
    <s v="408c9bd4-96ee-4b26-bf2c-5369516ee209"/>
    <x v="165"/>
    <x v="3"/>
    <n v="437.61"/>
    <n v="8"/>
    <n v="335.34"/>
    <n v="18.899999999999999"/>
    <x v="0"/>
    <x v="1"/>
    <x v="1"/>
    <x v="2"/>
    <s v="Melissa Mejia"/>
    <x v="0"/>
    <n v="3500.88"/>
    <n v="3481.98"/>
  </r>
  <r>
    <s v="59c36ff8-cb60-4785-8d25-051b1ccd3151"/>
    <d v="2025-09-07T00:00:00"/>
    <x v="0"/>
    <s v="f3ce7c2b-f50a-4985-a382-93b42de9fefe"/>
    <x v="163"/>
    <x v="3"/>
    <n v="78.17"/>
    <n v="7"/>
    <n v="62.06"/>
    <n v="0.68"/>
    <x v="2"/>
    <x v="0"/>
    <x v="2"/>
    <x v="0"/>
    <s v="Tyler Lee"/>
    <x v="1"/>
    <n v="547.19000000000005"/>
    <n v="546.5100000000001"/>
  </r>
  <r>
    <s v="31775310-2bcd-4f23-b02e-8204779ba0e6"/>
    <d v="2025-11-20T00:00:00"/>
    <x v="0"/>
    <s v="e48061c5-1dad-4e12-85e3-a69d2d529ed8"/>
    <x v="222"/>
    <x v="2"/>
    <n v="29.07"/>
    <n v="5"/>
    <n v="21.29"/>
    <n v="1.2"/>
    <x v="1"/>
    <x v="2"/>
    <x v="0"/>
    <x v="2"/>
    <s v="Teresa Keller"/>
    <x v="3"/>
    <n v="145.35"/>
    <n v="144.15"/>
  </r>
  <r>
    <s v="b29e2d3a-5b29-4110-aaa3-63fd69533229"/>
    <d v="2025-11-10T00:00:00"/>
    <x v="0"/>
    <s v="e71007e6-cedb-4792-8372-344ba9118721"/>
    <x v="223"/>
    <x v="5"/>
    <n v="296.17"/>
    <n v="3"/>
    <n v="233.42"/>
    <n v="44.08"/>
    <x v="2"/>
    <x v="0"/>
    <x v="0"/>
    <x v="1"/>
    <s v="Jacqueline Watson"/>
    <x v="3"/>
    <n v="888.51"/>
    <n v="844.43"/>
  </r>
  <r>
    <s v="46b0116d-a036-4bdf-a6af-3cc5ad820eb7"/>
    <d v="2025-08-28T00:00:00"/>
    <x v="0"/>
    <s v="ebeb0d7e-5a04-4610-ad73-233ea2813630"/>
    <x v="154"/>
    <x v="1"/>
    <n v="272.32"/>
    <n v="7"/>
    <n v="186.49"/>
    <n v="8.41"/>
    <x v="0"/>
    <x v="1"/>
    <x v="1"/>
    <x v="0"/>
    <s v="Daniel Watson"/>
    <x v="6"/>
    <n v="1906.24"/>
    <n v="1897.83"/>
  </r>
  <r>
    <s v="702ccdd5-ca2e-45f3-b0b3-1b6926f41a5f"/>
    <d v="2025-08-28T00:00:00"/>
    <x v="0"/>
    <s v="6e179836-8216-4b4b-8b96-7bcc8da48c35"/>
    <x v="224"/>
    <x v="5"/>
    <n v="363.86"/>
    <n v="7"/>
    <n v="218.37"/>
    <n v="53.27"/>
    <x v="0"/>
    <x v="0"/>
    <x v="0"/>
    <x v="1"/>
    <s v="Jacqueline Thompson"/>
    <x v="6"/>
    <n v="2547.02"/>
    <n v="2493.75"/>
  </r>
  <r>
    <s v="0a9c560c-7fb1-48d9-b424-6b551282c9bf"/>
    <d v="2025-12-11T00:00:00"/>
    <x v="0"/>
    <s v="2a0b7ad6-a96e-477d-9670-9187b8fa5139"/>
    <x v="225"/>
    <x v="4"/>
    <n v="59.69"/>
    <n v="1"/>
    <n v="43.01"/>
    <n v="1.85"/>
    <x v="0"/>
    <x v="1"/>
    <x v="2"/>
    <x v="2"/>
    <s v="Elizabeth Riddle"/>
    <x v="2"/>
    <n v="59.69"/>
    <n v="57.839999999999996"/>
  </r>
  <r>
    <s v="ae6b0a29-0a94-4ecd-91c8-07bcb65ced0e"/>
    <d v="2025-05-25T00:00:00"/>
    <x v="0"/>
    <s v="248083f5-0ccc-4b3a-835e-8e96b263947d"/>
    <x v="226"/>
    <x v="4"/>
    <n v="238.17"/>
    <n v="3"/>
    <n v="159.16"/>
    <n v="32.42"/>
    <x v="0"/>
    <x v="0"/>
    <x v="0"/>
    <x v="0"/>
    <s v="Ashley Sanchez"/>
    <x v="5"/>
    <n v="714.51"/>
    <n v="682.09"/>
  </r>
  <r>
    <s v="885b9f62-a3a8-4abd-af6b-ce6840473910"/>
    <d v="2025-07-26T00:00:00"/>
    <x v="0"/>
    <s v="76c0940b-1ba4-4f00-ab5f-e764d883646b"/>
    <x v="227"/>
    <x v="4"/>
    <n v="289.5"/>
    <n v="1"/>
    <n v="189.92"/>
    <n v="46.32"/>
    <x v="2"/>
    <x v="2"/>
    <x v="1"/>
    <x v="2"/>
    <s v="Melissa Vargas"/>
    <x v="0"/>
    <n v="289.5"/>
    <n v="243.18"/>
  </r>
  <r>
    <s v="f64d7336-59f3-4744-ba1f-1ebc15c3c70c"/>
    <d v="2025-06-17T00:00:00"/>
    <x v="0"/>
    <s v="567d9392-2624-4510-aad1-58265d32f66d"/>
    <x v="228"/>
    <x v="3"/>
    <n v="258.51"/>
    <n v="6"/>
    <n v="191.04"/>
    <n v="0.75"/>
    <x v="1"/>
    <x v="0"/>
    <x v="0"/>
    <x v="2"/>
    <s v="Amy Mathews"/>
    <x v="4"/>
    <n v="1551.06"/>
    <n v="1550.31"/>
  </r>
  <r>
    <s v="4b3656c0-16ba-4a96-8517-76aa877d4f4e"/>
    <d v="2025-12-21T00:00:00"/>
    <x v="0"/>
    <s v="29a6399b-f958-40f5-9238-400f82fe8103"/>
    <x v="229"/>
    <x v="2"/>
    <n v="457.51"/>
    <n v="7"/>
    <n v="302.38"/>
    <n v="41.14"/>
    <x v="1"/>
    <x v="2"/>
    <x v="1"/>
    <x v="2"/>
    <s v="Catherine Booth"/>
    <x v="2"/>
    <n v="3202.5699999999997"/>
    <n v="3161.43"/>
  </r>
  <r>
    <s v="134d7c52-95b0-4cfc-a0bc-ce6bd2b51bd2"/>
    <d v="2025-05-03T00:00:00"/>
    <x v="0"/>
    <s v="2a4faf5b-c88b-41c9-8453-5b68ceb3fad4"/>
    <x v="16"/>
    <x v="1"/>
    <n v="254.4"/>
    <n v="10"/>
    <n v="226.71"/>
    <n v="18.84"/>
    <x v="2"/>
    <x v="0"/>
    <x v="2"/>
    <x v="2"/>
    <s v="Jeffrey Moore"/>
    <x v="5"/>
    <n v="2544"/>
    <n v="2525.16"/>
  </r>
  <r>
    <s v="7da601bc-09b5-4666-9de6-0a8b88080eb3"/>
    <d v="2025-05-14T00:00:00"/>
    <x v="0"/>
    <s v="f04ebfb3-0686-430e-b80c-fc1d09cab354"/>
    <x v="230"/>
    <x v="5"/>
    <n v="308.58"/>
    <n v="10"/>
    <n v="235.96"/>
    <n v="54.55"/>
    <x v="1"/>
    <x v="2"/>
    <x v="0"/>
    <x v="2"/>
    <s v="Robert Young"/>
    <x v="5"/>
    <n v="3085.7999999999997"/>
    <n v="3031.2499999999995"/>
  </r>
  <r>
    <s v="a11dcd0e-fb0a-4ce1-af5c-c0f419972294"/>
    <d v="2025-03-12T00:00:00"/>
    <x v="0"/>
    <s v="d64ab822-2b87-47a9-849a-71c23a6d22c1"/>
    <x v="191"/>
    <x v="3"/>
    <n v="495.75"/>
    <n v="4"/>
    <n v="414.03"/>
    <n v="85.32"/>
    <x v="2"/>
    <x v="0"/>
    <x v="0"/>
    <x v="0"/>
    <s v="Anthony Sanders"/>
    <x v="8"/>
    <n v="1983"/>
    <n v="1897.68"/>
  </r>
  <r>
    <s v="a2c19953-6926-4175-a752-536046c4fd2d"/>
    <d v="2025-12-02T00:00:00"/>
    <x v="0"/>
    <s v="46860b67-10b8-4860-8b48-0ef6f6031784"/>
    <x v="124"/>
    <x v="2"/>
    <n v="328.39"/>
    <n v="3"/>
    <n v="260.23"/>
    <n v="26.17"/>
    <x v="2"/>
    <x v="2"/>
    <x v="2"/>
    <x v="1"/>
    <s v="Tammy Lynch"/>
    <x v="2"/>
    <n v="985.17"/>
    <n v="959"/>
  </r>
  <r>
    <s v="0e9dd20d-3c60-4e75-a2fd-a139f39aa4a9"/>
    <d v="2025-04-16T00:00:00"/>
    <x v="0"/>
    <s v="4c99ebe7-6586-44f7-87ea-93478dc6940e"/>
    <x v="75"/>
    <x v="1"/>
    <n v="492.64"/>
    <n v="5"/>
    <n v="400.59"/>
    <n v="64.47"/>
    <x v="2"/>
    <x v="1"/>
    <x v="0"/>
    <x v="0"/>
    <s v="Ashley Dyer"/>
    <x v="7"/>
    <n v="2463.1999999999998"/>
    <n v="2398.73"/>
  </r>
  <r>
    <s v="a0c095ea-f81c-4207-8cb9-66a67f3afab3"/>
    <d v="2025-09-18T00:00:00"/>
    <x v="0"/>
    <s v="921b48b9-a5e2-46e8-9926-d03e3cc737fe"/>
    <x v="130"/>
    <x v="1"/>
    <n v="343.55"/>
    <n v="8"/>
    <n v="292.27999999999997"/>
    <n v="8.0500000000000007"/>
    <x v="0"/>
    <x v="2"/>
    <x v="0"/>
    <x v="0"/>
    <s v="Elizabeth Mccall"/>
    <x v="1"/>
    <n v="2748.4"/>
    <n v="2740.35"/>
  </r>
  <r>
    <s v="96f7cad6-14ba-403e-bded-5302d1d09e87"/>
    <d v="2025-08-18T00:00:00"/>
    <x v="0"/>
    <s v="5acae6c5-7c9a-4fa4-afb8-e45a2494fe9f"/>
    <x v="231"/>
    <x v="3"/>
    <n v="344.44"/>
    <n v="3"/>
    <n v="286.79000000000002"/>
    <n v="3.61"/>
    <x v="2"/>
    <x v="1"/>
    <x v="0"/>
    <x v="1"/>
    <s v="Raymond Harrison"/>
    <x v="6"/>
    <n v="1033.32"/>
    <n v="1029.71"/>
  </r>
  <r>
    <s v="68a1ded1-9bcb-421c-8243-27520fc83d15"/>
    <d v="2025-12-20T00:00:00"/>
    <x v="0"/>
    <s v="c9eaceea-859a-43b5-af96-b23bc04dc010"/>
    <x v="232"/>
    <x v="1"/>
    <n v="425.35"/>
    <n v="7"/>
    <n v="363.17"/>
    <n v="77.59"/>
    <x v="0"/>
    <x v="1"/>
    <x v="0"/>
    <x v="0"/>
    <s v="Jaime Pope"/>
    <x v="2"/>
    <n v="2977.4500000000003"/>
    <n v="2899.86"/>
  </r>
  <r>
    <s v="a99b69af-fee8-46e2-a3ff-94d1ec82e8fc"/>
    <d v="2025-04-16T00:00:00"/>
    <x v="0"/>
    <s v="19445a0f-0d3c-4ca8-9492-18216e5ab245"/>
    <x v="233"/>
    <x v="1"/>
    <n v="85.18"/>
    <n v="8"/>
    <n v="67.459999999999994"/>
    <n v="11.05"/>
    <x v="1"/>
    <x v="2"/>
    <x v="1"/>
    <x v="1"/>
    <s v="Melissa Rios"/>
    <x v="7"/>
    <n v="681.44"/>
    <n v="670.3900000000001"/>
  </r>
  <r>
    <s v="d25ff4be-7583-48db-8a36-d5339a849778"/>
    <d v="2025-06-06T00:00:00"/>
    <x v="0"/>
    <s v="846dd1a4-8862-4283-9996-250edfb5f33e"/>
    <x v="234"/>
    <x v="5"/>
    <n v="202.57"/>
    <n v="7"/>
    <n v="167.34"/>
    <n v="15.19"/>
    <x v="0"/>
    <x v="2"/>
    <x v="1"/>
    <x v="2"/>
    <s v="Tina Jacobs"/>
    <x v="4"/>
    <n v="1417.99"/>
    <n v="1402.8"/>
  </r>
  <r>
    <s v="7457946b-0600-4f9f-a563-22c069518f49"/>
    <d v="2025-12-02T00:00:00"/>
    <x v="0"/>
    <s v="67fd46bb-991d-4de5-8db3-88174d99b138"/>
    <x v="235"/>
    <x v="2"/>
    <n v="379.55"/>
    <n v="7"/>
    <n v="263.20999999999998"/>
    <n v="32.409999999999997"/>
    <x v="2"/>
    <x v="2"/>
    <x v="0"/>
    <x v="0"/>
    <s v="Laura Underwood"/>
    <x v="2"/>
    <n v="2656.85"/>
    <n v="2624.44"/>
  </r>
  <r>
    <s v="2345c8ff-1dfe-41d1-8082-64c5ae49ab10"/>
    <d v="2025-10-09T00:00:00"/>
    <x v="0"/>
    <s v="a55776d4-43e5-4644-a4c1-a0b278669d5a"/>
    <x v="236"/>
    <x v="0"/>
    <n v="264.91000000000003"/>
    <n v="6"/>
    <n v="197.48"/>
    <n v="15.7"/>
    <x v="2"/>
    <x v="1"/>
    <x v="0"/>
    <x v="2"/>
    <s v="Adam Scott"/>
    <x v="9"/>
    <n v="1589.46"/>
    <n v="1573.76"/>
  </r>
  <r>
    <s v="e6834f94-5c12-47a9-ac54-14aca6de7304"/>
    <d v="2025-06-06T00:00:00"/>
    <x v="0"/>
    <s v="210509ef-963d-44b4-bd10-c07fb823a6f2"/>
    <x v="39"/>
    <x v="0"/>
    <n v="174.06"/>
    <n v="4"/>
    <n v="114.31"/>
    <n v="17.899999999999999"/>
    <x v="0"/>
    <x v="1"/>
    <x v="0"/>
    <x v="1"/>
    <s v="Rachel Johnson"/>
    <x v="4"/>
    <n v="696.24"/>
    <n v="678.34"/>
  </r>
  <r>
    <s v="24bad4b2-d680-495f-9113-1a8cfa153cb7"/>
    <d v="2025-04-16T00:00:00"/>
    <x v="0"/>
    <s v="ea7fdb81-f269-4aa0-8a9b-2464fd829a1f"/>
    <x v="237"/>
    <x v="5"/>
    <n v="293.54000000000002"/>
    <n v="8"/>
    <n v="239.79"/>
    <n v="16.72"/>
    <x v="0"/>
    <x v="1"/>
    <x v="2"/>
    <x v="0"/>
    <s v="Linda May"/>
    <x v="7"/>
    <n v="2348.3200000000002"/>
    <n v="2331.6000000000004"/>
  </r>
  <r>
    <s v="361fa148-07c8-48bf-88a2-761f7c317520"/>
    <d v="2025-03-12T00:00:00"/>
    <x v="0"/>
    <s v="e7c35690-117e-43de-a154-286fd4feb08f"/>
    <x v="238"/>
    <x v="0"/>
    <n v="42.63"/>
    <n v="7"/>
    <n v="29.9"/>
    <n v="1.27"/>
    <x v="2"/>
    <x v="2"/>
    <x v="0"/>
    <x v="2"/>
    <s v="Crystal Franklin"/>
    <x v="8"/>
    <n v="298.41000000000003"/>
    <n v="297.14000000000004"/>
  </r>
  <r>
    <s v="0116a5e5-9e15-4cd3-af66-9921516e8c71"/>
    <d v="2025-03-15T00:00:00"/>
    <x v="0"/>
    <s v="34bdd1f5-e6cd-4193-98a3-950ea67ebc43"/>
    <x v="239"/>
    <x v="0"/>
    <n v="72.260000000000005"/>
    <n v="9"/>
    <n v="50.85"/>
    <n v="13.64"/>
    <x v="0"/>
    <x v="1"/>
    <x v="1"/>
    <x v="0"/>
    <s v="Gerald Austin"/>
    <x v="8"/>
    <n v="650.34"/>
    <n v="636.70000000000005"/>
  </r>
  <r>
    <s v="3236c5af-9cd7-4712-9f8b-b7f97c240eb4"/>
    <d v="2025-07-07T00:00:00"/>
    <x v="0"/>
    <s v="77e18b4e-e6bf-44d0-9b3b-c4dd7fc20b1c"/>
    <x v="240"/>
    <x v="1"/>
    <n v="36.44"/>
    <n v="9"/>
    <n v="27.86"/>
    <n v="6.08"/>
    <x v="0"/>
    <x v="0"/>
    <x v="1"/>
    <x v="2"/>
    <s v="Richard Bennett"/>
    <x v="0"/>
    <n v="327.96"/>
    <n v="321.88"/>
  </r>
  <r>
    <s v="87f781a0-9ce2-48f6-9ac3-fef6e7097a6c"/>
    <d v="2025-04-16T00:00:00"/>
    <x v="0"/>
    <s v="2f2148c0-9bd2-4486-bd12-134ab5157810"/>
    <x v="88"/>
    <x v="2"/>
    <n v="90.66"/>
    <n v="10"/>
    <n v="71.23"/>
    <n v="13.88"/>
    <x v="1"/>
    <x v="2"/>
    <x v="0"/>
    <x v="1"/>
    <s v="Nicole Williamson"/>
    <x v="7"/>
    <n v="906.59999999999991"/>
    <n v="892.71999999999991"/>
  </r>
  <r>
    <s v="99c4a39e-9f08-4fc3-815f-22180c37a303"/>
    <d v="2025-12-14T00:00:00"/>
    <x v="0"/>
    <s v="725ab1fb-6fb8-4819-bb6a-448ec865e995"/>
    <x v="241"/>
    <x v="2"/>
    <n v="492.6"/>
    <n v="4"/>
    <n v="370"/>
    <n v="59.9"/>
    <x v="0"/>
    <x v="0"/>
    <x v="1"/>
    <x v="2"/>
    <s v="Michael Parker"/>
    <x v="2"/>
    <n v="1970.4"/>
    <n v="1910.5"/>
  </r>
  <r>
    <s v="d177ef0d-09a4-417d-bf90-0017836ac413"/>
    <d v="2025-11-10T00:00:00"/>
    <x v="0"/>
    <s v="b10880ea-6976-4cf0-b377-892ddeea74eb"/>
    <x v="242"/>
    <x v="4"/>
    <n v="447.28"/>
    <n v="10"/>
    <n v="310.27999999999997"/>
    <n v="52.65"/>
    <x v="0"/>
    <x v="2"/>
    <x v="2"/>
    <x v="1"/>
    <s v="Melissa Peterson"/>
    <x v="3"/>
    <n v="4472.7999999999993"/>
    <n v="4420.1499999999996"/>
  </r>
  <r>
    <s v="ac9aa0d3-5834-4fea-b541-065cc95f2d7f"/>
    <d v="2025-03-23T00:00:00"/>
    <x v="0"/>
    <s v="f8f03ed9-4ba1-42ba-8c75-a3b520602b33"/>
    <x v="243"/>
    <x v="2"/>
    <n v="312.27"/>
    <n v="8"/>
    <n v="223.37"/>
    <n v="52.51"/>
    <x v="2"/>
    <x v="1"/>
    <x v="1"/>
    <x v="2"/>
    <s v="David Bass"/>
    <x v="8"/>
    <n v="2498.16"/>
    <n v="2445.6499999999996"/>
  </r>
  <r>
    <s v="72b47a00-c35e-45d7-8779-b6d9d2656b16"/>
    <d v="2025-04-04T00:00:00"/>
    <x v="0"/>
    <s v="33a4e869-a214-4d28-8669-eb46dbbc8014"/>
    <x v="244"/>
    <x v="1"/>
    <n v="146.4"/>
    <n v="3"/>
    <n v="119.07"/>
    <n v="16.23"/>
    <x v="2"/>
    <x v="2"/>
    <x v="2"/>
    <x v="1"/>
    <s v="John Pierce"/>
    <x v="7"/>
    <n v="439.20000000000005"/>
    <n v="422.97"/>
  </r>
  <r>
    <s v="9fceb672-68c9-4b64-8046-00d15410563f"/>
    <d v="2025-07-05T00:00:00"/>
    <x v="0"/>
    <s v="f6427775-fc7c-4564-8364-43f363630268"/>
    <x v="245"/>
    <x v="5"/>
    <n v="151.36000000000001"/>
    <n v="1"/>
    <n v="107.27"/>
    <n v="18.32"/>
    <x v="0"/>
    <x v="2"/>
    <x v="0"/>
    <x v="2"/>
    <s v="Rhonda Cruz"/>
    <x v="0"/>
    <n v="151.36000000000001"/>
    <n v="133.04000000000002"/>
  </r>
  <r>
    <s v="c2a370d7-929f-414d-9201-47fc51b992d3"/>
    <d v="2025-05-14T00:00:00"/>
    <x v="0"/>
    <s v="902fc9b9-e29f-4679-842f-c1574e88222d"/>
    <x v="246"/>
    <x v="1"/>
    <n v="173.33"/>
    <n v="7"/>
    <n v="137.54"/>
    <n v="0.7"/>
    <x v="2"/>
    <x v="0"/>
    <x v="0"/>
    <x v="2"/>
    <s v="Jacob Cook"/>
    <x v="5"/>
    <n v="1213.3100000000002"/>
    <n v="1212.6100000000001"/>
  </r>
  <r>
    <s v="bbd4feb9-6d1d-47f1-b0fe-14569b3e30ef"/>
    <d v="2025-02-02T00:00:00"/>
    <x v="0"/>
    <s v="e602cb95-05b5-46f6-ac29-6a34ca7b69f6"/>
    <x v="247"/>
    <x v="3"/>
    <n v="225.66"/>
    <n v="8"/>
    <n v="169.55"/>
    <n v="11.04"/>
    <x v="0"/>
    <x v="2"/>
    <x v="0"/>
    <x v="2"/>
    <s v="Samuel Wilkerson"/>
    <x v="10"/>
    <n v="1805.28"/>
    <n v="1794.24"/>
  </r>
  <r>
    <s v="a2278641-7d64-4bf8-a7a4-8236a6f46a3d"/>
    <d v="2025-10-19T00:00:00"/>
    <x v="0"/>
    <s v="b68f8c8e-0e15-476f-973b-c9668732b22e"/>
    <x v="248"/>
    <x v="1"/>
    <n v="172.93"/>
    <n v="7"/>
    <n v="113.4"/>
    <n v="1.9"/>
    <x v="2"/>
    <x v="2"/>
    <x v="1"/>
    <x v="1"/>
    <s v="Jessica Flores"/>
    <x v="9"/>
    <n v="1210.51"/>
    <n v="1208.6099999999999"/>
  </r>
  <r>
    <s v="05188dab-125e-4fc2-bf2a-f41894f470ca"/>
    <d v="2025-03-03T00:00:00"/>
    <x v="0"/>
    <s v="936431b3-21fd-43df-83c9-b7186cc44eea"/>
    <x v="98"/>
    <x v="0"/>
    <n v="67.099999999999994"/>
    <n v="6"/>
    <n v="57.14"/>
    <n v="12.88"/>
    <x v="2"/>
    <x v="0"/>
    <x v="1"/>
    <x v="2"/>
    <s v="Madison Perez"/>
    <x v="8"/>
    <n v="402.59999999999997"/>
    <n v="389.71999999999997"/>
  </r>
  <r>
    <s v="2cc42812-e227-42fb-bd5e-4c0172a25498"/>
    <d v="2025-04-16T00:00:00"/>
    <x v="0"/>
    <s v="c498e876-71b0-48a4-a486-05dc989c9bdf"/>
    <x v="238"/>
    <x v="5"/>
    <n v="217.73"/>
    <n v="7"/>
    <n v="191.61"/>
    <n v="31.73"/>
    <x v="0"/>
    <x v="2"/>
    <x v="1"/>
    <x v="0"/>
    <s v="Stephanie Harper"/>
    <x v="7"/>
    <n v="1524.11"/>
    <n v="1492.3799999999999"/>
  </r>
  <r>
    <s v="dd59b949-5055-4c97-8ffb-f1f62f30d948"/>
    <d v="2025-10-19T00:00:00"/>
    <x v="0"/>
    <s v="250f7b04-8825-4d74-8026-81b880af18ce"/>
    <x v="48"/>
    <x v="5"/>
    <n v="417.67"/>
    <n v="2"/>
    <n v="292.83999999999997"/>
    <n v="72.13"/>
    <x v="0"/>
    <x v="0"/>
    <x v="2"/>
    <x v="1"/>
    <s v="Samuel Hutchinson"/>
    <x v="9"/>
    <n v="835.34"/>
    <n v="763.21"/>
  </r>
  <r>
    <s v="681f5689-8077-41c7-ac57-2ea16392ca3e"/>
    <d v="2025-05-14T00:00:00"/>
    <x v="0"/>
    <s v="b6cd117e-0306-43e9-80d9-82677149eafa"/>
    <x v="249"/>
    <x v="0"/>
    <n v="211.85"/>
    <n v="8"/>
    <n v="187.68"/>
    <n v="35.590000000000003"/>
    <x v="0"/>
    <x v="2"/>
    <x v="1"/>
    <x v="1"/>
    <s v="Desiree Martin"/>
    <x v="5"/>
    <n v="1694.8"/>
    <n v="1659.21"/>
  </r>
  <r>
    <s v="ca8b3843-961a-4b8f-ac82-84bf3cbd3816"/>
    <d v="2025-06-15T00:00:00"/>
    <x v="0"/>
    <s v="d8923423-e6c9-4f85-a750-b93680b224e0"/>
    <x v="250"/>
    <x v="5"/>
    <n v="491.96"/>
    <n v="9"/>
    <n v="412.42"/>
    <n v="97.21"/>
    <x v="0"/>
    <x v="0"/>
    <x v="1"/>
    <x v="2"/>
    <s v="Heather Stark"/>
    <x v="4"/>
    <n v="4427.6399999999994"/>
    <n v="4330.4299999999994"/>
  </r>
  <r>
    <s v="cfa0bc1e-26e0-4707-bc50-fcbcb0f1a0a6"/>
    <d v="2025-07-08T00:00:00"/>
    <x v="0"/>
    <s v="ffadbb68-3717-41e7-9b60-010404b044b9"/>
    <x v="251"/>
    <x v="3"/>
    <n v="62.3"/>
    <n v="5"/>
    <n v="50.03"/>
    <n v="11.17"/>
    <x v="2"/>
    <x v="0"/>
    <x v="2"/>
    <x v="1"/>
    <s v="Brian Wood"/>
    <x v="0"/>
    <n v="311.5"/>
    <n v="300.33"/>
  </r>
  <r>
    <s v="cb5bcbcf-5d03-4108-91cb-87b3a4ae7265"/>
    <d v="2025-11-12T00:00:00"/>
    <x v="0"/>
    <s v="bb80db5b-ea68-470c-8a16-d9252499b1db"/>
    <x v="252"/>
    <x v="5"/>
    <n v="81.510000000000005"/>
    <n v="7"/>
    <n v="56.24"/>
    <n v="7.85"/>
    <x v="1"/>
    <x v="2"/>
    <x v="0"/>
    <x v="1"/>
    <s v="Robert Tucker"/>
    <x v="3"/>
    <n v="570.57000000000005"/>
    <n v="562.72"/>
  </r>
  <r>
    <s v="5dac5d6a-84aa-4176-90e2-a70f78019c51"/>
    <d v="2025-05-14T00:00:00"/>
    <x v="0"/>
    <s v="dae35ec0-6bf8-4cf6-81f7-2e0705f9b776"/>
    <x v="253"/>
    <x v="5"/>
    <n v="231.13"/>
    <n v="4"/>
    <n v="203.47"/>
    <n v="10.86"/>
    <x v="2"/>
    <x v="2"/>
    <x v="2"/>
    <x v="2"/>
    <s v="Joseph Perez"/>
    <x v="5"/>
    <n v="924.52"/>
    <n v="913.66"/>
  </r>
  <r>
    <s v="3989ac9e-06bf-4d51-a7c3-cc0ad1e294e9"/>
    <d v="2025-03-23T00:00:00"/>
    <x v="0"/>
    <s v="8a540a40-8af9-470a-a24e-6a1157ae86bb"/>
    <x v="254"/>
    <x v="0"/>
    <n v="455.62"/>
    <n v="5"/>
    <n v="335.57"/>
    <n v="2.99"/>
    <x v="2"/>
    <x v="0"/>
    <x v="1"/>
    <x v="0"/>
    <s v="Caitlin Simpson"/>
    <x v="8"/>
    <n v="2278.1"/>
    <n v="2275.11"/>
  </r>
  <r>
    <s v="ccb2cb18-4b36-4965-8ddf-834edb7facfd"/>
    <d v="2025-07-07T00:00:00"/>
    <x v="0"/>
    <s v="a7be6a4e-169b-44c6-b443-44ba090c349a"/>
    <x v="255"/>
    <x v="5"/>
    <n v="250.14"/>
    <n v="3"/>
    <n v="154.47"/>
    <n v="10.97"/>
    <x v="1"/>
    <x v="0"/>
    <x v="0"/>
    <x v="2"/>
    <s v="David Murphy"/>
    <x v="0"/>
    <n v="750.42"/>
    <n v="739.44999999999993"/>
  </r>
  <r>
    <s v="4f559b8d-80b8-4d36-a7c5-4c438cf1cf6d"/>
    <d v="2025-09-07T00:00:00"/>
    <x v="0"/>
    <s v="d034b65a-7f22-45f2-9456-7448a24228cc"/>
    <x v="256"/>
    <x v="1"/>
    <n v="363.37"/>
    <n v="8"/>
    <n v="325.66000000000003"/>
    <n v="32.799999999999997"/>
    <x v="2"/>
    <x v="2"/>
    <x v="1"/>
    <x v="2"/>
    <s v="Justin Rodgers"/>
    <x v="1"/>
    <n v="2906.96"/>
    <n v="2874.16"/>
  </r>
  <r>
    <s v="9d573a52-41b3-41de-8d49-f544a140a22e"/>
    <d v="2025-04-13T00:00:00"/>
    <x v="0"/>
    <s v="91655f3a-a2ce-4185-9056-f5e256fa1596"/>
    <x v="27"/>
    <x v="0"/>
    <n v="135.07"/>
    <n v="2"/>
    <n v="85.33"/>
    <n v="12.52"/>
    <x v="1"/>
    <x v="0"/>
    <x v="1"/>
    <x v="2"/>
    <s v="Edward Hall"/>
    <x v="7"/>
    <n v="270.14"/>
    <n v="257.62"/>
  </r>
  <r>
    <s v="656fdc89-bee1-42ce-a7b0-09fb34b3e322"/>
    <d v="2025-03-03T00:00:00"/>
    <x v="0"/>
    <s v="9117646b-633f-474a-b3b6-2b29ef404614"/>
    <x v="257"/>
    <x v="2"/>
    <n v="86.21"/>
    <n v="7"/>
    <n v="67.13"/>
    <n v="16.75"/>
    <x v="2"/>
    <x v="1"/>
    <x v="1"/>
    <x v="1"/>
    <s v="Curtis Jacobs MD"/>
    <x v="8"/>
    <n v="603.46999999999991"/>
    <n v="586.71999999999991"/>
  </r>
  <r>
    <s v="6a32e901-bdb1-4b07-9884-6bf1c3f53786"/>
    <d v="2025-06-04T00:00:00"/>
    <x v="0"/>
    <s v="363dadae-4f08-4695-83c6-8ff18e2524e7"/>
    <x v="258"/>
    <x v="0"/>
    <n v="377.13"/>
    <n v="3"/>
    <n v="314.93"/>
    <n v="52.85"/>
    <x v="0"/>
    <x v="1"/>
    <x v="1"/>
    <x v="0"/>
    <s v="Larry Jones"/>
    <x v="4"/>
    <n v="1131.3899999999999"/>
    <n v="1078.54"/>
  </r>
  <r>
    <s v="3141accb-a7a2-49f3-b122-dc5d2613f31e"/>
    <d v="2025-07-07T00:00:00"/>
    <x v="0"/>
    <s v="70128f82-3468-48f9-9e6c-8e561488d842"/>
    <x v="139"/>
    <x v="1"/>
    <n v="418.34"/>
    <n v="2"/>
    <n v="356.93"/>
    <n v="67.19"/>
    <x v="0"/>
    <x v="1"/>
    <x v="1"/>
    <x v="1"/>
    <s v="Michelle Gonzalez MD"/>
    <x v="0"/>
    <n v="836.68"/>
    <n v="769.49"/>
  </r>
  <r>
    <s v="ff147c9a-9b26-4232-819e-ce816892f64f"/>
    <d v="2025-04-16T00:00:00"/>
    <x v="0"/>
    <s v="b733b1db-43a4-4f2c-86d9-94c7863ae7a2"/>
    <x v="259"/>
    <x v="4"/>
    <n v="136.83000000000001"/>
    <n v="5"/>
    <n v="116.68"/>
    <n v="5.22"/>
    <x v="0"/>
    <x v="0"/>
    <x v="0"/>
    <x v="2"/>
    <s v="Sylvia Hernandez"/>
    <x v="7"/>
    <n v="684.15000000000009"/>
    <n v="678.93000000000006"/>
  </r>
  <r>
    <s v="13b733b6-ebbe-44e9-ba12-51f9cb275522"/>
    <d v="2025-03-23T00:00:00"/>
    <x v="0"/>
    <s v="a5873a2c-35f3-440a-893f-d1af4498d94f"/>
    <x v="260"/>
    <x v="0"/>
    <n v="123.31"/>
    <n v="2"/>
    <n v="74.599999999999994"/>
    <n v="5.58"/>
    <x v="2"/>
    <x v="0"/>
    <x v="2"/>
    <x v="1"/>
    <s v="Deanna Brown"/>
    <x v="8"/>
    <n v="246.62"/>
    <n v="241.04"/>
  </r>
  <r>
    <s v="2a1b570d-7cb0-4ec5-a9c4-df8f695f1bb4"/>
    <d v="2025-05-14T00:00:00"/>
    <x v="0"/>
    <s v="3c2e0926-c7c6-4aab-ab7b-d9918e99b4cf"/>
    <x v="261"/>
    <x v="5"/>
    <n v="39.4"/>
    <n v="7"/>
    <n v="25.66"/>
    <n v="1.84"/>
    <x v="2"/>
    <x v="0"/>
    <x v="0"/>
    <x v="0"/>
    <s v="Kevin Foster"/>
    <x v="5"/>
    <n v="275.8"/>
    <n v="273.96000000000004"/>
  </r>
  <r>
    <s v="11162f2c-107d-4ab2-be6f-f5dc738966d3"/>
    <d v="2025-07-08T00:00:00"/>
    <x v="0"/>
    <s v="80cdad10-11ee-407d-a2cf-e5b86d717a4b"/>
    <x v="87"/>
    <x v="2"/>
    <n v="421.62"/>
    <n v="9"/>
    <n v="321.91000000000003"/>
    <n v="13.71"/>
    <x v="1"/>
    <x v="0"/>
    <x v="0"/>
    <x v="1"/>
    <s v="Adam James"/>
    <x v="0"/>
    <n v="3794.58"/>
    <n v="3780.87"/>
  </r>
  <r>
    <s v="457c35d3-aef0-406e-b1db-c822e1c36db9"/>
    <d v="2025-04-04T00:00:00"/>
    <x v="0"/>
    <s v="e0275ba6-8c05-42f9-aaa6-1d7c1cfe9ad8"/>
    <x v="262"/>
    <x v="1"/>
    <n v="10.46"/>
    <n v="2"/>
    <n v="6.84"/>
    <n v="1.46"/>
    <x v="1"/>
    <x v="2"/>
    <x v="1"/>
    <x v="0"/>
    <s v="Jodi Graham"/>
    <x v="7"/>
    <n v="20.92"/>
    <n v="19.46"/>
  </r>
  <r>
    <s v="428536cc-193d-49b9-8746-044851f36f3c"/>
    <d v="2025-07-08T00:00:00"/>
    <x v="0"/>
    <s v="0951800a-515b-4014-beba-6a83a05e589d"/>
    <x v="263"/>
    <x v="4"/>
    <n v="334.53"/>
    <n v="8"/>
    <n v="212.49"/>
    <n v="10.24"/>
    <x v="2"/>
    <x v="0"/>
    <x v="0"/>
    <x v="1"/>
    <s v="Aaron Reynolds"/>
    <x v="0"/>
    <n v="2676.24"/>
    <n v="2666"/>
  </r>
  <r>
    <s v="415d0f48-5dbd-4117-9e78-660e1245e9a9"/>
    <d v="2025-09-10T00:00:00"/>
    <x v="0"/>
    <s v="c290ed27-046a-404f-9f14-ade6a5d412b2"/>
    <x v="258"/>
    <x v="3"/>
    <n v="239.67"/>
    <n v="7"/>
    <n v="197.78"/>
    <n v="20.56"/>
    <x v="2"/>
    <x v="0"/>
    <x v="2"/>
    <x v="2"/>
    <s v="Adam Cooper"/>
    <x v="1"/>
    <n v="1677.6899999999998"/>
    <n v="1657.1299999999999"/>
  </r>
  <r>
    <s v="d66d9ade-d7e0-47a9-9468-eb1cbf8659dc"/>
    <d v="2025-03-01T00:00:00"/>
    <x v="0"/>
    <s v="0a9d3e68-ef7d-4bac-8ea0-6ee83d1e37fb"/>
    <x v="264"/>
    <x v="4"/>
    <n v="446.71"/>
    <n v="6"/>
    <n v="352.27"/>
    <n v="48.98"/>
    <x v="1"/>
    <x v="2"/>
    <x v="0"/>
    <x v="0"/>
    <s v="Frederick Holmes"/>
    <x v="8"/>
    <n v="2680.2599999999998"/>
    <n v="2631.2799999999997"/>
  </r>
  <r>
    <s v="19638bf8-eaab-4043-af70-1f5f6a6a5279"/>
    <d v="2025-10-11T00:00:00"/>
    <x v="0"/>
    <s v="71fda3b2-eb7f-47f9-879c-523d4084cf3b"/>
    <x v="265"/>
    <x v="2"/>
    <n v="85.49"/>
    <n v="4"/>
    <n v="72.98"/>
    <n v="8.61"/>
    <x v="1"/>
    <x v="2"/>
    <x v="2"/>
    <x v="1"/>
    <s v="Antonio King"/>
    <x v="9"/>
    <n v="341.96"/>
    <n v="333.34999999999997"/>
  </r>
  <r>
    <s v="8fb0bcb2-70e6-4e55-b001-cba8a97bc005"/>
    <d v="2025-03-03T00:00:00"/>
    <x v="0"/>
    <s v="b77318c6-7ecb-49db-a147-adc6c8582cd6"/>
    <x v="266"/>
    <x v="4"/>
    <n v="335.7"/>
    <n v="4"/>
    <n v="263.66000000000003"/>
    <n v="50.94"/>
    <x v="0"/>
    <x v="2"/>
    <x v="0"/>
    <x v="1"/>
    <s v="Breanna Bell"/>
    <x v="8"/>
    <n v="1342.8"/>
    <n v="1291.8599999999999"/>
  </r>
  <r>
    <s v="0fcc350e-668a-4b2b-a3fb-a581417ab901"/>
    <d v="2025-12-22T00:00:00"/>
    <x v="0"/>
    <s v="0cba2cb6-a6f8-4106-98b0-3ab0b152d132"/>
    <x v="267"/>
    <x v="3"/>
    <n v="406.27"/>
    <n v="5"/>
    <n v="351.23"/>
    <n v="16.97"/>
    <x v="0"/>
    <x v="2"/>
    <x v="1"/>
    <x v="1"/>
    <s v="Ebony Williams"/>
    <x v="2"/>
    <n v="2031.35"/>
    <n v="2014.3799999999999"/>
  </r>
  <r>
    <s v="00fd3cbf-93c2-413d-9a38-656e09fd8c92"/>
    <d v="2025-10-19T00:00:00"/>
    <x v="0"/>
    <s v="f98fe624-5d13-4374-849d-fa5c8c711e3b"/>
    <x v="268"/>
    <x v="1"/>
    <n v="378.6"/>
    <n v="5"/>
    <n v="228.32"/>
    <n v="6.57"/>
    <x v="0"/>
    <x v="1"/>
    <x v="2"/>
    <x v="0"/>
    <s v="Jonathan Harrison"/>
    <x v="9"/>
    <n v="1893"/>
    <n v="1886.43"/>
  </r>
  <r>
    <s v="d27e98e2-3648-4de4-8bd9-74e5c303c988"/>
    <d v="2025-12-13T00:00:00"/>
    <x v="0"/>
    <s v="619ac8dc-ee1c-4c18-b846-91f17a838e8c"/>
    <x v="269"/>
    <x v="0"/>
    <n v="216.45"/>
    <n v="6"/>
    <n v="187.02"/>
    <n v="37.590000000000003"/>
    <x v="2"/>
    <x v="1"/>
    <x v="2"/>
    <x v="2"/>
    <s v="Anna Murphy"/>
    <x v="2"/>
    <n v="1298.6999999999998"/>
    <n v="1261.1099999999999"/>
  </r>
  <r>
    <s v="4137342c-61ad-4549-90a4-5583cce47579"/>
    <d v="2025-01-28T00:00:00"/>
    <x v="0"/>
    <s v="5e228880-3816-420e-a9ae-4f5591de5c83"/>
    <x v="270"/>
    <x v="0"/>
    <n v="435.88"/>
    <n v="6"/>
    <n v="322.37"/>
    <n v="50.77"/>
    <x v="0"/>
    <x v="2"/>
    <x v="1"/>
    <x v="2"/>
    <s v="Sara Clark"/>
    <x v="11"/>
    <n v="2615.2799999999997"/>
    <n v="2564.5099999999998"/>
  </r>
  <r>
    <s v="7c213389-fdc0-492b-aa58-770fe31617a7"/>
    <d v="2025-10-11T00:00:00"/>
    <x v="0"/>
    <s v="fdc972e2-98b6-4f99-9a26-04d60e9424e3"/>
    <x v="271"/>
    <x v="4"/>
    <n v="11.88"/>
    <n v="7"/>
    <n v="8.5299999999999994"/>
    <n v="0.89"/>
    <x v="1"/>
    <x v="1"/>
    <x v="0"/>
    <x v="1"/>
    <s v="Christina Phillips"/>
    <x v="9"/>
    <n v="83.160000000000011"/>
    <n v="82.27000000000001"/>
  </r>
  <r>
    <s v="85c42cab-2817-4942-8819-05797c2e825f"/>
    <d v="2025-12-22T00:00:00"/>
    <x v="0"/>
    <s v="cd35976d-1a20-45f2-95e4-6beec776953a"/>
    <x v="272"/>
    <x v="1"/>
    <n v="251.01"/>
    <n v="2"/>
    <n v="168.66"/>
    <n v="11.24"/>
    <x v="0"/>
    <x v="1"/>
    <x v="1"/>
    <x v="1"/>
    <s v="Peter Brown"/>
    <x v="2"/>
    <n v="502.02"/>
    <n v="490.78"/>
  </r>
  <r>
    <s v="cdc3d4b8-5c6b-42cf-a56d-4136edc144c7"/>
    <d v="2025-10-30T00:00:00"/>
    <x v="0"/>
    <s v="6b0bdb7b-e9ea-44c7-b39c-7c49337cd9d0"/>
    <x v="102"/>
    <x v="2"/>
    <n v="119.57"/>
    <n v="4"/>
    <n v="91.11"/>
    <n v="9.56"/>
    <x v="2"/>
    <x v="0"/>
    <x v="2"/>
    <x v="0"/>
    <s v="Alicia Torres"/>
    <x v="9"/>
    <n v="478.28"/>
    <n v="468.71999999999997"/>
  </r>
  <r>
    <s v="03a5c448-b806-4c4a-9129-77e63f47b99b"/>
    <d v="2025-02-16T00:00:00"/>
    <x v="0"/>
    <s v="8fa779e8-01e5-48ee-baa4-c2e8af8b17bb"/>
    <x v="273"/>
    <x v="3"/>
    <n v="127.66"/>
    <n v="7"/>
    <n v="81.03"/>
    <n v="9.5"/>
    <x v="0"/>
    <x v="2"/>
    <x v="0"/>
    <x v="1"/>
    <s v="Eric Ellis"/>
    <x v="10"/>
    <n v="893.62"/>
    <n v="884.12"/>
  </r>
  <r>
    <s v="95aa8986-8a8b-443a-8b86-d021d309f960"/>
    <d v="2025-12-11T00:00:00"/>
    <x v="0"/>
    <s v="ef7eebe3-b2ab-4b69-8a82-8257bfbc03f6"/>
    <x v="274"/>
    <x v="0"/>
    <n v="156.07"/>
    <n v="2"/>
    <n v="140.12"/>
    <n v="29.82"/>
    <x v="1"/>
    <x v="2"/>
    <x v="0"/>
    <x v="1"/>
    <s v="James Johnson"/>
    <x v="2"/>
    <n v="312.14"/>
    <n v="282.32"/>
  </r>
  <r>
    <s v="e03e0e40-be63-4a42-b561-7a2a28f3217f"/>
    <d v="2025-07-05T00:00:00"/>
    <x v="0"/>
    <s v="768851e2-4fc4-4c58-96ee-6451296eea1d"/>
    <x v="275"/>
    <x v="4"/>
    <n v="41.54"/>
    <n v="2"/>
    <n v="33.85"/>
    <n v="5.96"/>
    <x v="0"/>
    <x v="0"/>
    <x v="1"/>
    <x v="2"/>
    <s v="Donald Gibson"/>
    <x v="0"/>
    <n v="83.08"/>
    <n v="77.12"/>
  </r>
  <r>
    <s v="8f89b43f-e79e-4ce1-9f32-58a8349c7a46"/>
    <d v="2025-01-27T00:00:00"/>
    <x v="0"/>
    <s v="488fccb0-9a40-46b3-8011-1a7906bd6e48"/>
    <x v="172"/>
    <x v="2"/>
    <n v="37.32"/>
    <n v="2"/>
    <n v="33.08"/>
    <n v="4.8600000000000003"/>
    <x v="0"/>
    <x v="0"/>
    <x v="1"/>
    <x v="2"/>
    <s v="Michael Rodriguez"/>
    <x v="11"/>
    <n v="74.64"/>
    <n v="69.78"/>
  </r>
  <r>
    <s v="6a039804-b94d-45a8-8edc-de05aeb5d493"/>
    <d v="2025-12-20T00:00:00"/>
    <x v="0"/>
    <s v="ec449361-969a-434b-a8c7-573eaf798bb4"/>
    <x v="276"/>
    <x v="2"/>
    <n v="179.08"/>
    <n v="8"/>
    <n v="133.19999999999999"/>
    <n v="3.56"/>
    <x v="0"/>
    <x v="2"/>
    <x v="0"/>
    <x v="0"/>
    <s v="Abigail Sweeney"/>
    <x v="2"/>
    <n v="1432.64"/>
    <n v="1429.0800000000002"/>
  </r>
  <r>
    <s v="0cff7ec1-4bcd-43dd-afff-4e6f49ce897e"/>
    <d v="2025-11-20T00:00:00"/>
    <x v="0"/>
    <s v="f473dbbd-7c26-42c4-ba65-33261ed23082"/>
    <x v="136"/>
    <x v="4"/>
    <n v="394.4"/>
    <n v="6"/>
    <n v="285.89"/>
    <n v="67.27"/>
    <x v="1"/>
    <x v="1"/>
    <x v="0"/>
    <x v="0"/>
    <s v="Jordan Davies"/>
    <x v="3"/>
    <n v="2366.3999999999996"/>
    <n v="2299.1299999999997"/>
  </r>
  <r>
    <s v="28b9476a-a798-443b-8719-d97dd2df6a41"/>
    <d v="2025-05-25T00:00:00"/>
    <x v="0"/>
    <s v="601b668a-5b2c-4749-a12b-d0012d1a5a17"/>
    <x v="277"/>
    <x v="4"/>
    <n v="339.14"/>
    <n v="3"/>
    <n v="264.98"/>
    <n v="52.74"/>
    <x v="1"/>
    <x v="0"/>
    <x v="2"/>
    <x v="2"/>
    <s v="Michael Harrell"/>
    <x v="5"/>
    <n v="1017.42"/>
    <n v="964.68"/>
  </r>
  <r>
    <s v="a221e043-73e4-41d3-b0aa-501c372a664c"/>
    <d v="2025-03-23T00:00:00"/>
    <x v="0"/>
    <s v="6e8a9d04-d660-4e4d-89fe-67cce4b9e47b"/>
    <x v="278"/>
    <x v="3"/>
    <n v="323.14"/>
    <n v="10"/>
    <n v="284.75"/>
    <n v="5.63"/>
    <x v="1"/>
    <x v="1"/>
    <x v="2"/>
    <x v="0"/>
    <s v="Ronald Thompson"/>
    <x v="8"/>
    <n v="3231.3999999999996"/>
    <n v="3225.7699999999995"/>
  </r>
  <r>
    <s v="97fba81b-92ba-4177-b181-20b301da2a8d"/>
    <d v="2025-04-13T00:00:00"/>
    <x v="0"/>
    <s v="bd53f8f8-6c19-449b-9b89-4a769c8dd9ab"/>
    <x v="279"/>
    <x v="2"/>
    <n v="173.47"/>
    <n v="6"/>
    <n v="104.69"/>
    <n v="8.58"/>
    <x v="1"/>
    <x v="0"/>
    <x v="1"/>
    <x v="1"/>
    <s v="Joshua Wilson"/>
    <x v="7"/>
    <n v="1040.82"/>
    <n v="1032.24"/>
  </r>
  <r>
    <s v="ef824efe-eadc-4c11-b40f-ff01b1b623b6"/>
    <d v="2025-06-06T00:00:00"/>
    <x v="0"/>
    <s v="d5809a4e-0e35-48f5-99fb-43272947f87e"/>
    <x v="280"/>
    <x v="1"/>
    <n v="296.58999999999997"/>
    <n v="5"/>
    <n v="245.73"/>
    <n v="17.899999999999999"/>
    <x v="2"/>
    <x v="2"/>
    <x v="0"/>
    <x v="1"/>
    <s v="Paul Martinez"/>
    <x v="4"/>
    <n v="1482.9499999999998"/>
    <n v="1465.0499999999997"/>
  </r>
  <r>
    <s v="41be317b-19db-4570-ba26-aee49bdd2514"/>
    <d v="2025-06-04T00:00:00"/>
    <x v="0"/>
    <s v="4cb2eb38-a217-4e16-bc32-6fad3e93a728"/>
    <x v="281"/>
    <x v="4"/>
    <n v="255.05"/>
    <n v="10"/>
    <n v="160.94"/>
    <n v="32.520000000000003"/>
    <x v="0"/>
    <x v="2"/>
    <x v="1"/>
    <x v="0"/>
    <s v="William Johnson"/>
    <x v="4"/>
    <n v="2550.5"/>
    <n v="2517.98"/>
  </r>
  <r>
    <s v="a81b9e5c-2a88-4c9b-ad43-7e7142befa1c"/>
    <d v="2025-12-01T00:00:00"/>
    <x v="0"/>
    <s v="22027a1f-a06c-4193-91e6-edfd377983a6"/>
    <x v="282"/>
    <x v="4"/>
    <n v="406.29"/>
    <n v="7"/>
    <n v="344.23"/>
    <n v="23.2"/>
    <x v="1"/>
    <x v="1"/>
    <x v="2"/>
    <x v="1"/>
    <s v="Melody Jimenez"/>
    <x v="2"/>
    <n v="2844.03"/>
    <n v="2820.8300000000004"/>
  </r>
  <r>
    <s v="0f1b406d-8da2-4073-bc27-83ef8dac6361"/>
    <d v="2025-08-18T00:00:00"/>
    <x v="0"/>
    <s v="f29d6416-4bd5-4af5-a5ce-2bc65388c652"/>
    <x v="283"/>
    <x v="1"/>
    <n v="451.15"/>
    <n v="9"/>
    <n v="391.61"/>
    <n v="73.88"/>
    <x v="2"/>
    <x v="0"/>
    <x v="2"/>
    <x v="0"/>
    <s v="Jesse Thompson"/>
    <x v="6"/>
    <n v="4060.35"/>
    <n v="3986.47"/>
  </r>
  <r>
    <s v="81143be8-5e9b-4a95-8fae-c7f6f2fe48ca"/>
    <d v="2025-07-05T00:00:00"/>
    <x v="0"/>
    <s v="acf2f803-fdde-4a08-85d4-98359ad6e11d"/>
    <x v="284"/>
    <x v="1"/>
    <n v="84.36"/>
    <n v="6"/>
    <n v="58.4"/>
    <n v="8.91"/>
    <x v="0"/>
    <x v="0"/>
    <x v="2"/>
    <x v="1"/>
    <s v="Thomas Torres DVM"/>
    <x v="0"/>
    <n v="506.15999999999997"/>
    <n v="497.24999999999994"/>
  </r>
  <r>
    <s v="6cd54f59-3890-4553-bd74-ee1eec860652"/>
    <d v="2025-01-24T00:00:00"/>
    <x v="0"/>
    <s v="0a6e5fed-f9a4-422b-b63c-61ebe465a925"/>
    <x v="285"/>
    <x v="5"/>
    <n v="116.45"/>
    <n v="9"/>
    <n v="103.31"/>
    <n v="21.49"/>
    <x v="1"/>
    <x v="1"/>
    <x v="0"/>
    <x v="1"/>
    <s v="Erin Butler"/>
    <x v="11"/>
    <n v="1048.05"/>
    <n v="1026.56"/>
  </r>
  <r>
    <s v="973c7efa-84c4-4f62-bb77-3e9a83e80dff"/>
    <d v="2025-09-29T00:00:00"/>
    <x v="0"/>
    <s v="d0836290-a6f6-4ed8-b202-f446e82a28de"/>
    <x v="244"/>
    <x v="1"/>
    <n v="106.48"/>
    <n v="2"/>
    <n v="83.01"/>
    <n v="2.1"/>
    <x v="0"/>
    <x v="1"/>
    <x v="1"/>
    <x v="2"/>
    <s v="Jeff Johnson"/>
    <x v="1"/>
    <n v="212.96"/>
    <n v="210.86"/>
  </r>
  <r>
    <s v="f49c7303-0b16-428d-a6a6-0d3b355c9d65"/>
    <d v="2025-01-13T00:00:00"/>
    <x v="0"/>
    <s v="46534ef3-3bd7-4161-9158-b6bfd9513126"/>
    <x v="286"/>
    <x v="4"/>
    <n v="443.98"/>
    <n v="7"/>
    <n v="363.28"/>
    <n v="3.67"/>
    <x v="2"/>
    <x v="0"/>
    <x v="1"/>
    <x v="2"/>
    <s v="Jocelyn Wilson"/>
    <x v="11"/>
    <n v="3107.86"/>
    <n v="3104.19"/>
  </r>
  <r>
    <s v="f0b2bf3f-5676-4fd8-b505-2bbde3c28dfb"/>
    <d v="2025-07-16T00:00:00"/>
    <x v="0"/>
    <s v="0654cfb4-d83f-4813-b917-15fe1423be98"/>
    <x v="287"/>
    <x v="0"/>
    <n v="98"/>
    <n v="7"/>
    <n v="76.27"/>
    <n v="7.0000000000000007E-2"/>
    <x v="2"/>
    <x v="2"/>
    <x v="0"/>
    <x v="2"/>
    <s v="Shawn Johnston"/>
    <x v="0"/>
    <n v="686"/>
    <n v="685.93"/>
  </r>
  <r>
    <s v="ee13163e-f21e-4d60-b521-c06e3a3ac42a"/>
    <d v="2025-05-25T00:00:00"/>
    <x v="0"/>
    <s v="366412c3-96e0-4584-8b8b-29c1f683ce10"/>
    <x v="282"/>
    <x v="0"/>
    <n v="160.77000000000001"/>
    <n v="9"/>
    <n v="103.5"/>
    <n v="15.88"/>
    <x v="0"/>
    <x v="0"/>
    <x v="2"/>
    <x v="0"/>
    <s v="Diane Shaw"/>
    <x v="5"/>
    <n v="1446.93"/>
    <n v="1431.05"/>
  </r>
  <r>
    <s v="1eab4586-5928-4adc-9dd3-ee8f49770501"/>
    <d v="2025-05-14T00:00:00"/>
    <x v="0"/>
    <s v="99678971-aa64-43e8-a22b-023efffde767"/>
    <x v="288"/>
    <x v="5"/>
    <n v="160.01"/>
    <n v="7"/>
    <n v="104.8"/>
    <n v="30.83"/>
    <x v="0"/>
    <x v="0"/>
    <x v="1"/>
    <x v="0"/>
    <s v="Jennifer Osborn"/>
    <x v="5"/>
    <n v="1120.07"/>
    <n v="1089.24"/>
  </r>
  <r>
    <s v="29485186-002f-452c-aff2-8689341078c8"/>
    <d v="2025-01-17T00:00:00"/>
    <x v="0"/>
    <s v="5314def9-f3e7-4b49-8047-d49b256dd61e"/>
    <x v="136"/>
    <x v="4"/>
    <n v="250.86"/>
    <n v="3"/>
    <n v="160.65"/>
    <n v="20.6"/>
    <x v="1"/>
    <x v="2"/>
    <x v="1"/>
    <x v="2"/>
    <s v="Robert Schmidt"/>
    <x v="11"/>
    <n v="752.58"/>
    <n v="731.98"/>
  </r>
  <r>
    <s v="42c138a3-0c94-4027-a930-80bfc6b922a0"/>
    <d v="2025-03-03T00:00:00"/>
    <x v="0"/>
    <s v="9b1be8a5-4110-46a8-b642-edbacb78bc59"/>
    <x v="289"/>
    <x v="1"/>
    <n v="47.42"/>
    <n v="5"/>
    <n v="31.56"/>
    <n v="1.33"/>
    <x v="1"/>
    <x v="0"/>
    <x v="1"/>
    <x v="0"/>
    <s v="Tonya Moody"/>
    <x v="8"/>
    <n v="237.10000000000002"/>
    <n v="235.77"/>
  </r>
  <r>
    <s v="e80edd0a-52a9-450d-aecb-d63ae5b2953b"/>
    <d v="2025-01-05T00:00:00"/>
    <x v="0"/>
    <s v="7e76001c-6bd1-491a-bbbe-434c1051e0a7"/>
    <x v="190"/>
    <x v="5"/>
    <n v="106.78"/>
    <n v="1"/>
    <n v="65.62"/>
    <n v="13.79"/>
    <x v="1"/>
    <x v="2"/>
    <x v="1"/>
    <x v="0"/>
    <s v="Daniel Carson"/>
    <x v="11"/>
    <n v="106.78"/>
    <n v="92.990000000000009"/>
  </r>
  <r>
    <s v="25055493-a12d-4730-a539-2fa081dcd128"/>
    <d v="2025-09-07T00:00:00"/>
    <x v="0"/>
    <s v="43578cce-ffb9-48c6-9796-a1ddf231027c"/>
    <x v="290"/>
    <x v="3"/>
    <n v="216.61"/>
    <n v="9"/>
    <n v="154.99"/>
    <n v="6.38"/>
    <x v="0"/>
    <x v="0"/>
    <x v="0"/>
    <x v="1"/>
    <s v="Carolyn Jones"/>
    <x v="1"/>
    <n v="1949.4900000000002"/>
    <n v="1943.1100000000001"/>
  </r>
  <r>
    <s v="efe64bf0-d47f-43ce-92fb-d4c9c5744f91"/>
    <d v="2025-07-16T00:00:00"/>
    <x v="0"/>
    <s v="37b6b9f6-f801-4666-ac3e-2806a252f090"/>
    <x v="252"/>
    <x v="1"/>
    <n v="360.57"/>
    <n v="4"/>
    <n v="311.39999999999998"/>
    <n v="18.98"/>
    <x v="1"/>
    <x v="2"/>
    <x v="0"/>
    <x v="1"/>
    <s v="Lisa Kane"/>
    <x v="0"/>
    <n v="1442.28"/>
    <n v="1423.3"/>
  </r>
  <r>
    <s v="5f3a20a4-bd97-4e84-8fed-2feea1a7d92c"/>
    <d v="2025-08-06T00:00:00"/>
    <x v="0"/>
    <s v="0c184273-aac7-4da8-915d-a08ed138e9eb"/>
    <x v="13"/>
    <x v="1"/>
    <n v="163.25"/>
    <n v="3"/>
    <n v="100.12"/>
    <n v="12.52"/>
    <x v="1"/>
    <x v="1"/>
    <x v="0"/>
    <x v="2"/>
    <s v="Timothy Curtis"/>
    <x v="6"/>
    <n v="489.75"/>
    <n v="477.23"/>
  </r>
  <r>
    <s v="c38cd5cd-1709-4082-bdd8-4eebf5632fcd"/>
    <d v="2025-09-29T00:00:00"/>
    <x v="0"/>
    <s v="65ce9a13-01e8-4ad1-8d45-1e11e0802f64"/>
    <x v="291"/>
    <x v="1"/>
    <n v="477.89"/>
    <n v="2"/>
    <n v="363.92"/>
    <n v="55.75"/>
    <x v="0"/>
    <x v="0"/>
    <x v="0"/>
    <x v="1"/>
    <s v="Chris Wiggins"/>
    <x v="1"/>
    <n v="955.78"/>
    <n v="900.03"/>
  </r>
  <r>
    <s v="d5e153ce-a6ac-4fa9-9c02-56346980438b"/>
    <d v="2025-04-02T00:00:00"/>
    <x v="0"/>
    <s v="07923b0b-c341-48b0-9350-25893f3d36d3"/>
    <x v="265"/>
    <x v="1"/>
    <n v="335.83"/>
    <n v="4"/>
    <n v="268.62"/>
    <n v="15.86"/>
    <x v="0"/>
    <x v="0"/>
    <x v="0"/>
    <x v="0"/>
    <s v="Karina Schneider"/>
    <x v="7"/>
    <n v="1343.32"/>
    <n v="1327.46"/>
  </r>
  <r>
    <s v="07df4deb-f526-47a7-90ed-b08221c5e9cc"/>
    <d v="2025-01-26T00:00:00"/>
    <x v="0"/>
    <s v="307398e1-a80b-48e0-9588-325531c88549"/>
    <x v="163"/>
    <x v="4"/>
    <n v="198.26"/>
    <n v="10"/>
    <n v="148.6"/>
    <n v="4.5"/>
    <x v="0"/>
    <x v="1"/>
    <x v="1"/>
    <x v="1"/>
    <s v="Kelly Duran"/>
    <x v="11"/>
    <n v="1982.6"/>
    <n v="1978.1"/>
  </r>
  <r>
    <s v="d3cee382-fac8-486d-a770-e46a11667211"/>
    <d v="2025-04-04T00:00:00"/>
    <x v="0"/>
    <s v="9f032f79-25da-4d9a-bc17-e4cc6e8afebd"/>
    <x v="292"/>
    <x v="3"/>
    <n v="94.45"/>
    <n v="5"/>
    <n v="60.46"/>
    <n v="18.87"/>
    <x v="1"/>
    <x v="0"/>
    <x v="2"/>
    <x v="0"/>
    <s v="Natalie James"/>
    <x v="7"/>
    <n v="472.25"/>
    <n v="453.38"/>
  </r>
  <r>
    <s v="722b8c5e-00e6-44f6-bc9d-f9688ee8263d"/>
    <d v="2025-12-13T00:00:00"/>
    <x v="0"/>
    <s v="032fe5ee-bcab-4149-88dd-293a8eec2be1"/>
    <x v="142"/>
    <x v="5"/>
    <n v="375.69"/>
    <n v="7"/>
    <n v="233.27"/>
    <n v="59.09"/>
    <x v="0"/>
    <x v="0"/>
    <x v="1"/>
    <x v="2"/>
    <s v="Cheryl Williamson"/>
    <x v="2"/>
    <n v="2629.83"/>
    <n v="2570.7399999999998"/>
  </r>
  <r>
    <s v="659de4b9-31f2-49b0-b869-41d335b14e58"/>
    <d v="2025-10-19T00:00:00"/>
    <x v="0"/>
    <s v="73c70863-8b59-4b51-9865-a9db66cc22f5"/>
    <x v="293"/>
    <x v="0"/>
    <n v="418.03"/>
    <n v="3"/>
    <n v="324.64"/>
    <n v="10.46"/>
    <x v="0"/>
    <x v="0"/>
    <x v="2"/>
    <x v="1"/>
    <s v="Scott Owens"/>
    <x v="9"/>
    <n v="1254.0899999999999"/>
    <n v="1243.6299999999999"/>
  </r>
  <r>
    <s v="13d02b17-d521-4402-a585-52bd1240c629"/>
    <d v="2025-07-16T00:00:00"/>
    <x v="0"/>
    <s v="beeeabdf-387b-402c-a0d3-468546de87fe"/>
    <x v="294"/>
    <x v="3"/>
    <n v="112.4"/>
    <n v="8"/>
    <n v="82.3"/>
    <n v="11.3"/>
    <x v="0"/>
    <x v="2"/>
    <x v="1"/>
    <x v="0"/>
    <s v="Maria Mckee"/>
    <x v="0"/>
    <n v="899.2"/>
    <n v="887.90000000000009"/>
  </r>
  <r>
    <s v="9d43fb66-3730-4019-a681-616e5dd2612e"/>
    <d v="2025-12-20T00:00:00"/>
    <x v="0"/>
    <s v="03f98ed3-c8b5-4afd-9da5-088f99a88e0d"/>
    <x v="295"/>
    <x v="0"/>
    <n v="443.3"/>
    <n v="1"/>
    <n v="274.83"/>
    <n v="7.05"/>
    <x v="1"/>
    <x v="1"/>
    <x v="1"/>
    <x v="1"/>
    <s v="Stephanie Johnson"/>
    <x v="2"/>
    <n v="443.3"/>
    <n v="436.25"/>
  </r>
  <r>
    <s v="435000c7-145b-4f56-846b-a3529fd4352d"/>
    <d v="2025-12-20T00:00:00"/>
    <x v="0"/>
    <s v="96bcf0b1-e5ab-40e8-856b-088459e6e355"/>
    <x v="296"/>
    <x v="2"/>
    <n v="290.38"/>
    <n v="6"/>
    <n v="228.49"/>
    <n v="30.54"/>
    <x v="2"/>
    <x v="0"/>
    <x v="0"/>
    <x v="2"/>
    <s v="Albert Coffey"/>
    <x v="2"/>
    <n v="1742.28"/>
    <n v="1711.74"/>
  </r>
  <r>
    <s v="7f016257-9498-40ea-882c-b706ba6d310b"/>
    <d v="2025-10-11T00:00:00"/>
    <x v="0"/>
    <s v="38efbf46-29c1-4f2c-b1c9-d72cd7691fa9"/>
    <x v="297"/>
    <x v="5"/>
    <n v="177.07"/>
    <n v="1"/>
    <n v="132.21"/>
    <n v="3.01"/>
    <x v="1"/>
    <x v="0"/>
    <x v="1"/>
    <x v="0"/>
    <s v="Christina Nguyen"/>
    <x v="9"/>
    <n v="177.07"/>
    <n v="174.06"/>
  </r>
  <r>
    <s v="d0087050-d2fa-4ab0-8eaa-88a584dc0cd5"/>
    <d v="2025-06-06T00:00:00"/>
    <x v="0"/>
    <s v="febcfd7b-fdf3-4785-85fa-fc8f1e38b7f6"/>
    <x v="298"/>
    <x v="3"/>
    <n v="339.43"/>
    <n v="3"/>
    <n v="298.08999999999997"/>
    <n v="51.47"/>
    <x v="2"/>
    <x v="2"/>
    <x v="2"/>
    <x v="0"/>
    <s v="Michael Rosales"/>
    <x v="4"/>
    <n v="1018.29"/>
    <n v="966.81999999999994"/>
  </r>
  <r>
    <s v="3ea12422-92a0-4a08-a084-407ad11f2849"/>
    <d v="2025-01-12T00:00:00"/>
    <x v="0"/>
    <s v="c00418ad-2d52-41c3-99a5-3d2a11e9d33f"/>
    <x v="188"/>
    <x v="3"/>
    <n v="479.42"/>
    <n v="9"/>
    <n v="324.61"/>
    <n v="9.76"/>
    <x v="2"/>
    <x v="1"/>
    <x v="1"/>
    <x v="0"/>
    <s v="Michele Jordan"/>
    <x v="11"/>
    <n v="4314.78"/>
    <n v="4305.0199999999995"/>
  </r>
  <r>
    <s v="48d5067a-64f0-4464-ab05-f3ab703727b2"/>
    <d v="2025-12-13T00:00:00"/>
    <x v="0"/>
    <s v="8e8379b9-88ef-473c-8a00-ed771121369a"/>
    <x v="55"/>
    <x v="2"/>
    <n v="176.67"/>
    <n v="2"/>
    <n v="150.86000000000001"/>
    <n v="34.64"/>
    <x v="1"/>
    <x v="0"/>
    <x v="2"/>
    <x v="1"/>
    <s v="Walter Gonzales"/>
    <x v="2"/>
    <n v="353.34"/>
    <n v="318.7"/>
  </r>
  <r>
    <s v="fed580ad-c6bc-4cc6-8a69-866bb4373d38"/>
    <d v="2025-08-09T00:00:00"/>
    <x v="0"/>
    <s v="d93cd18e-04ba-4ef4-8141-52b6d58e14f4"/>
    <x v="299"/>
    <x v="4"/>
    <n v="146.26"/>
    <n v="10"/>
    <n v="130.94999999999999"/>
    <n v="20.39"/>
    <x v="0"/>
    <x v="2"/>
    <x v="0"/>
    <x v="2"/>
    <s v="Mrs. Lisa Pugh"/>
    <x v="6"/>
    <n v="1462.6"/>
    <n v="1442.2099999999998"/>
  </r>
  <r>
    <s v="ec716fcb-3520-4837-8f5b-1b4d1239989c"/>
    <d v="2025-02-03T00:00:00"/>
    <x v="0"/>
    <s v="aab8ed67-05ec-4396-9d36-e060d03a1774"/>
    <x v="300"/>
    <x v="2"/>
    <n v="18.96"/>
    <n v="4"/>
    <n v="13.01"/>
    <n v="1.27"/>
    <x v="2"/>
    <x v="2"/>
    <x v="2"/>
    <x v="2"/>
    <s v="Adam Castillo"/>
    <x v="10"/>
    <n v="75.84"/>
    <n v="74.570000000000007"/>
  </r>
  <r>
    <s v="9cf0f1a0-a5d1-4240-a42d-ccf4d5f3ca4a"/>
    <d v="2025-03-15T00:00:00"/>
    <x v="0"/>
    <s v="9b2c13a2-3402-430f-be02-dcd0208eaf5d"/>
    <x v="87"/>
    <x v="3"/>
    <n v="384.85"/>
    <n v="10"/>
    <n v="278.08"/>
    <n v="33.65"/>
    <x v="2"/>
    <x v="0"/>
    <x v="2"/>
    <x v="1"/>
    <s v="Henry Morris"/>
    <x v="8"/>
    <n v="3848.5"/>
    <n v="3814.85"/>
  </r>
  <r>
    <s v="97c59a74-681b-4120-bdcd-a149b80bc3de"/>
    <d v="2025-10-30T00:00:00"/>
    <x v="0"/>
    <s v="db9d04cd-b229-4cbf-b3fb-4b1bc452ce03"/>
    <x v="87"/>
    <x v="4"/>
    <n v="264.31"/>
    <n v="3"/>
    <n v="163.30000000000001"/>
    <n v="39.409999999999997"/>
    <x v="1"/>
    <x v="0"/>
    <x v="1"/>
    <x v="0"/>
    <s v="Ryan Moreno"/>
    <x v="9"/>
    <n v="792.93000000000006"/>
    <n v="753.5200000000001"/>
  </r>
  <r>
    <s v="9334d10d-108c-4f1e-a860-f18f4c1298bb"/>
    <d v="2025-08-09T00:00:00"/>
    <x v="0"/>
    <s v="00334805-bca9-47a5-928b-126f5f771c31"/>
    <x v="301"/>
    <x v="0"/>
    <n v="306.77999999999997"/>
    <n v="6"/>
    <n v="227.96"/>
    <n v="37.82"/>
    <x v="2"/>
    <x v="1"/>
    <x v="1"/>
    <x v="1"/>
    <s v="Sandra Mcmillan DVM"/>
    <x v="6"/>
    <n v="1840.6799999999998"/>
    <n v="1802.86"/>
  </r>
  <r>
    <s v="f5de2ab1-536e-4697-94c3-c976760ce9c2"/>
    <d v="2025-06-04T00:00:00"/>
    <x v="0"/>
    <s v="a9e3c8b2-acf1-416a-be76-18fe962dc5ef"/>
    <x v="302"/>
    <x v="0"/>
    <n v="402.27"/>
    <n v="7"/>
    <n v="267.05"/>
    <n v="60.75"/>
    <x v="0"/>
    <x v="1"/>
    <x v="0"/>
    <x v="1"/>
    <s v="Brian Gallagher"/>
    <x v="4"/>
    <n v="2815.89"/>
    <n v="2755.14"/>
  </r>
  <r>
    <s v="c2a25578-a62b-446c-b809-7e1d4be0ea10"/>
    <d v="2025-10-30T00:00:00"/>
    <x v="0"/>
    <s v="6858a8f2-caa5-4ba3-a4fc-e44104366c63"/>
    <x v="303"/>
    <x v="2"/>
    <n v="211.39"/>
    <n v="3"/>
    <n v="186.79"/>
    <n v="5.48"/>
    <x v="0"/>
    <x v="0"/>
    <x v="1"/>
    <x v="2"/>
    <s v="Kim Butler"/>
    <x v="9"/>
    <n v="634.16999999999996"/>
    <n v="628.68999999999994"/>
  </r>
  <r>
    <s v="eb218c49-9d62-432d-a88b-94ea751970a3"/>
    <d v="2025-08-18T00:00:00"/>
    <x v="0"/>
    <s v="0c2c4d55-eb71-42dc-9cbd-94bf59494cfd"/>
    <x v="128"/>
    <x v="3"/>
    <n v="74.39"/>
    <n v="3"/>
    <n v="49.07"/>
    <n v="3.31"/>
    <x v="2"/>
    <x v="1"/>
    <x v="2"/>
    <x v="0"/>
    <s v="Melissa Murphy"/>
    <x v="6"/>
    <n v="223.17000000000002"/>
    <n v="219.86"/>
  </r>
  <r>
    <s v="071189ff-5185-4431-a435-c4dd71a998dd"/>
    <d v="2025-12-13T00:00:00"/>
    <x v="0"/>
    <s v="e6c90f5c-dfc5-43d6-9f43-5cda051a3f4d"/>
    <x v="127"/>
    <x v="0"/>
    <n v="196.02"/>
    <n v="10"/>
    <n v="146.09"/>
    <n v="16.649999999999999"/>
    <x v="2"/>
    <x v="0"/>
    <x v="2"/>
    <x v="1"/>
    <s v="Dominique Christensen"/>
    <x v="2"/>
    <n v="1960.2"/>
    <n v="1943.55"/>
  </r>
  <r>
    <s v="f02169de-0685-4d36-a12c-a15ae70f1173"/>
    <d v="2025-03-15T00:00:00"/>
    <x v="0"/>
    <s v="a3fa4def-345c-4493-b77c-d55210d0bdb6"/>
    <x v="304"/>
    <x v="5"/>
    <n v="139.44999999999999"/>
    <n v="10"/>
    <n v="95.95"/>
    <n v="18.690000000000001"/>
    <x v="0"/>
    <x v="0"/>
    <x v="0"/>
    <x v="1"/>
    <s v="Katelyn Rhodes"/>
    <x v="8"/>
    <n v="1394.5"/>
    <n v="1375.81"/>
  </r>
  <r>
    <s v="16d84b29-629d-421a-8199-4ea2e63d35c1"/>
    <d v="2025-10-19T00:00:00"/>
    <x v="0"/>
    <s v="36b48ba8-1228-408d-ab15-1071cd45fd0f"/>
    <x v="305"/>
    <x v="4"/>
    <n v="52.9"/>
    <n v="6"/>
    <n v="43.48"/>
    <n v="4.4800000000000004"/>
    <x v="2"/>
    <x v="1"/>
    <x v="1"/>
    <x v="0"/>
    <s v="Linda Mcneil"/>
    <x v="9"/>
    <n v="317.39999999999998"/>
    <n v="312.91999999999996"/>
  </r>
  <r>
    <s v="e365f605-0cdf-4b04-80d4-311e0dd2bf6a"/>
    <d v="2025-09-29T00:00:00"/>
    <x v="0"/>
    <s v="db7a50bb-0b7c-4517-a048-e0d09021533e"/>
    <x v="120"/>
    <x v="3"/>
    <n v="312.02999999999997"/>
    <n v="10"/>
    <n v="191.16"/>
    <n v="22.03"/>
    <x v="0"/>
    <x v="1"/>
    <x v="2"/>
    <x v="2"/>
    <s v="Lisa Burnett"/>
    <x v="1"/>
    <n v="3120.2999999999997"/>
    <n v="3098.2699999999995"/>
  </r>
  <r>
    <s v="f0b8b467-45c2-4c9e-a979-33d9fbde163a"/>
    <d v="2025-02-03T00:00:00"/>
    <x v="0"/>
    <s v="5a6d3d75-8a8e-4a19-a178-41773525b5d2"/>
    <x v="306"/>
    <x v="4"/>
    <n v="29.23"/>
    <n v="2"/>
    <n v="22.53"/>
    <n v="0.4"/>
    <x v="0"/>
    <x v="0"/>
    <x v="0"/>
    <x v="2"/>
    <s v="Dennis Alvarez"/>
    <x v="10"/>
    <n v="58.46"/>
    <n v="58.06"/>
  </r>
  <r>
    <s v="614c388d-2866-4c59-9fcc-a70943ad0067"/>
    <d v="2025-05-14T00:00:00"/>
    <x v="0"/>
    <s v="f8ae4790-5325-4235-9cc4-1944b8702ac1"/>
    <x v="307"/>
    <x v="2"/>
    <n v="226.16"/>
    <n v="8"/>
    <n v="166.72"/>
    <n v="1.17"/>
    <x v="1"/>
    <x v="2"/>
    <x v="0"/>
    <x v="0"/>
    <s v="Kimberly Lewis"/>
    <x v="5"/>
    <n v="1809.28"/>
    <n v="1808.11"/>
  </r>
  <r>
    <s v="1829b3ca-33af-4379-9d16-aa5dc6855921"/>
    <d v="2025-01-06T00:00:00"/>
    <x v="0"/>
    <s v="5d7309b9-df39-41ed-8807-97699110929f"/>
    <x v="308"/>
    <x v="0"/>
    <n v="114.7"/>
    <n v="2"/>
    <n v="86.01"/>
    <n v="3.11"/>
    <x v="1"/>
    <x v="1"/>
    <x v="2"/>
    <x v="0"/>
    <s v="Michael Cooper"/>
    <x v="11"/>
    <n v="229.4"/>
    <n v="226.29"/>
  </r>
  <r>
    <s v="f27af008-880d-4b53-88f8-e2f29053c16f"/>
    <d v="2025-01-23T00:00:00"/>
    <x v="0"/>
    <s v="df9bfe7d-bb21-4ebc-9282-88750bc50ec3"/>
    <x v="309"/>
    <x v="0"/>
    <n v="486.27"/>
    <n v="6"/>
    <n v="424.86"/>
    <n v="48.26"/>
    <x v="0"/>
    <x v="0"/>
    <x v="2"/>
    <x v="2"/>
    <s v="Jordan Hernandez"/>
    <x v="11"/>
    <n v="2917.62"/>
    <n v="2869.3599999999997"/>
  </r>
  <r>
    <s v="c0c0df0a-d132-475c-b207-9933fc65cec8"/>
    <d v="2025-06-06T00:00:00"/>
    <x v="0"/>
    <s v="824e10f2-799f-4487-9e77-916ccddbccf1"/>
    <x v="310"/>
    <x v="3"/>
    <n v="131.5"/>
    <n v="4"/>
    <n v="115.42"/>
    <n v="16.75"/>
    <x v="2"/>
    <x v="1"/>
    <x v="0"/>
    <x v="1"/>
    <s v="Jeffery Johnson"/>
    <x v="4"/>
    <n v="526"/>
    <n v="509.25"/>
  </r>
  <r>
    <s v="3a807788-ae1e-402e-825c-15884ea5cb8d"/>
    <d v="2025-10-11T00:00:00"/>
    <x v="0"/>
    <s v="4614071e-ba3c-48f4-9b79-62dd1f8961ec"/>
    <x v="311"/>
    <x v="0"/>
    <n v="221.3"/>
    <n v="1"/>
    <n v="166.47"/>
    <n v="27.3"/>
    <x v="0"/>
    <x v="2"/>
    <x v="1"/>
    <x v="2"/>
    <s v="Glenn Anderson"/>
    <x v="9"/>
    <n v="221.3"/>
    <n v="194"/>
  </r>
  <r>
    <s v="9a5df449-556f-4bd7-aee4-10d1b783067c"/>
    <d v="2025-02-04T00:00:00"/>
    <x v="0"/>
    <s v="05204511-fecc-45e3-bda9-970412ae9752"/>
    <x v="54"/>
    <x v="4"/>
    <n v="391.83"/>
    <n v="1"/>
    <n v="303.70999999999998"/>
    <n v="5.01"/>
    <x v="0"/>
    <x v="0"/>
    <x v="1"/>
    <x v="0"/>
    <s v="Logan Ellison"/>
    <x v="10"/>
    <n v="391.83"/>
    <n v="386.82"/>
  </r>
  <r>
    <s v="a2809247-ffb1-499f-bc81-14a951ace6c7"/>
    <d v="2025-09-18T00:00:00"/>
    <x v="0"/>
    <s v="e5c72d09-e1cf-4554-a426-bedda53ec559"/>
    <x v="101"/>
    <x v="5"/>
    <n v="276.61"/>
    <n v="6"/>
    <n v="168.52"/>
    <n v="46.13"/>
    <x v="1"/>
    <x v="0"/>
    <x v="1"/>
    <x v="2"/>
    <s v="Stephen Miller"/>
    <x v="1"/>
    <n v="1659.66"/>
    <n v="1613.53"/>
  </r>
  <r>
    <s v="d8ca784e-eca0-4e42-828a-40ae207414c4"/>
    <d v="2025-07-07T00:00:00"/>
    <x v="0"/>
    <s v="783a20b1-54ab-4b97-8b3a-e14877c4274a"/>
    <x v="312"/>
    <x v="1"/>
    <n v="498.32"/>
    <n v="7"/>
    <n v="368.14"/>
    <n v="29.48"/>
    <x v="1"/>
    <x v="2"/>
    <x v="0"/>
    <x v="2"/>
    <s v="Bob Bush"/>
    <x v="0"/>
    <n v="3488.24"/>
    <n v="3458.7599999999998"/>
  </r>
  <r>
    <s v="1dc03fc0-f156-4db5-89f2-4713e8d629ac"/>
    <d v="2025-01-02T00:00:00"/>
    <x v="0"/>
    <s v="8d4eaea1-9747-4704-8785-cae101c0df2c"/>
    <x v="313"/>
    <x v="2"/>
    <n v="498.12"/>
    <n v="2"/>
    <n v="358.65"/>
    <n v="23.99"/>
    <x v="0"/>
    <x v="1"/>
    <x v="0"/>
    <x v="1"/>
    <s v="Samuel Hill"/>
    <x v="11"/>
    <n v="996.24"/>
    <n v="972.25"/>
  </r>
  <r>
    <s v="3fcd7b7c-3c55-46c9-9045-b4344e76a12b"/>
    <d v="2025-01-23T00:00:00"/>
    <x v="0"/>
    <s v="013a0d8d-b52e-49ed-9439-4c6a5fe420bd"/>
    <x v="314"/>
    <x v="3"/>
    <n v="52.42"/>
    <n v="5"/>
    <n v="31.62"/>
    <n v="8.77"/>
    <x v="2"/>
    <x v="2"/>
    <x v="1"/>
    <x v="2"/>
    <s v="Christopher Webb"/>
    <x v="11"/>
    <n v="262.10000000000002"/>
    <n v="253.33"/>
  </r>
  <r>
    <s v="c96894ab-3b5b-463c-860b-86899b0d211f"/>
    <d v="2025-07-08T00:00:00"/>
    <x v="0"/>
    <s v="8e5970ba-ac4f-4d88-a113-21586b3dcd2f"/>
    <x v="315"/>
    <x v="1"/>
    <n v="148.51"/>
    <n v="1"/>
    <n v="128.46"/>
    <n v="3.95"/>
    <x v="2"/>
    <x v="1"/>
    <x v="1"/>
    <x v="1"/>
    <s v="Beth Brooks"/>
    <x v="0"/>
    <n v="148.51"/>
    <n v="144.56"/>
  </r>
  <r>
    <s v="6fcbcebd-9dd3-41ad-8147-048e3ce681e4"/>
    <d v="2025-11-20T00:00:00"/>
    <x v="0"/>
    <s v="b57a4fe0-767e-47b0-87de-159b64b7e8b1"/>
    <x v="316"/>
    <x v="1"/>
    <n v="74.84"/>
    <n v="5"/>
    <n v="59.38"/>
    <n v="14.56"/>
    <x v="1"/>
    <x v="2"/>
    <x v="2"/>
    <x v="1"/>
    <s v="Dylan Hopkins"/>
    <x v="3"/>
    <n v="374.20000000000005"/>
    <n v="359.64000000000004"/>
  </r>
  <r>
    <s v="e66a9636-fbba-4bcc-9563-15ee33b08fde"/>
    <d v="2025-07-07T00:00:00"/>
    <x v="0"/>
    <s v="687f260f-91f3-49cb-a763-6cfbf7c9d9db"/>
    <x v="58"/>
    <x v="5"/>
    <n v="441.79"/>
    <n v="2"/>
    <n v="288.56"/>
    <n v="74.13"/>
    <x v="2"/>
    <x v="1"/>
    <x v="1"/>
    <x v="2"/>
    <s v="Linda Reese"/>
    <x v="0"/>
    <n v="883.58"/>
    <n v="809.45"/>
  </r>
  <r>
    <s v="b826862d-71af-4abd-b98a-22c72b9aa7d1"/>
    <d v="2025-02-05T00:00:00"/>
    <x v="0"/>
    <s v="72efae36-6dd7-4741-90e7-64d11c926dbc"/>
    <x v="317"/>
    <x v="0"/>
    <n v="117.81"/>
    <n v="3"/>
    <n v="104.61"/>
    <n v="21.97"/>
    <x v="0"/>
    <x v="2"/>
    <x v="2"/>
    <x v="1"/>
    <s v="Cole Williams"/>
    <x v="10"/>
    <n v="353.43"/>
    <n v="331.46000000000004"/>
  </r>
  <r>
    <s v="6aecc382-d0cd-4fb6-a0c6-9f98a391c075"/>
    <d v="2025-02-13T00:00:00"/>
    <x v="0"/>
    <s v="cea45615-096b-46c9-9184-60d6442b003a"/>
    <x v="318"/>
    <x v="0"/>
    <n v="22.31"/>
    <n v="4"/>
    <n v="16.48"/>
    <n v="2.21"/>
    <x v="1"/>
    <x v="2"/>
    <x v="0"/>
    <x v="1"/>
    <s v="Craig Eaton"/>
    <x v="10"/>
    <n v="89.24"/>
    <n v="87.03"/>
  </r>
  <r>
    <s v="79c44d4c-3b46-46da-a781-506dd78d06c1"/>
    <d v="2025-08-18T00:00:00"/>
    <x v="0"/>
    <s v="a37fc4a9-19b6-479a-87f8-603c6e552a72"/>
    <x v="306"/>
    <x v="3"/>
    <n v="153.82"/>
    <n v="8"/>
    <n v="130.97999999999999"/>
    <n v="0.43"/>
    <x v="1"/>
    <x v="1"/>
    <x v="0"/>
    <x v="0"/>
    <s v="Colleen Baker"/>
    <x v="6"/>
    <n v="1230.56"/>
    <n v="1230.1299999999999"/>
  </r>
  <r>
    <s v="2b9b13f0-78eb-4c47-9d27-209978474e5e"/>
    <d v="2025-03-03T00:00:00"/>
    <x v="0"/>
    <s v="fba5e91b-3059-423a-9906-6c76d7a2cfa2"/>
    <x v="319"/>
    <x v="0"/>
    <n v="481.43"/>
    <n v="7"/>
    <n v="380.68"/>
    <n v="50.92"/>
    <x v="0"/>
    <x v="2"/>
    <x v="1"/>
    <x v="2"/>
    <s v="Kevin Blanchard"/>
    <x v="8"/>
    <n v="3370.01"/>
    <n v="3319.09"/>
  </r>
  <r>
    <s v="74677f31-d5a6-452d-a472-7312f8dc3093"/>
    <d v="2025-04-16T00:00:00"/>
    <x v="0"/>
    <s v="f4e3bfed-b2fe-497f-8c0b-8f3deb1cb12d"/>
    <x v="263"/>
    <x v="0"/>
    <n v="222.37"/>
    <n v="4"/>
    <n v="152.04"/>
    <n v="32.380000000000003"/>
    <x v="0"/>
    <x v="1"/>
    <x v="0"/>
    <x v="0"/>
    <s v="Gail Bowman"/>
    <x v="7"/>
    <n v="889.48"/>
    <n v="857.1"/>
  </r>
  <r>
    <s v="733787b1-6f96-477a-97e6-886400d37308"/>
    <d v="2025-10-19T00:00:00"/>
    <x v="0"/>
    <s v="1855ebac-a31d-4bf2-a98c-d671377c365f"/>
    <x v="320"/>
    <x v="0"/>
    <n v="452.45"/>
    <n v="7"/>
    <n v="290.66000000000003"/>
    <n v="63.53"/>
    <x v="2"/>
    <x v="2"/>
    <x v="2"/>
    <x v="1"/>
    <s v="Anthony Johnson"/>
    <x v="9"/>
    <n v="3167.15"/>
    <n v="3103.62"/>
  </r>
  <r>
    <s v="fca38b2b-9178-4acb-89c0-1203f7ebcd4f"/>
    <d v="2025-05-14T00:00:00"/>
    <x v="0"/>
    <s v="6e6ea41f-98ed-431f-b198-7edcf4dc55a7"/>
    <x v="321"/>
    <x v="5"/>
    <n v="429.75"/>
    <n v="4"/>
    <n v="339.74"/>
    <n v="59.29"/>
    <x v="1"/>
    <x v="1"/>
    <x v="1"/>
    <x v="1"/>
    <s v="Aaron Velasquez"/>
    <x v="5"/>
    <n v="1719"/>
    <n v="1659.71"/>
  </r>
  <r>
    <s v="d89e677c-20a1-4abf-9194-cd696dd31286"/>
    <d v="2025-06-15T00:00:00"/>
    <x v="0"/>
    <s v="10b163ce-6db4-4073-aca7-86e3c9a70853"/>
    <x v="322"/>
    <x v="0"/>
    <n v="469.09"/>
    <n v="6"/>
    <n v="339.31"/>
    <n v="67.05"/>
    <x v="1"/>
    <x v="2"/>
    <x v="2"/>
    <x v="1"/>
    <s v="Robert Johnson"/>
    <x v="4"/>
    <n v="2814.54"/>
    <n v="2747.49"/>
  </r>
  <r>
    <s v="009cefe6-6f47-4a52-b441-c931281b9565"/>
    <d v="2025-07-08T00:00:00"/>
    <x v="0"/>
    <s v="8740be34-3a9b-4446-ade3-1e91cc623b0e"/>
    <x v="323"/>
    <x v="4"/>
    <n v="231.69"/>
    <n v="8"/>
    <n v="180.26"/>
    <n v="39.619999999999997"/>
    <x v="0"/>
    <x v="2"/>
    <x v="2"/>
    <x v="2"/>
    <s v="Deborah Thomas"/>
    <x v="0"/>
    <n v="1853.52"/>
    <n v="1813.9"/>
  </r>
  <r>
    <s v="1fc4f84c-c169-4ed0-ac5f-4a38290f0ac0"/>
    <d v="2025-11-12T00:00:00"/>
    <x v="0"/>
    <s v="cc7f2df0-656c-412e-b964-f5b97b9a0cb4"/>
    <x v="324"/>
    <x v="2"/>
    <n v="285.29000000000002"/>
    <n v="10"/>
    <n v="176.3"/>
    <n v="46.2"/>
    <x v="0"/>
    <x v="2"/>
    <x v="0"/>
    <x v="1"/>
    <s v="Krista Martinez"/>
    <x v="3"/>
    <n v="2852.9"/>
    <n v="2806.7000000000003"/>
  </r>
  <r>
    <s v="a7466570-5851-4570-8a3d-8afa1543a51e"/>
    <d v="2025-05-14T00:00:00"/>
    <x v="0"/>
    <s v="254987c3-26b4-4970-bc51-378126bb19c8"/>
    <x v="325"/>
    <x v="5"/>
    <n v="338.02"/>
    <n v="8"/>
    <n v="279.51"/>
    <n v="43.83"/>
    <x v="2"/>
    <x v="2"/>
    <x v="2"/>
    <x v="0"/>
    <s v="Luis Dominguez"/>
    <x v="5"/>
    <n v="2704.16"/>
    <n v="2660.33"/>
  </r>
  <r>
    <s v="8ec70dbf-9cd3-4574-94e4-e4b9bcd67286"/>
    <d v="2025-03-23T00:00:00"/>
    <x v="0"/>
    <s v="07af1db1-2d40-486f-b7d9-14176863f111"/>
    <x v="326"/>
    <x v="3"/>
    <n v="258.95"/>
    <n v="10"/>
    <n v="178.78"/>
    <n v="44.4"/>
    <x v="2"/>
    <x v="2"/>
    <x v="2"/>
    <x v="0"/>
    <s v="Brandon Norris"/>
    <x v="8"/>
    <n v="2589.5"/>
    <n v="2545.1"/>
  </r>
  <r>
    <s v="59162265-f8ca-4580-abab-c746cf641a5f"/>
    <d v="2025-07-07T00:00:00"/>
    <x v="0"/>
    <s v="96442ec6-15f6-4540-8e6e-c6d8ca348907"/>
    <x v="327"/>
    <x v="5"/>
    <n v="486.7"/>
    <n v="2"/>
    <n v="392.62"/>
    <n v="44.33"/>
    <x v="2"/>
    <x v="1"/>
    <x v="1"/>
    <x v="0"/>
    <s v="Kimberly Sanchez"/>
    <x v="0"/>
    <n v="973.4"/>
    <n v="929.06999999999994"/>
  </r>
  <r>
    <s v="befbc89c-847c-45ac-af27-38db55e87337"/>
    <d v="2025-09-07T00:00:00"/>
    <x v="0"/>
    <s v="7b4b2cde-0cb4-42b7-b16b-545c074f449b"/>
    <x v="328"/>
    <x v="0"/>
    <n v="108.83"/>
    <n v="1"/>
    <n v="80.11"/>
    <n v="0.33"/>
    <x v="0"/>
    <x v="2"/>
    <x v="2"/>
    <x v="0"/>
    <s v="James Crane"/>
    <x v="1"/>
    <n v="108.83"/>
    <n v="108.5"/>
  </r>
  <r>
    <s v="d949f82b-b7e4-4f5c-b6cf-f0c887a25bc8"/>
    <d v="2025-04-13T00:00:00"/>
    <x v="0"/>
    <s v="d555fa8f-e8d4-487c-ac1c-71c820523f72"/>
    <x v="182"/>
    <x v="4"/>
    <n v="116.4"/>
    <n v="8"/>
    <n v="83.39"/>
    <n v="20.6"/>
    <x v="1"/>
    <x v="2"/>
    <x v="0"/>
    <x v="0"/>
    <s v="Rachel Smith"/>
    <x v="7"/>
    <n v="931.2"/>
    <n v="910.6"/>
  </r>
  <r>
    <s v="50b3b16d-362b-475d-917f-d214a78393da"/>
    <d v="2025-03-03T00:00:00"/>
    <x v="0"/>
    <s v="09c347c7-a532-4089-84b2-dbf9913c0852"/>
    <x v="270"/>
    <x v="4"/>
    <n v="498.65"/>
    <n v="4"/>
    <n v="407.79"/>
    <n v="41.65"/>
    <x v="2"/>
    <x v="0"/>
    <x v="1"/>
    <x v="0"/>
    <s v="Nicole Pennington"/>
    <x v="8"/>
    <n v="1994.6"/>
    <n v="1952.9499999999998"/>
  </r>
  <r>
    <s v="d7e3e829-d543-4751-b312-f10db71d262b"/>
    <d v="2025-06-04T00:00:00"/>
    <x v="0"/>
    <s v="cdd35062-2032-4a6b-94b7-c9fefcb3872d"/>
    <x v="329"/>
    <x v="2"/>
    <n v="165.86"/>
    <n v="4"/>
    <n v="121.88"/>
    <n v="26.7"/>
    <x v="0"/>
    <x v="0"/>
    <x v="0"/>
    <x v="0"/>
    <s v="Samuel Shepherd"/>
    <x v="4"/>
    <n v="663.44"/>
    <n v="636.74"/>
  </r>
  <r>
    <s v="b763477a-eaaa-4259-adcc-59a5bbc46a50"/>
    <d v="2025-07-07T00:00:00"/>
    <x v="0"/>
    <s v="bffbed76-35c2-42f2-89b1-0f064eaded99"/>
    <x v="210"/>
    <x v="0"/>
    <n v="17"/>
    <n v="6"/>
    <n v="14.86"/>
    <n v="3.2"/>
    <x v="2"/>
    <x v="1"/>
    <x v="2"/>
    <x v="2"/>
    <s v="Suzanne Medina"/>
    <x v="0"/>
    <n v="102"/>
    <n v="98.8"/>
  </r>
  <r>
    <s v="d27a2e9c-6793-49d2-8ec5-08f3c5d504ee"/>
    <d v="2025-04-16T00:00:00"/>
    <x v="0"/>
    <s v="c2018f32-f2d8-462f-a1ad-b80cf4860b5c"/>
    <x v="330"/>
    <x v="5"/>
    <n v="439.69"/>
    <n v="1"/>
    <n v="359.55"/>
    <n v="67.31"/>
    <x v="1"/>
    <x v="2"/>
    <x v="2"/>
    <x v="0"/>
    <s v="Hector Lindsey"/>
    <x v="7"/>
    <n v="439.69"/>
    <n v="372.38"/>
  </r>
  <r>
    <s v="fceaccc7-9541-4d58-bc51-602893e2ea14"/>
    <d v="2025-03-23T00:00:00"/>
    <x v="0"/>
    <s v="2c126fed-c103-4e88-8d97-e0585391badc"/>
    <x v="331"/>
    <x v="5"/>
    <n v="211.17"/>
    <n v="4"/>
    <n v="174.45"/>
    <n v="7.7"/>
    <x v="0"/>
    <x v="2"/>
    <x v="1"/>
    <x v="2"/>
    <s v="Richard Lopez"/>
    <x v="8"/>
    <n v="844.68"/>
    <n v="836.9799999999999"/>
  </r>
  <r>
    <s v="0585e12c-1677-4ede-8010-3a71b6f4a67b"/>
    <d v="2025-05-14T00:00:00"/>
    <x v="0"/>
    <s v="81fa4941-38bb-438b-8c0f-1d99adda7afe"/>
    <x v="23"/>
    <x v="2"/>
    <n v="112.1"/>
    <n v="7"/>
    <n v="89.63"/>
    <n v="0.77"/>
    <x v="0"/>
    <x v="2"/>
    <x v="0"/>
    <x v="2"/>
    <s v="Maria Brown"/>
    <x v="5"/>
    <n v="784.69999999999993"/>
    <n v="783.93"/>
  </r>
  <r>
    <s v="55d6ee77-cd0d-41f2-80a0-f6a6053bb91d"/>
    <d v="2025-07-08T00:00:00"/>
    <x v="0"/>
    <s v="ee3fa00a-8c2c-4a81-a610-99696a89aee3"/>
    <x v="57"/>
    <x v="5"/>
    <n v="144.97999999999999"/>
    <n v="5"/>
    <n v="121.15"/>
    <n v="10.199999999999999"/>
    <x v="0"/>
    <x v="2"/>
    <x v="2"/>
    <x v="2"/>
    <s v="Sherry Humphrey"/>
    <x v="0"/>
    <n v="724.9"/>
    <n v="714.69999999999993"/>
  </r>
  <r>
    <s v="0d17a1a7-b7b0-4b70-90b8-5c4e2d49163c"/>
    <d v="2025-04-04T00:00:00"/>
    <x v="0"/>
    <s v="876feda7-3908-4f52-91fe-bd1804cbd9d0"/>
    <x v="332"/>
    <x v="0"/>
    <n v="441.53"/>
    <n v="3"/>
    <n v="371.93"/>
    <n v="7.4"/>
    <x v="2"/>
    <x v="1"/>
    <x v="2"/>
    <x v="1"/>
    <s v="Kenneth Davis"/>
    <x v="7"/>
    <n v="1324.59"/>
    <n v="1317.1899999999998"/>
  </r>
  <r>
    <s v="5458f484-0a24-4b3f-a9c0-f769698913c4"/>
    <d v="2025-07-08T00:00:00"/>
    <x v="0"/>
    <s v="0cb96c45-e102-4324-ae24-8fa72179af9a"/>
    <x v="333"/>
    <x v="3"/>
    <n v="476.19"/>
    <n v="4"/>
    <n v="354.11"/>
    <n v="41.88"/>
    <x v="0"/>
    <x v="0"/>
    <x v="2"/>
    <x v="1"/>
    <s v="Melissa Harrison"/>
    <x v="0"/>
    <n v="1904.76"/>
    <n v="1862.8799999999999"/>
  </r>
  <r>
    <s v="63388caf-9466-4cfa-a2c0-58f8ca9ab35d"/>
    <d v="2025-09-10T00:00:00"/>
    <x v="0"/>
    <s v="9c673c7b-84c3-4870-b538-4fb6d0fcc9ba"/>
    <x v="170"/>
    <x v="3"/>
    <n v="405.88"/>
    <n v="6"/>
    <n v="325.39"/>
    <n v="70.3"/>
    <x v="2"/>
    <x v="0"/>
    <x v="2"/>
    <x v="1"/>
    <s v="Gloria Jackson"/>
    <x v="1"/>
    <n v="2435.2799999999997"/>
    <n v="2364.9799999999996"/>
  </r>
  <r>
    <s v="4a976dc8-cfa2-47e4-9e53-ec12ada60f3d"/>
    <d v="2025-03-01T00:00:00"/>
    <x v="0"/>
    <s v="1900d3df-3f42-4cad-b07e-33f7d4ae4458"/>
    <x v="55"/>
    <x v="4"/>
    <n v="61.39"/>
    <n v="2"/>
    <n v="49.94"/>
    <n v="12.22"/>
    <x v="2"/>
    <x v="2"/>
    <x v="2"/>
    <x v="1"/>
    <s v="Terri Taylor"/>
    <x v="8"/>
    <n v="122.78"/>
    <n v="110.56"/>
  </r>
  <r>
    <s v="94efa4d8-cc32-4c9c-9cd1-aed2945eccdf"/>
    <d v="2025-10-11T00:00:00"/>
    <x v="0"/>
    <s v="a8b14d41-61f9-4c07-9616-7e17b55e2f22"/>
    <x v="229"/>
    <x v="5"/>
    <n v="379.69"/>
    <n v="10"/>
    <n v="242.68"/>
    <n v="61.58"/>
    <x v="1"/>
    <x v="1"/>
    <x v="0"/>
    <x v="0"/>
    <s v="Valerie Hebert"/>
    <x v="9"/>
    <n v="3796.9"/>
    <n v="3735.32"/>
  </r>
  <r>
    <s v="b91a8229-1918-4d45-b4a4-4390d52ae680"/>
    <d v="2025-03-03T00:00:00"/>
    <x v="0"/>
    <s v="15e69a16-177f-47bd-8bca-fe198bb0cc87"/>
    <x v="334"/>
    <x v="2"/>
    <n v="284.66000000000003"/>
    <n v="5"/>
    <n v="237.52"/>
    <n v="54.18"/>
    <x v="2"/>
    <x v="0"/>
    <x v="2"/>
    <x v="0"/>
    <s v="Jeremiah Rice"/>
    <x v="8"/>
    <n v="1423.3000000000002"/>
    <n v="1369.1200000000001"/>
  </r>
  <r>
    <s v="73ead0b0-1a3b-4efe-bdba-320c8814bca4"/>
    <d v="2025-12-22T00:00:00"/>
    <x v="0"/>
    <s v="b538221e-1901-44af-851a-cd7991e71f4e"/>
    <x v="43"/>
    <x v="2"/>
    <n v="65.27"/>
    <n v="1"/>
    <n v="48.58"/>
    <n v="4.1900000000000004"/>
    <x v="2"/>
    <x v="0"/>
    <x v="0"/>
    <x v="2"/>
    <s v="Theresa Gross"/>
    <x v="2"/>
    <n v="65.27"/>
    <n v="61.08"/>
  </r>
  <r>
    <s v="35a7a62b-aaa0-4bfb-a318-037d25a810a6"/>
    <d v="2025-10-19T00:00:00"/>
    <x v="0"/>
    <s v="e2c11941-fbe9-4d85-9b7a-8ae80b94eac1"/>
    <x v="284"/>
    <x v="5"/>
    <n v="105.6"/>
    <n v="7"/>
    <n v="82.68"/>
    <n v="20.23"/>
    <x v="1"/>
    <x v="1"/>
    <x v="0"/>
    <x v="1"/>
    <s v="Courtney Bishop"/>
    <x v="9"/>
    <n v="739.19999999999993"/>
    <n v="718.96999999999991"/>
  </r>
  <r>
    <s v="ae8c84f1-f312-4924-903d-8db4bfd13614"/>
    <d v="2025-12-13T00:00:00"/>
    <x v="0"/>
    <s v="bad91d35-5bdb-4d58-9eb7-21c1f80048aa"/>
    <x v="253"/>
    <x v="1"/>
    <n v="64.209999999999994"/>
    <n v="6"/>
    <n v="40.409999999999997"/>
    <n v="0.51"/>
    <x v="0"/>
    <x v="2"/>
    <x v="0"/>
    <x v="1"/>
    <s v="Crystal Yang MD"/>
    <x v="2"/>
    <n v="385.26"/>
    <n v="384.75"/>
  </r>
  <r>
    <s v="cb0c5689-b1b4-4957-b725-a159c9bebeed"/>
    <d v="2025-01-28T00:00:00"/>
    <x v="0"/>
    <s v="4249fba1-6104-4d6b-bfb5-9f1a3c9b1d15"/>
    <x v="335"/>
    <x v="4"/>
    <n v="32.270000000000003"/>
    <n v="4"/>
    <n v="25.21"/>
    <n v="3.9"/>
    <x v="2"/>
    <x v="0"/>
    <x v="0"/>
    <x v="0"/>
    <s v="Daniel Phillips"/>
    <x v="11"/>
    <n v="129.08000000000001"/>
    <n v="125.18"/>
  </r>
  <r>
    <s v="31d1efd6-768d-438c-a552-4e274757bb8c"/>
    <d v="2025-10-11T00:00:00"/>
    <x v="0"/>
    <s v="8ad89c95-1692-4fea-9bad-8bbf00d67755"/>
    <x v="332"/>
    <x v="1"/>
    <n v="123.88"/>
    <n v="1"/>
    <n v="83.46"/>
    <n v="18.98"/>
    <x v="0"/>
    <x v="0"/>
    <x v="2"/>
    <x v="2"/>
    <s v="Jeffrey Roberson"/>
    <x v="9"/>
    <n v="123.88"/>
    <n v="104.89999999999999"/>
  </r>
  <r>
    <s v="4cf090c8-3b46-4a47-adda-987e4ed83213"/>
    <d v="2025-12-22T00:00:00"/>
    <x v="0"/>
    <s v="38093304-265e-4184-99cc-dcba8c734698"/>
    <x v="315"/>
    <x v="1"/>
    <n v="76.180000000000007"/>
    <n v="5"/>
    <n v="57.24"/>
    <n v="11.7"/>
    <x v="2"/>
    <x v="2"/>
    <x v="0"/>
    <x v="1"/>
    <s v="Nichole Walker"/>
    <x v="2"/>
    <n v="380.90000000000003"/>
    <n v="369.20000000000005"/>
  </r>
  <r>
    <s v="61291c49-e23b-472b-b52b-2814ea6b9beb"/>
    <d v="2025-10-30T00:00:00"/>
    <x v="0"/>
    <s v="4957dcdc-47b5-456c-8214-1db5414fc97a"/>
    <x v="336"/>
    <x v="3"/>
    <n v="491.43"/>
    <n v="6"/>
    <n v="381.75"/>
    <n v="30.44"/>
    <x v="1"/>
    <x v="2"/>
    <x v="1"/>
    <x v="2"/>
    <s v="Lisa Johnson"/>
    <x v="9"/>
    <n v="2948.58"/>
    <n v="2918.14"/>
  </r>
  <r>
    <s v="53278584-4603-4b8a-aea6-94eb2c2de438"/>
    <d v="2025-02-16T00:00:00"/>
    <x v="0"/>
    <s v="3674155c-4f3c-40dd-a709-3b7142b40760"/>
    <x v="109"/>
    <x v="0"/>
    <n v="272.05"/>
    <n v="3"/>
    <n v="174.04"/>
    <n v="28.74"/>
    <x v="2"/>
    <x v="2"/>
    <x v="0"/>
    <x v="2"/>
    <s v="Brittany Zuniga"/>
    <x v="10"/>
    <n v="816.15000000000009"/>
    <n v="787.41000000000008"/>
  </r>
  <r>
    <s v="66cfdb91-e2ad-4159-a726-8d329b9f0234"/>
    <d v="2025-12-11T00:00:00"/>
    <x v="0"/>
    <s v="b5baaf30-adec-47f0-b8bb-816c062e0c97"/>
    <x v="337"/>
    <x v="1"/>
    <n v="73.67"/>
    <n v="3"/>
    <n v="60.92"/>
    <n v="4.12"/>
    <x v="1"/>
    <x v="2"/>
    <x v="1"/>
    <x v="0"/>
    <s v="Judy Hernandez"/>
    <x v="2"/>
    <n v="221.01"/>
    <n v="216.89"/>
  </r>
  <r>
    <s v="cb55d190-19ff-414c-9547-e5295cab4c59"/>
    <d v="2025-07-05T00:00:00"/>
    <x v="0"/>
    <s v="433fafeb-e027-49ed-842e-5bea74c4438f"/>
    <x v="242"/>
    <x v="4"/>
    <n v="358.95"/>
    <n v="2"/>
    <n v="309.14"/>
    <n v="24.36"/>
    <x v="0"/>
    <x v="0"/>
    <x v="1"/>
    <x v="1"/>
    <s v="Ronald Middleton"/>
    <x v="0"/>
    <n v="717.9"/>
    <n v="693.54"/>
  </r>
  <r>
    <s v="c01a6935-026e-4e75-9805-220049acd12a"/>
    <d v="2025-01-27T00:00:00"/>
    <x v="0"/>
    <s v="8c58fe44-da5c-456b-9797-db497595ea76"/>
    <x v="338"/>
    <x v="4"/>
    <n v="386.17"/>
    <n v="8"/>
    <n v="296.64"/>
    <n v="0.63"/>
    <x v="1"/>
    <x v="1"/>
    <x v="0"/>
    <x v="0"/>
    <s v="Gregory Richard"/>
    <x v="11"/>
    <n v="3089.36"/>
    <n v="3088.73"/>
  </r>
  <r>
    <s v="54bd2e98-e212-49cf-80b7-424186142d8a"/>
    <d v="2025-12-20T00:00:00"/>
    <x v="0"/>
    <s v="75ad1a38-ee6c-4a22-8902-b30ed7f91ae9"/>
    <x v="339"/>
    <x v="2"/>
    <n v="341.59"/>
    <n v="2"/>
    <n v="220.84"/>
    <n v="44.91"/>
    <x v="2"/>
    <x v="1"/>
    <x v="0"/>
    <x v="0"/>
    <s v="Andrew Fox"/>
    <x v="2"/>
    <n v="683.18"/>
    <n v="638.27"/>
  </r>
  <r>
    <s v="47409c72-8cf0-44f0-ae55-2b1c83d1ad3b"/>
    <d v="2025-11-20T00:00:00"/>
    <x v="0"/>
    <s v="8ff81676-246f-4d31-b12b-b88ad897fde4"/>
    <x v="340"/>
    <x v="3"/>
    <n v="45.04"/>
    <n v="6"/>
    <n v="34.64"/>
    <n v="0.6"/>
    <x v="2"/>
    <x v="2"/>
    <x v="2"/>
    <x v="0"/>
    <s v="Kayla Greer"/>
    <x v="3"/>
    <n v="270.24"/>
    <n v="269.64"/>
  </r>
  <r>
    <s v="9e493ebc-ecb8-4df6-94b0-6d612a95dfa0"/>
    <d v="2025-05-25T00:00:00"/>
    <x v="0"/>
    <s v="2fd0a313-65bf-4fdf-aee6-0e9d1682ddb1"/>
    <x v="341"/>
    <x v="0"/>
    <n v="401.27"/>
    <n v="4"/>
    <n v="312.31"/>
    <n v="45.98"/>
    <x v="0"/>
    <x v="2"/>
    <x v="1"/>
    <x v="1"/>
    <s v="Tiffany Harrison"/>
    <x v="5"/>
    <n v="1605.08"/>
    <n v="1559.1"/>
  </r>
  <r>
    <s v="6f3608da-4a07-4eaf-8ee2-77db2e91952a"/>
    <d v="2025-03-23T00:00:00"/>
    <x v="0"/>
    <s v="d727032b-404b-4cea-a4c4-a3a4e783ae96"/>
    <x v="34"/>
    <x v="0"/>
    <n v="394.82"/>
    <n v="10"/>
    <n v="271.02"/>
    <n v="15.76"/>
    <x v="0"/>
    <x v="1"/>
    <x v="2"/>
    <x v="1"/>
    <s v="Michael Parker"/>
    <x v="8"/>
    <n v="3948.2"/>
    <n v="3932.4399999999996"/>
  </r>
  <r>
    <s v="cc28ebf3-8708-4872-9ef5-3396267e6950"/>
    <d v="2025-04-13T00:00:00"/>
    <x v="0"/>
    <s v="f9b31acc-d329-472e-b37b-a3dfbfb238ba"/>
    <x v="204"/>
    <x v="0"/>
    <n v="419.3"/>
    <n v="9"/>
    <n v="294.77999999999997"/>
    <n v="49.82"/>
    <x v="2"/>
    <x v="2"/>
    <x v="0"/>
    <x v="0"/>
    <s v="Janet Newton"/>
    <x v="7"/>
    <n v="3773.7000000000003"/>
    <n v="3723.88"/>
  </r>
  <r>
    <s v="af5954d9-c586-4b34-9bc0-9ff04d8aa184"/>
    <d v="2025-06-06T00:00:00"/>
    <x v="0"/>
    <s v="1f018f01-90d2-49c1-92ad-950b3bd9059e"/>
    <x v="82"/>
    <x v="4"/>
    <n v="140.9"/>
    <n v="2"/>
    <n v="114.06"/>
    <n v="25.45"/>
    <x v="2"/>
    <x v="0"/>
    <x v="0"/>
    <x v="0"/>
    <s v="Casey Roberts"/>
    <x v="4"/>
    <n v="281.8"/>
    <n v="256.35000000000002"/>
  </r>
  <r>
    <s v="e5002a57-bf03-44fd-8f11-e4803265167d"/>
    <d v="2025-06-04T00:00:00"/>
    <x v="0"/>
    <s v="da71cdfb-b552-4077-b8a0-1300668b5fbf"/>
    <x v="196"/>
    <x v="3"/>
    <n v="168.62"/>
    <n v="4"/>
    <n v="117.17"/>
    <n v="5.24"/>
    <x v="2"/>
    <x v="2"/>
    <x v="1"/>
    <x v="1"/>
    <s v="Corey Brown"/>
    <x v="4"/>
    <n v="674.48"/>
    <n v="669.24"/>
  </r>
  <r>
    <s v="e9f0e1d0-59cd-4f65-80c9-0b1b67e3f80a"/>
    <d v="2025-12-01T00:00:00"/>
    <x v="0"/>
    <s v="633fbed5-df34-4d92-89bf-934b628013fa"/>
    <x v="342"/>
    <x v="1"/>
    <n v="373.45"/>
    <n v="8"/>
    <n v="320.14999999999998"/>
    <n v="49.85"/>
    <x v="0"/>
    <x v="2"/>
    <x v="0"/>
    <x v="2"/>
    <s v="Kimberly Porter"/>
    <x v="2"/>
    <n v="2987.6"/>
    <n v="2937.75"/>
  </r>
  <r>
    <s v="f0204202-4735-4340-a287-2ce53de2239d"/>
    <d v="2025-08-18T00:00:00"/>
    <x v="0"/>
    <s v="334d2947-d0f6-4541-9952-ac39e3bd0437"/>
    <x v="200"/>
    <x v="3"/>
    <n v="176.86"/>
    <n v="8"/>
    <n v="143.18"/>
    <n v="6.4"/>
    <x v="1"/>
    <x v="2"/>
    <x v="0"/>
    <x v="1"/>
    <s v="David Galvan"/>
    <x v="6"/>
    <n v="1414.88"/>
    <n v="1408.48"/>
  </r>
  <r>
    <s v="cf0e86f1-c660-4f31-a97e-9868923b5fdd"/>
    <d v="2025-07-05T00:00:00"/>
    <x v="0"/>
    <s v="08a2dde7-7e2c-411a-bf58-6eacc543b44e"/>
    <x v="343"/>
    <x v="1"/>
    <n v="105.22"/>
    <n v="5"/>
    <n v="75.05"/>
    <n v="8.74"/>
    <x v="0"/>
    <x v="2"/>
    <x v="2"/>
    <x v="1"/>
    <s v="Erika Sanchez"/>
    <x v="0"/>
    <n v="526.1"/>
    <n v="517.36"/>
  </r>
  <r>
    <s v="c090602a-7158-4653-ae62-bf0edd6ffa8c"/>
    <d v="2025-01-24T00:00:00"/>
    <x v="0"/>
    <s v="46723a0f-b966-47e7-b236-7d2d40d34525"/>
    <x v="344"/>
    <x v="4"/>
    <n v="249.63"/>
    <n v="1"/>
    <n v="204.07"/>
    <n v="0.51"/>
    <x v="1"/>
    <x v="0"/>
    <x v="2"/>
    <x v="1"/>
    <s v="William Smith"/>
    <x v="11"/>
    <n v="249.63"/>
    <n v="249.12"/>
  </r>
  <r>
    <s v="83ed6fac-8019-4eeb-ba2f-a132b0b4ffa3"/>
    <d v="2025-09-29T00:00:00"/>
    <x v="0"/>
    <s v="7ef220f7-28ca-43e1-b7b5-f0a145c22bee"/>
    <x v="345"/>
    <x v="0"/>
    <n v="301.54000000000002"/>
    <n v="4"/>
    <n v="236.52"/>
    <n v="48.42"/>
    <x v="1"/>
    <x v="2"/>
    <x v="2"/>
    <x v="0"/>
    <s v="Patricia Brown"/>
    <x v="1"/>
    <n v="1206.1600000000001"/>
    <n v="1157.74"/>
  </r>
  <r>
    <s v="aef46800-1914-4e4b-a7eb-668751d3b3d6"/>
    <d v="2025-01-13T00:00:00"/>
    <x v="0"/>
    <s v="66d79cd0-75d6-46c1-976a-fe1ab2c21c5b"/>
    <x v="346"/>
    <x v="0"/>
    <n v="317.94"/>
    <n v="10"/>
    <n v="276.77999999999997"/>
    <n v="17.11"/>
    <x v="1"/>
    <x v="2"/>
    <x v="2"/>
    <x v="2"/>
    <s v="Jamie Vargas"/>
    <x v="11"/>
    <n v="3179.4"/>
    <n v="3162.29"/>
  </r>
  <r>
    <s v="eeb5b1f5-c11d-41d0-aa81-8b692be8d37c"/>
    <d v="2025-07-16T00:00:00"/>
    <x v="0"/>
    <s v="15b18188-6753-4c89-9a18-14cfe7bf530c"/>
    <x v="330"/>
    <x v="3"/>
    <n v="57.18"/>
    <n v="1"/>
    <n v="45.22"/>
    <n v="9.77"/>
    <x v="2"/>
    <x v="2"/>
    <x v="1"/>
    <x v="1"/>
    <s v="Ann Johnston"/>
    <x v="0"/>
    <n v="57.18"/>
    <n v="47.41"/>
  </r>
  <r>
    <s v="b1a92ed3-f70c-4307-b2d4-a0b17eba2de4"/>
    <d v="2025-05-25T00:00:00"/>
    <x v="0"/>
    <s v="a1e829ea-d86c-4939-ba5b-f818002aa539"/>
    <x v="347"/>
    <x v="4"/>
    <n v="284.11"/>
    <n v="5"/>
    <n v="241.94"/>
    <n v="39.75"/>
    <x v="2"/>
    <x v="1"/>
    <x v="1"/>
    <x v="0"/>
    <s v="Cody Lewis"/>
    <x v="5"/>
    <n v="1420.5500000000002"/>
    <n v="1380.8000000000002"/>
  </r>
  <r>
    <s v="713a9c2c-bc58-455c-807b-c86745437409"/>
    <d v="2025-05-14T00:00:00"/>
    <x v="0"/>
    <s v="d22b08e1-9f6f-4600-98cd-af3ae919554b"/>
    <x v="261"/>
    <x v="3"/>
    <n v="423.51"/>
    <n v="5"/>
    <n v="327.35000000000002"/>
    <n v="21.58"/>
    <x v="0"/>
    <x v="0"/>
    <x v="0"/>
    <x v="1"/>
    <s v="Shelby Holland"/>
    <x v="5"/>
    <n v="2117.5500000000002"/>
    <n v="2095.9700000000003"/>
  </r>
  <r>
    <s v="7ba5dffb-b23e-49a2-b7d9-a01519a991e4"/>
    <d v="2025-01-17T00:00:00"/>
    <x v="0"/>
    <s v="47b8af96-d12a-4d90-a290-984bbb170a8f"/>
    <x v="144"/>
    <x v="4"/>
    <n v="149.77000000000001"/>
    <n v="7"/>
    <n v="99.23"/>
    <n v="19.62"/>
    <x v="0"/>
    <x v="2"/>
    <x v="0"/>
    <x v="1"/>
    <s v="Jacob Kim"/>
    <x v="11"/>
    <n v="1048.3900000000001"/>
    <n v="1028.7700000000002"/>
  </r>
  <r>
    <s v="41ef3bf9-af1c-4ab8-82a6-089f83a5ca0f"/>
    <d v="2025-03-03T00:00:00"/>
    <x v="0"/>
    <s v="0455eebe-6ef0-45f3-9762-50d46a1f5805"/>
    <x v="348"/>
    <x v="1"/>
    <n v="12.01"/>
    <n v="7"/>
    <n v="7.78"/>
    <n v="0.36"/>
    <x v="2"/>
    <x v="2"/>
    <x v="2"/>
    <x v="2"/>
    <s v="Emily Bowen"/>
    <x v="8"/>
    <n v="84.07"/>
    <n v="83.71"/>
  </r>
  <r>
    <s v="f14892f8-5a5a-4fb3-9937-fe83f2146612"/>
    <d v="2025-01-05T00:00:00"/>
    <x v="0"/>
    <s v="5cebb707-ceac-4f7b-b959-b50f68132386"/>
    <x v="349"/>
    <x v="5"/>
    <n v="464.78"/>
    <n v="9"/>
    <n v="406.68"/>
    <n v="24.86"/>
    <x v="0"/>
    <x v="2"/>
    <x v="0"/>
    <x v="2"/>
    <s v="William Perez"/>
    <x v="11"/>
    <n v="4183.0199999999995"/>
    <n v="4158.16"/>
  </r>
  <r>
    <s v="4c8ba8dd-179c-47f5-a73e-66a7bcfa6dd3"/>
    <d v="2025-09-07T00:00:00"/>
    <x v="0"/>
    <s v="761aa309-4f29-4d6b-b682-fbcedd0dfd61"/>
    <x v="270"/>
    <x v="3"/>
    <n v="125.73"/>
    <n v="8"/>
    <n v="96.92"/>
    <n v="4.25"/>
    <x v="2"/>
    <x v="0"/>
    <x v="1"/>
    <x v="2"/>
    <s v="Hayley Jackson"/>
    <x v="1"/>
    <n v="1005.84"/>
    <n v="1001.59"/>
  </r>
  <r>
    <s v="f1af8a7a-5f6a-4236-acb2-653b05f5c701"/>
    <d v="2025-07-16T00:00:00"/>
    <x v="0"/>
    <s v="ccc9f325-1b43-43aa-9be6-1a9ebdc47351"/>
    <x v="347"/>
    <x v="3"/>
    <n v="162.44"/>
    <n v="5"/>
    <n v="109.64"/>
    <n v="5.93"/>
    <x v="2"/>
    <x v="2"/>
    <x v="0"/>
    <x v="2"/>
    <s v="Darren Mckee"/>
    <x v="0"/>
    <n v="812.2"/>
    <n v="806.2700000000001"/>
  </r>
  <r>
    <s v="4efca6ef-be98-488d-88e3-740e3dba5357"/>
    <d v="2025-08-06T00:00:00"/>
    <x v="0"/>
    <s v="df22ea77-8699-4ed4-aae3-05b5922e9251"/>
    <x v="345"/>
    <x v="2"/>
    <n v="490.52"/>
    <n v="8"/>
    <n v="408.19"/>
    <n v="24.66"/>
    <x v="1"/>
    <x v="0"/>
    <x v="0"/>
    <x v="2"/>
    <s v="Meghan Romero"/>
    <x v="6"/>
    <n v="3924.16"/>
    <n v="3899.5"/>
  </r>
  <r>
    <s v="b4c15554-652e-4b60-9eae-105e0cd072e4"/>
    <d v="2025-09-29T00:00:00"/>
    <x v="0"/>
    <s v="ec517916-c656-4544-8226-f6b802cf7a43"/>
    <x v="350"/>
    <x v="4"/>
    <n v="101.75"/>
    <n v="8"/>
    <n v="85.52"/>
    <n v="18.66"/>
    <x v="1"/>
    <x v="1"/>
    <x v="2"/>
    <x v="1"/>
    <s v="Jeremy Armstrong"/>
    <x v="1"/>
    <n v="814"/>
    <n v="795.34"/>
  </r>
  <r>
    <s v="d0b0a39c-d9f4-4e98-b5cf-4be790113dd2"/>
    <d v="2025-04-02T00:00:00"/>
    <x v="0"/>
    <s v="e35136d4-6c03-4166-9f7f-dd5414861546"/>
    <x v="351"/>
    <x v="2"/>
    <n v="161.62"/>
    <n v="7"/>
    <n v="142.84"/>
    <n v="1.68"/>
    <x v="2"/>
    <x v="0"/>
    <x v="0"/>
    <x v="2"/>
    <s v="Kelly Reed"/>
    <x v="7"/>
    <n v="1131.3400000000001"/>
    <n v="1129.6600000000001"/>
  </r>
  <r>
    <s v="7d1eb3f3-73d6-475c-ba5c-46848ef325b2"/>
    <d v="2025-01-26T00:00:00"/>
    <x v="0"/>
    <s v="47672377-6ed2-446e-b898-23004db87c30"/>
    <x v="352"/>
    <x v="3"/>
    <n v="259.75"/>
    <n v="5"/>
    <n v="190.99"/>
    <n v="25.27"/>
    <x v="1"/>
    <x v="0"/>
    <x v="2"/>
    <x v="0"/>
    <s v="Todd Clark"/>
    <x v="11"/>
    <n v="1298.75"/>
    <n v="1273.48"/>
  </r>
  <r>
    <s v="5924b2db-704e-470a-b800-f8b2d9e3af6c"/>
    <d v="2025-04-04T00:00:00"/>
    <x v="0"/>
    <s v="46f7d50d-aff8-4ade-9fc2-98d0389085fe"/>
    <x v="353"/>
    <x v="2"/>
    <n v="283.89"/>
    <n v="8"/>
    <n v="210.22"/>
    <n v="25.79"/>
    <x v="0"/>
    <x v="1"/>
    <x v="2"/>
    <x v="1"/>
    <s v="Jennifer Carr"/>
    <x v="7"/>
    <n v="2271.12"/>
    <n v="2245.33"/>
  </r>
  <r>
    <s v="c6d10ca5-f756-4b64-b942-adc374879f4c"/>
    <d v="2025-12-13T00:00:00"/>
    <x v="0"/>
    <s v="1ec6aa00-d557-4bad-8ebd-a179b6886a52"/>
    <x v="149"/>
    <x v="4"/>
    <n v="405.47"/>
    <n v="4"/>
    <n v="326.92"/>
    <n v="33.049999999999997"/>
    <x v="0"/>
    <x v="0"/>
    <x v="2"/>
    <x v="0"/>
    <s v="Robin Mendoza"/>
    <x v="2"/>
    <n v="1621.88"/>
    <n v="1588.8300000000002"/>
  </r>
  <r>
    <s v="7cf87343-8f65-4dc4-8950-1551f0bc5a35"/>
    <d v="2025-10-19T00:00:00"/>
    <x v="0"/>
    <s v="6bcd561f-2aa5-4798-846c-5543fc4f185f"/>
    <x v="345"/>
    <x v="5"/>
    <n v="33.06"/>
    <n v="3"/>
    <n v="27.51"/>
    <n v="3.09"/>
    <x v="1"/>
    <x v="0"/>
    <x v="2"/>
    <x v="2"/>
    <s v="Dr. Erika Torres"/>
    <x v="9"/>
    <n v="99.18"/>
    <n v="96.09"/>
  </r>
  <r>
    <s v="885ed4a3-d674-41d2-a5bb-2b26150f81e3"/>
    <d v="2025-07-16T00:00:00"/>
    <x v="0"/>
    <s v="990ea19e-5024-4a90-8851-629ab3be41fb"/>
    <x v="354"/>
    <x v="5"/>
    <n v="74.39"/>
    <n v="10"/>
    <n v="63.51"/>
    <n v="8.4600000000000009"/>
    <x v="2"/>
    <x v="2"/>
    <x v="1"/>
    <x v="1"/>
    <s v="Richard Fletcher"/>
    <x v="0"/>
    <n v="743.9"/>
    <n v="735.43999999999994"/>
  </r>
  <r>
    <s v="11af657b-1729-43e4-8737-e76ef6d30f47"/>
    <d v="2025-12-20T00:00:00"/>
    <x v="0"/>
    <s v="8189a548-fbf5-4516-afd0-97577d689893"/>
    <x v="355"/>
    <x v="3"/>
    <n v="50.28"/>
    <n v="5"/>
    <n v="41.92"/>
    <n v="7.28"/>
    <x v="2"/>
    <x v="0"/>
    <x v="1"/>
    <x v="1"/>
    <s v="Wayne Morris"/>
    <x v="2"/>
    <n v="251.4"/>
    <n v="244.12"/>
  </r>
  <r>
    <s v="81725b6f-d7a1-4c5c-a26b-02e53aee62ce"/>
    <d v="2025-12-20T00:00:00"/>
    <x v="0"/>
    <s v="1e3aa4d8-62dc-405c-8686-9722de74edd8"/>
    <x v="356"/>
    <x v="5"/>
    <n v="198.75"/>
    <n v="10"/>
    <n v="126.9"/>
    <n v="39.630000000000003"/>
    <x v="0"/>
    <x v="0"/>
    <x v="2"/>
    <x v="0"/>
    <s v="Matthew Kim"/>
    <x v="2"/>
    <n v="1987.5"/>
    <n v="1947.87"/>
  </r>
  <r>
    <s v="a0952a90-0f1c-4900-9dc5-913ef93d8413"/>
    <d v="2025-10-11T00:00:00"/>
    <x v="0"/>
    <s v="3cb92823-0536-43db-80b9-319c593c39fc"/>
    <x v="268"/>
    <x v="3"/>
    <n v="238.74"/>
    <n v="8"/>
    <n v="203.81"/>
    <n v="32.57"/>
    <x v="2"/>
    <x v="2"/>
    <x v="2"/>
    <x v="0"/>
    <s v="Mary Jackson"/>
    <x v="9"/>
    <n v="1909.92"/>
    <n v="1877.3500000000001"/>
  </r>
  <r>
    <s v="892d5263-5ae0-455f-b337-90cc2134236c"/>
    <d v="2025-06-06T00:00:00"/>
    <x v="0"/>
    <s v="2510d4ad-07db-41c4-8a63-88afab47fe3b"/>
    <x v="221"/>
    <x v="3"/>
    <n v="24.71"/>
    <n v="3"/>
    <n v="18.71"/>
    <n v="1.71"/>
    <x v="1"/>
    <x v="0"/>
    <x v="2"/>
    <x v="2"/>
    <s v="Michelle Graves"/>
    <x v="4"/>
    <n v="74.13"/>
    <n v="72.42"/>
  </r>
  <r>
    <s v="353c79a8-e359-4d2e-8bfc-3766ca65b089"/>
    <d v="2025-01-12T00:00:00"/>
    <x v="0"/>
    <s v="ce90aa46-9e61-4f8e-8281-287d99b87a56"/>
    <x v="273"/>
    <x v="0"/>
    <n v="384.08"/>
    <n v="1"/>
    <n v="264.14"/>
    <n v="42.76"/>
    <x v="1"/>
    <x v="0"/>
    <x v="2"/>
    <x v="0"/>
    <s v="Sean King"/>
    <x v="11"/>
    <n v="384.08"/>
    <n v="341.32"/>
  </r>
  <r>
    <s v="059186ce-adc1-45d0-839e-8e4dc760520b"/>
    <d v="2025-12-13T00:00:00"/>
    <x v="0"/>
    <s v="e47e8f2a-1526-4d15-bae0-f54ac9703e84"/>
    <x v="173"/>
    <x v="1"/>
    <n v="483.97"/>
    <n v="6"/>
    <n v="404.25"/>
    <n v="77.59"/>
    <x v="0"/>
    <x v="1"/>
    <x v="1"/>
    <x v="1"/>
    <s v="Benjamin Graham"/>
    <x v="2"/>
    <n v="2903.82"/>
    <n v="2826.23"/>
  </r>
  <r>
    <s v="857d277f-8720-48de-935a-5e592558a612"/>
    <d v="2025-08-09T00:00:00"/>
    <x v="0"/>
    <s v="b265d474-e3e0-48b8-aac5-0395f2bbbe8e"/>
    <x v="163"/>
    <x v="1"/>
    <n v="150.37"/>
    <n v="1"/>
    <n v="101.37"/>
    <n v="16.89"/>
    <x v="0"/>
    <x v="0"/>
    <x v="1"/>
    <x v="2"/>
    <s v="Erica Williamson"/>
    <x v="6"/>
    <n v="150.37"/>
    <n v="133.48000000000002"/>
  </r>
  <r>
    <s v="262abb98-496b-4b87-ace1-5eb9b69f4f7d"/>
    <d v="2025-02-03T00:00:00"/>
    <x v="0"/>
    <s v="f888f817-3fed-40ab-98f5-07928fe3c971"/>
    <x v="316"/>
    <x v="0"/>
    <n v="482.49"/>
    <n v="5"/>
    <n v="431.12"/>
    <n v="73.86"/>
    <x v="0"/>
    <x v="0"/>
    <x v="1"/>
    <x v="2"/>
    <s v="Lisa Cardenas"/>
    <x v="10"/>
    <n v="2412.4499999999998"/>
    <n v="2338.5899999999997"/>
  </r>
  <r>
    <s v="a9c490a3-63b0-463e-99ba-b656337826c6"/>
    <d v="2025-03-15T00:00:00"/>
    <x v="0"/>
    <s v="e40087e0-3329-48bf-a8e6-eb9c1b27164c"/>
    <x v="357"/>
    <x v="3"/>
    <n v="169.55"/>
    <n v="3"/>
    <n v="132.35"/>
    <n v="15.95"/>
    <x v="0"/>
    <x v="0"/>
    <x v="0"/>
    <x v="2"/>
    <s v="Elizabeth Robinson"/>
    <x v="8"/>
    <n v="508.65000000000003"/>
    <n v="492.70000000000005"/>
  </r>
  <r>
    <s v="6370d722-eba8-4dbf-bf0e-f46e16a584d5"/>
    <d v="2025-10-30T00:00:00"/>
    <x v="0"/>
    <s v="59e76031-d463-4266-8ecd-00fb37e7da09"/>
    <x v="358"/>
    <x v="4"/>
    <n v="380.3"/>
    <n v="1"/>
    <n v="248.09"/>
    <n v="53.5"/>
    <x v="1"/>
    <x v="1"/>
    <x v="0"/>
    <x v="2"/>
    <s v="Sherry Casey"/>
    <x v="9"/>
    <n v="380.3"/>
    <n v="326.8"/>
  </r>
  <r>
    <s v="c8627068-66a0-4afb-a92f-535bf2669ee4"/>
    <d v="2025-08-09T00:00:00"/>
    <x v="0"/>
    <s v="9e0154ab-d9d9-440f-838c-440581f3d219"/>
    <x v="359"/>
    <x v="5"/>
    <n v="68.11"/>
    <n v="7"/>
    <n v="59.84"/>
    <n v="9.17"/>
    <x v="0"/>
    <x v="2"/>
    <x v="1"/>
    <x v="2"/>
    <s v="Michael Mckinney"/>
    <x v="6"/>
    <n v="476.77"/>
    <n v="467.59999999999997"/>
  </r>
  <r>
    <s v="3407c247-3d9c-4ccc-909b-1501f7282383"/>
    <d v="2025-06-04T00:00:00"/>
    <x v="0"/>
    <s v="dc6de803-5569-415b-befe-8dd6ff98c462"/>
    <x v="360"/>
    <x v="3"/>
    <n v="426.74"/>
    <n v="10"/>
    <n v="350.43"/>
    <n v="58.23"/>
    <x v="0"/>
    <x v="1"/>
    <x v="2"/>
    <x v="1"/>
    <s v="Brandi Perez"/>
    <x v="4"/>
    <n v="4267.3999999999996"/>
    <n v="4209.17"/>
  </r>
  <r>
    <s v="e2110874-ff55-44da-93fa-b67359ee53df"/>
    <d v="2025-10-30T00:00:00"/>
    <x v="0"/>
    <s v="83e12554-0635-422b-8f62-539616c84579"/>
    <x v="361"/>
    <x v="5"/>
    <n v="181.83"/>
    <n v="1"/>
    <n v="161.21"/>
    <n v="19.3"/>
    <x v="1"/>
    <x v="0"/>
    <x v="2"/>
    <x v="1"/>
    <s v="Karen Cruz"/>
    <x v="9"/>
    <n v="181.83"/>
    <n v="162.53"/>
  </r>
  <r>
    <s v="4a5afbe8-5fe7-4151-aaee-bb173a8dbb54"/>
    <d v="2025-08-18T00:00:00"/>
    <x v="0"/>
    <s v="d851cf0f-a29a-4406-a7c4-564d21b6fce9"/>
    <x v="134"/>
    <x v="0"/>
    <n v="399.73"/>
    <n v="9"/>
    <n v="250.14"/>
    <n v="46.26"/>
    <x v="0"/>
    <x v="0"/>
    <x v="2"/>
    <x v="0"/>
    <s v="Mary Conley"/>
    <x v="6"/>
    <n v="3597.57"/>
    <n v="3551.31"/>
  </r>
  <r>
    <s v="8b6dfbb7-9c5f-4c3d-b67c-cf07ce745437"/>
    <d v="2025-12-13T00:00:00"/>
    <x v="0"/>
    <s v="87836575-167e-4da0-93d7-a607e169d09e"/>
    <x v="362"/>
    <x v="2"/>
    <n v="248.55"/>
    <n v="4"/>
    <n v="161.82"/>
    <n v="11.05"/>
    <x v="2"/>
    <x v="1"/>
    <x v="0"/>
    <x v="0"/>
    <s v="Gary Padilla"/>
    <x v="2"/>
    <n v="994.2"/>
    <n v="983.15000000000009"/>
  </r>
  <r>
    <s v="67b50bd2-9ef1-4b6f-b91c-45faad3140db"/>
    <d v="2025-03-15T00:00:00"/>
    <x v="0"/>
    <s v="daf96293-8e1f-4662-959a-401a0a52c603"/>
    <x v="363"/>
    <x v="2"/>
    <n v="222.34"/>
    <n v="8"/>
    <n v="152.22999999999999"/>
    <n v="26.39"/>
    <x v="1"/>
    <x v="1"/>
    <x v="2"/>
    <x v="0"/>
    <s v="Tonya Cuevas"/>
    <x v="8"/>
    <n v="1778.72"/>
    <n v="1752.33"/>
  </r>
  <r>
    <s v="36d82178-28de-4299-8d11-6459b1a52114"/>
    <d v="2025-10-19T00:00:00"/>
    <x v="0"/>
    <s v="afb9a1f0-69c2-450d-95da-fe827640155c"/>
    <x v="364"/>
    <x v="2"/>
    <n v="327.66000000000003"/>
    <n v="6"/>
    <n v="272.60000000000002"/>
    <n v="52.28"/>
    <x v="0"/>
    <x v="0"/>
    <x v="2"/>
    <x v="2"/>
    <s v="Luis Rivera"/>
    <x v="9"/>
    <n v="1965.96"/>
    <n v="1913.68"/>
  </r>
  <r>
    <s v="d4ab735a-5fc3-4370-88a8-79ab108fb0b0"/>
    <d v="2025-09-29T00:00:00"/>
    <x v="0"/>
    <s v="0ed269d6-4ef4-482b-84eb-6dd0841e2855"/>
    <x v="146"/>
    <x v="4"/>
    <n v="155.94999999999999"/>
    <n v="3"/>
    <n v="93.64"/>
    <n v="10.08"/>
    <x v="2"/>
    <x v="1"/>
    <x v="2"/>
    <x v="2"/>
    <s v="Jennifer Clarke"/>
    <x v="1"/>
    <n v="467.84999999999997"/>
    <n v="457.77"/>
  </r>
  <r>
    <s v="2bade32a-8f2c-4d9b-a75f-4128dbdd3115"/>
    <d v="2025-02-03T00:00:00"/>
    <x v="0"/>
    <s v="7b87ab7f-cd7f-4082-8020-52366828fb64"/>
    <x v="365"/>
    <x v="2"/>
    <n v="301.60000000000002"/>
    <n v="3"/>
    <n v="191.45"/>
    <n v="12.51"/>
    <x v="2"/>
    <x v="1"/>
    <x v="2"/>
    <x v="2"/>
    <s v="Amanda Newman"/>
    <x v="10"/>
    <n v="904.80000000000007"/>
    <n v="892.29000000000008"/>
  </r>
  <r>
    <s v="8ce377e4-0055-47c0-abb8-a4b2c2141fef"/>
    <d v="2025-05-14T00:00:00"/>
    <x v="0"/>
    <s v="f5c00e42-7c8e-46fa-b9d0-e6de6fb6e07b"/>
    <x v="306"/>
    <x v="0"/>
    <n v="428.27"/>
    <n v="10"/>
    <n v="309.72000000000003"/>
    <n v="31.94"/>
    <x v="2"/>
    <x v="0"/>
    <x v="0"/>
    <x v="1"/>
    <s v="Douglas West"/>
    <x v="5"/>
    <n v="4282.7"/>
    <n v="4250.76"/>
  </r>
  <r>
    <s v="5cac9d81-b466-4fb5-b2a0-94062a54162b"/>
    <d v="2025-01-06T00:00:00"/>
    <x v="0"/>
    <s v="f75521bf-0af0-44f0-93d5-db7be617ac2d"/>
    <x v="366"/>
    <x v="5"/>
    <n v="198.84"/>
    <n v="7"/>
    <n v="159.97"/>
    <n v="8.2200000000000006"/>
    <x v="0"/>
    <x v="0"/>
    <x v="2"/>
    <x v="0"/>
    <s v="Nicholas Medina"/>
    <x v="11"/>
    <n v="1391.88"/>
    <n v="1383.66"/>
  </r>
  <r>
    <s v="45d62c43-ec2c-4308-baf8-c0ba25f050b8"/>
    <d v="2025-01-23T00:00:00"/>
    <x v="0"/>
    <s v="466b7dcc-8f49-488d-b935-897ebbc04ac7"/>
    <x v="363"/>
    <x v="3"/>
    <n v="23.7"/>
    <n v="2"/>
    <n v="20.99"/>
    <n v="1.87"/>
    <x v="2"/>
    <x v="0"/>
    <x v="1"/>
    <x v="0"/>
    <s v="John Mcfarland"/>
    <x v="11"/>
    <n v="47.4"/>
    <n v="45.53"/>
  </r>
  <r>
    <s v="c05e3339-c0e0-40d4-8bf8-c4970f371524"/>
    <d v="2025-06-06T00:00:00"/>
    <x v="0"/>
    <s v="d4e84afd-bf35-4302-ba6f-5973b22f43b5"/>
    <x v="367"/>
    <x v="4"/>
    <n v="412.06"/>
    <n v="10"/>
    <n v="307.82"/>
    <n v="72.69"/>
    <x v="2"/>
    <x v="0"/>
    <x v="0"/>
    <x v="0"/>
    <s v="Julie Pena"/>
    <x v="4"/>
    <n v="4120.6000000000004"/>
    <n v="4047.9100000000003"/>
  </r>
  <r>
    <s v="1a30c718-afac-4be7-8983-d75d692708c9"/>
    <d v="2025-10-11T00:00:00"/>
    <x v="0"/>
    <s v="f34b5843-dc28-472c-9c03-7582b7170ae2"/>
    <x v="113"/>
    <x v="1"/>
    <n v="291.79000000000002"/>
    <n v="8"/>
    <n v="258.3"/>
    <n v="49.35"/>
    <x v="0"/>
    <x v="0"/>
    <x v="1"/>
    <x v="2"/>
    <s v="Kari Henry"/>
    <x v="9"/>
    <n v="2334.3200000000002"/>
    <n v="2284.9700000000003"/>
  </r>
  <r>
    <s v="bf07d449-b9e2-41bb-b9b1-5173321ef80b"/>
    <d v="2025-02-04T00:00:00"/>
    <x v="0"/>
    <s v="ab8eb29b-8eea-4e28-8d36-5a6d2fa72972"/>
    <x v="368"/>
    <x v="4"/>
    <n v="378.33"/>
    <n v="8"/>
    <n v="302.22000000000003"/>
    <n v="28.43"/>
    <x v="1"/>
    <x v="2"/>
    <x v="0"/>
    <x v="1"/>
    <s v="Jose Richardson"/>
    <x v="10"/>
    <n v="3026.64"/>
    <n v="2998.21"/>
  </r>
  <r>
    <s v="9cc11d8f-0879-49f8-8a36-60ec7bca91ad"/>
    <d v="2025-09-18T00:00:00"/>
    <x v="0"/>
    <s v="ce92be36-bf5c-4294-8309-fed10206264b"/>
    <x v="369"/>
    <x v="5"/>
    <n v="252.18"/>
    <n v="3"/>
    <n v="159.43"/>
    <n v="41.37"/>
    <x v="1"/>
    <x v="0"/>
    <x v="1"/>
    <x v="1"/>
    <s v="Jessica Malone"/>
    <x v="1"/>
    <n v="756.54"/>
    <n v="715.17"/>
  </r>
  <r>
    <s v="3efe928b-47a0-4fe3-aaab-8297eda4945f"/>
    <d v="2025-07-07T00:00:00"/>
    <x v="0"/>
    <s v="ab1ae6f5-699d-4f66-aab0-a865cc6e9d74"/>
    <x v="56"/>
    <x v="1"/>
    <n v="272.22000000000003"/>
    <n v="7"/>
    <n v="190.51"/>
    <n v="48.91"/>
    <x v="2"/>
    <x v="2"/>
    <x v="0"/>
    <x v="0"/>
    <s v="Mark Hernandez"/>
    <x v="0"/>
    <n v="1905.5400000000002"/>
    <n v="1856.63"/>
  </r>
  <r>
    <s v="3817114c-3bdb-48a6-8c26-b51ede2378a4"/>
    <d v="2025-01-02T00:00:00"/>
    <x v="0"/>
    <s v="82c89a56-ab43-412d-be55-482fbaa535df"/>
    <x v="370"/>
    <x v="1"/>
    <n v="266.39"/>
    <n v="6"/>
    <n v="235.62"/>
    <n v="9.8800000000000008"/>
    <x v="0"/>
    <x v="2"/>
    <x v="0"/>
    <x v="2"/>
    <s v="Zachary Hunter"/>
    <x v="11"/>
    <n v="1598.34"/>
    <n v="1588.4599999999998"/>
  </r>
  <r>
    <s v="0a82abc9-d0e1-4d07-bb19-7b72bbc6c0a7"/>
    <d v="2025-01-23T00:00:00"/>
    <x v="0"/>
    <s v="207c1a51-60cd-49a5-99a4-fc6f0ec8c40f"/>
    <x v="371"/>
    <x v="2"/>
    <n v="31.58"/>
    <n v="5"/>
    <n v="23.76"/>
    <n v="4.3499999999999996"/>
    <x v="2"/>
    <x v="2"/>
    <x v="0"/>
    <x v="0"/>
    <s v="Joseph Aguirre"/>
    <x v="11"/>
    <n v="157.89999999999998"/>
    <n v="153.54999999999998"/>
  </r>
  <r>
    <s v="2815ecd8-e70d-40a3-916b-2e2bab620c42"/>
    <d v="2025-07-08T00:00:00"/>
    <x v="0"/>
    <s v="fe5d2529-d9a3-4549-ac45-c6a8e86dd205"/>
    <x v="372"/>
    <x v="2"/>
    <n v="463.07"/>
    <n v="3"/>
    <n v="368.82"/>
    <n v="77.16"/>
    <x v="2"/>
    <x v="2"/>
    <x v="0"/>
    <x v="1"/>
    <s v="Dylan Castillo"/>
    <x v="0"/>
    <n v="1389.21"/>
    <n v="1312.05"/>
  </r>
  <r>
    <s v="462bf419-e48c-4c83-abf1-fc85bf3eb333"/>
    <d v="2025-11-20T00:00:00"/>
    <x v="0"/>
    <s v="5dc3e091-0288-4132-bfd9-cf54f4b28ed7"/>
    <x v="373"/>
    <x v="5"/>
    <n v="148.22"/>
    <n v="8"/>
    <n v="91.34"/>
    <n v="28.1"/>
    <x v="0"/>
    <x v="0"/>
    <x v="0"/>
    <x v="2"/>
    <s v="Richard Campbell"/>
    <x v="3"/>
    <n v="1185.76"/>
    <n v="1157.6600000000001"/>
  </r>
  <r>
    <s v="91c8cec9-cf84-4e12-bce4-5abf270bd650"/>
    <d v="2025-07-07T00:00:00"/>
    <x v="0"/>
    <s v="104173ba-9b32-4bb6-a6d0-faecb6a47b8f"/>
    <x v="236"/>
    <x v="1"/>
    <n v="225.63"/>
    <n v="2"/>
    <n v="138.57"/>
    <n v="32.69"/>
    <x v="0"/>
    <x v="2"/>
    <x v="1"/>
    <x v="2"/>
    <s v="Daniel Castro"/>
    <x v="0"/>
    <n v="451.26"/>
    <n v="418.57"/>
  </r>
  <r>
    <s v="e94f706e-e19a-475a-a56b-98dedddc2363"/>
    <d v="2025-02-05T00:00:00"/>
    <x v="0"/>
    <s v="354534a0-8628-4d8c-aa00-828c564895d4"/>
    <x v="374"/>
    <x v="2"/>
    <n v="220.42"/>
    <n v="4"/>
    <n v="169.53"/>
    <n v="18.829999999999998"/>
    <x v="1"/>
    <x v="2"/>
    <x v="2"/>
    <x v="2"/>
    <s v="Tyler Foster"/>
    <x v="10"/>
    <n v="881.68"/>
    <n v="862.84999999999991"/>
  </r>
  <r>
    <s v="a6706ee0-6b08-4f5b-82f2-48251ee203c9"/>
    <d v="2025-02-13T00:00:00"/>
    <x v="0"/>
    <s v="48e3ad06-0842-4fc3-8d47-6928159d4f6a"/>
    <x v="375"/>
    <x v="4"/>
    <n v="302.07"/>
    <n v="9"/>
    <n v="241.83"/>
    <n v="28.57"/>
    <x v="0"/>
    <x v="1"/>
    <x v="2"/>
    <x v="0"/>
    <s v="Hannah Robbins"/>
    <x v="10"/>
    <n v="2718.63"/>
    <n v="2690.06"/>
  </r>
  <r>
    <s v="6405713c-31fb-4681-b56d-fb85ce4b10b0"/>
    <d v="2025-08-18T00:00:00"/>
    <x v="0"/>
    <s v="27b637db-7464-4abf-aa0f-f9f67723c118"/>
    <x v="376"/>
    <x v="2"/>
    <n v="221.04"/>
    <n v="5"/>
    <n v="141.41999999999999"/>
    <n v="41.55"/>
    <x v="1"/>
    <x v="1"/>
    <x v="2"/>
    <x v="1"/>
    <s v="Alison Daniel"/>
    <x v="6"/>
    <n v="1105.2"/>
    <n v="1063.6500000000001"/>
  </r>
  <r>
    <s v="152108b0-66b1-4bae-9c17-5e9875b4c6dd"/>
    <d v="2025-02-11T00:00:00"/>
    <x v="0"/>
    <s v="246bcd2b-f73c-49ce-a5c4-d2cdbf543c04"/>
    <x v="235"/>
    <x v="1"/>
    <n v="167.68"/>
    <n v="6"/>
    <n v="143.85"/>
    <n v="28.92"/>
    <x v="0"/>
    <x v="0"/>
    <x v="2"/>
    <x v="1"/>
    <s v="Mark Buckley"/>
    <x v="10"/>
    <n v="1006.08"/>
    <n v="977.16000000000008"/>
  </r>
  <r>
    <s v="61d83489-ed9f-491f-aae0-a9fd28a6c720"/>
    <d v="2025-01-01T00:00:00"/>
    <x v="0"/>
    <s v="b866bd5e-cff0-4d50-99b3-c36a3e3b6534"/>
    <x v="377"/>
    <x v="3"/>
    <n v="173.25"/>
    <n v="10"/>
    <n v="108.04"/>
    <n v="5.35"/>
    <x v="1"/>
    <x v="1"/>
    <x v="1"/>
    <x v="0"/>
    <s v="Lisa Mason"/>
    <x v="11"/>
    <n v="1732.5"/>
    <n v="1727.15"/>
  </r>
  <r>
    <s v="d7cc3b55-b05c-4d47-bdec-097dc1076e33"/>
    <d v="2025-02-13T00:00:00"/>
    <x v="0"/>
    <s v="b6a21f3e-584e-43c5-bd31-856624bcbb32"/>
    <x v="378"/>
    <x v="1"/>
    <n v="460.64"/>
    <n v="8"/>
    <n v="387.29"/>
    <n v="73.75"/>
    <x v="1"/>
    <x v="2"/>
    <x v="1"/>
    <x v="1"/>
    <s v="Patrick Parker"/>
    <x v="10"/>
    <n v="3685.12"/>
    <n v="3611.37"/>
  </r>
  <r>
    <s v="b7e2bb61-b8b4-4829-81ca-3899f55dcf7f"/>
    <d v="2025-09-07T00:00:00"/>
    <x v="1"/>
    <s v="527d2b57-5486-452d-a4dc-3f6d32592f8f"/>
    <x v="379"/>
    <x v="5"/>
    <n v="150.28"/>
    <n v="8"/>
    <n v="122.92"/>
    <n v="10.36"/>
    <x v="0"/>
    <x v="1"/>
    <x v="2"/>
    <x v="3"/>
    <s v="Edwin Blevins"/>
    <x v="1"/>
    <n v="1202.24"/>
    <n v="1191.8800000000001"/>
  </r>
  <r>
    <s v="7b1f9c41-b987-4793-a4c2-74e86ef24620"/>
    <d v="2025-12-02T00:00:00"/>
    <x v="1"/>
    <s v="c979f285-769d-40e4-8bae-8e5979efec49"/>
    <x v="90"/>
    <x v="1"/>
    <n v="138.41"/>
    <n v="1"/>
    <n v="92.63"/>
    <n v="8.8699999999999992"/>
    <x v="0"/>
    <x v="2"/>
    <x v="1"/>
    <x v="4"/>
    <s v="Hector Turner Jr."/>
    <x v="2"/>
    <n v="138.41"/>
    <n v="129.54"/>
  </r>
  <r>
    <s v="4ee3326b-ebc6-437f-afe8-046cebd65b23"/>
    <d v="2025-12-01T00:00:00"/>
    <x v="1"/>
    <s v="13594924-b6b8-48a3-b7cc-eefc2c07e74f"/>
    <x v="380"/>
    <x v="1"/>
    <n v="183.28"/>
    <n v="5"/>
    <n v="120.66"/>
    <n v="17.87"/>
    <x v="1"/>
    <x v="1"/>
    <x v="2"/>
    <x v="3"/>
    <s v="John Smith"/>
    <x v="2"/>
    <n v="916.4"/>
    <n v="898.53"/>
  </r>
  <r>
    <s v="1d2e8237-a9af-4dac-b5a8-d6cbc69a4b11"/>
    <d v="2025-10-30T00:00:00"/>
    <x v="1"/>
    <s v="12731b4e-23af-4260-be11-7d70ec7b54c3"/>
    <x v="381"/>
    <x v="2"/>
    <n v="81.66"/>
    <n v="5"/>
    <n v="51.31"/>
    <n v="11.83"/>
    <x v="0"/>
    <x v="0"/>
    <x v="1"/>
    <x v="4"/>
    <s v="Marissa Harris"/>
    <x v="9"/>
    <n v="408.29999999999995"/>
    <n v="396.46999999999997"/>
  </r>
  <r>
    <s v="6849109a-79b7-4995-bd40-c49c30b7d15e"/>
    <d v="2025-03-01T00:00:00"/>
    <x v="1"/>
    <s v="ed67f0a9-1ca8-4939-8584-ed39b8e0dff6"/>
    <x v="257"/>
    <x v="1"/>
    <n v="471.42"/>
    <n v="3"/>
    <n v="327.82"/>
    <n v="88.8"/>
    <x v="1"/>
    <x v="2"/>
    <x v="0"/>
    <x v="4"/>
    <s v="Sandra Cunningham"/>
    <x v="8"/>
    <n v="1414.26"/>
    <n v="1325.46"/>
  </r>
  <r>
    <s v="94a6b619-9907-49ad-b1f6-20ab177fe144"/>
    <d v="2025-07-16T00:00:00"/>
    <x v="1"/>
    <s v="aa1db68f-c752-439a-86f2-f3725cc01889"/>
    <x v="179"/>
    <x v="1"/>
    <n v="421.18"/>
    <n v="8"/>
    <n v="328.12"/>
    <n v="45.72"/>
    <x v="0"/>
    <x v="2"/>
    <x v="0"/>
    <x v="3"/>
    <s v="Jenna Mitchell"/>
    <x v="0"/>
    <n v="3369.44"/>
    <n v="3323.7200000000003"/>
  </r>
  <r>
    <s v="12b26f72-159b-4199-9d2c-473b9ddf8fa1"/>
    <d v="2025-07-08T00:00:00"/>
    <x v="1"/>
    <s v="0a40db97-78af-4679-b135-59af726c9af7"/>
    <x v="382"/>
    <x v="1"/>
    <n v="162.15"/>
    <n v="5"/>
    <n v="121.69"/>
    <n v="24.29"/>
    <x v="2"/>
    <x v="2"/>
    <x v="1"/>
    <x v="4"/>
    <s v="Dawn Cooper"/>
    <x v="0"/>
    <n v="810.75"/>
    <n v="786.46"/>
  </r>
  <r>
    <s v="56787649-58e2-4ed7-a587-a956a1836657"/>
    <d v="2025-12-22T00:00:00"/>
    <x v="1"/>
    <s v="9d9062fe-9658-4b1d-a49d-e23f1eada21b"/>
    <x v="383"/>
    <x v="0"/>
    <n v="469.07"/>
    <n v="5"/>
    <n v="308.88"/>
    <n v="37.299999999999997"/>
    <x v="0"/>
    <x v="0"/>
    <x v="1"/>
    <x v="3"/>
    <s v="Shannon Anderson"/>
    <x v="2"/>
    <n v="2345.35"/>
    <n v="2308.0499999999997"/>
  </r>
  <r>
    <s v="f6a6b392-bb4d-4bf5-9818-37bc4725aa28"/>
    <d v="2025-07-16T00:00:00"/>
    <x v="1"/>
    <s v="ed941406-0a8f-47d3-827e-34011692be26"/>
    <x v="271"/>
    <x v="0"/>
    <n v="286.92"/>
    <n v="4"/>
    <n v="244.43"/>
    <n v="43.74"/>
    <x v="2"/>
    <x v="2"/>
    <x v="0"/>
    <x v="5"/>
    <s v="Ashley Gordon"/>
    <x v="0"/>
    <n v="1147.68"/>
    <n v="1103.94"/>
  </r>
  <r>
    <s v="4463415d-36ad-4750-8b7b-47176b8e3202"/>
    <d v="2025-09-08T00:00:00"/>
    <x v="1"/>
    <s v="551c5b17-2714-465a-8608-554ce3e62ce7"/>
    <x v="384"/>
    <x v="2"/>
    <n v="493.07"/>
    <n v="2"/>
    <n v="320.08"/>
    <n v="65.55"/>
    <x v="0"/>
    <x v="1"/>
    <x v="1"/>
    <x v="4"/>
    <s v="Deborah Ferguson"/>
    <x v="1"/>
    <n v="986.14"/>
    <n v="920.59"/>
  </r>
  <r>
    <s v="a2981d23-0919-496b-8ad5-d254082dc7e6"/>
    <d v="2025-07-08T00:00:00"/>
    <x v="1"/>
    <s v="20ecfea8-8307-4a4b-8498-00b2361456f0"/>
    <x v="72"/>
    <x v="4"/>
    <n v="161.71"/>
    <n v="3"/>
    <n v="132.43"/>
    <n v="28.35"/>
    <x v="0"/>
    <x v="0"/>
    <x v="2"/>
    <x v="5"/>
    <s v="Julia Parsons"/>
    <x v="0"/>
    <n v="485.13"/>
    <n v="456.78"/>
  </r>
  <r>
    <s v="f26153b8-4093-4959-a50a-cd56c4d3fa9e"/>
    <d v="2025-12-14T00:00:00"/>
    <x v="1"/>
    <s v="ac77eb27-589f-4764-b868-743d09f6ce2d"/>
    <x v="385"/>
    <x v="4"/>
    <n v="250.33"/>
    <n v="6"/>
    <n v="151.30000000000001"/>
    <n v="3.74"/>
    <x v="0"/>
    <x v="0"/>
    <x v="1"/>
    <x v="3"/>
    <s v="Alicia Benjamin"/>
    <x v="2"/>
    <n v="1501.98"/>
    <n v="1498.24"/>
  </r>
  <r>
    <s v="bbe51279-acf4-461a-8c0c-15c1ff608e3a"/>
    <d v="2025-11-20T00:00:00"/>
    <x v="1"/>
    <s v="3b6c412e-6f5f-4c49-ad5a-3281a69bea15"/>
    <x v="386"/>
    <x v="3"/>
    <n v="390.49"/>
    <n v="10"/>
    <n v="280.13"/>
    <n v="67.150000000000006"/>
    <x v="2"/>
    <x v="1"/>
    <x v="0"/>
    <x v="5"/>
    <s v="Jason Garcia"/>
    <x v="3"/>
    <n v="3904.9"/>
    <n v="3837.75"/>
  </r>
  <r>
    <s v="b8beffc6-f49a-423a-9f77-469957be9b7a"/>
    <d v="2025-07-16T00:00:00"/>
    <x v="1"/>
    <s v="21a2696b-4217-4130-95ba-a9d25c19628b"/>
    <x v="187"/>
    <x v="1"/>
    <n v="222.24"/>
    <n v="4"/>
    <n v="158.88999999999999"/>
    <n v="5.77"/>
    <x v="2"/>
    <x v="2"/>
    <x v="2"/>
    <x v="4"/>
    <s v="Anne Ball"/>
    <x v="0"/>
    <n v="888.96"/>
    <n v="883.19"/>
  </r>
  <r>
    <s v="64437369-d6c9-4b1d-aa41-7ae570f1092e"/>
    <d v="2025-12-01T00:00:00"/>
    <x v="1"/>
    <s v="4a256bd1-d271-4e65-bc60-318eb05636fd"/>
    <x v="387"/>
    <x v="3"/>
    <n v="78.91"/>
    <n v="4"/>
    <n v="49.9"/>
    <n v="2.39"/>
    <x v="0"/>
    <x v="0"/>
    <x v="1"/>
    <x v="4"/>
    <s v="Jacob Burns"/>
    <x v="2"/>
    <n v="315.64"/>
    <n v="313.25"/>
  </r>
  <r>
    <s v="51e3591b-0733-4165-bd96-a426f32137b7"/>
    <d v="2025-09-10T00:00:00"/>
    <x v="1"/>
    <s v="e21f0924-eb5a-4177-a619-c57aa41d5116"/>
    <x v="388"/>
    <x v="4"/>
    <n v="30.03"/>
    <n v="1"/>
    <n v="18.350000000000001"/>
    <n v="2.11"/>
    <x v="1"/>
    <x v="2"/>
    <x v="0"/>
    <x v="5"/>
    <s v="Jessica Walker"/>
    <x v="1"/>
    <n v="30.03"/>
    <n v="27.92"/>
  </r>
  <r>
    <s v="cf6136ca-93dc-4cfe-a882-c74893ddb4aa"/>
    <d v="2025-11-20T00:00:00"/>
    <x v="1"/>
    <s v="5efe590f-14e5-4ef8-bbfc-4441fc813aaf"/>
    <x v="389"/>
    <x v="1"/>
    <n v="106.61"/>
    <n v="2"/>
    <n v="95.87"/>
    <n v="20.8"/>
    <x v="0"/>
    <x v="0"/>
    <x v="1"/>
    <x v="3"/>
    <s v="Cynthia Meyer"/>
    <x v="3"/>
    <n v="213.22"/>
    <n v="192.42"/>
  </r>
  <r>
    <s v="464947fb-d3ff-4100-8917-b2892c4503d8"/>
    <d v="2025-11-20T00:00:00"/>
    <x v="1"/>
    <s v="c9145a2d-725d-4c78-a8c9-05ca64a8d682"/>
    <x v="390"/>
    <x v="0"/>
    <n v="395.72"/>
    <n v="10"/>
    <n v="282.31"/>
    <n v="60.35"/>
    <x v="0"/>
    <x v="0"/>
    <x v="1"/>
    <x v="3"/>
    <s v="Christine Martin"/>
    <x v="3"/>
    <n v="3957.2000000000003"/>
    <n v="3896.8500000000004"/>
  </r>
  <r>
    <s v="f85fb865-dc78-4a47-83b6-e2f8708ca3f2"/>
    <d v="2025-12-14T00:00:00"/>
    <x v="1"/>
    <s v="cbe22965-e243-4856-a124-13335fe336dc"/>
    <x v="391"/>
    <x v="1"/>
    <n v="353.96"/>
    <n v="5"/>
    <n v="275.49"/>
    <n v="51.45"/>
    <x v="2"/>
    <x v="0"/>
    <x v="2"/>
    <x v="5"/>
    <s v="Benjamin May"/>
    <x v="2"/>
    <n v="1769.8"/>
    <n v="1718.35"/>
  </r>
  <r>
    <s v="bc01c0ae-04f7-4c7a-adeb-995fa76cca33"/>
    <d v="2025-06-06T00:00:00"/>
    <x v="1"/>
    <s v="a0119686-fefa-4e77-aa7c-38dac2eb4a22"/>
    <x v="392"/>
    <x v="0"/>
    <n v="117.03"/>
    <n v="2"/>
    <n v="73"/>
    <n v="3.85"/>
    <x v="2"/>
    <x v="0"/>
    <x v="0"/>
    <x v="4"/>
    <s v="Bonnie Rice"/>
    <x v="4"/>
    <n v="234.06"/>
    <n v="230.21"/>
  </r>
  <r>
    <s v="59067a84-3687-4515-be6f-2bbd113d0ee6"/>
    <d v="2025-05-03T00:00:00"/>
    <x v="1"/>
    <s v="23c551d0-80af-4d4f-b1ca-a22590d32dc9"/>
    <x v="393"/>
    <x v="1"/>
    <n v="388.03"/>
    <n v="3"/>
    <n v="233.56"/>
    <n v="56.88"/>
    <x v="1"/>
    <x v="1"/>
    <x v="1"/>
    <x v="5"/>
    <s v="Karen Adkins"/>
    <x v="5"/>
    <n v="1164.0899999999999"/>
    <n v="1107.2099999999998"/>
  </r>
  <r>
    <s v="5feecd90-f46a-4351-971d-bfdcf201863a"/>
    <d v="2025-11-20T00:00:00"/>
    <x v="1"/>
    <s v="cd49611b-54f5-4aba-953c-ce1e3e5c2410"/>
    <x v="394"/>
    <x v="5"/>
    <n v="101.84"/>
    <n v="1"/>
    <n v="86.3"/>
    <n v="5.75"/>
    <x v="1"/>
    <x v="1"/>
    <x v="2"/>
    <x v="5"/>
    <s v="Mallory Mcpherson"/>
    <x v="3"/>
    <n v="101.84"/>
    <n v="96.09"/>
  </r>
  <r>
    <s v="76b5018f-dc4e-40e4-a81f-30c16be780c0"/>
    <d v="2025-12-22T00:00:00"/>
    <x v="1"/>
    <s v="0c1ef3d3-9a79-4d8f-a31a-bfdcc0db2aab"/>
    <x v="344"/>
    <x v="4"/>
    <n v="222.27"/>
    <n v="3"/>
    <n v="145.80000000000001"/>
    <n v="39.58"/>
    <x v="2"/>
    <x v="2"/>
    <x v="0"/>
    <x v="5"/>
    <s v="Lori Brooks"/>
    <x v="2"/>
    <n v="666.81000000000006"/>
    <n v="627.23"/>
  </r>
  <r>
    <s v="99eafbdd-9f7a-4d85-85bf-44f0c7f197b5"/>
    <d v="2025-11-20T00:00:00"/>
    <x v="1"/>
    <s v="1e090576-1b93-426b-83de-11d7b8cbaef2"/>
    <x v="395"/>
    <x v="2"/>
    <n v="214.05"/>
    <n v="3"/>
    <n v="138.33000000000001"/>
    <n v="12.36"/>
    <x v="1"/>
    <x v="1"/>
    <x v="0"/>
    <x v="4"/>
    <s v="Isaac Davis"/>
    <x v="3"/>
    <n v="642.15000000000009"/>
    <n v="629.79000000000008"/>
  </r>
  <r>
    <s v="f6faa569-558b-470e-b494-5632eaa65614"/>
    <d v="2025-09-19T00:00:00"/>
    <x v="1"/>
    <s v="b523ddec-4c36-4a0b-accd-e1c27f3deae1"/>
    <x v="396"/>
    <x v="2"/>
    <n v="39.99"/>
    <n v="3"/>
    <n v="33.020000000000003"/>
    <n v="5.44"/>
    <x v="0"/>
    <x v="1"/>
    <x v="2"/>
    <x v="3"/>
    <s v="Jason Guzman"/>
    <x v="1"/>
    <n v="119.97"/>
    <n v="114.53"/>
  </r>
  <r>
    <s v="80d546a7-3e5a-4737-b95b-9ed95a7fded1"/>
    <d v="2025-07-26T00:00:00"/>
    <x v="1"/>
    <s v="671c2f79-4d3b-48e8-baf3-1f9a9526b7fd"/>
    <x v="397"/>
    <x v="3"/>
    <n v="181.35"/>
    <n v="8"/>
    <n v="118.55"/>
    <n v="1.94"/>
    <x v="0"/>
    <x v="2"/>
    <x v="2"/>
    <x v="5"/>
    <s v="Michelle Taylor"/>
    <x v="0"/>
    <n v="1450.8"/>
    <n v="1448.86"/>
  </r>
  <r>
    <s v="2c763382-8d2c-47ba-b05e-e75b372f0398"/>
    <d v="2025-09-18T00:00:00"/>
    <x v="1"/>
    <s v="281a737f-1a5f-4c89-ac9c-b9c64f6d10cc"/>
    <x v="398"/>
    <x v="4"/>
    <n v="379.76"/>
    <n v="4"/>
    <n v="266.72000000000003"/>
    <n v="17.64"/>
    <x v="0"/>
    <x v="0"/>
    <x v="1"/>
    <x v="4"/>
    <s v="James Rogers"/>
    <x v="1"/>
    <n v="1519.04"/>
    <n v="1501.3999999999999"/>
  </r>
  <r>
    <s v="d75eaa6d-9cd3-46c4-b1ca-1797b3e6b54a"/>
    <d v="2025-05-25T00:00:00"/>
    <x v="1"/>
    <s v="d3cb0fc1-9c63-4b2e-b242-5716ab991f85"/>
    <x v="235"/>
    <x v="1"/>
    <n v="131.69999999999999"/>
    <n v="7"/>
    <n v="104.14"/>
    <n v="10.79"/>
    <x v="1"/>
    <x v="1"/>
    <x v="0"/>
    <x v="5"/>
    <s v="Randall Mcbride"/>
    <x v="5"/>
    <n v="921.89999999999986"/>
    <n v="911.1099999999999"/>
  </r>
  <r>
    <s v="ff615af1-2de2-4761-947d-bff4ff7da954"/>
    <d v="2025-08-17T00:00:00"/>
    <x v="1"/>
    <s v="6a304305-1df9-4f76-93bd-f230057ad5be"/>
    <x v="399"/>
    <x v="1"/>
    <n v="32.69"/>
    <n v="8"/>
    <n v="21.73"/>
    <n v="3.46"/>
    <x v="1"/>
    <x v="1"/>
    <x v="1"/>
    <x v="3"/>
    <s v="Brandy Huang"/>
    <x v="6"/>
    <n v="261.52"/>
    <n v="258.06"/>
  </r>
  <r>
    <s v="e2d7f746-5fec-448d-bbd6-4a8cb2473449"/>
    <d v="2025-05-17T00:00:00"/>
    <x v="1"/>
    <s v="39a0d37b-16ea-479c-b4bb-c6eeec23d445"/>
    <x v="400"/>
    <x v="4"/>
    <n v="443.07"/>
    <n v="8"/>
    <n v="348.11"/>
    <n v="68.680000000000007"/>
    <x v="1"/>
    <x v="0"/>
    <x v="2"/>
    <x v="3"/>
    <s v="Brian Carroll"/>
    <x v="5"/>
    <n v="3544.56"/>
    <n v="3475.88"/>
  </r>
  <r>
    <s v="a0540b31-b3e7-4fbe-a234-d90f1a4d0e07"/>
    <d v="2025-07-16T00:00:00"/>
    <x v="1"/>
    <s v="13fb147a-39a0-4594-ac52-5ab0d21786a2"/>
    <x v="401"/>
    <x v="5"/>
    <n v="196.38"/>
    <n v="5"/>
    <n v="150.94"/>
    <n v="6.43"/>
    <x v="0"/>
    <x v="0"/>
    <x v="1"/>
    <x v="5"/>
    <s v="Mrs. Anne Brown"/>
    <x v="0"/>
    <n v="981.9"/>
    <n v="975.47"/>
  </r>
  <r>
    <s v="2bc1392f-ac6f-4373-bd9a-5ba723314385"/>
    <d v="2025-12-14T00:00:00"/>
    <x v="1"/>
    <s v="3f94579a-cd39-4d1d-bbf1-f047dca43896"/>
    <x v="402"/>
    <x v="4"/>
    <n v="71.36"/>
    <n v="1"/>
    <n v="47.83"/>
    <n v="1.03"/>
    <x v="1"/>
    <x v="0"/>
    <x v="1"/>
    <x v="5"/>
    <s v="Lawrence White"/>
    <x v="2"/>
    <n v="71.36"/>
    <n v="70.33"/>
  </r>
  <r>
    <s v="ddb664f4-df75-4478-a637-d81437b1a787"/>
    <d v="2025-07-26T00:00:00"/>
    <x v="1"/>
    <s v="672a44f5-55eb-4fb3-b378-787bfe28aaf8"/>
    <x v="403"/>
    <x v="3"/>
    <n v="258.52999999999997"/>
    <n v="3"/>
    <n v="179.82"/>
    <n v="23.48"/>
    <x v="1"/>
    <x v="2"/>
    <x v="0"/>
    <x v="3"/>
    <s v="Timothy Krueger"/>
    <x v="0"/>
    <n v="775.58999999999992"/>
    <n v="752.1099999999999"/>
  </r>
  <r>
    <s v="e8e6393f-0fe9-4ad8-bbd6-ff21f80d6d86"/>
    <d v="2025-06-06T00:00:00"/>
    <x v="1"/>
    <s v="21154a23-2f6f-4bd5-8422-12c58ec52099"/>
    <x v="342"/>
    <x v="4"/>
    <n v="306.22000000000003"/>
    <n v="5"/>
    <n v="248.63"/>
    <n v="17.68"/>
    <x v="0"/>
    <x v="0"/>
    <x v="1"/>
    <x v="4"/>
    <s v="Michelle Santos"/>
    <x v="4"/>
    <n v="1531.1000000000001"/>
    <n v="1513.42"/>
  </r>
  <r>
    <s v="2145582b-aa3f-498a-a5e3-5591182aedc2"/>
    <d v="2025-11-20T00:00:00"/>
    <x v="1"/>
    <s v="fed0f34a-0dab-47d2-8c91-1a30f506d12c"/>
    <x v="82"/>
    <x v="4"/>
    <n v="263.29000000000002"/>
    <n v="9"/>
    <n v="193.27"/>
    <n v="40.380000000000003"/>
    <x v="1"/>
    <x v="0"/>
    <x v="2"/>
    <x v="5"/>
    <s v="Kim Weaver"/>
    <x v="3"/>
    <n v="2369.61"/>
    <n v="2329.23"/>
  </r>
  <r>
    <s v="e2f2403a-f41c-4e10-b9f9-58d1fa773f7b"/>
    <d v="2025-05-17T00:00:00"/>
    <x v="1"/>
    <s v="51652810-97d6-4352-99ff-3c157c34318d"/>
    <x v="404"/>
    <x v="0"/>
    <n v="180.68"/>
    <n v="4"/>
    <n v="109.81"/>
    <n v="30.36"/>
    <x v="0"/>
    <x v="2"/>
    <x v="0"/>
    <x v="5"/>
    <s v="Tina Elliott"/>
    <x v="5"/>
    <n v="722.72"/>
    <n v="692.36"/>
  </r>
  <r>
    <s v="4cc0ddbd-09d1-47e1-b2ca-a82ff4778ae5"/>
    <d v="2025-04-24T00:00:00"/>
    <x v="1"/>
    <s v="25a14241-2ae9-4395-810c-f1bfd71d9259"/>
    <x v="405"/>
    <x v="5"/>
    <n v="410.63"/>
    <n v="6"/>
    <n v="273.33999999999997"/>
    <n v="76.23"/>
    <x v="1"/>
    <x v="1"/>
    <x v="0"/>
    <x v="4"/>
    <s v="Sarah Walsh"/>
    <x v="7"/>
    <n v="2463.7799999999997"/>
    <n v="2387.5499999999997"/>
  </r>
  <r>
    <s v="c6d07b3c-896d-40d0-bf06-3edc1aa6c9f2"/>
    <d v="2025-03-03T00:00:00"/>
    <x v="1"/>
    <s v="20729c7f-16c1-4285-86c5-da0965b89936"/>
    <x v="11"/>
    <x v="1"/>
    <n v="441.61"/>
    <n v="7"/>
    <n v="317.56"/>
    <n v="54.55"/>
    <x v="1"/>
    <x v="2"/>
    <x v="2"/>
    <x v="5"/>
    <s v="Lindsay Ibarra"/>
    <x v="8"/>
    <n v="3091.27"/>
    <n v="3036.72"/>
  </r>
  <r>
    <s v="f721da73-af70-41bf-b84d-7651f1bceeef"/>
    <d v="2025-10-11T00:00:00"/>
    <x v="1"/>
    <s v="dc1610db-7bac-4543-94ef-bb1f5728c215"/>
    <x v="40"/>
    <x v="4"/>
    <n v="460.3"/>
    <n v="3"/>
    <n v="278.94"/>
    <n v="36.369999999999997"/>
    <x v="2"/>
    <x v="0"/>
    <x v="2"/>
    <x v="5"/>
    <s v="Kathryn Gomez"/>
    <x v="9"/>
    <n v="1380.9"/>
    <n v="1344.5300000000002"/>
  </r>
  <r>
    <s v="651c62cd-fe64-4fac-9a55-5c6fbf722ebf"/>
    <d v="2025-06-04T00:00:00"/>
    <x v="1"/>
    <s v="77dcd359-b309-4a77-9254-48e16d1d73c8"/>
    <x v="406"/>
    <x v="4"/>
    <n v="130.82"/>
    <n v="9"/>
    <n v="100.54"/>
    <n v="13.16"/>
    <x v="1"/>
    <x v="2"/>
    <x v="1"/>
    <x v="3"/>
    <s v="Kenneth Hayes"/>
    <x v="4"/>
    <n v="1177.3799999999999"/>
    <n v="1164.2199999999998"/>
  </r>
  <r>
    <s v="54173e4c-5a7b-4263-ab9a-3f234344c9ae"/>
    <d v="2025-03-03T00:00:00"/>
    <x v="1"/>
    <s v="2688e460-b6d1-4c86-9c61-d5943a0643d8"/>
    <x v="407"/>
    <x v="0"/>
    <n v="239.42"/>
    <n v="6"/>
    <n v="189.81"/>
    <n v="3.25"/>
    <x v="2"/>
    <x v="2"/>
    <x v="0"/>
    <x v="3"/>
    <s v="Charles Perez"/>
    <x v="8"/>
    <n v="1436.52"/>
    <n v="1433.27"/>
  </r>
  <r>
    <s v="181083bb-dc48-4975-97bb-184fd87d3c0f"/>
    <d v="2025-03-03T00:00:00"/>
    <x v="1"/>
    <s v="244315e8-c381-46ac-94a9-389bd6278076"/>
    <x v="408"/>
    <x v="4"/>
    <n v="472.18"/>
    <n v="7"/>
    <n v="371.29"/>
    <n v="12.14"/>
    <x v="0"/>
    <x v="0"/>
    <x v="2"/>
    <x v="3"/>
    <s v="Blake Cook"/>
    <x v="8"/>
    <n v="3305.26"/>
    <n v="3293.1200000000003"/>
  </r>
  <r>
    <s v="b512ddd3-69c4-4272-a41e-9a7851a01137"/>
    <d v="2025-05-03T00:00:00"/>
    <x v="1"/>
    <s v="b9547c1c-b183-481f-93a1-ef9d8d7bf721"/>
    <x v="409"/>
    <x v="4"/>
    <n v="341.26"/>
    <n v="4"/>
    <n v="299.88"/>
    <n v="42.84"/>
    <x v="2"/>
    <x v="1"/>
    <x v="0"/>
    <x v="4"/>
    <s v="Jose Porter"/>
    <x v="5"/>
    <n v="1365.04"/>
    <n v="1322.2"/>
  </r>
  <r>
    <s v="aac600e7-566b-48c4-950b-d85452355698"/>
    <d v="2025-12-31T00:00:00"/>
    <x v="1"/>
    <s v="322673ff-7900-4d69-b978-3e853085ec8b"/>
    <x v="410"/>
    <x v="5"/>
    <n v="321.67"/>
    <n v="4"/>
    <n v="226.41"/>
    <n v="17.079999999999998"/>
    <x v="1"/>
    <x v="1"/>
    <x v="1"/>
    <x v="4"/>
    <s v="James Weber"/>
    <x v="2"/>
    <n v="1286.68"/>
    <n v="1269.6000000000001"/>
  </r>
  <r>
    <s v="2abf0300-537d-4bb8-a808-7fdb61ef5d9a"/>
    <d v="2025-04-24T00:00:00"/>
    <x v="1"/>
    <s v="ef26ee48-1b52-484a-b4e7-c1eac7371ed1"/>
    <x v="411"/>
    <x v="1"/>
    <n v="305.94"/>
    <n v="10"/>
    <n v="206.97"/>
    <n v="41.72"/>
    <x v="1"/>
    <x v="0"/>
    <x v="1"/>
    <x v="5"/>
    <s v="Nancy Jennings"/>
    <x v="7"/>
    <n v="3059.4"/>
    <n v="3017.6800000000003"/>
  </r>
  <r>
    <s v="acfdd85c-b511-4347-aeec-df15192384ee"/>
    <d v="2025-04-04T00:00:00"/>
    <x v="1"/>
    <s v="9c70fa99-b731-4fef-9d0e-a7581707e634"/>
    <x v="412"/>
    <x v="5"/>
    <n v="47.41"/>
    <n v="3"/>
    <n v="40.97"/>
    <n v="3.08"/>
    <x v="0"/>
    <x v="2"/>
    <x v="2"/>
    <x v="3"/>
    <s v="Holly Miller"/>
    <x v="7"/>
    <n v="142.22999999999999"/>
    <n v="139.14999999999998"/>
  </r>
  <r>
    <s v="9faacfda-4b75-4e0a-a250-352fbe09d780"/>
    <d v="2025-12-13T00:00:00"/>
    <x v="1"/>
    <s v="89e37184-c32f-4bf0-92b3-8efa1ab2f1ff"/>
    <x v="413"/>
    <x v="0"/>
    <n v="117.02"/>
    <n v="1"/>
    <n v="73.83"/>
    <n v="10.96"/>
    <x v="1"/>
    <x v="2"/>
    <x v="2"/>
    <x v="5"/>
    <s v="Evelyn Norman"/>
    <x v="2"/>
    <n v="117.02"/>
    <n v="106.06"/>
  </r>
  <r>
    <s v="3e297fad-b697-4b75-9faa-f63286fbd94c"/>
    <d v="2025-08-06T00:00:00"/>
    <x v="1"/>
    <s v="6fa63528-f82e-435e-8151-9d0d9df1200b"/>
    <x v="414"/>
    <x v="5"/>
    <n v="144.51"/>
    <n v="10"/>
    <n v="123.32"/>
    <n v="24.73"/>
    <x v="1"/>
    <x v="2"/>
    <x v="2"/>
    <x v="5"/>
    <s v="Ashley Garza"/>
    <x v="6"/>
    <n v="1445.1"/>
    <n v="1420.37"/>
  </r>
  <r>
    <s v="8afd99e1-ff58-4639-8a59-9f9a3560ba22"/>
    <d v="2025-12-01T00:00:00"/>
    <x v="1"/>
    <s v="a1719106-0e23-44f4-a302-900562ed79b9"/>
    <x v="415"/>
    <x v="4"/>
    <n v="387.18"/>
    <n v="6"/>
    <n v="262.04000000000002"/>
    <n v="15.78"/>
    <x v="0"/>
    <x v="2"/>
    <x v="2"/>
    <x v="3"/>
    <s v="Dawn Gibson"/>
    <x v="2"/>
    <n v="2323.08"/>
    <n v="2307.2999999999997"/>
  </r>
  <r>
    <s v="93e45d1e-2453-4a82-b74f-42e33f5d5fff"/>
    <d v="2025-12-14T00:00:00"/>
    <x v="1"/>
    <s v="3fc5f872-46b8-46e2-b7dc-1367c078bc97"/>
    <x v="246"/>
    <x v="5"/>
    <n v="284.69"/>
    <n v="8"/>
    <n v="206.77"/>
    <n v="39.9"/>
    <x v="0"/>
    <x v="0"/>
    <x v="1"/>
    <x v="5"/>
    <s v="John Rodriguez"/>
    <x v="2"/>
    <n v="2277.52"/>
    <n v="2237.62"/>
  </r>
  <r>
    <s v="6f53a2c5-45e9-4711-894a-11af6016574c"/>
    <d v="2025-08-06T00:00:00"/>
    <x v="1"/>
    <s v="73f9804f-5e3e-46e3-855d-0fe9d0018b8a"/>
    <x v="416"/>
    <x v="1"/>
    <n v="78.489999999999995"/>
    <n v="8"/>
    <n v="63.71"/>
    <n v="7.0000000000000007E-2"/>
    <x v="1"/>
    <x v="0"/>
    <x v="0"/>
    <x v="4"/>
    <s v="Karla Cruz"/>
    <x v="6"/>
    <n v="627.91999999999996"/>
    <n v="627.84999999999991"/>
  </r>
  <r>
    <s v="faa05b29-917e-4e6b-a19a-7fef4315b9d3"/>
    <d v="2025-08-06T00:00:00"/>
    <x v="1"/>
    <s v="26a59530-c61c-49b1-96d4-84eebc449f47"/>
    <x v="296"/>
    <x v="5"/>
    <n v="285.69"/>
    <n v="5"/>
    <n v="246.11"/>
    <n v="2.89"/>
    <x v="1"/>
    <x v="1"/>
    <x v="0"/>
    <x v="5"/>
    <s v="Cheryl Anderson"/>
    <x v="6"/>
    <n v="1428.45"/>
    <n v="1425.56"/>
  </r>
  <r>
    <s v="70b32cf1-0fd1-4f29-adbd-54bd933798f4"/>
    <d v="2025-07-07T00:00:00"/>
    <x v="1"/>
    <s v="981193d6-f2a2-4fb8-910f-a7362e2e907c"/>
    <x v="81"/>
    <x v="1"/>
    <n v="62.53"/>
    <n v="6"/>
    <n v="46.84"/>
    <n v="1.21"/>
    <x v="1"/>
    <x v="2"/>
    <x v="2"/>
    <x v="3"/>
    <s v="Robert Brown"/>
    <x v="0"/>
    <n v="375.18"/>
    <n v="373.97"/>
  </r>
  <r>
    <s v="7c136f07-9f02-49c6-8882-5111800eaba8"/>
    <d v="2025-11-10T00:00:00"/>
    <x v="1"/>
    <s v="352e93a3-7c3b-4733-bbee-30700b172b2f"/>
    <x v="202"/>
    <x v="0"/>
    <n v="356.56"/>
    <n v="5"/>
    <n v="264.33999999999997"/>
    <n v="11.78"/>
    <x v="0"/>
    <x v="2"/>
    <x v="1"/>
    <x v="4"/>
    <s v="Joseph Hale PhD"/>
    <x v="3"/>
    <n v="1782.8"/>
    <n v="1771.02"/>
  </r>
  <r>
    <s v="4c367454-0ea8-4009-a442-33abb4bf64e1"/>
    <d v="2025-12-02T00:00:00"/>
    <x v="1"/>
    <s v="73f79599-89d3-4593-aaec-e619012900aa"/>
    <x v="73"/>
    <x v="2"/>
    <n v="461.43"/>
    <n v="5"/>
    <n v="391.11"/>
    <n v="34.21"/>
    <x v="2"/>
    <x v="0"/>
    <x v="2"/>
    <x v="3"/>
    <s v="Glenn Cook"/>
    <x v="2"/>
    <n v="2307.15"/>
    <n v="2272.94"/>
  </r>
  <r>
    <s v="b2db5a76-7f62-4d4d-a229-c74c30e95c7a"/>
    <d v="2025-06-15T00:00:00"/>
    <x v="1"/>
    <s v="04964ebe-7879-4514-a5e3-8270030573a3"/>
    <x v="61"/>
    <x v="0"/>
    <n v="487.32"/>
    <n v="5"/>
    <n v="371.88"/>
    <n v="30.06"/>
    <x v="0"/>
    <x v="1"/>
    <x v="0"/>
    <x v="4"/>
    <s v="Mr. Lawrence Hickman"/>
    <x v="4"/>
    <n v="2436.6"/>
    <n v="2406.54"/>
  </r>
  <r>
    <s v="258f87a0-d418-4690-a2e8-afa5ea17da05"/>
    <d v="2025-06-15T00:00:00"/>
    <x v="1"/>
    <s v="6508464a-34bd-4841-8ff5-3b9cfd527c69"/>
    <x v="417"/>
    <x v="0"/>
    <n v="276.51"/>
    <n v="10"/>
    <n v="216.59"/>
    <n v="34.6"/>
    <x v="0"/>
    <x v="2"/>
    <x v="2"/>
    <x v="3"/>
    <s v="Carla Rodgers"/>
    <x v="4"/>
    <n v="2765.1"/>
    <n v="2730.5"/>
  </r>
  <r>
    <s v="ed1f976b-cb5e-4725-a63f-1ba9eedad3bb"/>
    <d v="2025-03-23T00:00:00"/>
    <x v="1"/>
    <s v="c591ac97-cc81-4812-826c-618ccdff3ca4"/>
    <x v="418"/>
    <x v="0"/>
    <n v="275.63"/>
    <n v="7"/>
    <n v="241.3"/>
    <n v="0.86"/>
    <x v="2"/>
    <x v="0"/>
    <x v="0"/>
    <x v="5"/>
    <s v="David Mcdaniel"/>
    <x v="8"/>
    <n v="1929.4099999999999"/>
    <n v="1928.55"/>
  </r>
  <r>
    <s v="485c072d-8fce-4815-b35b-fe4376ab1b80"/>
    <d v="2025-04-04T00:00:00"/>
    <x v="1"/>
    <s v="6dca2d65-559f-4026-a414-922ff95c883e"/>
    <x v="419"/>
    <x v="4"/>
    <n v="446.37"/>
    <n v="4"/>
    <n v="316.43"/>
    <n v="68.34"/>
    <x v="1"/>
    <x v="2"/>
    <x v="1"/>
    <x v="3"/>
    <s v="Luis Simmons"/>
    <x v="7"/>
    <n v="1785.48"/>
    <n v="1717.14"/>
  </r>
  <r>
    <s v="74a5e0f2-35df-4f71-976d-8adee1b4d54b"/>
    <d v="2025-05-17T00:00:00"/>
    <x v="1"/>
    <s v="58643cf5-044a-4e1b-9941-f3fd9893cd0f"/>
    <x v="397"/>
    <x v="1"/>
    <n v="95"/>
    <n v="5"/>
    <n v="66.540000000000006"/>
    <n v="7.92"/>
    <x v="0"/>
    <x v="1"/>
    <x v="1"/>
    <x v="3"/>
    <s v="Gary Anderson"/>
    <x v="5"/>
    <n v="475"/>
    <n v="467.08"/>
  </r>
  <r>
    <s v="ea511c99-3176-4f31-a6e3-f4753a599789"/>
    <d v="2025-11-12T00:00:00"/>
    <x v="1"/>
    <s v="902efcad-838e-481f-935c-5e3a0006576a"/>
    <x v="420"/>
    <x v="4"/>
    <n v="53.21"/>
    <n v="8"/>
    <n v="45.3"/>
    <n v="6.43"/>
    <x v="1"/>
    <x v="1"/>
    <x v="2"/>
    <x v="4"/>
    <s v="Kerry Stewart"/>
    <x v="3"/>
    <n v="425.68"/>
    <n v="419.25"/>
  </r>
  <r>
    <s v="6b9bafb7-0456-4edb-b500-514e01de19be"/>
    <d v="2025-12-01T00:00:00"/>
    <x v="1"/>
    <s v="881b5285-dc28-4f59-ae97-b02578c83c59"/>
    <x v="421"/>
    <x v="5"/>
    <n v="171.09"/>
    <n v="1"/>
    <n v="148.37"/>
    <n v="32.07"/>
    <x v="0"/>
    <x v="1"/>
    <x v="1"/>
    <x v="3"/>
    <s v="William Hall"/>
    <x v="2"/>
    <n v="171.09"/>
    <n v="139.02000000000001"/>
  </r>
  <r>
    <s v="86a14f2a-2c25-478d-a4f3-d549a2e045a6"/>
    <d v="2025-11-12T00:00:00"/>
    <x v="1"/>
    <s v="6346376a-6521-49dd-a0bf-5c50d837abc3"/>
    <x v="422"/>
    <x v="4"/>
    <n v="144.13999999999999"/>
    <n v="9"/>
    <n v="96.04"/>
    <n v="19.760000000000002"/>
    <x v="1"/>
    <x v="1"/>
    <x v="2"/>
    <x v="3"/>
    <s v="Joseph Woods"/>
    <x v="3"/>
    <n v="1297.2599999999998"/>
    <n v="1277.4999999999998"/>
  </r>
  <r>
    <s v="27c4b49f-049c-44de-945c-9ce6bae28d97"/>
    <d v="2025-03-03T00:00:00"/>
    <x v="1"/>
    <s v="da7d975a-312e-432e-aa9a-06ee7714c6bc"/>
    <x v="360"/>
    <x v="2"/>
    <n v="402.69"/>
    <n v="4"/>
    <n v="309.89999999999998"/>
    <n v="62.73"/>
    <x v="1"/>
    <x v="1"/>
    <x v="0"/>
    <x v="4"/>
    <s v="Chad Graham"/>
    <x v="8"/>
    <n v="1610.76"/>
    <n v="1548.03"/>
  </r>
  <r>
    <s v="a5018b32-c497-4187-82cf-a971aaeb0d5b"/>
    <d v="2025-12-02T00:00:00"/>
    <x v="1"/>
    <s v="2bb990e0-e824-4fcc-a8c2-eca1cbbcbe7b"/>
    <x v="209"/>
    <x v="1"/>
    <n v="174.14"/>
    <n v="4"/>
    <n v="111.93"/>
    <n v="14.18"/>
    <x v="2"/>
    <x v="0"/>
    <x v="1"/>
    <x v="5"/>
    <s v="Alyssa Andrews"/>
    <x v="2"/>
    <n v="696.56"/>
    <n v="682.38"/>
  </r>
  <r>
    <s v="1f149e9c-722c-4a24-bdf1-296ba1ac5413"/>
    <d v="2025-07-05T00:00:00"/>
    <x v="1"/>
    <s v="19cdf83c-44a6-4ec3-825c-4b47fd0bf94d"/>
    <x v="61"/>
    <x v="3"/>
    <n v="451.97"/>
    <n v="6"/>
    <n v="357.12"/>
    <n v="59.63"/>
    <x v="2"/>
    <x v="0"/>
    <x v="0"/>
    <x v="4"/>
    <s v="Michael Moore"/>
    <x v="0"/>
    <n v="2711.82"/>
    <n v="2652.19"/>
  </r>
  <r>
    <s v="fcb8def6-ae98-429b-80b5-6ddbb49aabb8"/>
    <d v="2025-07-27T00:00:00"/>
    <x v="1"/>
    <s v="7a4503f7-2116-4118-ac08-232760b2002e"/>
    <x v="423"/>
    <x v="3"/>
    <n v="18.21"/>
    <n v="3"/>
    <n v="14.08"/>
    <n v="1.22"/>
    <x v="1"/>
    <x v="2"/>
    <x v="1"/>
    <x v="3"/>
    <s v="Lisa Reed"/>
    <x v="0"/>
    <n v="54.63"/>
    <n v="53.410000000000004"/>
  </r>
  <r>
    <s v="715c2e97-b8f8-4f6f-9f8c-0bfdb0ec7535"/>
    <d v="2025-10-11T00:00:00"/>
    <x v="1"/>
    <s v="0b3ce812-a21d-421e-84f6-dcfe47c1df71"/>
    <x v="177"/>
    <x v="5"/>
    <n v="206.71"/>
    <n v="5"/>
    <n v="175.7"/>
    <n v="1.45"/>
    <x v="2"/>
    <x v="0"/>
    <x v="2"/>
    <x v="3"/>
    <s v="Geoffrey Osborn"/>
    <x v="9"/>
    <n v="1033.55"/>
    <n v="1032.0999999999999"/>
  </r>
  <r>
    <s v="9ea7b93e-b674-43f0-b225-b18e29601ab9"/>
    <d v="2025-05-17T00:00:00"/>
    <x v="1"/>
    <s v="6f807ee3-2670-4003-8ef1-11ab9e655148"/>
    <x v="424"/>
    <x v="1"/>
    <n v="449.58"/>
    <n v="9"/>
    <n v="300"/>
    <n v="24.95"/>
    <x v="2"/>
    <x v="0"/>
    <x v="2"/>
    <x v="5"/>
    <s v="Kyle Hughes"/>
    <x v="5"/>
    <n v="4046.22"/>
    <n v="4021.27"/>
  </r>
  <r>
    <s v="6a26f201-3038-4292-a1b3-d386b8df1fb6"/>
    <d v="2025-12-02T00:00:00"/>
    <x v="1"/>
    <s v="6eb60168-de37-41cb-aaa4-2d3c16469d30"/>
    <x v="33"/>
    <x v="1"/>
    <n v="400.41"/>
    <n v="2"/>
    <n v="242.64"/>
    <n v="7.35"/>
    <x v="0"/>
    <x v="2"/>
    <x v="2"/>
    <x v="4"/>
    <s v="Jessica Davis"/>
    <x v="2"/>
    <n v="800.82"/>
    <n v="793.47"/>
  </r>
  <r>
    <s v="adb9c365-6fce-4f9d-8797-bfdcabd78f50"/>
    <d v="2025-05-03T00:00:00"/>
    <x v="1"/>
    <s v="26053962-9ffe-45af-b013-5d450788a82a"/>
    <x v="425"/>
    <x v="5"/>
    <n v="467.69"/>
    <n v="5"/>
    <n v="409.95"/>
    <n v="92.79"/>
    <x v="1"/>
    <x v="0"/>
    <x v="0"/>
    <x v="5"/>
    <s v="Alan Thomas"/>
    <x v="5"/>
    <n v="2338.4499999999998"/>
    <n v="2245.66"/>
  </r>
  <r>
    <s v="1fe20ed8-e6c9-4635-bf6e-1ef9c356d031"/>
    <d v="2025-09-19T00:00:00"/>
    <x v="1"/>
    <s v="bef1e2ea-0bbe-4c4f-9e9e-dbee88e4a5fb"/>
    <x v="426"/>
    <x v="0"/>
    <n v="421.45"/>
    <n v="6"/>
    <n v="376.13"/>
    <n v="36.869999999999997"/>
    <x v="1"/>
    <x v="2"/>
    <x v="2"/>
    <x v="4"/>
    <s v="Barbara Holt"/>
    <x v="1"/>
    <n v="2528.6999999999998"/>
    <n v="2491.83"/>
  </r>
  <r>
    <s v="20abe8c5-1f9f-493e-ac37-dd3afdff158d"/>
    <d v="2025-07-05T00:00:00"/>
    <x v="1"/>
    <s v="9ada592a-2d70-4ea6-85d6-071bb121dc96"/>
    <x v="259"/>
    <x v="4"/>
    <n v="223.08"/>
    <n v="10"/>
    <n v="155.76"/>
    <n v="20.94"/>
    <x v="0"/>
    <x v="0"/>
    <x v="2"/>
    <x v="4"/>
    <s v="Jorge Simon"/>
    <x v="0"/>
    <n v="2230.8000000000002"/>
    <n v="2209.86"/>
  </r>
  <r>
    <s v="1bd3f618-3f46-4c40-837b-1cb02cc99ee0"/>
    <d v="2025-09-10T00:00:00"/>
    <x v="1"/>
    <s v="778454f3-9529-4c41-8641-2ecbd0e31322"/>
    <x v="125"/>
    <x v="0"/>
    <n v="494.5"/>
    <n v="3"/>
    <n v="409.85"/>
    <n v="32.56"/>
    <x v="0"/>
    <x v="2"/>
    <x v="0"/>
    <x v="3"/>
    <s v="Mary Taylor"/>
    <x v="1"/>
    <n v="1483.5"/>
    <n v="1450.94"/>
  </r>
  <r>
    <s v="d053d451-38f9-417f-8787-d2f2db3f99c0"/>
    <d v="2025-06-06T00:00:00"/>
    <x v="1"/>
    <s v="fc0c03c5-33b2-440b-8123-962cf8b6394e"/>
    <x v="427"/>
    <x v="1"/>
    <n v="64.45"/>
    <n v="5"/>
    <n v="42.33"/>
    <n v="7.78"/>
    <x v="2"/>
    <x v="0"/>
    <x v="0"/>
    <x v="5"/>
    <s v="Micheal Hart"/>
    <x v="4"/>
    <n v="322.25"/>
    <n v="314.47000000000003"/>
  </r>
  <r>
    <s v="d91ce6c8-3f38-4892-b0e2-905d845292c7"/>
    <d v="2025-09-08T00:00:00"/>
    <x v="1"/>
    <s v="c742d037-f37f-4725-9ad0-7dfee07d5b21"/>
    <x v="54"/>
    <x v="2"/>
    <n v="336.46"/>
    <n v="2"/>
    <n v="218.09"/>
    <n v="39.54"/>
    <x v="1"/>
    <x v="0"/>
    <x v="2"/>
    <x v="4"/>
    <s v="Claire Hernandez"/>
    <x v="1"/>
    <n v="672.92"/>
    <n v="633.38"/>
  </r>
  <r>
    <s v="96d57065-0bc9-4c5b-9d54-be8285649d52"/>
    <d v="2025-09-10T00:00:00"/>
    <x v="1"/>
    <s v="7da3b61d-2df6-49dd-9f61-6b61f349491e"/>
    <x v="428"/>
    <x v="5"/>
    <n v="180.63"/>
    <n v="9"/>
    <n v="119.73"/>
    <n v="15.37"/>
    <x v="0"/>
    <x v="2"/>
    <x v="0"/>
    <x v="4"/>
    <s v="Victoria Ho"/>
    <x v="1"/>
    <n v="1625.67"/>
    <n v="1610.3000000000002"/>
  </r>
  <r>
    <s v="474bbbbb-af68-4ef2-8d3e-728d1d57c5bf"/>
    <d v="2025-10-30T00:00:00"/>
    <x v="1"/>
    <s v="39ecf924-d3db-4450-af72-f5b8b5e9e721"/>
    <x v="182"/>
    <x v="2"/>
    <n v="476.19"/>
    <n v="3"/>
    <n v="395.63"/>
    <n v="81.06"/>
    <x v="1"/>
    <x v="2"/>
    <x v="0"/>
    <x v="4"/>
    <s v="Kelly Taylor"/>
    <x v="9"/>
    <n v="1428.57"/>
    <n v="1347.51"/>
  </r>
  <r>
    <s v="251be910-ac89-4c7d-bc76-1fdebd0a1a50"/>
    <d v="2025-09-18T00:00:00"/>
    <x v="1"/>
    <s v="248676ea-ce6a-4f3b-955b-c1d4ab8f7da6"/>
    <x v="429"/>
    <x v="3"/>
    <n v="237.54"/>
    <n v="2"/>
    <n v="196.54"/>
    <n v="30.89"/>
    <x v="1"/>
    <x v="0"/>
    <x v="0"/>
    <x v="4"/>
    <s v="Jose Hendrix"/>
    <x v="1"/>
    <n v="475.08"/>
    <n v="444.19"/>
  </r>
  <r>
    <s v="eb24e930-bb19-4b4a-b0dd-9f82f1a5a939"/>
    <d v="2025-11-12T00:00:00"/>
    <x v="1"/>
    <s v="03df802e-2c20-4b62-bf9a-d659ae936bd6"/>
    <x v="398"/>
    <x v="3"/>
    <n v="276.54000000000002"/>
    <n v="5"/>
    <n v="180.93"/>
    <n v="24"/>
    <x v="1"/>
    <x v="0"/>
    <x v="2"/>
    <x v="4"/>
    <s v="Stanley Mack"/>
    <x v="3"/>
    <n v="1382.7"/>
    <n v="1358.7"/>
  </r>
  <r>
    <s v="855d12e5-2fe1-4493-b6a6-95c985ea2b4a"/>
    <d v="2025-09-10T00:00:00"/>
    <x v="1"/>
    <s v="0210a79c-0efb-4424-b69b-ea39a7abe3da"/>
    <x v="430"/>
    <x v="5"/>
    <n v="200.43"/>
    <n v="4"/>
    <n v="135.62"/>
    <n v="6.75"/>
    <x v="2"/>
    <x v="0"/>
    <x v="2"/>
    <x v="3"/>
    <s v="Michelle Rivera"/>
    <x v="1"/>
    <n v="801.72"/>
    <n v="794.97"/>
  </r>
  <r>
    <s v="7cf56b13-671a-439f-bac8-8c601b13b020"/>
    <d v="2025-08-28T00:00:00"/>
    <x v="1"/>
    <s v="8c81ec75-d27a-47a0-a0a4-9a337a0930d2"/>
    <x v="54"/>
    <x v="4"/>
    <n v="46.14"/>
    <n v="5"/>
    <n v="27.97"/>
    <n v="1.02"/>
    <x v="2"/>
    <x v="2"/>
    <x v="1"/>
    <x v="5"/>
    <s v="Danielle Terrell"/>
    <x v="6"/>
    <n v="230.7"/>
    <n v="229.67999999999998"/>
  </r>
  <r>
    <s v="a99951fa-7a93-4068-8492-fd90bf382d18"/>
    <d v="2025-09-18T00:00:00"/>
    <x v="1"/>
    <s v="e16bbae2-22c5-4e79-aa6f-97d851e8f64e"/>
    <x v="431"/>
    <x v="1"/>
    <n v="88.66"/>
    <n v="5"/>
    <n v="71.790000000000006"/>
    <n v="10.14"/>
    <x v="1"/>
    <x v="0"/>
    <x v="1"/>
    <x v="4"/>
    <s v="Julie Alvarez"/>
    <x v="1"/>
    <n v="443.29999999999995"/>
    <n v="433.15999999999997"/>
  </r>
  <r>
    <s v="d004c4f5-2bcf-4eeb-bd11-734485fa47a4"/>
    <d v="2025-09-10T00:00:00"/>
    <x v="1"/>
    <s v="17e0067b-ca47-4107-a9fd-8957d920b46a"/>
    <x v="432"/>
    <x v="5"/>
    <n v="345.77"/>
    <n v="3"/>
    <n v="295.20999999999998"/>
    <n v="42.37"/>
    <x v="1"/>
    <x v="0"/>
    <x v="1"/>
    <x v="5"/>
    <s v="Lisa Lambert"/>
    <x v="1"/>
    <n v="1037.31"/>
    <n v="994.93999999999994"/>
  </r>
  <r>
    <s v="e889a8cc-a1dd-478f-8d77-9a508289b571"/>
    <d v="2025-12-13T00:00:00"/>
    <x v="1"/>
    <s v="da2f73f0-6b22-42d6-840b-4d20a855889f"/>
    <x v="433"/>
    <x v="4"/>
    <n v="363.04"/>
    <n v="9"/>
    <n v="252.91"/>
    <n v="32.229999999999997"/>
    <x v="2"/>
    <x v="1"/>
    <x v="1"/>
    <x v="5"/>
    <s v="Paul Ortega"/>
    <x v="2"/>
    <n v="3267.36"/>
    <n v="3235.13"/>
  </r>
  <r>
    <s v="192a8396-3b5b-4444-bf06-1a6e9ede7818"/>
    <d v="2025-10-09T00:00:00"/>
    <x v="1"/>
    <s v="ee300f22-04ff-40eb-a50d-1e1fa691d1cb"/>
    <x v="169"/>
    <x v="2"/>
    <n v="284.95999999999998"/>
    <n v="2"/>
    <n v="172.41"/>
    <n v="54.99"/>
    <x v="2"/>
    <x v="1"/>
    <x v="0"/>
    <x v="3"/>
    <s v="Linda Huff"/>
    <x v="9"/>
    <n v="569.91999999999996"/>
    <n v="514.92999999999995"/>
  </r>
  <r>
    <s v="372a0ef4-cfc6-4de1-bad7-912efb5e2af2"/>
    <d v="2025-12-14T00:00:00"/>
    <x v="1"/>
    <s v="a02258ac-666f-4f06-9013-a41a01a0aa22"/>
    <x v="434"/>
    <x v="3"/>
    <n v="346.36"/>
    <n v="3"/>
    <n v="228.31"/>
    <n v="1.02"/>
    <x v="1"/>
    <x v="2"/>
    <x v="1"/>
    <x v="3"/>
    <s v="Erin Simpson"/>
    <x v="2"/>
    <n v="1039.08"/>
    <n v="1038.06"/>
  </r>
  <r>
    <s v="9653bdcb-418c-44a6-b6fd-baee46169194"/>
    <d v="2025-11-20T00:00:00"/>
    <x v="1"/>
    <s v="37c2cde4-a0ac-4ca1-b4f3-03bad86892c9"/>
    <x v="435"/>
    <x v="5"/>
    <n v="291.86"/>
    <n v="10"/>
    <n v="197.94"/>
    <n v="41.87"/>
    <x v="1"/>
    <x v="1"/>
    <x v="2"/>
    <x v="3"/>
    <s v="Alexandra Mendoza"/>
    <x v="3"/>
    <n v="2918.6000000000004"/>
    <n v="2876.7300000000005"/>
  </r>
  <r>
    <s v="10db4797-e988-4e57-b2cf-428ab835cfc2"/>
    <d v="2025-07-16T00:00:00"/>
    <x v="1"/>
    <s v="6363cac1-0869-4abc-8189-baa5aa8a1cd0"/>
    <x v="436"/>
    <x v="4"/>
    <n v="58.12"/>
    <n v="1"/>
    <n v="47.53"/>
    <n v="11.51"/>
    <x v="0"/>
    <x v="0"/>
    <x v="2"/>
    <x v="5"/>
    <s v="Jacqueline Carey"/>
    <x v="0"/>
    <n v="58.12"/>
    <n v="46.61"/>
  </r>
  <r>
    <s v="1c34b84f-cf12-44a9-888b-2a7aab2c77a8"/>
    <d v="2025-08-17T00:00:00"/>
    <x v="1"/>
    <s v="77d26ebc-13ed-420b-a8f3-cfe8a9cb8795"/>
    <x v="437"/>
    <x v="3"/>
    <n v="120.82"/>
    <n v="2"/>
    <n v="90.07"/>
    <n v="16.59"/>
    <x v="0"/>
    <x v="0"/>
    <x v="1"/>
    <x v="5"/>
    <s v="Justin Wright DVM"/>
    <x v="6"/>
    <n v="241.64"/>
    <n v="225.04999999999998"/>
  </r>
  <r>
    <s v="a8cea610-99bb-4470-972a-82eeea6fe1e3"/>
    <d v="2025-10-30T00:00:00"/>
    <x v="1"/>
    <s v="7af8983f-4752-4963-9483-d834edd5826b"/>
    <x v="438"/>
    <x v="3"/>
    <n v="94.57"/>
    <n v="1"/>
    <n v="73.28"/>
    <n v="7.19"/>
    <x v="0"/>
    <x v="1"/>
    <x v="1"/>
    <x v="5"/>
    <s v="Mary Wright"/>
    <x v="9"/>
    <n v="94.57"/>
    <n v="87.38"/>
  </r>
  <r>
    <s v="769b8263-bce5-4d9e-a54c-456cede5f2f9"/>
    <d v="2025-09-08T00:00:00"/>
    <x v="1"/>
    <s v="a08fe56e-0c6e-4d78-8cbd-0df19107762b"/>
    <x v="148"/>
    <x v="2"/>
    <n v="245.01"/>
    <n v="1"/>
    <n v="217.15"/>
    <n v="23.1"/>
    <x v="0"/>
    <x v="1"/>
    <x v="0"/>
    <x v="3"/>
    <s v="Matthew Solis"/>
    <x v="1"/>
    <n v="245.01"/>
    <n v="221.91"/>
  </r>
  <r>
    <s v="d91b601a-2750-44ec-9774-af3ec36bbee4"/>
    <d v="2025-12-22T00:00:00"/>
    <x v="1"/>
    <s v="e5ec0030-6f9e-4c86-881c-c178d893ff6a"/>
    <x v="439"/>
    <x v="0"/>
    <n v="106.06"/>
    <n v="6"/>
    <n v="80.430000000000007"/>
    <n v="9.93"/>
    <x v="1"/>
    <x v="1"/>
    <x v="2"/>
    <x v="5"/>
    <s v="Robert Harris"/>
    <x v="2"/>
    <n v="636.36"/>
    <n v="626.43000000000006"/>
  </r>
  <r>
    <s v="153c8fec-da42-46fc-a709-cab4202e9522"/>
    <d v="2025-09-10T00:00:00"/>
    <x v="1"/>
    <s v="0d02d08f-e1d0-4f0f-a2b4-479278542b5d"/>
    <x v="414"/>
    <x v="5"/>
    <n v="465.3"/>
    <n v="2"/>
    <n v="415.99"/>
    <n v="18.600000000000001"/>
    <x v="1"/>
    <x v="2"/>
    <x v="1"/>
    <x v="4"/>
    <s v="Michael Bradley"/>
    <x v="1"/>
    <n v="930.6"/>
    <n v="912"/>
  </r>
  <r>
    <s v="c76fba4a-e18e-4512-8d69-a33df4b379ec"/>
    <d v="2025-12-13T00:00:00"/>
    <x v="1"/>
    <s v="8ae277de-f418-49e3-98bb-e9775600f2fa"/>
    <x v="363"/>
    <x v="2"/>
    <n v="392.33"/>
    <n v="1"/>
    <n v="253.9"/>
    <n v="53.31"/>
    <x v="2"/>
    <x v="0"/>
    <x v="0"/>
    <x v="4"/>
    <s v="Allen Long"/>
    <x v="2"/>
    <n v="392.33"/>
    <n v="339.02"/>
  </r>
  <r>
    <s v="5934fcf4-378e-45c9-a5d5-37a826a86d8f"/>
    <d v="2025-07-08T00:00:00"/>
    <x v="1"/>
    <s v="cc0237f8-c902-4946-a588-9e5d4b06fa4d"/>
    <x v="400"/>
    <x v="3"/>
    <n v="94.7"/>
    <n v="4"/>
    <n v="68.569999999999993"/>
    <n v="7.66"/>
    <x v="0"/>
    <x v="2"/>
    <x v="2"/>
    <x v="5"/>
    <s v="Devin Cox"/>
    <x v="0"/>
    <n v="378.8"/>
    <n v="371.14"/>
  </r>
  <r>
    <s v="b2b478da-2def-424a-abfa-17b00d50b37e"/>
    <d v="2025-08-09T00:00:00"/>
    <x v="1"/>
    <s v="95ec6795-c500-4061-869d-4e4216475274"/>
    <x v="440"/>
    <x v="4"/>
    <n v="253.89"/>
    <n v="10"/>
    <n v="178.66"/>
    <n v="36.64"/>
    <x v="0"/>
    <x v="1"/>
    <x v="0"/>
    <x v="3"/>
    <s v="Michael Schmidt"/>
    <x v="6"/>
    <n v="2538.8999999999996"/>
    <n v="2502.2599999999998"/>
  </r>
  <r>
    <s v="8593554b-631f-4841-9951-c8bb097525e8"/>
    <d v="2025-12-22T00:00:00"/>
    <x v="1"/>
    <s v="d202a5f5-6369-4af5-b515-2b2ecdfb1e88"/>
    <x v="187"/>
    <x v="4"/>
    <n v="487.18"/>
    <n v="4"/>
    <n v="394.57"/>
    <n v="67.45"/>
    <x v="1"/>
    <x v="1"/>
    <x v="1"/>
    <x v="4"/>
    <s v="David Sherman"/>
    <x v="2"/>
    <n v="1948.72"/>
    <n v="1881.27"/>
  </r>
  <r>
    <s v="bd12c660-b07d-4eaa-8156-57026e3ea64e"/>
    <d v="2025-06-15T00:00:00"/>
    <x v="1"/>
    <s v="40be9b1f-43a2-4506-9be4-371f1ec21e77"/>
    <x v="441"/>
    <x v="4"/>
    <n v="417.12"/>
    <n v="10"/>
    <n v="304.20999999999998"/>
    <n v="71.06"/>
    <x v="0"/>
    <x v="2"/>
    <x v="2"/>
    <x v="5"/>
    <s v="Peter Jones"/>
    <x v="4"/>
    <n v="4171.2"/>
    <n v="4100.1399999999994"/>
  </r>
  <r>
    <s v="c962a28f-4481-41f2-8454-7d02ad8dfded"/>
    <d v="2025-07-05T00:00:00"/>
    <x v="1"/>
    <s v="eb5e2bb8-46ba-4864-b6ac-a572dc2812f6"/>
    <x v="442"/>
    <x v="5"/>
    <n v="59.46"/>
    <n v="10"/>
    <n v="39.549999999999997"/>
    <n v="10.27"/>
    <x v="0"/>
    <x v="0"/>
    <x v="1"/>
    <x v="3"/>
    <s v="Adam Calhoun"/>
    <x v="0"/>
    <n v="594.6"/>
    <n v="584.33000000000004"/>
  </r>
  <r>
    <s v="7f6a951e-06ab-4639-9425-4528ba3bae28"/>
    <d v="2025-03-23T00:00:00"/>
    <x v="1"/>
    <s v="87ca80a1-5da1-49f8-8a07-2eeaf9891ee8"/>
    <x v="362"/>
    <x v="0"/>
    <n v="11.43"/>
    <n v="8"/>
    <n v="7.07"/>
    <n v="1.68"/>
    <x v="1"/>
    <x v="2"/>
    <x v="1"/>
    <x v="4"/>
    <s v="Angela Hutchinson"/>
    <x v="8"/>
    <n v="91.44"/>
    <n v="89.759999999999991"/>
  </r>
  <r>
    <s v="6824503b-bc8e-4db1-a526-04e4e9801b72"/>
    <d v="2025-10-30T00:00:00"/>
    <x v="1"/>
    <s v="5d2034a2-34f4-4d26-99d8-edc5d1ec017e"/>
    <x v="128"/>
    <x v="0"/>
    <n v="116.44"/>
    <n v="4"/>
    <n v="80.569999999999993"/>
    <n v="19.399999999999999"/>
    <x v="1"/>
    <x v="0"/>
    <x v="2"/>
    <x v="4"/>
    <s v="Karen Watkins"/>
    <x v="9"/>
    <n v="465.76"/>
    <n v="446.36"/>
  </r>
  <r>
    <s v="0ef44d05-1b9a-49ce-8517-81ee083e0c91"/>
    <d v="2025-05-25T00:00:00"/>
    <x v="1"/>
    <s v="533208a3-6ca5-48ef-9fb9-937da51e2de0"/>
    <x v="316"/>
    <x v="1"/>
    <n v="277.05"/>
    <n v="3"/>
    <n v="204.26"/>
    <n v="19.510000000000002"/>
    <x v="0"/>
    <x v="2"/>
    <x v="2"/>
    <x v="3"/>
    <s v="Nicholas Torres"/>
    <x v="5"/>
    <n v="831.15000000000009"/>
    <n v="811.6400000000001"/>
  </r>
  <r>
    <s v="cafd9c22-583b-47e8-82cd-76a95ae94982"/>
    <d v="2025-05-25T00:00:00"/>
    <x v="1"/>
    <s v="585bdc19-6bae-422a-a56b-2c1471e53320"/>
    <x v="100"/>
    <x v="4"/>
    <n v="236.24"/>
    <n v="2"/>
    <n v="208.31"/>
    <n v="39.25"/>
    <x v="2"/>
    <x v="1"/>
    <x v="2"/>
    <x v="4"/>
    <s v="Gabriel Welch"/>
    <x v="5"/>
    <n v="472.48"/>
    <n v="433.23"/>
  </r>
  <r>
    <s v="c0ee03dd-6df5-478f-822a-ebbfdf2769d7"/>
    <d v="2025-07-18T00:00:00"/>
    <x v="1"/>
    <s v="37e1ef71-346e-493d-884f-917bd42df3d0"/>
    <x v="70"/>
    <x v="5"/>
    <n v="129.88"/>
    <n v="3"/>
    <n v="100.26"/>
    <n v="24.57"/>
    <x v="1"/>
    <x v="1"/>
    <x v="2"/>
    <x v="5"/>
    <s v="Samantha Vargas"/>
    <x v="0"/>
    <n v="389.64"/>
    <n v="365.07"/>
  </r>
  <r>
    <s v="34e41191-1190-4e21-a101-b72c7590b771"/>
    <d v="2025-07-08T00:00:00"/>
    <x v="1"/>
    <s v="9d001cae-3ad3-413c-a19d-c3b8deb0c506"/>
    <x v="443"/>
    <x v="1"/>
    <n v="202.81"/>
    <n v="3"/>
    <n v="134.34"/>
    <n v="36.64"/>
    <x v="1"/>
    <x v="0"/>
    <x v="2"/>
    <x v="4"/>
    <s v="Christine Murphy"/>
    <x v="0"/>
    <n v="608.43000000000006"/>
    <n v="571.79000000000008"/>
  </r>
  <r>
    <s v="fdeb1f8d-a5a1-4dda-bcf1-8136b8de67eb"/>
    <d v="2025-03-01T00:00:00"/>
    <x v="1"/>
    <s v="d6f4b114-7c98-4aae-a853-4461ae8e59f6"/>
    <x v="444"/>
    <x v="1"/>
    <n v="385.07"/>
    <n v="10"/>
    <n v="241.94"/>
    <n v="33.299999999999997"/>
    <x v="0"/>
    <x v="2"/>
    <x v="1"/>
    <x v="5"/>
    <s v="Shane Tyler"/>
    <x v="8"/>
    <n v="3850.7"/>
    <n v="3817.3999999999996"/>
  </r>
  <r>
    <s v="56538570-b8ad-47e6-ad03-53b0bda3a780"/>
    <d v="2025-04-16T00:00:00"/>
    <x v="1"/>
    <s v="97460bb5-0053-498c-b384-9c62d0a9ebef"/>
    <x v="428"/>
    <x v="4"/>
    <n v="337.83"/>
    <n v="9"/>
    <n v="288.83"/>
    <n v="16.28"/>
    <x v="2"/>
    <x v="1"/>
    <x v="0"/>
    <x v="5"/>
    <s v="Lisa Mejia"/>
    <x v="7"/>
    <n v="3040.47"/>
    <n v="3024.1899999999996"/>
  </r>
  <r>
    <s v="faebe7a0-36aa-4163-ab11-7f340640519d"/>
    <d v="2025-07-18T00:00:00"/>
    <x v="1"/>
    <s v="40e84ec6-bfc0-4b74-a60a-d81f8d2b7bf2"/>
    <x v="151"/>
    <x v="4"/>
    <n v="196.3"/>
    <n v="2"/>
    <n v="131.06"/>
    <n v="39.08"/>
    <x v="1"/>
    <x v="2"/>
    <x v="0"/>
    <x v="5"/>
    <s v="Jon Horton"/>
    <x v="0"/>
    <n v="392.6"/>
    <n v="353.52000000000004"/>
  </r>
  <r>
    <s v="d21e709c-abc1-40fe-88a5-23b81488425c"/>
    <d v="2025-12-22T00:00:00"/>
    <x v="1"/>
    <s v="fab319b9-281c-4eb1-9899-10a097ca86d5"/>
    <x v="353"/>
    <x v="0"/>
    <n v="306.55"/>
    <n v="6"/>
    <n v="194.52"/>
    <n v="14.67"/>
    <x v="1"/>
    <x v="1"/>
    <x v="2"/>
    <x v="4"/>
    <s v="Christopher Ford"/>
    <x v="2"/>
    <n v="1839.3000000000002"/>
    <n v="1824.63"/>
  </r>
  <r>
    <s v="e532da15-41de-45b8-a092-a45da5ebe87c"/>
    <d v="2025-05-05T00:00:00"/>
    <x v="1"/>
    <s v="5f49f587-9c4a-4194-8daf-23ed5b3d7e67"/>
    <x v="275"/>
    <x v="5"/>
    <n v="409.24"/>
    <n v="5"/>
    <n v="349.42"/>
    <n v="60.75"/>
    <x v="1"/>
    <x v="0"/>
    <x v="2"/>
    <x v="3"/>
    <s v="Robert Ramirez"/>
    <x v="5"/>
    <n v="2046.2"/>
    <n v="1985.45"/>
  </r>
  <r>
    <s v="d2669e8c-73cd-458b-8a0e-dfe36bf1836d"/>
    <d v="2025-12-21T00:00:00"/>
    <x v="1"/>
    <s v="7d495fcb-51cd-44d0-94d4-b92ef20be9ee"/>
    <x v="445"/>
    <x v="0"/>
    <n v="286.75"/>
    <n v="6"/>
    <n v="185.04"/>
    <n v="32.880000000000003"/>
    <x v="1"/>
    <x v="0"/>
    <x v="0"/>
    <x v="4"/>
    <s v="Patricia Jones"/>
    <x v="2"/>
    <n v="1720.5"/>
    <n v="1687.62"/>
  </r>
  <r>
    <s v="e1c86fbb-d6ba-485b-a9d5-94e01b797c70"/>
    <d v="2025-03-01T00:00:00"/>
    <x v="1"/>
    <s v="3dac204b-9494-4ae6-8864-53e0630bcf59"/>
    <x v="185"/>
    <x v="5"/>
    <n v="263.41000000000003"/>
    <n v="1"/>
    <n v="201.56"/>
    <n v="28.89"/>
    <x v="1"/>
    <x v="1"/>
    <x v="0"/>
    <x v="4"/>
    <s v="Rachel Higgins"/>
    <x v="8"/>
    <n v="263.41000000000003"/>
    <n v="234.52000000000004"/>
  </r>
  <r>
    <s v="3f1b61e1-46f5-475f-9fd9-8ea94c5deb50"/>
    <d v="2025-09-18T00:00:00"/>
    <x v="1"/>
    <s v="b33e1d45-4261-4e94-848a-1eced6c09bd6"/>
    <x v="8"/>
    <x v="5"/>
    <n v="328.56"/>
    <n v="4"/>
    <n v="275.88"/>
    <n v="62.9"/>
    <x v="0"/>
    <x v="1"/>
    <x v="1"/>
    <x v="5"/>
    <s v="Catherine Nicholson"/>
    <x v="1"/>
    <n v="1314.24"/>
    <n v="1251.3399999999999"/>
  </r>
  <r>
    <s v="70f8c62b-a1b4-4f16-a847-eda49aa49408"/>
    <d v="2025-09-29T00:00:00"/>
    <x v="1"/>
    <s v="dfcd466e-9d4c-44b5-9865-0222d7879335"/>
    <x v="446"/>
    <x v="2"/>
    <n v="66.89"/>
    <n v="8"/>
    <n v="47.14"/>
    <n v="11.66"/>
    <x v="2"/>
    <x v="1"/>
    <x v="0"/>
    <x v="4"/>
    <s v="Megan Brewer"/>
    <x v="1"/>
    <n v="535.12"/>
    <n v="523.46"/>
  </r>
  <r>
    <s v="1734bfcf-4910-44d3-8782-f43da1671c9b"/>
    <d v="2025-08-06T00:00:00"/>
    <x v="1"/>
    <s v="ccee80d6-c62b-4220-a390-72f7bc0052f4"/>
    <x v="447"/>
    <x v="2"/>
    <n v="304.25"/>
    <n v="3"/>
    <n v="193.43"/>
    <n v="24.11"/>
    <x v="2"/>
    <x v="0"/>
    <x v="1"/>
    <x v="3"/>
    <s v="Christine Coleman"/>
    <x v="6"/>
    <n v="912.75"/>
    <n v="888.64"/>
  </r>
  <r>
    <s v="fde30d8a-3949-42de-9d90-7fd9289955c8"/>
    <d v="2025-07-18T00:00:00"/>
    <x v="1"/>
    <s v="4e951ae0-4f94-4aab-b3d6-078a26c5782c"/>
    <x v="448"/>
    <x v="4"/>
    <n v="147.19"/>
    <n v="6"/>
    <n v="118.83"/>
    <n v="8.92"/>
    <x v="0"/>
    <x v="0"/>
    <x v="0"/>
    <x v="5"/>
    <s v="Maria Taylor"/>
    <x v="0"/>
    <n v="883.14"/>
    <n v="874.22"/>
  </r>
  <r>
    <s v="089573bb-cf66-4dd9-8be7-a383ebbd9440"/>
    <d v="2025-09-19T00:00:00"/>
    <x v="1"/>
    <s v="9877d5eb-abd6-4cc0-87c5-d4a73413f5f9"/>
    <x v="181"/>
    <x v="5"/>
    <n v="441.85"/>
    <n v="4"/>
    <n v="286.75"/>
    <n v="24.24"/>
    <x v="0"/>
    <x v="0"/>
    <x v="2"/>
    <x v="3"/>
    <s v="William Evans"/>
    <x v="1"/>
    <n v="1767.4"/>
    <n v="1743.16"/>
  </r>
  <r>
    <s v="48f1a8dd-de1d-4f90-8fa6-fe6340ce5fca"/>
    <d v="2025-07-07T00:00:00"/>
    <x v="1"/>
    <s v="cd9239d9-7517-4915-969d-3a542d097260"/>
    <x v="152"/>
    <x v="0"/>
    <n v="414.86"/>
    <n v="4"/>
    <n v="306.82"/>
    <n v="51.35"/>
    <x v="2"/>
    <x v="1"/>
    <x v="1"/>
    <x v="3"/>
    <s v="Sarah Pearson"/>
    <x v="0"/>
    <n v="1659.44"/>
    <n v="1608.0900000000001"/>
  </r>
  <r>
    <s v="64d57294-4ba2-4a2a-82db-2395fa8f743a"/>
    <d v="2025-08-28T00:00:00"/>
    <x v="1"/>
    <s v="f61d79be-ca13-405e-b055-c8254bf7b67d"/>
    <x v="347"/>
    <x v="4"/>
    <n v="467.11"/>
    <n v="3"/>
    <n v="336.34"/>
    <n v="45.61"/>
    <x v="2"/>
    <x v="0"/>
    <x v="0"/>
    <x v="5"/>
    <s v="Cynthia Morgan"/>
    <x v="6"/>
    <n v="1401.33"/>
    <n v="1355.72"/>
  </r>
  <r>
    <s v="bcfc53b4-1d0c-4e1d-8ce2-f3b86908fff9"/>
    <d v="2025-10-30T00:00:00"/>
    <x v="1"/>
    <s v="53eb588c-73d7-43f7-baa0-eab132bd9f2d"/>
    <x v="449"/>
    <x v="1"/>
    <n v="276.01"/>
    <n v="7"/>
    <n v="198.9"/>
    <n v="10.07"/>
    <x v="2"/>
    <x v="0"/>
    <x v="1"/>
    <x v="3"/>
    <s v="Michael Logan MD"/>
    <x v="9"/>
    <n v="1932.07"/>
    <n v="1922"/>
  </r>
  <r>
    <s v="2d5337ae-d42f-41c4-a9ad-c8adc3c90135"/>
    <d v="2025-11-10T00:00:00"/>
    <x v="1"/>
    <s v="ce71c881-5f04-47e7-a945-c412fd08b5d7"/>
    <x v="450"/>
    <x v="2"/>
    <n v="457.52"/>
    <n v="3"/>
    <n v="371.65"/>
    <n v="24.12"/>
    <x v="1"/>
    <x v="2"/>
    <x v="1"/>
    <x v="4"/>
    <s v="Linda Wright"/>
    <x v="3"/>
    <n v="1372.56"/>
    <n v="1348.44"/>
  </r>
  <r>
    <s v="4e455844-841e-4c31-898c-d8ed55f4e1d0"/>
    <d v="2025-08-09T00:00:00"/>
    <x v="1"/>
    <s v="62f9a41e-7466-4725-af7e-bc27a2ca4a85"/>
    <x v="451"/>
    <x v="5"/>
    <n v="141.88999999999999"/>
    <n v="7"/>
    <n v="107.09"/>
    <n v="27.23"/>
    <x v="0"/>
    <x v="1"/>
    <x v="2"/>
    <x v="4"/>
    <s v="Troy Bray"/>
    <x v="6"/>
    <n v="993.2299999999999"/>
    <n v="965.99999999999989"/>
  </r>
  <r>
    <s v="d20fe70a-42d9-4c79-99a4-ec7846e37ab2"/>
    <d v="2025-12-13T00:00:00"/>
    <x v="1"/>
    <s v="5219f4d6-f2bf-490d-90ec-d992e346bda1"/>
    <x v="320"/>
    <x v="3"/>
    <n v="375.56"/>
    <n v="3"/>
    <n v="299.7"/>
    <n v="39.47"/>
    <x v="1"/>
    <x v="0"/>
    <x v="1"/>
    <x v="4"/>
    <s v="Scott Espinoza"/>
    <x v="2"/>
    <n v="1126.68"/>
    <n v="1087.21"/>
  </r>
  <r>
    <s v="0ae6390a-ff67-4b6f-b200-d273f99d43c3"/>
    <d v="2025-06-06T00:00:00"/>
    <x v="1"/>
    <s v="dc3b67eb-c2a4-4396-b3d9-253a53f13c0b"/>
    <x v="452"/>
    <x v="5"/>
    <n v="209.5"/>
    <n v="2"/>
    <n v="155.08000000000001"/>
    <n v="37.090000000000003"/>
    <x v="1"/>
    <x v="0"/>
    <x v="0"/>
    <x v="3"/>
    <s v="Christopher Armstrong"/>
    <x v="4"/>
    <n v="419"/>
    <n v="381.90999999999997"/>
  </r>
  <r>
    <s v="d708d435-e628-431c-b995-2a05055d125d"/>
    <d v="2025-12-22T00:00:00"/>
    <x v="1"/>
    <s v="a5075425-0d20-4d25-8692-ad0575b1b7b1"/>
    <x v="453"/>
    <x v="0"/>
    <n v="86.54"/>
    <n v="7"/>
    <n v="72.760000000000005"/>
    <n v="1.57"/>
    <x v="1"/>
    <x v="1"/>
    <x v="2"/>
    <x v="4"/>
    <s v="Carmen Rhodes"/>
    <x v="2"/>
    <n v="605.78000000000009"/>
    <n v="604.21"/>
  </r>
  <r>
    <s v="63f624bd-e600-4381-b020-aae238e5741e"/>
    <d v="2025-03-23T00:00:00"/>
    <x v="1"/>
    <s v="02f4adad-8892-48c4-9bc5-7271d3f2998c"/>
    <x v="340"/>
    <x v="4"/>
    <n v="216.62"/>
    <n v="9"/>
    <n v="176.17"/>
    <n v="8.33"/>
    <x v="0"/>
    <x v="2"/>
    <x v="1"/>
    <x v="5"/>
    <s v="Sarah Shah"/>
    <x v="8"/>
    <n v="1949.58"/>
    <n v="1941.25"/>
  </r>
  <r>
    <s v="d0326040-9137-4886-bc84-5fb9ebbfbad9"/>
    <d v="2025-04-04T00:00:00"/>
    <x v="1"/>
    <s v="1b1ccc9b-1b4f-423b-9de0-f8cf00faceaa"/>
    <x v="265"/>
    <x v="2"/>
    <n v="221.36"/>
    <n v="7"/>
    <n v="137.24"/>
    <n v="38.299999999999997"/>
    <x v="0"/>
    <x v="0"/>
    <x v="0"/>
    <x v="3"/>
    <s v="Robert Higgins"/>
    <x v="7"/>
    <n v="1549.52"/>
    <n v="1511.22"/>
  </r>
  <r>
    <s v="2bddb867-6d19-4c2d-ae20-defc52b3b3a7"/>
    <d v="2025-04-04T00:00:00"/>
    <x v="1"/>
    <s v="439095cf-fcb1-4c93-9f8e-c76b987b7e0c"/>
    <x v="454"/>
    <x v="3"/>
    <n v="457.02"/>
    <n v="2"/>
    <n v="303.81"/>
    <n v="89.11"/>
    <x v="0"/>
    <x v="1"/>
    <x v="1"/>
    <x v="3"/>
    <s v="Joshua Mccarthy"/>
    <x v="7"/>
    <n v="914.04"/>
    <n v="824.93"/>
  </r>
  <r>
    <s v="ace2f074-5e0c-4048-9a17-62d5e97786cf"/>
    <d v="2025-09-19T00:00:00"/>
    <x v="1"/>
    <s v="21fd0ccf-91aa-42a8-a63b-03aca640d175"/>
    <x v="145"/>
    <x v="4"/>
    <n v="363.44"/>
    <n v="5"/>
    <n v="274.92"/>
    <n v="0.34"/>
    <x v="1"/>
    <x v="1"/>
    <x v="0"/>
    <x v="3"/>
    <s v="Nathan Warner"/>
    <x v="1"/>
    <n v="1817.2"/>
    <n v="1816.8600000000001"/>
  </r>
  <r>
    <s v="70ca8600-40d5-4eac-90b2-f9166a6dafee"/>
    <d v="2025-05-03T00:00:00"/>
    <x v="1"/>
    <s v="008a2875-e372-47f2-87e0-a61f0334a076"/>
    <x v="455"/>
    <x v="2"/>
    <n v="88.36"/>
    <n v="10"/>
    <n v="68.069999999999993"/>
    <n v="13.35"/>
    <x v="1"/>
    <x v="2"/>
    <x v="1"/>
    <x v="5"/>
    <s v="Michael Jackson"/>
    <x v="5"/>
    <n v="883.6"/>
    <n v="870.25"/>
  </r>
  <r>
    <s v="0e2c2131-cc2e-4205-9b1b-9100cfa3b197"/>
    <d v="2025-04-16T00:00:00"/>
    <x v="1"/>
    <s v="068d7481-1d3a-4584-8f28-bad92eabc68b"/>
    <x v="456"/>
    <x v="3"/>
    <n v="246.62"/>
    <n v="4"/>
    <n v="200.65"/>
    <n v="46.77"/>
    <x v="1"/>
    <x v="0"/>
    <x v="0"/>
    <x v="5"/>
    <s v="Christopher Rodriguez"/>
    <x v="7"/>
    <n v="986.48"/>
    <n v="939.71"/>
  </r>
  <r>
    <s v="70e36303-261a-41f5-afb1-f1326100db21"/>
    <d v="2025-12-11T00:00:00"/>
    <x v="1"/>
    <s v="ff15da7e-363c-4af7-b3fa-8cf2412f0489"/>
    <x v="456"/>
    <x v="0"/>
    <n v="22.95"/>
    <n v="10"/>
    <n v="20.55"/>
    <n v="4.45"/>
    <x v="1"/>
    <x v="0"/>
    <x v="2"/>
    <x v="4"/>
    <s v="Zachary Chambers"/>
    <x v="2"/>
    <n v="229.5"/>
    <n v="225.05"/>
  </r>
  <r>
    <s v="f15c90e0-c9ba-48a4-b7c8-4078aacb1b1a"/>
    <d v="2025-04-02T00:00:00"/>
    <x v="1"/>
    <s v="bbc5137c-9bd4-400f-bc25-45025d89efeb"/>
    <x v="457"/>
    <x v="5"/>
    <n v="431.75"/>
    <n v="10"/>
    <n v="377.63"/>
    <n v="82.54"/>
    <x v="1"/>
    <x v="2"/>
    <x v="1"/>
    <x v="4"/>
    <s v="Mark Holland"/>
    <x v="7"/>
    <n v="4317.5"/>
    <n v="4234.96"/>
  </r>
  <r>
    <s v="c0fd563f-4a02-4a33-9f61-1b9c76741775"/>
    <d v="2025-10-19T00:00:00"/>
    <x v="1"/>
    <s v="53faa16c-5a90-4366-a59e-20616f5c67a8"/>
    <x v="458"/>
    <x v="3"/>
    <n v="295.02"/>
    <n v="8"/>
    <n v="198.45"/>
    <n v="55.41"/>
    <x v="0"/>
    <x v="2"/>
    <x v="1"/>
    <x v="4"/>
    <s v="Lee Sanchez"/>
    <x v="9"/>
    <n v="2360.16"/>
    <n v="2304.75"/>
  </r>
  <r>
    <s v="7e20f5b0-8448-4a50-a605-b017b69b28bc"/>
    <d v="2025-06-06T00:00:00"/>
    <x v="1"/>
    <s v="3f2d5c39-10af-496d-814c-32ec7460da8f"/>
    <x v="18"/>
    <x v="2"/>
    <n v="321.24"/>
    <n v="2"/>
    <n v="278.14999999999998"/>
    <n v="10.130000000000001"/>
    <x v="0"/>
    <x v="1"/>
    <x v="0"/>
    <x v="5"/>
    <s v="Stephen Miller"/>
    <x v="4"/>
    <n v="642.48"/>
    <n v="632.35"/>
  </r>
  <r>
    <s v="e1a861f6-1ff3-4ff7-ac5d-53145684a1e5"/>
    <d v="2025-11-20T00:00:00"/>
    <x v="1"/>
    <s v="9d8068da-4f6c-47e6-8956-4beecce0f419"/>
    <x v="89"/>
    <x v="1"/>
    <n v="217.77"/>
    <n v="9"/>
    <n v="176.58"/>
    <n v="13.71"/>
    <x v="0"/>
    <x v="2"/>
    <x v="1"/>
    <x v="4"/>
    <s v="Bailey Mitchell DVM"/>
    <x v="3"/>
    <n v="1959.93"/>
    <n v="1946.22"/>
  </r>
  <r>
    <s v="c5edac92-e44f-4eed-b41e-cceb9dbe5959"/>
    <d v="2025-06-15T00:00:00"/>
    <x v="1"/>
    <s v="3ecd5ce7-9fde-4dd1-a165-991ca91170e8"/>
    <x v="185"/>
    <x v="1"/>
    <n v="259.07"/>
    <n v="1"/>
    <n v="176.03"/>
    <n v="31.59"/>
    <x v="1"/>
    <x v="2"/>
    <x v="0"/>
    <x v="4"/>
    <s v="Paige Ortiz"/>
    <x v="4"/>
    <n v="259.07"/>
    <n v="227.48"/>
  </r>
  <r>
    <s v="77de28ac-4fed-4133-9a22-529776e8dcc2"/>
    <d v="2025-10-11T00:00:00"/>
    <x v="1"/>
    <s v="1d1071ba-d6df-4a8e-b39b-966a24c1d218"/>
    <x v="374"/>
    <x v="3"/>
    <n v="449.92"/>
    <n v="5"/>
    <n v="351.16"/>
    <n v="14.59"/>
    <x v="2"/>
    <x v="1"/>
    <x v="2"/>
    <x v="5"/>
    <s v="Michelle Burnett"/>
    <x v="9"/>
    <n v="2249.6"/>
    <n v="2235.0099999999998"/>
  </r>
  <r>
    <s v="ad449548-e9ae-4844-82a3-da6a4c3f5212"/>
    <d v="2025-03-12T00:00:00"/>
    <x v="1"/>
    <s v="f1808f07-2d8c-4777-b360-0bf5ccc27323"/>
    <x v="459"/>
    <x v="0"/>
    <n v="257.26"/>
    <n v="6"/>
    <n v="158.61000000000001"/>
    <n v="14.87"/>
    <x v="1"/>
    <x v="2"/>
    <x v="1"/>
    <x v="3"/>
    <s v="John Juarez"/>
    <x v="8"/>
    <n v="1543.56"/>
    <n v="1528.69"/>
  </r>
  <r>
    <s v="b1543c85-6699-4fc7-aa8d-55bd6ce155e2"/>
    <d v="2025-09-19T00:00:00"/>
    <x v="1"/>
    <s v="e9ca71e5-a08e-44a8-a264-6b15530d013a"/>
    <x v="114"/>
    <x v="5"/>
    <n v="250.27"/>
    <n v="2"/>
    <n v="215.41"/>
    <n v="30.31"/>
    <x v="0"/>
    <x v="2"/>
    <x v="1"/>
    <x v="5"/>
    <s v="Amanda Buchanan"/>
    <x v="1"/>
    <n v="500.54"/>
    <n v="470.23"/>
  </r>
  <r>
    <s v="3eea49b1-dede-41f0-9cc1-43abd7fb9df9"/>
    <d v="2025-12-14T00:00:00"/>
    <x v="1"/>
    <s v="f8ee4e74-8f91-4e86-bb31-86a9a642746b"/>
    <x v="460"/>
    <x v="4"/>
    <n v="487.39"/>
    <n v="3"/>
    <n v="436.24"/>
    <n v="25.34"/>
    <x v="2"/>
    <x v="0"/>
    <x v="2"/>
    <x v="4"/>
    <s v="Angela Green"/>
    <x v="2"/>
    <n v="1462.17"/>
    <n v="1436.8300000000002"/>
  </r>
  <r>
    <s v="47df9f12-664f-4fa5-a972-cd81d1baa719"/>
    <d v="2025-03-23T00:00:00"/>
    <x v="1"/>
    <s v="84cdf06d-8ba1-47e6-a658-09e9a9b991f5"/>
    <x v="461"/>
    <x v="0"/>
    <n v="21.06"/>
    <n v="9"/>
    <n v="13.94"/>
    <n v="2.2799999999999998"/>
    <x v="2"/>
    <x v="1"/>
    <x v="2"/>
    <x v="5"/>
    <s v="Cynthia Villanueva"/>
    <x v="8"/>
    <n v="189.54"/>
    <n v="187.26"/>
  </r>
  <r>
    <s v="cb6f8bc1-7ed6-4e41-a772-659ea799acb4"/>
    <d v="2025-12-13T00:00:00"/>
    <x v="1"/>
    <s v="6f4a694a-9fc9-45c2-907a-3b599fd10e3a"/>
    <x v="415"/>
    <x v="5"/>
    <n v="427.67"/>
    <n v="5"/>
    <n v="358.62"/>
    <n v="76.87"/>
    <x v="0"/>
    <x v="0"/>
    <x v="1"/>
    <x v="5"/>
    <s v="Jordan Perez"/>
    <x v="2"/>
    <n v="2138.35"/>
    <n v="2061.48"/>
  </r>
  <r>
    <s v="ad620cbf-ceef-4995-b028-71d5f5cc3471"/>
    <d v="2025-11-20T00:00:00"/>
    <x v="1"/>
    <s v="297faea8-023b-497a-819b-ef9cec436e9d"/>
    <x v="196"/>
    <x v="3"/>
    <n v="327.62"/>
    <n v="8"/>
    <n v="221.85"/>
    <n v="22.4"/>
    <x v="1"/>
    <x v="0"/>
    <x v="0"/>
    <x v="4"/>
    <s v="Erika Hill"/>
    <x v="3"/>
    <n v="2620.96"/>
    <n v="2598.56"/>
  </r>
  <r>
    <s v="e84ed0bc-571f-4b1f-aa88-c8e6edb655fe"/>
    <d v="2025-11-20T00:00:00"/>
    <x v="1"/>
    <s v="ee508a08-f390-4a0b-ace9-751825cc3a80"/>
    <x v="462"/>
    <x v="0"/>
    <n v="241.24"/>
    <n v="1"/>
    <n v="145.25"/>
    <n v="2.34"/>
    <x v="2"/>
    <x v="2"/>
    <x v="0"/>
    <x v="4"/>
    <s v="Alyssa Jones"/>
    <x v="3"/>
    <n v="241.24"/>
    <n v="238.9"/>
  </r>
  <r>
    <s v="e5fa5065-85a1-4cd7-b46e-3c67aaa88d78"/>
    <d v="2025-07-18T00:00:00"/>
    <x v="1"/>
    <s v="20e91173-400c-4f1b-8861-5c3a143990a0"/>
    <x v="463"/>
    <x v="4"/>
    <n v="203.23"/>
    <n v="7"/>
    <n v="180.19"/>
    <n v="20.05"/>
    <x v="2"/>
    <x v="1"/>
    <x v="2"/>
    <x v="4"/>
    <s v="Carol Henderson"/>
    <x v="0"/>
    <n v="1422.61"/>
    <n v="1402.56"/>
  </r>
  <r>
    <s v="99d9ba1f-46f6-4c4a-8ae6-3f7075565492"/>
    <d v="2025-07-08T00:00:00"/>
    <x v="1"/>
    <s v="bca80f01-f297-4ba7-aee7-b5432b16d262"/>
    <x v="117"/>
    <x v="4"/>
    <n v="384.13"/>
    <n v="4"/>
    <n v="230.53"/>
    <n v="6.09"/>
    <x v="2"/>
    <x v="2"/>
    <x v="1"/>
    <x v="4"/>
    <s v="Joshua Franklin"/>
    <x v="0"/>
    <n v="1536.52"/>
    <n v="1530.43"/>
  </r>
  <r>
    <s v="dc83c9db-12d0-42df-8a66-dfd3e7b0a452"/>
    <d v="2025-09-10T00:00:00"/>
    <x v="1"/>
    <s v="1390f1c1-4162-48cc-b8da-617efaf2576e"/>
    <x v="11"/>
    <x v="3"/>
    <n v="15.63"/>
    <n v="6"/>
    <n v="13.29"/>
    <n v="0.01"/>
    <x v="2"/>
    <x v="2"/>
    <x v="2"/>
    <x v="3"/>
    <s v="Eric Keller"/>
    <x v="1"/>
    <n v="93.78"/>
    <n v="93.77"/>
  </r>
  <r>
    <s v="7281f0fa-15c8-41c2-9665-27f5edaad2b5"/>
    <d v="2025-08-17T00:00:00"/>
    <x v="1"/>
    <s v="1acf382e-f222-4c3e-9b54-5978806123a0"/>
    <x v="464"/>
    <x v="4"/>
    <n v="316.99"/>
    <n v="10"/>
    <n v="192.36"/>
    <n v="12.31"/>
    <x v="2"/>
    <x v="0"/>
    <x v="1"/>
    <x v="3"/>
    <s v="Brian Clark"/>
    <x v="6"/>
    <n v="3169.9"/>
    <n v="3157.59"/>
  </r>
  <r>
    <s v="2c27e276-3d8a-4aaa-a3c2-ee07fbde7c76"/>
    <d v="2025-04-02T00:00:00"/>
    <x v="1"/>
    <s v="2a189531-00f0-4243-854e-7d40c31a2f3a"/>
    <x v="465"/>
    <x v="1"/>
    <n v="162.77000000000001"/>
    <n v="2"/>
    <n v="131.32"/>
    <n v="28.25"/>
    <x v="1"/>
    <x v="0"/>
    <x v="1"/>
    <x v="5"/>
    <s v="Melissa Jenkins"/>
    <x v="7"/>
    <n v="325.54000000000002"/>
    <n v="297.29000000000002"/>
  </r>
  <r>
    <s v="af07029a-07e4-417e-8f84-68d78a03e1d3"/>
    <d v="2025-12-22T00:00:00"/>
    <x v="1"/>
    <s v="13646718-aa1c-49d3-93ae-846e5ba1ff2e"/>
    <x v="466"/>
    <x v="2"/>
    <n v="75.78"/>
    <n v="3"/>
    <n v="62.26"/>
    <n v="1.21"/>
    <x v="0"/>
    <x v="2"/>
    <x v="1"/>
    <x v="4"/>
    <s v="Michael Coffey"/>
    <x v="2"/>
    <n v="227.34"/>
    <n v="226.13"/>
  </r>
  <r>
    <s v="f0283403-4e5b-4f89-9179-450b206f9b8f"/>
    <d v="2025-03-15T00:00:00"/>
    <x v="1"/>
    <s v="b256b877-4799-4582-a1f4-67c8b2dd1505"/>
    <x v="320"/>
    <x v="1"/>
    <n v="452.59"/>
    <n v="8"/>
    <n v="278.08999999999997"/>
    <n v="1.1399999999999999"/>
    <x v="2"/>
    <x v="1"/>
    <x v="1"/>
    <x v="3"/>
    <s v="Lisa Coleman"/>
    <x v="8"/>
    <n v="3620.72"/>
    <n v="3619.58"/>
  </r>
  <r>
    <s v="c4e372cb-dfa3-4018-83c3-4435cbaf57fb"/>
    <d v="2025-09-19T00:00:00"/>
    <x v="1"/>
    <s v="364aee7e-33a8-4a69-8f1d-c557cf75be27"/>
    <x v="467"/>
    <x v="1"/>
    <n v="104.39"/>
    <n v="10"/>
    <n v="80.22"/>
    <n v="1.27"/>
    <x v="0"/>
    <x v="0"/>
    <x v="0"/>
    <x v="3"/>
    <s v="John Adams"/>
    <x v="1"/>
    <n v="1043.9000000000001"/>
    <n v="1042.6300000000001"/>
  </r>
  <r>
    <s v="e883b964-e67a-46a9-8715-167dc145072f"/>
    <d v="2025-03-23T00:00:00"/>
    <x v="1"/>
    <s v="84b87133-6ac1-4c49-b5fa-910e71523679"/>
    <x v="468"/>
    <x v="3"/>
    <n v="450.29"/>
    <n v="3"/>
    <n v="350.92"/>
    <n v="88.02"/>
    <x v="2"/>
    <x v="1"/>
    <x v="2"/>
    <x v="4"/>
    <s v="Duane Sexton"/>
    <x v="8"/>
    <n v="1350.8700000000001"/>
    <n v="1262.8500000000001"/>
  </r>
  <r>
    <s v="750516fa-7a2a-432e-8ef9-a0f3a5b9199c"/>
    <d v="2025-06-04T00:00:00"/>
    <x v="1"/>
    <s v="cb26617b-4750-41ca-86c5-e81c02fbb291"/>
    <x v="151"/>
    <x v="4"/>
    <n v="294.89"/>
    <n v="7"/>
    <n v="240.93"/>
    <n v="11.54"/>
    <x v="0"/>
    <x v="0"/>
    <x v="1"/>
    <x v="5"/>
    <s v="Wendy Johnson"/>
    <x v="4"/>
    <n v="2064.23"/>
    <n v="2052.69"/>
  </r>
  <r>
    <s v="ebd59c2d-1842-44fb-9ae3-aeb56fd2a851"/>
    <d v="2025-10-19T00:00:00"/>
    <x v="1"/>
    <s v="74ef1a6c-3dcb-4284-a1a0-d69e917caa5d"/>
    <x v="469"/>
    <x v="5"/>
    <n v="92.83"/>
    <n v="8"/>
    <n v="63.09"/>
    <n v="8.5399999999999991"/>
    <x v="2"/>
    <x v="0"/>
    <x v="0"/>
    <x v="3"/>
    <s v="Kevin Hernandez"/>
    <x v="9"/>
    <n v="742.64"/>
    <n v="734.1"/>
  </r>
  <r>
    <s v="5d0060b5-cbdd-487c-b5ae-2f4cd84632f4"/>
    <d v="2025-10-19T00:00:00"/>
    <x v="1"/>
    <s v="26c3df6a-a75d-4cdd-806b-d5189cbaedf2"/>
    <x v="65"/>
    <x v="2"/>
    <n v="72.489999999999995"/>
    <n v="5"/>
    <n v="51.53"/>
    <n v="14.09"/>
    <x v="2"/>
    <x v="2"/>
    <x v="2"/>
    <x v="3"/>
    <s v="Joseph Hebert"/>
    <x v="9"/>
    <n v="362.45"/>
    <n v="348.36"/>
  </r>
  <r>
    <s v="644e4b82-c585-4a79-ab86-f674979d1e1f"/>
    <d v="2025-12-21T00:00:00"/>
    <x v="1"/>
    <s v="e7a01638-ec0e-4eb8-a115-1b39722654a0"/>
    <x v="51"/>
    <x v="1"/>
    <n v="358.07"/>
    <n v="1"/>
    <n v="240.09"/>
    <n v="43.38"/>
    <x v="2"/>
    <x v="2"/>
    <x v="0"/>
    <x v="3"/>
    <s v="Donald Curtis"/>
    <x v="2"/>
    <n v="358.07"/>
    <n v="314.69"/>
  </r>
  <r>
    <s v="80d7efc9-cb16-4937-b29c-e899542798aa"/>
    <d v="2025-08-09T00:00:00"/>
    <x v="1"/>
    <s v="2f4268e0-9da9-4d7f-977b-ed2115a79b49"/>
    <x v="470"/>
    <x v="5"/>
    <n v="386.52"/>
    <n v="5"/>
    <n v="312.10000000000002"/>
    <n v="14.93"/>
    <x v="2"/>
    <x v="2"/>
    <x v="2"/>
    <x v="5"/>
    <s v="Rebecca Clark"/>
    <x v="6"/>
    <n v="1932.6"/>
    <n v="1917.6699999999998"/>
  </r>
  <r>
    <s v="53e95dbd-77aa-4884-b3fa-c42a3e1dd419"/>
    <d v="2025-08-17T00:00:00"/>
    <x v="1"/>
    <s v="2e24fc2c-63ff-4e9f-b8a4-513af1c7b335"/>
    <x v="171"/>
    <x v="0"/>
    <n v="425.95"/>
    <n v="7"/>
    <n v="347.05"/>
    <n v="67.319999999999993"/>
    <x v="0"/>
    <x v="2"/>
    <x v="0"/>
    <x v="5"/>
    <s v="Christopher Adams"/>
    <x v="6"/>
    <n v="2981.65"/>
    <n v="2914.33"/>
  </r>
  <r>
    <s v="9d9b2f1a-f7ec-42dc-a4e1-3816edcecc4a"/>
    <d v="2025-10-09T00:00:00"/>
    <x v="1"/>
    <s v="00f0a52d-8f3a-4b98-aea0-c3e320f848e1"/>
    <x v="419"/>
    <x v="4"/>
    <n v="16.66"/>
    <n v="9"/>
    <n v="13.24"/>
    <n v="3.04"/>
    <x v="1"/>
    <x v="2"/>
    <x v="2"/>
    <x v="5"/>
    <s v="Darren Smith"/>
    <x v="9"/>
    <n v="149.94"/>
    <n v="146.9"/>
  </r>
  <r>
    <s v="20d4d734-ebe5-42ea-a32a-fa1b402e82d2"/>
    <d v="2025-04-16T00:00:00"/>
    <x v="1"/>
    <s v="0859cd2d-fd92-4486-bf25-1024d3cdd355"/>
    <x v="325"/>
    <x v="0"/>
    <n v="436.26"/>
    <n v="3"/>
    <n v="343.51"/>
    <n v="48.27"/>
    <x v="0"/>
    <x v="0"/>
    <x v="2"/>
    <x v="3"/>
    <s v="Victoria Hicks"/>
    <x v="7"/>
    <n v="1308.78"/>
    <n v="1260.51"/>
  </r>
  <r>
    <s v="08d7e429-8a36-4c72-9867-03bfbf2a81c3"/>
    <d v="2025-12-11T00:00:00"/>
    <x v="1"/>
    <s v="ac994121-9b5b-43cb-a835-f7b2e014a4cf"/>
    <x v="330"/>
    <x v="4"/>
    <n v="278.89999999999998"/>
    <n v="3"/>
    <n v="198.82"/>
    <n v="6.28"/>
    <x v="1"/>
    <x v="0"/>
    <x v="2"/>
    <x v="5"/>
    <s v="Scott Gonzalez"/>
    <x v="2"/>
    <n v="836.69999999999993"/>
    <n v="830.42"/>
  </r>
  <r>
    <s v="14d1e92c-cdae-4d33-81a5-7ca06708e450"/>
    <d v="2025-11-10T00:00:00"/>
    <x v="1"/>
    <s v="07e1d5cd-03e0-43a5-a7d8-c7c451d3b61f"/>
    <x v="399"/>
    <x v="4"/>
    <n v="136.07"/>
    <n v="3"/>
    <n v="100.63"/>
    <n v="6.95"/>
    <x v="2"/>
    <x v="2"/>
    <x v="2"/>
    <x v="5"/>
    <s v="Peter Norton DVM"/>
    <x v="3"/>
    <n v="408.21"/>
    <n v="401.26"/>
  </r>
  <r>
    <s v="4a17e5be-a392-4757-9164-e96509bd716b"/>
    <d v="2025-10-11T00:00:00"/>
    <x v="1"/>
    <s v="97b72374-1289-4e74-b74b-05bb69679ff9"/>
    <x v="401"/>
    <x v="4"/>
    <n v="198.94"/>
    <n v="5"/>
    <n v="127.52"/>
    <n v="19.23"/>
    <x v="1"/>
    <x v="1"/>
    <x v="0"/>
    <x v="3"/>
    <s v="Casey Copeland"/>
    <x v="9"/>
    <n v="994.7"/>
    <n v="975.47"/>
  </r>
  <r>
    <s v="82dab147-7a46-4d54-bff1-14796c991bd1"/>
    <d v="2025-04-24T00:00:00"/>
    <x v="1"/>
    <s v="3f25fc71-8f73-459d-9dfc-d000a981c3c4"/>
    <x v="471"/>
    <x v="4"/>
    <n v="34.31"/>
    <n v="5"/>
    <n v="26.58"/>
    <n v="5.44"/>
    <x v="0"/>
    <x v="2"/>
    <x v="2"/>
    <x v="5"/>
    <s v="Melissa Johnson"/>
    <x v="7"/>
    <n v="171.55"/>
    <n v="166.11"/>
  </r>
  <r>
    <s v="d57408a8-c7f8-4d29-9898-76ac3e91325d"/>
    <d v="2025-10-19T00:00:00"/>
    <x v="1"/>
    <s v="6eea0af1-c54c-49c9-8287-26f2ca1f1bee"/>
    <x v="108"/>
    <x v="5"/>
    <n v="131.38999999999999"/>
    <n v="2"/>
    <n v="115.07"/>
    <n v="21.83"/>
    <x v="0"/>
    <x v="1"/>
    <x v="1"/>
    <x v="5"/>
    <s v="Katherine Case"/>
    <x v="9"/>
    <n v="262.77999999999997"/>
    <n v="240.95"/>
  </r>
  <r>
    <s v="318b2b90-cd03-48a7-bae5-8a7e43eadb8d"/>
    <d v="2025-07-07T00:00:00"/>
    <x v="1"/>
    <s v="147e288e-31ce-4103-b2e7-5de59c53db4a"/>
    <x v="472"/>
    <x v="5"/>
    <n v="17.5"/>
    <n v="9"/>
    <n v="14.73"/>
    <n v="3.04"/>
    <x v="2"/>
    <x v="1"/>
    <x v="1"/>
    <x v="4"/>
    <s v="Duane Ruiz"/>
    <x v="0"/>
    <n v="157.5"/>
    <n v="154.46"/>
  </r>
  <r>
    <s v="8b4567c2-94df-4aa7-95ff-fd71bddbaa1a"/>
    <d v="2025-05-17T00:00:00"/>
    <x v="1"/>
    <s v="f828b118-82ce-4a79-a2a8-a0695bf87cff"/>
    <x v="473"/>
    <x v="1"/>
    <n v="240.21"/>
    <n v="4"/>
    <n v="182.56"/>
    <n v="16.059999999999999"/>
    <x v="0"/>
    <x v="2"/>
    <x v="2"/>
    <x v="5"/>
    <s v="James Farrell"/>
    <x v="5"/>
    <n v="960.84"/>
    <n v="944.78000000000009"/>
  </r>
  <r>
    <s v="845c845a-f0fa-4afc-aa60-7a1a75ce7580"/>
    <d v="2025-04-16T00:00:00"/>
    <x v="1"/>
    <s v="6fbf931c-c9ca-4a11-baa0-768e791ceb4a"/>
    <x v="457"/>
    <x v="5"/>
    <n v="304.04000000000002"/>
    <n v="2"/>
    <n v="222.46"/>
    <n v="1.54"/>
    <x v="2"/>
    <x v="1"/>
    <x v="0"/>
    <x v="4"/>
    <s v="Melanie Todd"/>
    <x v="7"/>
    <n v="608.08000000000004"/>
    <n v="606.54000000000008"/>
  </r>
  <r>
    <s v="e7a66f8d-1802-4f14-a872-c1e8b85409f1"/>
    <d v="2025-06-15T00:00:00"/>
    <x v="1"/>
    <s v="76725b52-755b-4ed5-b5ed-01e5d3f1f145"/>
    <x v="474"/>
    <x v="3"/>
    <n v="435.75"/>
    <n v="1"/>
    <n v="344"/>
    <n v="64.290000000000006"/>
    <x v="1"/>
    <x v="1"/>
    <x v="1"/>
    <x v="3"/>
    <s v="Michelle Ruiz"/>
    <x v="4"/>
    <n v="435.75"/>
    <n v="371.46"/>
  </r>
  <r>
    <s v="c0663765-6369-4101-bd5e-8ab29eb712d0"/>
    <d v="2025-05-14T00:00:00"/>
    <x v="1"/>
    <s v="1046b76c-61cc-49cb-933b-d125a0635de5"/>
    <x v="475"/>
    <x v="0"/>
    <n v="483.64"/>
    <n v="10"/>
    <n v="346.4"/>
    <n v="48.7"/>
    <x v="0"/>
    <x v="0"/>
    <x v="2"/>
    <x v="4"/>
    <s v="Erica Li"/>
    <x v="5"/>
    <n v="4836.3999999999996"/>
    <n v="4787.7"/>
  </r>
  <r>
    <s v="f852600d-c6f7-4cce-b3aa-efeeff78beb3"/>
    <d v="2025-11-20T00:00:00"/>
    <x v="1"/>
    <s v="f3b0dc66-678a-4b45-8838-406a1064d133"/>
    <x v="303"/>
    <x v="3"/>
    <n v="291.77999999999997"/>
    <n v="2"/>
    <n v="221.2"/>
    <n v="9.14"/>
    <x v="0"/>
    <x v="2"/>
    <x v="1"/>
    <x v="4"/>
    <s v="Howard Murphy"/>
    <x v="3"/>
    <n v="583.55999999999995"/>
    <n v="574.41999999999996"/>
  </r>
  <r>
    <s v="0d308f66-001c-4f19-a915-8ddf2524600f"/>
    <d v="2025-08-06T00:00:00"/>
    <x v="1"/>
    <s v="ba277a9c-1862-459f-901b-e5816b0d688e"/>
    <x v="243"/>
    <x v="2"/>
    <n v="208.37"/>
    <n v="8"/>
    <n v="146.44"/>
    <n v="5"/>
    <x v="2"/>
    <x v="2"/>
    <x v="0"/>
    <x v="5"/>
    <s v="Colin Chen"/>
    <x v="6"/>
    <n v="1666.96"/>
    <n v="1661.96"/>
  </r>
  <r>
    <s v="597cba1b-a378-4e41-8617-a7ec90ea9ef6"/>
    <d v="2025-11-10T00:00:00"/>
    <x v="1"/>
    <s v="ffd404e8-0a95-4923-8cab-e031728195b2"/>
    <x v="476"/>
    <x v="4"/>
    <n v="355.38"/>
    <n v="7"/>
    <n v="256.31"/>
    <n v="70.47"/>
    <x v="1"/>
    <x v="0"/>
    <x v="2"/>
    <x v="4"/>
    <s v="Kelsey Good"/>
    <x v="3"/>
    <n v="2487.66"/>
    <n v="2417.19"/>
  </r>
  <r>
    <s v="6e21c06d-3783-413f-82fb-69137d021b37"/>
    <d v="2025-11-20T00:00:00"/>
    <x v="1"/>
    <s v="ba8acacf-6336-4bef-aa0c-308553ab67a3"/>
    <x v="258"/>
    <x v="3"/>
    <n v="325.23"/>
    <n v="4"/>
    <n v="230.4"/>
    <n v="38.090000000000003"/>
    <x v="2"/>
    <x v="1"/>
    <x v="1"/>
    <x v="3"/>
    <s v="Christopher Morris"/>
    <x v="3"/>
    <n v="1300.92"/>
    <n v="1262.8300000000002"/>
  </r>
  <r>
    <s v="ccb49d7e-64af-462e-ac13-be507edad1f7"/>
    <d v="2025-12-31T00:00:00"/>
    <x v="1"/>
    <s v="82971b3c-cb28-4eae-87ea-7e8919d58ef7"/>
    <x v="477"/>
    <x v="1"/>
    <n v="439.04"/>
    <n v="3"/>
    <n v="366.54"/>
    <n v="28.86"/>
    <x v="2"/>
    <x v="1"/>
    <x v="1"/>
    <x v="3"/>
    <s v="Nathaniel Lang MD"/>
    <x v="2"/>
    <n v="1317.1200000000001"/>
    <n v="1288.2600000000002"/>
  </r>
  <r>
    <s v="acee395b-33bf-4c73-b503-67a326be599d"/>
    <d v="2025-06-06T00:00:00"/>
    <x v="1"/>
    <s v="2d08ece9-fdda-40c5-8ab5-91f2c26bc402"/>
    <x v="360"/>
    <x v="1"/>
    <n v="419.44"/>
    <n v="5"/>
    <n v="274.02"/>
    <n v="4.04"/>
    <x v="0"/>
    <x v="0"/>
    <x v="1"/>
    <x v="4"/>
    <s v="Dustin Payne"/>
    <x v="4"/>
    <n v="2097.1999999999998"/>
    <n v="2093.16"/>
  </r>
  <r>
    <s v="5d0bda3e-ed7d-48bc-9010-d7f41e48e7dc"/>
    <d v="2025-10-19T00:00:00"/>
    <x v="1"/>
    <s v="0d3a9fd9-e662-469e-a80f-05dbb5617726"/>
    <x v="102"/>
    <x v="1"/>
    <n v="204.96"/>
    <n v="4"/>
    <n v="158.94"/>
    <n v="10.64"/>
    <x v="2"/>
    <x v="0"/>
    <x v="2"/>
    <x v="4"/>
    <s v="Christopher Middleton"/>
    <x v="9"/>
    <n v="819.84"/>
    <n v="809.2"/>
  </r>
  <r>
    <s v="eced4acd-1690-4511-9673-7207789fdc30"/>
    <d v="2025-07-27T00:00:00"/>
    <x v="1"/>
    <s v="3fcca0a8-015a-4448-b87d-1c7d72252a03"/>
    <x v="478"/>
    <x v="5"/>
    <n v="311.97000000000003"/>
    <n v="6"/>
    <n v="219.5"/>
    <n v="36.89"/>
    <x v="1"/>
    <x v="1"/>
    <x v="1"/>
    <x v="3"/>
    <s v="Jeff Bennett"/>
    <x v="0"/>
    <n v="1871.8200000000002"/>
    <n v="1834.93"/>
  </r>
  <r>
    <s v="367191ae-8f92-46dd-98c0-61289858c09d"/>
    <d v="2025-07-16T00:00:00"/>
    <x v="1"/>
    <s v="ab4a5feb-0275-4427-8847-e3e8cf058118"/>
    <x v="479"/>
    <x v="0"/>
    <n v="466.32"/>
    <n v="10"/>
    <n v="384.71"/>
    <n v="91.87"/>
    <x v="1"/>
    <x v="1"/>
    <x v="1"/>
    <x v="4"/>
    <s v="Ryan Sanchez"/>
    <x v="0"/>
    <n v="4663.2"/>
    <n v="4571.33"/>
  </r>
  <r>
    <s v="adec3e4b-42f3-4195-af98-216db32f8509"/>
    <d v="2025-11-20T00:00:00"/>
    <x v="1"/>
    <s v="f0ed78f4-7fae-461f-9d3b-c480ec364943"/>
    <x v="480"/>
    <x v="0"/>
    <n v="258.16000000000003"/>
    <n v="2"/>
    <n v="190.68"/>
    <n v="17.43"/>
    <x v="2"/>
    <x v="2"/>
    <x v="2"/>
    <x v="4"/>
    <s v="Marisa Mason"/>
    <x v="3"/>
    <n v="516.32000000000005"/>
    <n v="498.89000000000004"/>
  </r>
  <r>
    <s v="a41f9c18-9865-43db-a7df-af3798842c37"/>
    <d v="2025-11-12T00:00:00"/>
    <x v="1"/>
    <s v="cbabb22f-66f8-4a87-8f01-5b203001d9a9"/>
    <x v="481"/>
    <x v="3"/>
    <n v="260.56"/>
    <n v="2"/>
    <n v="161.84"/>
    <n v="23.28"/>
    <x v="1"/>
    <x v="0"/>
    <x v="2"/>
    <x v="5"/>
    <s v="Elizabeth Rodriguez"/>
    <x v="3"/>
    <n v="521.12"/>
    <n v="497.84000000000003"/>
  </r>
  <r>
    <s v="93681f30-c02d-48b2-9472-08a40729e899"/>
    <d v="2025-07-16T00:00:00"/>
    <x v="1"/>
    <s v="e01e1a37-e41b-45d6-bd19-fd57ee417291"/>
    <x v="28"/>
    <x v="3"/>
    <n v="452.31"/>
    <n v="10"/>
    <n v="391.82"/>
    <n v="37.51"/>
    <x v="0"/>
    <x v="1"/>
    <x v="1"/>
    <x v="3"/>
    <s v="Nancy Jones"/>
    <x v="0"/>
    <n v="4523.1000000000004"/>
    <n v="4485.59"/>
  </r>
  <r>
    <s v="aa970578-6173-4169-9fd2-f32dd7ff518b"/>
    <d v="2025-09-29T00:00:00"/>
    <x v="1"/>
    <s v="a1a5ed50-fb55-41ba-a302-973477ed2cc0"/>
    <x v="95"/>
    <x v="1"/>
    <n v="274.52"/>
    <n v="10"/>
    <n v="231.38"/>
    <n v="45.42"/>
    <x v="1"/>
    <x v="1"/>
    <x v="0"/>
    <x v="5"/>
    <s v="Leon Russell"/>
    <x v="1"/>
    <n v="2745.2"/>
    <n v="2699.7799999999997"/>
  </r>
  <r>
    <s v="ad06c979-d90d-46a3-8083-34030692d3ab"/>
    <d v="2025-07-16T00:00:00"/>
    <x v="1"/>
    <s v="481855ee-0d43-497e-9a3c-d5c643cb2e0a"/>
    <x v="375"/>
    <x v="5"/>
    <n v="143.46"/>
    <n v="2"/>
    <n v="95.18"/>
    <n v="8.52"/>
    <x v="0"/>
    <x v="1"/>
    <x v="0"/>
    <x v="5"/>
    <s v="Kathleen Washington"/>
    <x v="0"/>
    <n v="286.92"/>
    <n v="278.40000000000003"/>
  </r>
  <r>
    <s v="51b3820c-87c5-4dfd-807e-8bc7cfeab633"/>
    <d v="2025-07-18T00:00:00"/>
    <x v="1"/>
    <s v="8ed2eb31-f704-4aa0-be8f-9986806c026c"/>
    <x v="482"/>
    <x v="5"/>
    <n v="194.72"/>
    <n v="3"/>
    <n v="135.15"/>
    <n v="31.58"/>
    <x v="0"/>
    <x v="1"/>
    <x v="1"/>
    <x v="3"/>
    <s v="Mr. Scott Beck"/>
    <x v="0"/>
    <n v="584.16"/>
    <n v="552.57999999999993"/>
  </r>
  <r>
    <s v="560abc85-484d-40d1-92de-b08e1abd64ff"/>
    <d v="2025-11-20T00:00:00"/>
    <x v="1"/>
    <s v="484d890b-af00-4513-a5b1-eb969eddd712"/>
    <x v="483"/>
    <x v="2"/>
    <n v="292.48"/>
    <n v="2"/>
    <n v="244.9"/>
    <n v="46.41"/>
    <x v="0"/>
    <x v="1"/>
    <x v="0"/>
    <x v="4"/>
    <s v="Jeffrey Ray"/>
    <x v="3"/>
    <n v="584.96"/>
    <n v="538.55000000000007"/>
  </r>
  <r>
    <s v="957a9688-00f3-4a01-bf77-d956d908ab5f"/>
    <d v="2025-05-14T00:00:00"/>
    <x v="1"/>
    <s v="bf0ee0a3-c632-4c85-b21c-7e66392243a6"/>
    <x v="484"/>
    <x v="4"/>
    <n v="343.22"/>
    <n v="8"/>
    <n v="219.86"/>
    <n v="13.2"/>
    <x v="0"/>
    <x v="0"/>
    <x v="1"/>
    <x v="4"/>
    <s v="Justin Gonzalez"/>
    <x v="5"/>
    <n v="2745.76"/>
    <n v="2732.5600000000004"/>
  </r>
  <r>
    <s v="0af989e7-31f6-45ce-8e16-01f370791de6"/>
    <d v="2025-10-19T00:00:00"/>
    <x v="1"/>
    <s v="d51d8630-9db4-4675-96a0-897ed6e56938"/>
    <x v="147"/>
    <x v="0"/>
    <n v="184.12"/>
    <n v="4"/>
    <n v="144.43"/>
    <n v="23.88"/>
    <x v="2"/>
    <x v="2"/>
    <x v="0"/>
    <x v="4"/>
    <s v="Danielle Warner"/>
    <x v="9"/>
    <n v="736.48"/>
    <n v="712.6"/>
  </r>
  <r>
    <s v="a42d4bbe-68c5-40ba-b164-7fcea6ddd54c"/>
    <d v="2025-10-19T00:00:00"/>
    <x v="1"/>
    <s v="68591c52-3679-4d22-8a7b-2c0aa2a267ac"/>
    <x v="485"/>
    <x v="1"/>
    <n v="402.58"/>
    <n v="3"/>
    <n v="258.22000000000003"/>
    <n v="60.04"/>
    <x v="2"/>
    <x v="1"/>
    <x v="0"/>
    <x v="5"/>
    <s v="Wendy Rivera"/>
    <x v="9"/>
    <n v="1207.74"/>
    <n v="1147.7"/>
  </r>
  <r>
    <s v="b7843a9d-3fe4-4442-bdd5-cccd7710f508"/>
    <d v="2025-11-12T00:00:00"/>
    <x v="1"/>
    <s v="4cf2a770-92d1-4127-b5c5-6001a853da03"/>
    <x v="486"/>
    <x v="2"/>
    <n v="149.55000000000001"/>
    <n v="1"/>
    <n v="118.25"/>
    <n v="20.92"/>
    <x v="0"/>
    <x v="1"/>
    <x v="2"/>
    <x v="4"/>
    <s v="Zachary Woods"/>
    <x v="3"/>
    <n v="149.55000000000001"/>
    <n v="128.63"/>
  </r>
  <r>
    <s v="93eeffed-dac2-4991-9ff9-ff4a8e1ffd05"/>
    <d v="2025-05-05T00:00:00"/>
    <x v="1"/>
    <s v="c4ce35e1-65ca-4967-afc0-19a7092801e9"/>
    <x v="487"/>
    <x v="3"/>
    <n v="279.17"/>
    <n v="8"/>
    <n v="183.77"/>
    <n v="37.1"/>
    <x v="0"/>
    <x v="1"/>
    <x v="1"/>
    <x v="4"/>
    <s v="Bianca Hill"/>
    <x v="5"/>
    <n v="2233.36"/>
    <n v="2196.2600000000002"/>
  </r>
  <r>
    <s v="3916f170-b5ed-41ff-b4c8-79ea9ca18427"/>
    <d v="2025-07-26T00:00:00"/>
    <x v="1"/>
    <s v="bb2317c1-9da2-4277-b3f2-dba6e6d6466d"/>
    <x v="37"/>
    <x v="3"/>
    <n v="396.94"/>
    <n v="8"/>
    <n v="277.36"/>
    <n v="43.83"/>
    <x v="1"/>
    <x v="1"/>
    <x v="1"/>
    <x v="3"/>
    <s v="Thomas Logan"/>
    <x v="0"/>
    <n v="3175.52"/>
    <n v="3131.69"/>
  </r>
  <r>
    <s v="33cda574-28ec-42d5-a6d3-11af90016e98"/>
    <d v="2025-10-11T00:00:00"/>
    <x v="1"/>
    <s v="a245c5e8-0bed-4bba-a13e-3b390c3d5c34"/>
    <x v="488"/>
    <x v="1"/>
    <n v="37.42"/>
    <n v="1"/>
    <n v="31.43"/>
    <n v="1.74"/>
    <x v="2"/>
    <x v="2"/>
    <x v="1"/>
    <x v="4"/>
    <s v="Amanda Schneider"/>
    <x v="9"/>
    <n v="37.42"/>
    <n v="35.68"/>
  </r>
  <r>
    <s v="2d8fa613-8b40-497d-8b9c-d164eb450728"/>
    <d v="2025-12-13T00:00:00"/>
    <x v="1"/>
    <s v="85f6b7ba-eebb-4da1-8242-86a4b1ca8e23"/>
    <x v="489"/>
    <x v="0"/>
    <n v="253.9"/>
    <n v="8"/>
    <n v="222.33"/>
    <n v="13.94"/>
    <x v="0"/>
    <x v="2"/>
    <x v="2"/>
    <x v="3"/>
    <s v="Deanna Davidson DVM"/>
    <x v="2"/>
    <n v="2031.2"/>
    <n v="2017.26"/>
  </r>
  <r>
    <s v="71a0ae3f-7630-48cc-891d-29eeb4496e19"/>
    <d v="2025-07-07T00:00:00"/>
    <x v="1"/>
    <s v="9ce80ffe-c568-4b22-beb4-a0b4939deff8"/>
    <x v="337"/>
    <x v="4"/>
    <n v="142.03"/>
    <n v="2"/>
    <n v="92.73"/>
    <n v="12.98"/>
    <x v="0"/>
    <x v="0"/>
    <x v="2"/>
    <x v="4"/>
    <s v="Raymond Martin"/>
    <x v="0"/>
    <n v="284.06"/>
    <n v="271.08"/>
  </r>
  <r>
    <s v="b33f27d6-7f72-4009-810d-1e22fed53896"/>
    <d v="2025-03-12T00:00:00"/>
    <x v="1"/>
    <s v="9fc7a846-eceb-4127-8cdb-0bb15dc5168a"/>
    <x v="393"/>
    <x v="1"/>
    <n v="117.25"/>
    <n v="4"/>
    <n v="74.59"/>
    <n v="6.85"/>
    <x v="1"/>
    <x v="1"/>
    <x v="2"/>
    <x v="4"/>
    <s v="Norma Green"/>
    <x v="8"/>
    <n v="469"/>
    <n v="462.15"/>
  </r>
  <r>
    <s v="e358ff1e-531b-40c9-b5f6-2ce0db7bac2f"/>
    <d v="2025-07-08T00:00:00"/>
    <x v="1"/>
    <s v="8201ed2b-f958-412c-9eba-aa24642da6d1"/>
    <x v="490"/>
    <x v="0"/>
    <n v="174.07"/>
    <n v="2"/>
    <n v="144.1"/>
    <n v="33.85"/>
    <x v="2"/>
    <x v="0"/>
    <x v="1"/>
    <x v="4"/>
    <s v="James Swanson"/>
    <x v="0"/>
    <n v="348.14"/>
    <n v="314.28999999999996"/>
  </r>
  <r>
    <s v="9246f76f-242f-4a51-affa-d790070aad22"/>
    <d v="2025-07-08T00:00:00"/>
    <x v="1"/>
    <s v="fb711e9c-f51b-445c-9cef-1a2d0c208456"/>
    <x v="207"/>
    <x v="3"/>
    <n v="437.01"/>
    <n v="4"/>
    <n v="323.60000000000002"/>
    <n v="30.57"/>
    <x v="1"/>
    <x v="0"/>
    <x v="2"/>
    <x v="4"/>
    <s v="Paul Hebert"/>
    <x v="0"/>
    <n v="1748.04"/>
    <n v="1717.47"/>
  </r>
  <r>
    <s v="838d2b7d-9a6a-4927-b7be-52d141522ecb"/>
    <d v="2025-09-10T00:00:00"/>
    <x v="1"/>
    <s v="8e78ef59-3b21-4262-b750-f6ef7812d0f0"/>
    <x v="366"/>
    <x v="0"/>
    <n v="418.63"/>
    <n v="4"/>
    <n v="370.65"/>
    <n v="55.08"/>
    <x v="1"/>
    <x v="2"/>
    <x v="2"/>
    <x v="5"/>
    <s v="Justin Brown"/>
    <x v="1"/>
    <n v="1674.52"/>
    <n v="1619.44"/>
  </r>
  <r>
    <s v="eb0936c0-1b58-41da-8cb3-7db01d74aa6b"/>
    <d v="2025-10-09T00:00:00"/>
    <x v="1"/>
    <s v="ec2743eb-a0c7-4e52-9503-f51599b2176b"/>
    <x v="491"/>
    <x v="3"/>
    <n v="267.31"/>
    <n v="6"/>
    <n v="186.55"/>
    <n v="29.81"/>
    <x v="2"/>
    <x v="2"/>
    <x v="0"/>
    <x v="3"/>
    <s v="Cody Becker"/>
    <x v="9"/>
    <n v="1603.8600000000001"/>
    <n v="1574.0500000000002"/>
  </r>
  <r>
    <s v="d0e42be9-4b5a-4ee8-b33f-ad7ecd02bff0"/>
    <d v="2025-09-07T00:00:00"/>
    <x v="1"/>
    <s v="d121b6ea-2e0b-4cff-a55e-985a11e11a2e"/>
    <x v="312"/>
    <x v="5"/>
    <n v="312.3"/>
    <n v="9"/>
    <n v="194.26"/>
    <n v="19.52"/>
    <x v="2"/>
    <x v="1"/>
    <x v="2"/>
    <x v="4"/>
    <s v="Mike Bennett"/>
    <x v="1"/>
    <n v="2810.7000000000003"/>
    <n v="2791.1800000000003"/>
  </r>
  <r>
    <s v="d5df5465-73e6-471d-806c-0c9395af82df"/>
    <d v="2025-12-11T00:00:00"/>
    <x v="1"/>
    <s v="7ef6ec1b-6457-4103-92be-7f726a4f5912"/>
    <x v="492"/>
    <x v="2"/>
    <n v="330.63"/>
    <n v="1"/>
    <n v="214.57"/>
    <n v="5.21"/>
    <x v="1"/>
    <x v="0"/>
    <x v="0"/>
    <x v="4"/>
    <s v="Chad Gonzales"/>
    <x v="2"/>
    <n v="330.63"/>
    <n v="325.42"/>
  </r>
  <r>
    <s v="b73c68ed-5189-4e26-9ccd-2414cc3ae145"/>
    <d v="2025-12-01T00:00:00"/>
    <x v="1"/>
    <s v="ee33d9b9-a225-4cc7-86c5-d6668e24a5e7"/>
    <x v="163"/>
    <x v="5"/>
    <n v="365.16"/>
    <n v="2"/>
    <n v="327.07"/>
    <n v="60.95"/>
    <x v="1"/>
    <x v="1"/>
    <x v="2"/>
    <x v="4"/>
    <s v="David Austin"/>
    <x v="2"/>
    <n v="730.32"/>
    <n v="669.37"/>
  </r>
  <r>
    <s v="f3c344e8-fe96-40cf-9443-e400b3c84e89"/>
    <d v="2025-09-07T00:00:00"/>
    <x v="1"/>
    <s v="20f3cd9b-060d-48d5-9fe6-b59aa4b16aa8"/>
    <x v="306"/>
    <x v="3"/>
    <n v="499.04"/>
    <n v="3"/>
    <n v="393.59"/>
    <n v="54.54"/>
    <x v="2"/>
    <x v="0"/>
    <x v="0"/>
    <x v="3"/>
    <s v="Kristen Armstrong"/>
    <x v="1"/>
    <n v="1497.1200000000001"/>
    <n v="1442.5800000000002"/>
  </r>
  <r>
    <s v="ec7de623-605c-4415-a691-742464f02ba6"/>
    <d v="2025-03-03T00:00:00"/>
    <x v="1"/>
    <s v="becd78dc-9c48-45b4-a856-d38be8f13360"/>
    <x v="167"/>
    <x v="3"/>
    <n v="23.21"/>
    <n v="5"/>
    <n v="18.91"/>
    <n v="1.28"/>
    <x v="0"/>
    <x v="2"/>
    <x v="1"/>
    <x v="4"/>
    <s v="Christina Wilson"/>
    <x v="8"/>
    <n v="116.05000000000001"/>
    <n v="114.77000000000001"/>
  </r>
  <r>
    <s v="043e95a9-4fc5-4d6c-b27a-2dd36e3fcbe6"/>
    <d v="2025-10-09T00:00:00"/>
    <x v="1"/>
    <s v="2aee9ce3-770a-42c8-91b8-4d569fa929cd"/>
    <x v="291"/>
    <x v="3"/>
    <n v="395.53"/>
    <n v="6"/>
    <n v="330.3"/>
    <n v="21.74"/>
    <x v="0"/>
    <x v="2"/>
    <x v="2"/>
    <x v="5"/>
    <s v="Andrew Smith"/>
    <x v="9"/>
    <n v="2373.1799999999998"/>
    <n v="2351.44"/>
  </r>
  <r>
    <s v="925b5dcc-d09a-4eb9-99f3-c587c5efd1ac"/>
    <d v="2025-07-07T00:00:00"/>
    <x v="1"/>
    <s v="1e4f1ba8-39c5-4a63-9dfc-cfb9cf54b57a"/>
    <x v="456"/>
    <x v="5"/>
    <n v="489"/>
    <n v="1"/>
    <n v="416.34"/>
    <n v="65.97"/>
    <x v="0"/>
    <x v="0"/>
    <x v="0"/>
    <x v="4"/>
    <s v="Tina Santana"/>
    <x v="0"/>
    <n v="489"/>
    <n v="423.03"/>
  </r>
  <r>
    <s v="f310375f-a294-4cf2-9e01-9b28cdf24af2"/>
    <d v="2025-05-25T00:00:00"/>
    <x v="1"/>
    <s v="80587a74-af09-4b99-84ba-b6a21f0f4cf9"/>
    <x v="17"/>
    <x v="1"/>
    <n v="229.47"/>
    <n v="10"/>
    <n v="180.64"/>
    <n v="2.67"/>
    <x v="1"/>
    <x v="1"/>
    <x v="2"/>
    <x v="3"/>
    <s v="Sandra Davenport"/>
    <x v="5"/>
    <n v="2294.6999999999998"/>
    <n v="2292.0299999999997"/>
  </r>
  <r>
    <s v="0972d177-ba09-40a2-b7b3-5a644c572699"/>
    <d v="2025-10-09T00:00:00"/>
    <x v="1"/>
    <s v="34399bdf-230a-4aef-a0ef-0f38b3fbe01f"/>
    <x v="493"/>
    <x v="0"/>
    <n v="104.12"/>
    <n v="9"/>
    <n v="73.95"/>
    <n v="8.2899999999999991"/>
    <x v="1"/>
    <x v="1"/>
    <x v="2"/>
    <x v="3"/>
    <s v="Jessica Wiggins"/>
    <x v="9"/>
    <n v="937.08"/>
    <n v="928.79000000000008"/>
  </r>
  <r>
    <s v="aa6a1428-7dd3-4fe1-9733-856aee7aa031"/>
    <d v="2025-10-19T00:00:00"/>
    <x v="1"/>
    <s v="13bde68e-b30c-44ca-aeef-0be728004fd7"/>
    <x v="199"/>
    <x v="5"/>
    <n v="490.13"/>
    <n v="4"/>
    <n v="435.45"/>
    <n v="25.19"/>
    <x v="2"/>
    <x v="0"/>
    <x v="0"/>
    <x v="4"/>
    <s v="Benjamin Cooper"/>
    <x v="9"/>
    <n v="1960.52"/>
    <n v="1935.33"/>
  </r>
  <r>
    <s v="37828afe-b937-4596-a1b9-37028e630e32"/>
    <d v="2025-05-25T00:00:00"/>
    <x v="1"/>
    <s v="e4a54b38-b5a4-45cc-af16-f019f3d4d147"/>
    <x v="229"/>
    <x v="2"/>
    <n v="310.35000000000002"/>
    <n v="8"/>
    <n v="248.82"/>
    <n v="32.770000000000003"/>
    <x v="1"/>
    <x v="2"/>
    <x v="2"/>
    <x v="4"/>
    <s v="John Norman"/>
    <x v="5"/>
    <n v="2482.8000000000002"/>
    <n v="2450.0300000000002"/>
  </r>
  <r>
    <s v="61e01246-0d98-4b7e-afcb-6e07e3006aa7"/>
    <d v="2025-06-04T00:00:00"/>
    <x v="1"/>
    <s v="6a754f2f-2eb4-4bca-9881-47c69b44e599"/>
    <x v="395"/>
    <x v="3"/>
    <n v="103.55"/>
    <n v="4"/>
    <n v="77.94"/>
    <n v="10.029999999999999"/>
    <x v="0"/>
    <x v="1"/>
    <x v="1"/>
    <x v="5"/>
    <s v="Kyle Davis"/>
    <x v="4"/>
    <n v="414.2"/>
    <n v="404.17"/>
  </r>
  <r>
    <s v="d1582c82-b671-4bd0-b067-2d6d736f8f72"/>
    <d v="2025-07-18T00:00:00"/>
    <x v="1"/>
    <s v="7bfccf42-bb50-4fe6-b5c7-ffb3d033c32b"/>
    <x v="494"/>
    <x v="5"/>
    <n v="297.60000000000002"/>
    <n v="6"/>
    <n v="245.85"/>
    <n v="9.89"/>
    <x v="1"/>
    <x v="1"/>
    <x v="0"/>
    <x v="5"/>
    <s v="Bradley Murphy"/>
    <x v="0"/>
    <n v="1785.6000000000001"/>
    <n v="1775.71"/>
  </r>
  <r>
    <s v="f024b759-08e2-4398-818b-9c662170e87f"/>
    <d v="2025-03-01T00:00:00"/>
    <x v="1"/>
    <s v="02a02284-aa3e-4041-9856-d182cf9e199e"/>
    <x v="495"/>
    <x v="5"/>
    <n v="375.35"/>
    <n v="10"/>
    <n v="311.82"/>
    <n v="23.92"/>
    <x v="1"/>
    <x v="2"/>
    <x v="2"/>
    <x v="4"/>
    <s v="Steven Johnson"/>
    <x v="8"/>
    <n v="3753.5"/>
    <n v="3729.58"/>
  </r>
  <r>
    <s v="ee8854b8-0b01-48ec-94b7-ddf8234470af"/>
    <d v="2025-06-06T00:00:00"/>
    <x v="1"/>
    <s v="4d299473-bc3c-48d1-8442-09ef210c16e2"/>
    <x v="151"/>
    <x v="3"/>
    <n v="382.85"/>
    <n v="4"/>
    <n v="304.38"/>
    <n v="67.599999999999994"/>
    <x v="0"/>
    <x v="2"/>
    <x v="0"/>
    <x v="5"/>
    <s v="Walter Arnold"/>
    <x v="4"/>
    <n v="1531.4"/>
    <n v="1463.8000000000002"/>
  </r>
  <r>
    <s v="3d013b73-62d5-4ae4-9990-f0ca4fa4e600"/>
    <d v="2025-07-27T00:00:00"/>
    <x v="1"/>
    <s v="df157967-7df8-4429-b354-f4e639255633"/>
    <x v="242"/>
    <x v="3"/>
    <n v="308.07"/>
    <n v="2"/>
    <n v="252.43"/>
    <n v="34.409999999999997"/>
    <x v="2"/>
    <x v="1"/>
    <x v="2"/>
    <x v="3"/>
    <s v="Danny Sparks"/>
    <x v="0"/>
    <n v="616.14"/>
    <n v="581.73"/>
  </r>
  <r>
    <s v="9aa19baa-e148-4938-988c-077405f3be8d"/>
    <d v="2025-12-01T00:00:00"/>
    <x v="1"/>
    <s v="0df3a299-979c-41d4-89b5-1eceb6acd3b4"/>
    <x v="39"/>
    <x v="2"/>
    <n v="470.17"/>
    <n v="5"/>
    <n v="396.25"/>
    <n v="53.73"/>
    <x v="2"/>
    <x v="2"/>
    <x v="2"/>
    <x v="4"/>
    <s v="Jennifer Simpson"/>
    <x v="2"/>
    <n v="2350.85"/>
    <n v="2297.12"/>
  </r>
  <r>
    <s v="be250036-2578-4e35-b1fa-aef22dc069da"/>
    <d v="2025-05-05T00:00:00"/>
    <x v="1"/>
    <s v="73e18033-12e1-4a71-aa9e-bd25d42336e3"/>
    <x v="80"/>
    <x v="3"/>
    <n v="340.05"/>
    <n v="3"/>
    <n v="252.58"/>
    <n v="40.65"/>
    <x v="0"/>
    <x v="0"/>
    <x v="0"/>
    <x v="3"/>
    <s v="Patricia Smith"/>
    <x v="5"/>
    <n v="1020.1500000000001"/>
    <n v="979.50000000000011"/>
  </r>
  <r>
    <s v="ee78cb54-03d5-4c93-9f0a-aa17eff50af3"/>
    <d v="2025-11-10T00:00:00"/>
    <x v="1"/>
    <s v="b41170af-b743-4892-87e8-f0e96d4e708e"/>
    <x v="145"/>
    <x v="5"/>
    <n v="219.53"/>
    <n v="2"/>
    <n v="133.88999999999999"/>
    <n v="35.79"/>
    <x v="0"/>
    <x v="0"/>
    <x v="0"/>
    <x v="3"/>
    <s v="Kimberly Robinson"/>
    <x v="3"/>
    <n v="439.06"/>
    <n v="403.27"/>
  </r>
  <r>
    <s v="e876e457-833a-49f7-9fa3-ab8fd3449275"/>
    <d v="2025-10-30T00:00:00"/>
    <x v="1"/>
    <s v="186ddd8d-9bc4-4d3a-8bfd-b8345b2a4e4b"/>
    <x v="96"/>
    <x v="0"/>
    <n v="89.44"/>
    <n v="8"/>
    <n v="57.6"/>
    <n v="8.92"/>
    <x v="1"/>
    <x v="0"/>
    <x v="1"/>
    <x v="3"/>
    <s v="David Jackson"/>
    <x v="9"/>
    <n v="715.52"/>
    <n v="706.6"/>
  </r>
  <r>
    <s v="5e701965-2023-42c6-b6eb-e0d8a87273fb"/>
    <d v="2025-04-16T00:00:00"/>
    <x v="1"/>
    <s v="3c6b07c6-4031-4575-bc6a-63ba5a66a233"/>
    <x v="273"/>
    <x v="3"/>
    <n v="411.58"/>
    <n v="4"/>
    <n v="271.17"/>
    <n v="41.95"/>
    <x v="2"/>
    <x v="2"/>
    <x v="1"/>
    <x v="4"/>
    <s v="Alexis Cox"/>
    <x v="7"/>
    <n v="1646.32"/>
    <n v="1604.37"/>
  </r>
  <r>
    <s v="113114b2-3b02-49d7-9000-b48f155bc891"/>
    <d v="2025-06-15T00:00:00"/>
    <x v="1"/>
    <s v="cdea850c-4fd7-4704-b305-f563347e510c"/>
    <x v="324"/>
    <x v="4"/>
    <n v="259.41000000000003"/>
    <n v="10"/>
    <n v="206.67"/>
    <n v="30.28"/>
    <x v="1"/>
    <x v="0"/>
    <x v="0"/>
    <x v="4"/>
    <s v="Amanda Graves"/>
    <x v="4"/>
    <n v="2594.1000000000004"/>
    <n v="2563.8200000000002"/>
  </r>
  <r>
    <s v="33600783-8f08-4506-956f-b4a509f6c81b"/>
    <d v="2025-04-16T00:00:00"/>
    <x v="1"/>
    <s v="d8364aea-34e8-4f0e-96cf-8effb95c8cd0"/>
    <x v="19"/>
    <x v="0"/>
    <n v="394.62"/>
    <n v="7"/>
    <n v="326.47000000000003"/>
    <n v="13.87"/>
    <x v="0"/>
    <x v="2"/>
    <x v="1"/>
    <x v="3"/>
    <s v="Jean Trujillo"/>
    <x v="7"/>
    <n v="2762.34"/>
    <n v="2748.4700000000003"/>
  </r>
  <r>
    <s v="66ad20ba-d49c-49c1-ac21-999401f2ff87"/>
    <d v="2025-04-04T00:00:00"/>
    <x v="1"/>
    <s v="0e2f9690-2e63-4121-b070-f173baea61c4"/>
    <x v="496"/>
    <x v="3"/>
    <n v="41.31"/>
    <n v="10"/>
    <n v="26.34"/>
    <n v="7.23"/>
    <x v="0"/>
    <x v="1"/>
    <x v="2"/>
    <x v="3"/>
    <s v="Kimberly Phillips"/>
    <x v="7"/>
    <n v="413.1"/>
    <n v="405.87"/>
  </r>
  <r>
    <s v="aecc45c7-01cd-4889-a676-99b3cd9f9255"/>
    <d v="2025-04-04T00:00:00"/>
    <x v="1"/>
    <s v="c7cb1bff-bdf4-41b7-bccb-991678b8a3b3"/>
    <x v="497"/>
    <x v="2"/>
    <n v="89.84"/>
    <n v="5"/>
    <n v="75.459999999999994"/>
    <n v="15.32"/>
    <x v="1"/>
    <x v="2"/>
    <x v="1"/>
    <x v="3"/>
    <s v="Erin Williamson"/>
    <x v="7"/>
    <n v="449.20000000000005"/>
    <n v="433.88000000000005"/>
  </r>
  <r>
    <s v="50bc6ae0-799e-4a1a-9601-28bb760950dd"/>
    <d v="2025-03-12T00:00:00"/>
    <x v="1"/>
    <s v="ae5c9616-38ec-46fb-83b6-201fc4d3015d"/>
    <x v="498"/>
    <x v="2"/>
    <n v="422.83"/>
    <n v="2"/>
    <n v="284.52999999999997"/>
    <n v="48.01"/>
    <x v="2"/>
    <x v="1"/>
    <x v="0"/>
    <x v="5"/>
    <s v="Dana Morris"/>
    <x v="8"/>
    <n v="845.66"/>
    <n v="797.65"/>
  </r>
  <r>
    <s v="eb516c47-491e-4c58-9e97-0c235c2e8eba"/>
    <d v="2025-08-06T00:00:00"/>
    <x v="1"/>
    <s v="c3a42ae5-84d8-4377-9112-5e702a8b8ead"/>
    <x v="499"/>
    <x v="5"/>
    <n v="257.23"/>
    <n v="7"/>
    <n v="199.43"/>
    <n v="12.12"/>
    <x v="0"/>
    <x v="1"/>
    <x v="0"/>
    <x v="4"/>
    <s v="Jesse Nolan"/>
    <x v="6"/>
    <n v="1800.6100000000001"/>
    <n v="1788.4900000000002"/>
  </r>
  <r>
    <s v="0d8ff189-116a-4d7a-bc18-bb7ff6b2675c"/>
    <d v="2025-12-11T00:00:00"/>
    <x v="1"/>
    <s v="96d2d40b-52ee-43cc-ad7f-94c381604afc"/>
    <x v="429"/>
    <x v="5"/>
    <n v="115.47"/>
    <n v="10"/>
    <n v="78.31"/>
    <n v="16.61"/>
    <x v="0"/>
    <x v="0"/>
    <x v="0"/>
    <x v="3"/>
    <s v="Gabriella Wilson"/>
    <x v="2"/>
    <n v="1154.7"/>
    <n v="1138.0900000000001"/>
  </r>
  <r>
    <s v="c37532eb-eff8-4f7a-9646-8666d8cb7011"/>
    <d v="2025-07-05T00:00:00"/>
    <x v="1"/>
    <s v="918d256f-5c18-4cc3-bc09-7fe845f7d5c3"/>
    <x v="379"/>
    <x v="1"/>
    <n v="461.62"/>
    <n v="6"/>
    <n v="337.06"/>
    <n v="5.7"/>
    <x v="2"/>
    <x v="0"/>
    <x v="2"/>
    <x v="3"/>
    <s v="Robert Hawkins"/>
    <x v="0"/>
    <n v="2769.7200000000003"/>
    <n v="2764.0200000000004"/>
  </r>
  <r>
    <s v="7c3c4747-2381-4629-9d4d-8d121e74b9e6"/>
    <d v="2025-04-02T00:00:00"/>
    <x v="1"/>
    <s v="10d5400a-7b06-40b7-9f50-29239bb3d4f9"/>
    <x v="78"/>
    <x v="0"/>
    <n v="480.05"/>
    <n v="4"/>
    <n v="392.8"/>
    <n v="69.95"/>
    <x v="0"/>
    <x v="2"/>
    <x v="1"/>
    <x v="5"/>
    <s v="Robert Carey"/>
    <x v="7"/>
    <n v="1920.2"/>
    <n v="1850.25"/>
  </r>
  <r>
    <s v="1dabca58-11d9-4c32-95e8-45c89e7144b6"/>
    <d v="2025-08-09T00:00:00"/>
    <x v="1"/>
    <s v="6ff2c0f4-3d51-4d88-8885-297303b1b93f"/>
    <x v="259"/>
    <x v="3"/>
    <n v="58.44"/>
    <n v="1"/>
    <n v="38.82"/>
    <n v="9.06"/>
    <x v="2"/>
    <x v="1"/>
    <x v="2"/>
    <x v="3"/>
    <s v="Joseph Fox"/>
    <x v="6"/>
    <n v="58.44"/>
    <n v="49.379999999999995"/>
  </r>
  <r>
    <s v="f3f2b0e8-d6b6-4077-aceb-05c95af8ffbb"/>
    <d v="2025-09-08T00:00:00"/>
    <x v="1"/>
    <s v="a3f80273-80bf-48d8-9ec0-dde57e6d510a"/>
    <x v="309"/>
    <x v="2"/>
    <n v="148.29"/>
    <n v="3"/>
    <n v="121.14"/>
    <n v="19.91"/>
    <x v="1"/>
    <x v="0"/>
    <x v="1"/>
    <x v="5"/>
    <s v="Samuel Miller"/>
    <x v="1"/>
    <n v="444.87"/>
    <n v="424.96"/>
  </r>
  <r>
    <s v="d9af92ec-be25-4db8-a5b6-46671ae8e968"/>
    <d v="2025-03-23T00:00:00"/>
    <x v="1"/>
    <s v="7f853182-e4d2-493c-bda4-feaf9dfdeaae"/>
    <x v="500"/>
    <x v="1"/>
    <n v="467.84"/>
    <n v="3"/>
    <n v="333.82"/>
    <n v="53.01"/>
    <x v="0"/>
    <x v="1"/>
    <x v="0"/>
    <x v="4"/>
    <s v="Michael Roberts"/>
    <x v="8"/>
    <n v="1403.52"/>
    <n v="1350.51"/>
  </r>
  <r>
    <s v="9c463643-e2cf-4603-ae44-880e9d2d57b0"/>
    <d v="2025-06-15T00:00:00"/>
    <x v="1"/>
    <s v="d29b8276-6e4d-4b4f-bb82-e416d6d728c7"/>
    <x v="451"/>
    <x v="2"/>
    <n v="462.25"/>
    <n v="7"/>
    <n v="291.66000000000003"/>
    <n v="80.040000000000006"/>
    <x v="2"/>
    <x v="1"/>
    <x v="0"/>
    <x v="4"/>
    <s v="Deborah Stanley"/>
    <x v="4"/>
    <n v="3235.75"/>
    <n v="3155.71"/>
  </r>
  <r>
    <s v="08a65bcd-aede-4416-9603-9ba5c529d64e"/>
    <d v="2025-03-03T00:00:00"/>
    <x v="1"/>
    <s v="33c53f98-51a7-4ccb-96e0-c81f48670133"/>
    <x v="501"/>
    <x v="1"/>
    <n v="483.11"/>
    <n v="5"/>
    <n v="391.17"/>
    <n v="18.329999999999998"/>
    <x v="1"/>
    <x v="1"/>
    <x v="1"/>
    <x v="3"/>
    <s v="Juan Mccall"/>
    <x v="8"/>
    <n v="2415.5500000000002"/>
    <n v="2397.2200000000003"/>
  </r>
  <r>
    <s v="d0652087-0648-47dd-ad68-cda007d798cd"/>
    <d v="2025-09-07T00:00:00"/>
    <x v="1"/>
    <s v="8062ca8d-76f2-451e-921a-4aee73c3a737"/>
    <x v="315"/>
    <x v="5"/>
    <n v="274.27"/>
    <n v="1"/>
    <n v="202.37"/>
    <n v="43.2"/>
    <x v="0"/>
    <x v="0"/>
    <x v="1"/>
    <x v="5"/>
    <s v="William Swanson"/>
    <x v="1"/>
    <n v="274.27"/>
    <n v="231.07"/>
  </r>
  <r>
    <s v="01ad8a02-d1ad-4b7d-9c53-ad038a5005d2"/>
    <d v="2025-03-23T00:00:00"/>
    <x v="1"/>
    <s v="da4f25f0-0bd8-4dca-ba1c-f0025f2ef462"/>
    <x v="406"/>
    <x v="5"/>
    <n v="481.79"/>
    <n v="10"/>
    <n v="305.69"/>
    <n v="40.119999999999997"/>
    <x v="1"/>
    <x v="0"/>
    <x v="2"/>
    <x v="5"/>
    <s v="Selena Brown PhD"/>
    <x v="8"/>
    <n v="4817.9000000000005"/>
    <n v="4777.7800000000007"/>
  </r>
  <r>
    <s v="091d42f6-4726-4a49-8a8a-50d65f981856"/>
    <d v="2025-11-20T00:00:00"/>
    <x v="1"/>
    <s v="3b148616-76a6-4021-801f-5b2a20874e30"/>
    <x v="485"/>
    <x v="5"/>
    <n v="298.20999999999998"/>
    <n v="8"/>
    <n v="204.87"/>
    <n v="10.19"/>
    <x v="0"/>
    <x v="1"/>
    <x v="1"/>
    <x v="5"/>
    <s v="Matthew Walker"/>
    <x v="3"/>
    <n v="2385.6799999999998"/>
    <n v="2375.4899999999998"/>
  </r>
  <r>
    <s v="c9e38e60-ef05-4d7d-bdbc-b08501fc7a7c"/>
    <d v="2025-12-31T00:00:00"/>
    <x v="1"/>
    <s v="b4f5e9f9-439b-408c-a9b5-aca21c9ae227"/>
    <x v="237"/>
    <x v="5"/>
    <n v="187.66"/>
    <n v="2"/>
    <n v="133.38999999999999"/>
    <n v="26.23"/>
    <x v="2"/>
    <x v="2"/>
    <x v="0"/>
    <x v="3"/>
    <s v="Michael Villegas"/>
    <x v="2"/>
    <n v="375.32"/>
    <n v="349.09"/>
  </r>
  <r>
    <s v="a1d17009-4a71-4312-9894-0b412d171d63"/>
    <d v="2025-10-30T00:00:00"/>
    <x v="1"/>
    <s v="d75fc138-3d1c-4899-803f-3674d9e317ba"/>
    <x v="368"/>
    <x v="3"/>
    <n v="314.54000000000002"/>
    <n v="3"/>
    <n v="207.93"/>
    <n v="40.75"/>
    <x v="2"/>
    <x v="2"/>
    <x v="2"/>
    <x v="5"/>
    <s v="Regina Mccarthy"/>
    <x v="9"/>
    <n v="943.62000000000012"/>
    <n v="902.87000000000012"/>
  </r>
  <r>
    <s v="8c2e1d07-7887-49ba-b23a-4a7feea3258b"/>
    <d v="2025-04-13T00:00:00"/>
    <x v="1"/>
    <s v="4c99e7db-e3c3-4c9b-8b08-5d22c3148971"/>
    <x v="90"/>
    <x v="3"/>
    <n v="201.56"/>
    <n v="1"/>
    <n v="175.15"/>
    <n v="31.26"/>
    <x v="2"/>
    <x v="1"/>
    <x v="2"/>
    <x v="3"/>
    <s v="Shannon Washington"/>
    <x v="7"/>
    <n v="201.56"/>
    <n v="170.3"/>
  </r>
  <r>
    <s v="8c5919a3-b1e1-4d58-a45f-7730cba9ad64"/>
    <d v="2025-10-11T00:00:00"/>
    <x v="1"/>
    <s v="fa49ffd3-4bd1-4924-bcd8-6e8f5b21a1fd"/>
    <x v="186"/>
    <x v="5"/>
    <n v="294.52999999999997"/>
    <n v="3"/>
    <n v="231.55"/>
    <n v="50.4"/>
    <x v="1"/>
    <x v="0"/>
    <x v="0"/>
    <x v="4"/>
    <s v="Ryan Taylor"/>
    <x v="9"/>
    <n v="883.58999999999992"/>
    <n v="833.18999999999994"/>
  </r>
  <r>
    <s v="e39981f9-86aa-4b2f-9db3-ed84194acd7c"/>
    <d v="2025-11-12T00:00:00"/>
    <x v="1"/>
    <s v="c0692340-158e-4d5f-ae3c-25a44988b88f"/>
    <x v="161"/>
    <x v="1"/>
    <n v="374.2"/>
    <n v="1"/>
    <n v="278.83"/>
    <n v="72.459999999999994"/>
    <x v="2"/>
    <x v="2"/>
    <x v="0"/>
    <x v="4"/>
    <s v="Stacey Carter"/>
    <x v="3"/>
    <n v="374.2"/>
    <n v="301.74"/>
  </r>
  <r>
    <s v="c844b204-de9f-4ca5-922b-85ae9c6cb5fe"/>
    <d v="2025-12-11T00:00:00"/>
    <x v="1"/>
    <s v="19c8b4d2-bb26-4bf5-9eee-71fc6149c8f6"/>
    <x v="502"/>
    <x v="4"/>
    <n v="293.23"/>
    <n v="8"/>
    <n v="262.39999999999998"/>
    <n v="35.71"/>
    <x v="1"/>
    <x v="1"/>
    <x v="1"/>
    <x v="4"/>
    <s v="Alejandro Aguilar"/>
    <x v="2"/>
    <n v="2345.84"/>
    <n v="2310.13"/>
  </r>
  <r>
    <s v="16d9e936-7f3f-43c8-82a1-bd6cc4dbd615"/>
    <d v="2025-10-11T00:00:00"/>
    <x v="1"/>
    <s v="1e8b5fbe-98b6-4ebe-a3ab-17d7cf7c487e"/>
    <x v="21"/>
    <x v="0"/>
    <n v="132.63999999999999"/>
    <n v="3"/>
    <n v="109.65"/>
    <n v="8.93"/>
    <x v="0"/>
    <x v="1"/>
    <x v="1"/>
    <x v="4"/>
    <s v="Alison Valdez"/>
    <x v="9"/>
    <n v="397.91999999999996"/>
    <n v="388.98999999999995"/>
  </r>
  <r>
    <s v="c070be77-1069-411a-b778-03d47ec25311"/>
    <d v="2025-08-17T00:00:00"/>
    <x v="1"/>
    <s v="abd9d09a-a7ab-4d46-ab34-1467576dee21"/>
    <x v="140"/>
    <x v="4"/>
    <n v="25.48"/>
    <n v="2"/>
    <n v="17.32"/>
    <n v="2.3199999999999998"/>
    <x v="2"/>
    <x v="1"/>
    <x v="1"/>
    <x v="4"/>
    <s v="Kelly Smith"/>
    <x v="6"/>
    <n v="50.96"/>
    <n v="48.64"/>
  </r>
  <r>
    <s v="4ad4d611-7ea4-4751-9ab9-7371a733c1d0"/>
    <d v="2025-11-10T00:00:00"/>
    <x v="1"/>
    <s v="df532e69-37b9-4bdd-bf2f-15fc4f784806"/>
    <x v="503"/>
    <x v="3"/>
    <n v="474.59"/>
    <n v="4"/>
    <n v="418.07"/>
    <n v="81.42"/>
    <x v="1"/>
    <x v="0"/>
    <x v="1"/>
    <x v="5"/>
    <s v="John Robertson"/>
    <x v="3"/>
    <n v="1898.36"/>
    <n v="1816.9399999999998"/>
  </r>
  <r>
    <s v="55b2d83e-8b0d-4b76-967f-474adeb26b70"/>
    <d v="2025-09-07T00:00:00"/>
    <x v="1"/>
    <s v="741b11cb-cfd5-45fd-bcff-5589ab6edb85"/>
    <x v="14"/>
    <x v="4"/>
    <n v="301.74"/>
    <n v="7"/>
    <n v="200.3"/>
    <n v="47.82"/>
    <x v="1"/>
    <x v="0"/>
    <x v="0"/>
    <x v="3"/>
    <s v="Michael Brock"/>
    <x v="1"/>
    <n v="2112.1800000000003"/>
    <n v="2064.36"/>
  </r>
  <r>
    <s v="10b6f798-51e2-445e-9831-08c7b2780512"/>
    <d v="2025-06-06T00:00:00"/>
    <x v="1"/>
    <s v="7f017f4d-ade0-44d6-8416-b11387f40bbd"/>
    <x v="504"/>
    <x v="2"/>
    <n v="206.79"/>
    <n v="6"/>
    <n v="150.56"/>
    <n v="40.64"/>
    <x v="2"/>
    <x v="2"/>
    <x v="1"/>
    <x v="3"/>
    <s v="Kathryn Carpenter"/>
    <x v="4"/>
    <n v="1240.74"/>
    <n v="1200.0999999999999"/>
  </r>
  <r>
    <s v="dca33c50-16d1-465e-b3d1-00fde2dcad4d"/>
    <d v="2025-10-09T00:00:00"/>
    <x v="1"/>
    <s v="ba3148a0-6877-42a6-9414-c80bf6e74e2c"/>
    <x v="505"/>
    <x v="2"/>
    <n v="19.010000000000002"/>
    <n v="1"/>
    <n v="14.44"/>
    <n v="0.48"/>
    <x v="0"/>
    <x v="0"/>
    <x v="2"/>
    <x v="5"/>
    <s v="Edward Butler"/>
    <x v="9"/>
    <n v="19.010000000000002"/>
    <n v="18.53"/>
  </r>
  <r>
    <s v="b0239e10-c1ce-4b4d-9cc5-838e17c820c2"/>
    <d v="2025-09-18T00:00:00"/>
    <x v="1"/>
    <s v="17509a06-1205-44e6-80f5-801008161093"/>
    <x v="260"/>
    <x v="4"/>
    <n v="290.05"/>
    <n v="7"/>
    <n v="188.53"/>
    <n v="33.39"/>
    <x v="2"/>
    <x v="1"/>
    <x v="1"/>
    <x v="5"/>
    <s v="Ryan Murphy"/>
    <x v="1"/>
    <n v="2030.3500000000001"/>
    <n v="1996.96"/>
  </r>
  <r>
    <s v="7e075ef5-f8d5-417f-9a10-d708ecf502d6"/>
    <d v="2025-03-12T00:00:00"/>
    <x v="1"/>
    <s v="6824b146-cdd0-4c8f-bba2-225ba090b9aa"/>
    <x v="489"/>
    <x v="4"/>
    <n v="439.21"/>
    <n v="5"/>
    <n v="326.49"/>
    <n v="47.41"/>
    <x v="1"/>
    <x v="0"/>
    <x v="1"/>
    <x v="5"/>
    <s v="Mrs. Kelly Davis"/>
    <x v="8"/>
    <n v="2196.0499999999997"/>
    <n v="2148.64"/>
  </r>
  <r>
    <s v="5e1ce673-0fc8-4bd9-8327-c4fffdc9f4a1"/>
    <d v="2025-09-08T00:00:00"/>
    <x v="1"/>
    <s v="f3d30d44-ac2f-49f8-a23e-d97b8a5ca722"/>
    <x v="22"/>
    <x v="2"/>
    <n v="488.41"/>
    <n v="2"/>
    <n v="361.32"/>
    <n v="14.54"/>
    <x v="0"/>
    <x v="1"/>
    <x v="1"/>
    <x v="5"/>
    <s v="Barbara Davis"/>
    <x v="1"/>
    <n v="976.82"/>
    <n v="962.28000000000009"/>
  </r>
  <r>
    <s v="031b3382-7b93-4e12-a306-a5536298e377"/>
    <d v="2025-07-16T00:00:00"/>
    <x v="1"/>
    <s v="e4817710-d253-4778-9aac-20d0a328661f"/>
    <x v="506"/>
    <x v="4"/>
    <n v="400.49"/>
    <n v="4"/>
    <n v="246.14"/>
    <n v="39.58"/>
    <x v="0"/>
    <x v="2"/>
    <x v="1"/>
    <x v="4"/>
    <s v="Megan Estes"/>
    <x v="0"/>
    <n v="1601.96"/>
    <n v="1562.38"/>
  </r>
  <r>
    <s v="5152b2a8-ed3b-4166-9413-fe18d1e3b585"/>
    <d v="2025-09-08T00:00:00"/>
    <x v="1"/>
    <s v="06f56dd8-cc4a-4aa8-a016-1568e0c22375"/>
    <x v="507"/>
    <x v="2"/>
    <n v="194.15"/>
    <n v="7"/>
    <n v="132.36000000000001"/>
    <n v="37.549999999999997"/>
    <x v="0"/>
    <x v="0"/>
    <x v="0"/>
    <x v="5"/>
    <s v="Yolanda Barrett"/>
    <x v="1"/>
    <n v="1359.05"/>
    <n v="1321.5"/>
  </r>
  <r>
    <s v="e07de872-5a18-41f4-b33d-8b4ac341e2ae"/>
    <d v="2025-07-27T00:00:00"/>
    <x v="1"/>
    <s v="174edd1d-63dd-47f1-91f3-7ae8452aa2a9"/>
    <x v="508"/>
    <x v="0"/>
    <n v="19.32"/>
    <n v="7"/>
    <n v="13.48"/>
    <n v="2.5099999999999998"/>
    <x v="2"/>
    <x v="1"/>
    <x v="1"/>
    <x v="5"/>
    <s v="Lisa Dougherty"/>
    <x v="0"/>
    <n v="135.24"/>
    <n v="132.73000000000002"/>
  </r>
  <r>
    <s v="319c36ad-c848-4eec-8f4f-8530503e00fc"/>
    <d v="2025-08-09T00:00:00"/>
    <x v="1"/>
    <s v="223714ee-1edb-4542-bc20-c76fa1b3424d"/>
    <x v="48"/>
    <x v="1"/>
    <n v="13.57"/>
    <n v="5"/>
    <n v="10.68"/>
    <n v="0.65"/>
    <x v="0"/>
    <x v="0"/>
    <x v="1"/>
    <x v="5"/>
    <s v="Russell Moore"/>
    <x v="6"/>
    <n v="67.849999999999994"/>
    <n v="67.199999999999989"/>
  </r>
  <r>
    <s v="05f77130-bb08-4541-9878-a25c7b53f71a"/>
    <d v="2025-09-07T00:00:00"/>
    <x v="1"/>
    <s v="0697da7d-511a-47b5-aab4-e34eaf58d740"/>
    <x v="509"/>
    <x v="2"/>
    <n v="271.07"/>
    <n v="4"/>
    <n v="224.18"/>
    <n v="19.21"/>
    <x v="1"/>
    <x v="2"/>
    <x v="0"/>
    <x v="4"/>
    <s v="Karen Walton"/>
    <x v="1"/>
    <n v="1084.28"/>
    <n v="1065.07"/>
  </r>
  <r>
    <s v="455bb061-08fa-4535-a8ea-ef6aba1dec27"/>
    <d v="2025-12-14T00:00:00"/>
    <x v="1"/>
    <s v="975b4b18-ee03-4e2a-9456-456d724dc3c0"/>
    <x v="510"/>
    <x v="3"/>
    <n v="143.13999999999999"/>
    <n v="7"/>
    <n v="116.46"/>
    <n v="1.36"/>
    <x v="1"/>
    <x v="0"/>
    <x v="2"/>
    <x v="5"/>
    <s v="Benjamin Gregory"/>
    <x v="2"/>
    <n v="1001.9799999999999"/>
    <n v="1000.6199999999999"/>
  </r>
  <r>
    <s v="2d892237-55f0-4c54-8819-3868ee0e3e22"/>
    <d v="2025-03-01T00:00:00"/>
    <x v="1"/>
    <s v="f2c8347b-9eb6-4477-b54c-27b53cbe3681"/>
    <x v="442"/>
    <x v="0"/>
    <n v="493.2"/>
    <n v="7"/>
    <n v="369.77"/>
    <n v="82.76"/>
    <x v="2"/>
    <x v="2"/>
    <x v="0"/>
    <x v="3"/>
    <s v="Kathleen Villarreal"/>
    <x v="8"/>
    <n v="3452.4"/>
    <n v="3369.64"/>
  </r>
  <r>
    <s v="f4149dce-c302-4715-a059-5b1e90059d89"/>
    <d v="2025-04-13T00:00:00"/>
    <x v="1"/>
    <s v="bb6347ff-68c2-40f5-81ce-07abcac88a74"/>
    <x v="511"/>
    <x v="1"/>
    <n v="10.9"/>
    <n v="1"/>
    <n v="7.75"/>
    <n v="7.0000000000000007E-2"/>
    <x v="0"/>
    <x v="0"/>
    <x v="0"/>
    <x v="5"/>
    <s v="Kimberly Meadows"/>
    <x v="7"/>
    <n v="10.9"/>
    <n v="10.83"/>
  </r>
  <r>
    <s v="a04cdc27-59c8-4905-a066-8ac285b7952e"/>
    <d v="2025-04-24T00:00:00"/>
    <x v="1"/>
    <s v="a863bc65-dbd0-4930-8b77-c9fd16110f2b"/>
    <x v="76"/>
    <x v="0"/>
    <n v="337.92"/>
    <n v="8"/>
    <n v="260.54000000000002"/>
    <n v="17.45"/>
    <x v="1"/>
    <x v="2"/>
    <x v="1"/>
    <x v="3"/>
    <s v="Miss Veronica Ward DDS"/>
    <x v="7"/>
    <n v="2703.36"/>
    <n v="2685.9100000000003"/>
  </r>
  <r>
    <s v="833aadee-4c64-4f53-922a-54af306994d5"/>
    <d v="2025-09-18T00:00:00"/>
    <x v="1"/>
    <s v="42d58086-7f6b-4bd5-8146-91ada3325106"/>
    <x v="512"/>
    <x v="1"/>
    <n v="274.47000000000003"/>
    <n v="5"/>
    <n v="175.4"/>
    <n v="17.63"/>
    <x v="2"/>
    <x v="2"/>
    <x v="0"/>
    <x v="4"/>
    <s v="Dakota Smith"/>
    <x v="1"/>
    <n v="1372.3500000000001"/>
    <n v="1354.72"/>
  </r>
  <r>
    <s v="be49eff1-239d-4f41-aa75-95e455e33c7d"/>
    <d v="2025-03-12T00:00:00"/>
    <x v="1"/>
    <s v="14d29ccb-e4fa-4759-adba-bad456fd0be4"/>
    <x v="15"/>
    <x v="4"/>
    <n v="488.02"/>
    <n v="9"/>
    <n v="376.77"/>
    <n v="69.31"/>
    <x v="1"/>
    <x v="1"/>
    <x v="2"/>
    <x v="5"/>
    <s v="Julia Richard"/>
    <x v="8"/>
    <n v="4392.18"/>
    <n v="4322.87"/>
  </r>
  <r>
    <s v="ca9ae551-cd42-4d3c-b3e6-bf701c6a48ce"/>
    <d v="2025-08-09T00:00:00"/>
    <x v="1"/>
    <s v="01bedc55-0329-47f2-a6a5-b51c68a42604"/>
    <x v="513"/>
    <x v="0"/>
    <n v="494.51"/>
    <n v="7"/>
    <n v="317.95999999999998"/>
    <n v="5.86"/>
    <x v="0"/>
    <x v="0"/>
    <x v="0"/>
    <x v="5"/>
    <s v="Dr. Ralph Zhang PhD"/>
    <x v="6"/>
    <n v="3461.5699999999997"/>
    <n v="3455.7099999999996"/>
  </r>
  <r>
    <s v="fe2043c8-1fee-4eb4-b3e7-b0bcaf98e9ff"/>
    <d v="2025-07-18T00:00:00"/>
    <x v="1"/>
    <s v="7521ca90-f976-4b14-b446-b60f21496798"/>
    <x v="237"/>
    <x v="4"/>
    <n v="15.11"/>
    <n v="10"/>
    <n v="12.03"/>
    <n v="1.82"/>
    <x v="0"/>
    <x v="0"/>
    <x v="2"/>
    <x v="5"/>
    <s v="Dr. Kari Peck MD"/>
    <x v="0"/>
    <n v="151.1"/>
    <n v="149.28"/>
  </r>
  <r>
    <s v="9b294cd1-19e4-4961-87be-71a127c4673b"/>
    <d v="2025-08-28T00:00:00"/>
    <x v="1"/>
    <s v="15b347d9-27ad-4ef8-9b98-8e1d50c483cb"/>
    <x v="514"/>
    <x v="3"/>
    <n v="150.19"/>
    <n v="7"/>
    <n v="100.32"/>
    <n v="27.63"/>
    <x v="2"/>
    <x v="1"/>
    <x v="1"/>
    <x v="4"/>
    <s v="Brianna Fleming"/>
    <x v="6"/>
    <n v="1051.33"/>
    <n v="1023.6999999999999"/>
  </r>
  <r>
    <s v="ea7028d8-7172-4b3f-a8dc-ab5dde1193ac"/>
    <d v="2025-05-17T00:00:00"/>
    <x v="1"/>
    <s v="3a1290e2-7b71-4735-94fa-7a61c765f8fb"/>
    <x v="515"/>
    <x v="5"/>
    <n v="412.23"/>
    <n v="9"/>
    <n v="249.01"/>
    <n v="6.87"/>
    <x v="1"/>
    <x v="2"/>
    <x v="0"/>
    <x v="5"/>
    <s v="Meghan Welch"/>
    <x v="5"/>
    <n v="3710.07"/>
    <n v="3703.2000000000003"/>
  </r>
  <r>
    <s v="05e40527-38da-4fe8-89d5-b312c5d72b7c"/>
    <d v="2025-08-17T00:00:00"/>
    <x v="1"/>
    <s v="671be5fa-cfd7-43eb-aefd-37d057631636"/>
    <x v="516"/>
    <x v="5"/>
    <n v="50.03"/>
    <n v="8"/>
    <n v="44.89"/>
    <n v="3.62"/>
    <x v="1"/>
    <x v="2"/>
    <x v="2"/>
    <x v="5"/>
    <s v="Michael Reynolds"/>
    <x v="6"/>
    <n v="400.24"/>
    <n v="396.62"/>
  </r>
  <r>
    <s v="69b07fd4-41ad-4235-9be0-3e4c6f162862"/>
    <d v="2025-07-08T00:00:00"/>
    <x v="1"/>
    <s v="e0dd9a38-ed85-413f-bd32-c80b2067f8c0"/>
    <x v="438"/>
    <x v="3"/>
    <n v="314.10000000000002"/>
    <n v="6"/>
    <n v="253.52"/>
    <n v="51.02"/>
    <x v="1"/>
    <x v="0"/>
    <x v="0"/>
    <x v="3"/>
    <s v="Brian Lamb"/>
    <x v="0"/>
    <n v="1884.6000000000001"/>
    <n v="1833.5800000000002"/>
  </r>
  <r>
    <s v="93b2d13d-00d5-46f5-a030-4a4f8fadde62"/>
    <d v="2025-07-07T00:00:00"/>
    <x v="1"/>
    <s v="f6b652a4-8339-442e-80d8-fd898f5bc348"/>
    <x v="293"/>
    <x v="2"/>
    <n v="299.44"/>
    <n v="3"/>
    <n v="254.05"/>
    <n v="37.46"/>
    <x v="2"/>
    <x v="2"/>
    <x v="1"/>
    <x v="3"/>
    <s v="Jonathan Jennings"/>
    <x v="0"/>
    <n v="898.31999999999994"/>
    <n v="860.8599999999999"/>
  </r>
  <r>
    <s v="c7369a1d-e702-4936-98af-73e77644009d"/>
    <d v="2025-12-20T00:00:00"/>
    <x v="1"/>
    <s v="9f318494-8f9b-468f-87c4-6713630cfc7b"/>
    <x v="517"/>
    <x v="3"/>
    <n v="312.62"/>
    <n v="9"/>
    <n v="240.09"/>
    <n v="21.26"/>
    <x v="1"/>
    <x v="1"/>
    <x v="1"/>
    <x v="4"/>
    <s v="Ruben Mcintyre"/>
    <x v="2"/>
    <n v="2813.58"/>
    <n v="2792.3199999999997"/>
  </r>
  <r>
    <s v="7dba772d-65c3-4486-8fe7-fedba68dfcec"/>
    <d v="2025-09-07T00:00:00"/>
    <x v="1"/>
    <s v="93525a7a-036a-4d7e-9ff7-3bd10a46b44c"/>
    <x v="349"/>
    <x v="0"/>
    <n v="69.7"/>
    <n v="3"/>
    <n v="43.04"/>
    <n v="2.0699999999999998"/>
    <x v="1"/>
    <x v="2"/>
    <x v="1"/>
    <x v="5"/>
    <s v="Gloria Miller"/>
    <x v="1"/>
    <n v="209.10000000000002"/>
    <n v="207.03000000000003"/>
  </r>
  <r>
    <s v="c63c5bb0-e04f-4bdc-b597-115292e34b58"/>
    <d v="2025-09-07T00:00:00"/>
    <x v="1"/>
    <s v="db1ac039-dd3c-4b4f-aa2d-0002dd56a0e1"/>
    <x v="518"/>
    <x v="0"/>
    <n v="76.61"/>
    <n v="9"/>
    <n v="57.81"/>
    <n v="5.45"/>
    <x v="0"/>
    <x v="2"/>
    <x v="1"/>
    <x v="5"/>
    <s v="Catherine Duncan"/>
    <x v="1"/>
    <n v="689.49"/>
    <n v="684.04"/>
  </r>
  <r>
    <s v="1b64bd85-0887-4bc9-8bf2-536ae2dd750f"/>
    <d v="2025-04-24T00:00:00"/>
    <x v="1"/>
    <s v="5c5467a4-395c-4dff-8ec3-603bf947b535"/>
    <x v="288"/>
    <x v="1"/>
    <n v="357.63"/>
    <n v="2"/>
    <n v="243.32"/>
    <n v="33.67"/>
    <x v="2"/>
    <x v="0"/>
    <x v="1"/>
    <x v="5"/>
    <s v="Kimberly Erickson MD"/>
    <x v="7"/>
    <n v="715.26"/>
    <n v="681.59"/>
  </r>
  <r>
    <s v="92c4ca05-fbf2-486e-bcd5-fc6cde2c5eff"/>
    <d v="2025-04-24T00:00:00"/>
    <x v="1"/>
    <s v="11ecef4a-beb7-4054-b2d1-498cd59a0007"/>
    <x v="502"/>
    <x v="5"/>
    <n v="475.67"/>
    <n v="8"/>
    <n v="379.81"/>
    <n v="48.98"/>
    <x v="0"/>
    <x v="0"/>
    <x v="1"/>
    <x v="5"/>
    <s v="Joshua Norman"/>
    <x v="7"/>
    <n v="3805.36"/>
    <n v="3756.38"/>
  </r>
  <r>
    <s v="6a08a717-6fde-47fd-8133-42bb28491807"/>
    <d v="2025-12-31T00:00:00"/>
    <x v="1"/>
    <s v="084534e3-7f53-4e8b-9b31-30a75171d8a0"/>
    <x v="519"/>
    <x v="5"/>
    <n v="436.21"/>
    <n v="4"/>
    <n v="321.82"/>
    <n v="82.61"/>
    <x v="2"/>
    <x v="0"/>
    <x v="1"/>
    <x v="5"/>
    <s v="Shannon Moreno"/>
    <x v="2"/>
    <n v="1744.84"/>
    <n v="1662.23"/>
  </r>
  <r>
    <s v="6fe67b22-d52d-47d7-a71a-efc57f3bb724"/>
    <d v="2025-08-28T00:00:00"/>
    <x v="1"/>
    <s v="07290bc6-d726-459a-bd5b-cc8ea7f404dd"/>
    <x v="520"/>
    <x v="0"/>
    <n v="403.69"/>
    <n v="6"/>
    <n v="271.27999999999997"/>
    <n v="40.58"/>
    <x v="2"/>
    <x v="1"/>
    <x v="1"/>
    <x v="5"/>
    <s v="Jeffrey Bell"/>
    <x v="6"/>
    <n v="2422.14"/>
    <n v="2381.56"/>
  </r>
  <r>
    <s v="31ce3792-927e-44c8-9a7c-6851c5cb539a"/>
    <d v="2025-04-16T00:00:00"/>
    <x v="1"/>
    <s v="027aec50-0165-4054-b72e-71fddcf5a249"/>
    <x v="521"/>
    <x v="0"/>
    <n v="381.37"/>
    <n v="6"/>
    <n v="327.39"/>
    <n v="19.670000000000002"/>
    <x v="2"/>
    <x v="2"/>
    <x v="2"/>
    <x v="4"/>
    <s v="Cheyenne Thomas"/>
    <x v="7"/>
    <n v="2288.2200000000003"/>
    <n v="2268.5500000000002"/>
  </r>
  <r>
    <s v="c8ee3cb9-92cd-474f-841c-c15d21849131"/>
    <d v="2025-04-02T00:00:00"/>
    <x v="1"/>
    <s v="d964fff2-79c2-4614-8b8a-d32b7984b528"/>
    <x v="182"/>
    <x v="5"/>
    <n v="139.63999999999999"/>
    <n v="8"/>
    <n v="101.06"/>
    <n v="7.39"/>
    <x v="0"/>
    <x v="0"/>
    <x v="1"/>
    <x v="4"/>
    <s v="Sheila Sampson"/>
    <x v="7"/>
    <n v="1117.1199999999999"/>
    <n v="1109.7299999999998"/>
  </r>
  <r>
    <s v="422582ea-e755-4a3e-8750-67c39d8e8334"/>
    <d v="2025-10-19T00:00:00"/>
    <x v="1"/>
    <s v="17972663-eca7-43ae-8119-7b265c3ce2a1"/>
    <x v="314"/>
    <x v="0"/>
    <n v="219.54"/>
    <n v="4"/>
    <n v="139.91999999999999"/>
    <n v="11.97"/>
    <x v="1"/>
    <x v="2"/>
    <x v="1"/>
    <x v="5"/>
    <s v="Sharon Weaver"/>
    <x v="9"/>
    <n v="878.16"/>
    <n v="866.18999999999994"/>
  </r>
  <r>
    <s v="4cf6706a-356a-4309-a8e4-4fcc3c0ff461"/>
    <d v="2025-04-24T00:00:00"/>
    <x v="1"/>
    <s v="4e700c7b-9be8-4ea3-9c00-a3289c262d79"/>
    <x v="522"/>
    <x v="4"/>
    <n v="20.14"/>
    <n v="2"/>
    <n v="13.6"/>
    <n v="2.31"/>
    <x v="1"/>
    <x v="1"/>
    <x v="0"/>
    <x v="4"/>
    <s v="Rickey Hensley DDS"/>
    <x v="7"/>
    <n v="40.28"/>
    <n v="37.97"/>
  </r>
  <r>
    <s v="c378ba97-9982-4a60-8abd-ebb297ef78ef"/>
    <d v="2025-12-02T00:00:00"/>
    <x v="1"/>
    <s v="50f44113-d129-4ca4-80d6-bcee149a49cb"/>
    <x v="523"/>
    <x v="5"/>
    <n v="420.41"/>
    <n v="10"/>
    <n v="306.63"/>
    <n v="71.78"/>
    <x v="0"/>
    <x v="2"/>
    <x v="2"/>
    <x v="5"/>
    <s v="Mark Cochran"/>
    <x v="2"/>
    <n v="4204.1000000000004"/>
    <n v="4132.3200000000006"/>
  </r>
  <r>
    <s v="d646db17-956a-47ab-ba6e-78693c255d46"/>
    <d v="2025-08-18T00:00:00"/>
    <x v="1"/>
    <s v="3bb77799-160d-485e-8bd1-be803ea554d4"/>
    <x v="524"/>
    <x v="4"/>
    <n v="87.99"/>
    <n v="10"/>
    <n v="61.46"/>
    <n v="13.2"/>
    <x v="2"/>
    <x v="1"/>
    <x v="1"/>
    <x v="4"/>
    <s v="Justin Harmon"/>
    <x v="6"/>
    <n v="879.9"/>
    <n v="866.69999999999993"/>
  </r>
  <r>
    <s v="377d21b3-38d2-4b05-91bd-51d15250898a"/>
    <d v="2025-05-05T00:00:00"/>
    <x v="1"/>
    <s v="7baf658b-e958-4c9e-b06b-d242f39572e0"/>
    <x v="525"/>
    <x v="5"/>
    <n v="178.49"/>
    <n v="5"/>
    <n v="129.08000000000001"/>
    <n v="31.75"/>
    <x v="0"/>
    <x v="0"/>
    <x v="1"/>
    <x v="4"/>
    <s v="Linda Gallagher"/>
    <x v="5"/>
    <n v="892.45"/>
    <n v="860.7"/>
  </r>
  <r>
    <s v="ad740954-1df6-4147-a3a3-76a8bbfdbf48"/>
    <d v="2025-03-01T00:00:00"/>
    <x v="1"/>
    <s v="ac90a66f-3412-431f-b22d-a1194b97f62e"/>
    <x v="526"/>
    <x v="1"/>
    <n v="462.25"/>
    <n v="9"/>
    <n v="344.39"/>
    <n v="5.42"/>
    <x v="0"/>
    <x v="1"/>
    <x v="1"/>
    <x v="4"/>
    <s v="Michael Hutchinson"/>
    <x v="8"/>
    <n v="4160.25"/>
    <n v="4154.83"/>
  </r>
  <r>
    <s v="3482ab2b-f644-4938-b5a2-8666a001af78"/>
    <d v="2025-03-23T00:00:00"/>
    <x v="1"/>
    <s v="525af77f-5ffb-4c10-9128-1692d36a15d7"/>
    <x v="465"/>
    <x v="1"/>
    <n v="86.95"/>
    <n v="8"/>
    <n v="77.28"/>
    <n v="2.38"/>
    <x v="0"/>
    <x v="0"/>
    <x v="2"/>
    <x v="4"/>
    <s v="Darrell Shaw"/>
    <x v="8"/>
    <n v="695.6"/>
    <n v="693.22"/>
  </r>
  <r>
    <s v="7001b195-e75e-4816-9fa2-700465d1e12d"/>
    <d v="2025-05-25T00:00:00"/>
    <x v="1"/>
    <s v="118ae016-c8f5-4720-a298-00f25a53f0f0"/>
    <x v="527"/>
    <x v="0"/>
    <n v="95.48"/>
    <n v="7"/>
    <n v="64.8"/>
    <n v="2.27"/>
    <x v="2"/>
    <x v="2"/>
    <x v="1"/>
    <x v="5"/>
    <s v="Katie Long"/>
    <x v="5"/>
    <n v="668.36"/>
    <n v="666.09"/>
  </r>
  <r>
    <s v="2ca21328-8eed-40d6-b59a-5284e3dc72c3"/>
    <d v="2025-10-30T00:00:00"/>
    <x v="1"/>
    <s v="cfda7b14-deb8-4fb0-86f0-6c3d6f2aebc2"/>
    <x v="516"/>
    <x v="5"/>
    <n v="496.32"/>
    <n v="4"/>
    <n v="332.33"/>
    <n v="91.73"/>
    <x v="2"/>
    <x v="1"/>
    <x v="2"/>
    <x v="3"/>
    <s v="Amanda Jones"/>
    <x v="9"/>
    <n v="1985.28"/>
    <n v="1893.55"/>
  </r>
  <r>
    <s v="06cece55-2ecc-496d-9091-9a4a895dbd8b"/>
    <d v="2025-03-23T00:00:00"/>
    <x v="1"/>
    <s v="440940b9-6e71-4a0d-a9d3-d2d2aa758792"/>
    <x v="528"/>
    <x v="1"/>
    <n v="128.1"/>
    <n v="3"/>
    <n v="110.92"/>
    <n v="9.8000000000000007"/>
    <x v="2"/>
    <x v="0"/>
    <x v="0"/>
    <x v="3"/>
    <s v="Jeanette Mason"/>
    <x v="8"/>
    <n v="384.29999999999995"/>
    <n v="374.49999999999994"/>
  </r>
  <r>
    <s v="302b204d-d00d-4c2f-82e7-f498a0aaef30"/>
    <d v="2025-10-30T00:00:00"/>
    <x v="1"/>
    <s v="cb80cad4-d65d-4dc1-a3cb-5826cab8620d"/>
    <x v="529"/>
    <x v="3"/>
    <n v="136.79"/>
    <n v="10"/>
    <n v="102.85"/>
    <n v="11.9"/>
    <x v="1"/>
    <x v="1"/>
    <x v="1"/>
    <x v="5"/>
    <s v="Ronnie Hughes"/>
    <x v="9"/>
    <n v="1367.8999999999999"/>
    <n v="1355.9999999999998"/>
  </r>
  <r>
    <s v="33b849ec-5bf6-4b9e-8dfb-0d3928ec771f"/>
    <d v="2025-04-16T00:00:00"/>
    <x v="1"/>
    <s v="79f9e1e9-700f-40e1-822b-51ec69a23845"/>
    <x v="501"/>
    <x v="2"/>
    <n v="269.67"/>
    <n v="5"/>
    <n v="226.77"/>
    <n v="53.24"/>
    <x v="2"/>
    <x v="1"/>
    <x v="2"/>
    <x v="4"/>
    <s v="Jeffrey Wright"/>
    <x v="7"/>
    <n v="1348.3500000000001"/>
    <n v="1295.1100000000001"/>
  </r>
  <r>
    <s v="6e2eb41f-5432-4c28-9a64-b38c97fb9b69"/>
    <d v="2025-03-01T00:00:00"/>
    <x v="1"/>
    <s v="2d60b8ad-5506-47b9-93be-dae00b4f7fd9"/>
    <x v="290"/>
    <x v="2"/>
    <n v="159.29"/>
    <n v="7"/>
    <n v="115.55"/>
    <n v="21.3"/>
    <x v="0"/>
    <x v="2"/>
    <x v="2"/>
    <x v="3"/>
    <s v="Alexis Garza"/>
    <x v="8"/>
    <n v="1115.03"/>
    <n v="1093.73"/>
  </r>
  <r>
    <s v="72bf35cc-a51c-4415-b4a4-87fbed5733f9"/>
    <d v="2025-12-20T00:00:00"/>
    <x v="1"/>
    <s v="68e811b5-7514-4397-8ecf-9cdcebf21029"/>
    <x v="232"/>
    <x v="2"/>
    <n v="258.61"/>
    <n v="5"/>
    <n v="173.12"/>
    <n v="42.45"/>
    <x v="0"/>
    <x v="2"/>
    <x v="0"/>
    <x v="5"/>
    <s v="Kelly Taylor"/>
    <x v="2"/>
    <n v="1293.0500000000002"/>
    <n v="1250.6000000000001"/>
  </r>
  <r>
    <s v="ce17f678-a7cf-4425-9dc9-f7158a3ec611"/>
    <d v="2025-07-08T00:00:00"/>
    <x v="1"/>
    <s v="6908abf0-da01-4a79-a349-1fc1c709b7bf"/>
    <x v="175"/>
    <x v="3"/>
    <n v="73.09"/>
    <n v="6"/>
    <n v="49.7"/>
    <n v="7.79"/>
    <x v="1"/>
    <x v="2"/>
    <x v="2"/>
    <x v="5"/>
    <s v="Monica Cabrera"/>
    <x v="0"/>
    <n v="438.54"/>
    <n v="430.75"/>
  </r>
  <r>
    <s v="752de33a-6bb0-4c94-88df-774007f90bde"/>
    <d v="2025-06-17T00:00:00"/>
    <x v="1"/>
    <s v="748656ce-cb33-4faa-bd28-baf417fbddbd"/>
    <x v="530"/>
    <x v="3"/>
    <n v="113.47"/>
    <n v="1"/>
    <n v="86.45"/>
    <n v="6.65"/>
    <x v="0"/>
    <x v="2"/>
    <x v="1"/>
    <x v="5"/>
    <s v="Steven Underwood"/>
    <x v="4"/>
    <n v="113.47"/>
    <n v="106.82"/>
  </r>
  <r>
    <s v="43ca8a83-9731-45ec-a532-8d33940a9b56"/>
    <d v="2025-03-23T00:00:00"/>
    <x v="1"/>
    <s v="5c66d659-8b80-42cb-b963-be0b9fda5091"/>
    <x v="126"/>
    <x v="3"/>
    <n v="487.35"/>
    <n v="8"/>
    <n v="409.25"/>
    <n v="67.989999999999995"/>
    <x v="0"/>
    <x v="0"/>
    <x v="0"/>
    <x v="5"/>
    <s v="Mark Johnson"/>
    <x v="8"/>
    <n v="3898.8"/>
    <n v="3830.8100000000004"/>
  </r>
  <r>
    <s v="2c553532-c799-45a9-a448-cf865d849112"/>
    <d v="2025-08-18T00:00:00"/>
    <x v="1"/>
    <s v="4070ea7b-b30d-42fa-89e3-0b73d84b16b8"/>
    <x v="531"/>
    <x v="0"/>
    <n v="140"/>
    <n v="10"/>
    <n v="120.23"/>
    <n v="7.29"/>
    <x v="0"/>
    <x v="1"/>
    <x v="1"/>
    <x v="4"/>
    <s v="Adrian Mcfarland"/>
    <x v="6"/>
    <n v="1400"/>
    <n v="1392.71"/>
  </r>
  <r>
    <s v="d1a95748-ca96-44a2-8736-764eaf9dd2e0"/>
    <d v="2025-06-17T00:00:00"/>
    <x v="1"/>
    <s v="2f16ebf1-01eb-4d6d-9783-7be41aaca9d0"/>
    <x v="532"/>
    <x v="4"/>
    <n v="10.63"/>
    <n v="10"/>
    <n v="7.05"/>
    <n v="0.23"/>
    <x v="0"/>
    <x v="0"/>
    <x v="2"/>
    <x v="4"/>
    <s v="Sarah Peters"/>
    <x v="4"/>
    <n v="106.30000000000001"/>
    <n v="106.07000000000001"/>
  </r>
  <r>
    <s v="54cc82e5-9cff-43ad-8ae8-2af578fd6d33"/>
    <d v="2025-12-22T00:00:00"/>
    <x v="1"/>
    <s v="6dbcbca1-fca4-40b6-bafe-f38a65dd707f"/>
    <x v="364"/>
    <x v="1"/>
    <n v="111.32"/>
    <n v="2"/>
    <n v="77.680000000000007"/>
    <n v="13.07"/>
    <x v="2"/>
    <x v="0"/>
    <x v="1"/>
    <x v="4"/>
    <s v="Jason Walters"/>
    <x v="2"/>
    <n v="222.64"/>
    <n v="209.57"/>
  </r>
  <r>
    <s v="5e20bd61-8a81-42bf-931a-c8fbe376cfd7"/>
    <d v="2025-12-02T00:00:00"/>
    <x v="1"/>
    <s v="3139a45d-776d-4a5b-99f2-8142d3b60bc9"/>
    <x v="533"/>
    <x v="5"/>
    <n v="90.14"/>
    <n v="9"/>
    <n v="72.67"/>
    <n v="6.29"/>
    <x v="1"/>
    <x v="1"/>
    <x v="2"/>
    <x v="3"/>
    <s v="Bryan Gibbs"/>
    <x v="2"/>
    <n v="811.26"/>
    <n v="804.97"/>
  </r>
  <r>
    <s v="ef70f26b-3099-4a5b-b809-6b51889b1676"/>
    <d v="2025-12-02T00:00:00"/>
    <x v="1"/>
    <s v="b49d900b-f6cc-4596-b861-0728593622aa"/>
    <x v="318"/>
    <x v="0"/>
    <n v="232.52"/>
    <n v="1"/>
    <n v="198.98"/>
    <n v="31.55"/>
    <x v="0"/>
    <x v="1"/>
    <x v="2"/>
    <x v="4"/>
    <s v="Beth Miller"/>
    <x v="2"/>
    <n v="232.52"/>
    <n v="200.97"/>
  </r>
  <r>
    <s v="3745b89c-2053-4353-bab9-1c4acf21b0aa"/>
    <d v="2025-12-01T00:00:00"/>
    <x v="1"/>
    <s v="d6f18030-3860-4d4c-a9cc-ffc13dca25ff"/>
    <x v="151"/>
    <x v="3"/>
    <n v="197.33"/>
    <n v="2"/>
    <n v="128.28"/>
    <n v="32.64"/>
    <x v="0"/>
    <x v="2"/>
    <x v="1"/>
    <x v="5"/>
    <s v="Mariah Ellis"/>
    <x v="2"/>
    <n v="394.66"/>
    <n v="362.02000000000004"/>
  </r>
  <r>
    <s v="a96812a1-b82a-4c17-a46f-e3ccd3146aee"/>
    <d v="2025-06-06T00:00:00"/>
    <x v="1"/>
    <s v="3d4a5656-f992-4444-b32c-5694d3a2ad19"/>
    <x v="298"/>
    <x v="0"/>
    <n v="441.42"/>
    <n v="2"/>
    <n v="318.93"/>
    <n v="16.27"/>
    <x v="1"/>
    <x v="1"/>
    <x v="1"/>
    <x v="4"/>
    <s v="Jason Edwards"/>
    <x v="4"/>
    <n v="882.84"/>
    <n v="866.57"/>
  </r>
  <r>
    <s v="5d0adb55-5b83-4c9b-802b-559b9b2ea690"/>
    <d v="2025-03-03T00:00:00"/>
    <x v="1"/>
    <s v="ee5e1e94-e500-4dc4-9f88-3d8c4341633a"/>
    <x v="534"/>
    <x v="0"/>
    <n v="189.63"/>
    <n v="8"/>
    <n v="134.02000000000001"/>
    <n v="31.04"/>
    <x v="0"/>
    <x v="1"/>
    <x v="2"/>
    <x v="4"/>
    <s v="Kelly Phillips"/>
    <x v="8"/>
    <n v="1517.04"/>
    <n v="1486"/>
  </r>
  <r>
    <s v="17823c40-3118-44d5-bb9c-650e79336d76"/>
    <d v="2025-12-22T00:00:00"/>
    <x v="1"/>
    <s v="9c7f5c61-5f95-41e4-adac-70eeb8e0eb5b"/>
    <x v="39"/>
    <x v="1"/>
    <n v="226.81"/>
    <n v="10"/>
    <n v="193.63"/>
    <n v="24.1"/>
    <x v="2"/>
    <x v="1"/>
    <x v="2"/>
    <x v="3"/>
    <s v="Katelyn Smith"/>
    <x v="2"/>
    <n v="2268.1"/>
    <n v="2244"/>
  </r>
  <r>
    <s v="56a49640-71a0-4e48-ba1e-9b677203bb1b"/>
    <d v="2025-06-06T00:00:00"/>
    <x v="1"/>
    <s v="16d32e6f-796c-48ef-b1db-84f6257c9c1f"/>
    <x v="522"/>
    <x v="3"/>
    <n v="318.95"/>
    <n v="7"/>
    <n v="192.66"/>
    <n v="6.94"/>
    <x v="0"/>
    <x v="0"/>
    <x v="1"/>
    <x v="5"/>
    <s v="Heather Johnson"/>
    <x v="4"/>
    <n v="2232.65"/>
    <n v="2225.71"/>
  </r>
  <r>
    <s v="aa3976c5-9c07-4eea-b2fc-b0cf319af37c"/>
    <d v="2025-09-18T00:00:00"/>
    <x v="1"/>
    <s v="f7276344-1238-4140-9cfe-d8de3f936462"/>
    <x v="80"/>
    <x v="2"/>
    <n v="205.83"/>
    <n v="8"/>
    <n v="164.67"/>
    <n v="15.62"/>
    <x v="1"/>
    <x v="1"/>
    <x v="2"/>
    <x v="4"/>
    <s v="Nathan Johnson"/>
    <x v="1"/>
    <n v="1646.64"/>
    <n v="1631.0200000000002"/>
  </r>
  <r>
    <s v="a0030324-db0a-4b36-85bc-1571c4e3aa7c"/>
    <d v="2025-03-03T00:00:00"/>
    <x v="1"/>
    <s v="57ff7424-8742-4907-8c80-179eb2f26f27"/>
    <x v="79"/>
    <x v="3"/>
    <n v="123.59"/>
    <n v="10"/>
    <n v="92.13"/>
    <n v="9.36"/>
    <x v="1"/>
    <x v="1"/>
    <x v="0"/>
    <x v="4"/>
    <s v="Anthony Jenkins"/>
    <x v="8"/>
    <n v="1235.9000000000001"/>
    <n v="1226.5400000000002"/>
  </r>
  <r>
    <s v="72b38680-c168-4352-9f53-bfa541b20791"/>
    <d v="2025-07-16T00:00:00"/>
    <x v="1"/>
    <s v="944681fc-714f-4b79-a543-7c85f751652c"/>
    <x v="535"/>
    <x v="4"/>
    <n v="192.67"/>
    <n v="7"/>
    <n v="132.09"/>
    <n v="30.56"/>
    <x v="2"/>
    <x v="0"/>
    <x v="0"/>
    <x v="4"/>
    <s v="Danielle Bean"/>
    <x v="0"/>
    <n v="1348.6899999999998"/>
    <n v="1318.1299999999999"/>
  </r>
  <r>
    <s v="4ab6c033-b868-4c7c-a935-05f7a7d82f62"/>
    <d v="2025-09-07T00:00:00"/>
    <x v="1"/>
    <s v="ce90f09c-a469-4596-a15f-205671a209b1"/>
    <x v="312"/>
    <x v="1"/>
    <n v="238.99"/>
    <n v="2"/>
    <n v="194.58"/>
    <n v="7.92"/>
    <x v="0"/>
    <x v="0"/>
    <x v="0"/>
    <x v="3"/>
    <s v="Brendan Edwards"/>
    <x v="1"/>
    <n v="477.98"/>
    <n v="470.06"/>
  </r>
  <r>
    <s v="7628a195-c6be-43c6-8a12-c714182f5a59"/>
    <d v="2025-11-20T00:00:00"/>
    <x v="1"/>
    <s v="a6a761bd-3440-4c72-bfbc-738b3c6264cb"/>
    <x v="140"/>
    <x v="5"/>
    <n v="442.13"/>
    <n v="1"/>
    <n v="272.99"/>
    <n v="64.47"/>
    <x v="1"/>
    <x v="0"/>
    <x v="0"/>
    <x v="3"/>
    <s v="John Gordon"/>
    <x v="3"/>
    <n v="442.13"/>
    <n v="377.65999999999997"/>
  </r>
  <r>
    <s v="e76184dd-2da2-44a7-b5f9-44302b64d418"/>
    <d v="2025-11-10T00:00:00"/>
    <x v="1"/>
    <s v="01cb3f42-b52a-4a46-ab33-100fa1497bb5"/>
    <x v="50"/>
    <x v="3"/>
    <n v="25.53"/>
    <n v="7"/>
    <n v="19.68"/>
    <n v="2.27"/>
    <x v="1"/>
    <x v="2"/>
    <x v="0"/>
    <x v="4"/>
    <s v="Gary Evans"/>
    <x v="3"/>
    <n v="178.71"/>
    <n v="176.44"/>
  </r>
  <r>
    <s v="ebbf07f1-a4b5-4885-9d95-e6e5d4a016d9"/>
    <d v="2025-08-28T00:00:00"/>
    <x v="1"/>
    <s v="435df649-3010-4792-942a-17a013c80b9b"/>
    <x v="518"/>
    <x v="5"/>
    <n v="264.33"/>
    <n v="10"/>
    <n v="231.2"/>
    <n v="36.4"/>
    <x v="0"/>
    <x v="0"/>
    <x v="0"/>
    <x v="3"/>
    <s v="Brian Snow"/>
    <x v="6"/>
    <n v="2643.2999999999997"/>
    <n v="2606.8999999999996"/>
  </r>
  <r>
    <s v="01bca62e-0c40-41f7-b837-e6c33d9ae3b5"/>
    <d v="2025-08-28T00:00:00"/>
    <x v="1"/>
    <s v="430104dc-4053-4de4-a737-34815a33a3cc"/>
    <x v="500"/>
    <x v="3"/>
    <n v="449.87"/>
    <n v="7"/>
    <n v="392.78"/>
    <n v="88.28"/>
    <x v="0"/>
    <x v="1"/>
    <x v="0"/>
    <x v="4"/>
    <s v="Elizabeth Bryan"/>
    <x v="6"/>
    <n v="3149.09"/>
    <n v="3060.81"/>
  </r>
  <r>
    <s v="8ebc4a23-08ea-4578-bd04-5c4349b39971"/>
    <d v="2025-12-11T00:00:00"/>
    <x v="1"/>
    <s v="eec099b1-ed66-476f-a0e9-c9ab3eb0dd29"/>
    <x v="536"/>
    <x v="0"/>
    <n v="42.58"/>
    <n v="8"/>
    <n v="30.26"/>
    <n v="4.96"/>
    <x v="1"/>
    <x v="1"/>
    <x v="0"/>
    <x v="3"/>
    <s v="Amy Dougherty"/>
    <x v="2"/>
    <n v="340.64"/>
    <n v="335.68"/>
  </r>
  <r>
    <s v="0902b3ab-f45a-4e53-bb75-aaf115e689ee"/>
    <d v="2025-05-25T00:00:00"/>
    <x v="1"/>
    <s v="85783671-483a-407d-8eec-4874186f27e2"/>
    <x v="370"/>
    <x v="0"/>
    <n v="13.8"/>
    <n v="7"/>
    <n v="10.48"/>
    <n v="0.56999999999999995"/>
    <x v="0"/>
    <x v="0"/>
    <x v="1"/>
    <x v="5"/>
    <s v="Brandi Taylor"/>
    <x v="5"/>
    <n v="96.600000000000009"/>
    <n v="96.030000000000015"/>
  </r>
  <r>
    <s v="0f77ad45-e835-44e2-af28-616ef28634b9"/>
    <d v="2025-07-26T00:00:00"/>
    <x v="1"/>
    <s v="cc879e4e-0f5a-4410-b037-c96c35be6035"/>
    <x v="409"/>
    <x v="4"/>
    <n v="145.47"/>
    <n v="10"/>
    <n v="103.8"/>
    <n v="16.27"/>
    <x v="2"/>
    <x v="2"/>
    <x v="0"/>
    <x v="5"/>
    <s v="Dawn Phillips"/>
    <x v="0"/>
    <n v="1454.7"/>
    <n v="1438.43"/>
  </r>
  <r>
    <s v="f28d7eb1-2cfd-4ab0-a524-580be10c38ee"/>
    <d v="2025-06-17T00:00:00"/>
    <x v="1"/>
    <s v="3c853870-705e-4c39-bc0b-7950590e4670"/>
    <x v="537"/>
    <x v="2"/>
    <n v="221.74"/>
    <n v="2"/>
    <n v="196.47"/>
    <n v="41.56"/>
    <x v="1"/>
    <x v="1"/>
    <x v="2"/>
    <x v="3"/>
    <s v="Victoria Hale"/>
    <x v="4"/>
    <n v="443.48"/>
    <n v="401.92"/>
  </r>
  <r>
    <s v="8b72e32b-9ada-4946-abe7-8262a975702a"/>
    <d v="2025-12-21T00:00:00"/>
    <x v="1"/>
    <s v="9b762e13-9592-4868-bf07-3a0c97ef3929"/>
    <x v="538"/>
    <x v="3"/>
    <n v="211.42"/>
    <n v="9"/>
    <n v="152.06"/>
    <n v="35.200000000000003"/>
    <x v="2"/>
    <x v="1"/>
    <x v="1"/>
    <x v="5"/>
    <s v="James Johnson"/>
    <x v="2"/>
    <n v="1902.78"/>
    <n v="1867.58"/>
  </r>
  <r>
    <s v="97856b7f-aeb3-48b0-ae26-c3c16d2589fe"/>
    <d v="2025-05-03T00:00:00"/>
    <x v="1"/>
    <s v="3f83001a-073c-46a4-98bb-109edb5ed5fd"/>
    <x v="195"/>
    <x v="5"/>
    <n v="438.72"/>
    <n v="3"/>
    <n v="364.98"/>
    <n v="72.790000000000006"/>
    <x v="2"/>
    <x v="0"/>
    <x v="2"/>
    <x v="5"/>
    <s v="Kendra Perez"/>
    <x v="5"/>
    <n v="1316.16"/>
    <n v="1243.3700000000001"/>
  </r>
  <r>
    <s v="c3f61f3e-7529-4719-9b50-bf5c51653e97"/>
    <d v="2025-05-14T00:00:00"/>
    <x v="1"/>
    <s v="632e4af1-d030-4b72-9592-2a825812bdfc"/>
    <x v="248"/>
    <x v="1"/>
    <n v="454.76"/>
    <n v="8"/>
    <n v="333.26"/>
    <n v="55.49"/>
    <x v="1"/>
    <x v="0"/>
    <x v="2"/>
    <x v="5"/>
    <s v="Jerome Benton"/>
    <x v="5"/>
    <n v="3638.08"/>
    <n v="3582.59"/>
  </r>
  <r>
    <s v="dd5b43cb-10f6-4527-8830-6497a136ea7d"/>
    <d v="2025-03-12T00:00:00"/>
    <x v="1"/>
    <s v="6bd09288-be1e-4eca-ab71-857d2c633148"/>
    <x v="539"/>
    <x v="0"/>
    <n v="291.49"/>
    <n v="1"/>
    <n v="181.69"/>
    <n v="31.26"/>
    <x v="2"/>
    <x v="0"/>
    <x v="2"/>
    <x v="5"/>
    <s v="Cameron Sandoval"/>
    <x v="8"/>
    <n v="291.49"/>
    <n v="260.23"/>
  </r>
  <r>
    <s v="a24cd623-8740-4f02-970c-fbf899b8c510"/>
    <d v="2025-12-02T00:00:00"/>
    <x v="1"/>
    <s v="d25ed101-3cd4-4742-913d-e3be7b2896e3"/>
    <x v="540"/>
    <x v="1"/>
    <n v="336.76"/>
    <n v="1"/>
    <n v="252.92"/>
    <n v="34.85"/>
    <x v="2"/>
    <x v="2"/>
    <x v="0"/>
    <x v="3"/>
    <s v="Jessica Castro"/>
    <x v="2"/>
    <n v="336.76"/>
    <n v="301.90999999999997"/>
  </r>
  <r>
    <s v="6ef59ce4-f301-48ee-8809-ffc9b6e244ed"/>
    <d v="2025-04-16T00:00:00"/>
    <x v="1"/>
    <s v="851c58ec-8bd5-47c3-a6a2-a2f1f5202343"/>
    <x v="112"/>
    <x v="1"/>
    <n v="222.17"/>
    <n v="1"/>
    <n v="181"/>
    <n v="6.41"/>
    <x v="1"/>
    <x v="0"/>
    <x v="0"/>
    <x v="3"/>
    <s v="Erin Lewis"/>
    <x v="7"/>
    <n v="222.17"/>
    <n v="215.76"/>
  </r>
  <r>
    <s v="df7b7ad4-37c0-4fee-9a18-e454c589cd1a"/>
    <d v="2025-09-18T00:00:00"/>
    <x v="1"/>
    <s v="9447fb25-d866-48d5-b6f7-2d84203977f8"/>
    <x v="159"/>
    <x v="0"/>
    <n v="270.99"/>
    <n v="7"/>
    <n v="179.42"/>
    <n v="43.44"/>
    <x v="0"/>
    <x v="1"/>
    <x v="0"/>
    <x v="4"/>
    <s v="Douglas Patel"/>
    <x v="1"/>
    <n v="1896.93"/>
    <n v="1853.49"/>
  </r>
  <r>
    <s v="fafed766-9534-4d27-9cef-34fc604a0cb9"/>
    <d v="2025-08-18T00:00:00"/>
    <x v="1"/>
    <s v="119becad-4832-43e8-ab7b-02469db16df6"/>
    <x v="541"/>
    <x v="2"/>
    <n v="414.42"/>
    <n v="3"/>
    <n v="268.19"/>
    <n v="55.14"/>
    <x v="2"/>
    <x v="2"/>
    <x v="2"/>
    <x v="3"/>
    <s v="William Woods"/>
    <x v="6"/>
    <n v="1243.26"/>
    <n v="1188.1199999999999"/>
  </r>
  <r>
    <s v="a2846ef2-82b1-4129-a617-1c7d4a1c8f38"/>
    <d v="2025-12-20T00:00:00"/>
    <x v="1"/>
    <s v="9bd7bfb2-a654-42a5-b76f-63e05f1d0bae"/>
    <x v="542"/>
    <x v="3"/>
    <n v="130.26"/>
    <n v="1"/>
    <n v="106.48"/>
    <n v="10.5"/>
    <x v="0"/>
    <x v="1"/>
    <x v="1"/>
    <x v="4"/>
    <s v="Christopher Oneill"/>
    <x v="2"/>
    <n v="130.26"/>
    <n v="119.75999999999999"/>
  </r>
  <r>
    <s v="71279b88-c0be-4991-ad72-caeaa8e8feb1"/>
    <d v="2025-04-16T00:00:00"/>
    <x v="1"/>
    <s v="6637f091-4899-4b82-9e1c-32d9ed57693a"/>
    <x v="464"/>
    <x v="3"/>
    <n v="268.45999999999998"/>
    <n v="4"/>
    <n v="226.35"/>
    <n v="36.28"/>
    <x v="2"/>
    <x v="0"/>
    <x v="0"/>
    <x v="4"/>
    <s v="Judy Ward"/>
    <x v="7"/>
    <n v="1073.8399999999999"/>
    <n v="1037.56"/>
  </r>
  <r>
    <s v="7d8fe13e-f9e8-4315-aa42-beae8b8d3bed"/>
    <d v="2025-06-06T00:00:00"/>
    <x v="1"/>
    <s v="4a4f008d-74b5-404c-ac0a-9ce5afee68b7"/>
    <x v="543"/>
    <x v="4"/>
    <n v="302.19"/>
    <n v="3"/>
    <n v="185.51"/>
    <n v="50.99"/>
    <x v="1"/>
    <x v="0"/>
    <x v="2"/>
    <x v="5"/>
    <s v="Brian Choi"/>
    <x v="4"/>
    <n v="906.56999999999994"/>
    <n v="855.57999999999993"/>
  </r>
  <r>
    <s v="2a7cbb01-18ce-494a-ac11-239f50f65793"/>
    <d v="2025-12-02T00:00:00"/>
    <x v="1"/>
    <s v="4a8c94a7-6edd-421c-b09e-e108775f86b3"/>
    <x v="430"/>
    <x v="3"/>
    <n v="348.68"/>
    <n v="6"/>
    <n v="308.61"/>
    <n v="1.54"/>
    <x v="2"/>
    <x v="2"/>
    <x v="1"/>
    <x v="3"/>
    <s v="Sean Barr"/>
    <x v="2"/>
    <n v="2092.08"/>
    <n v="2090.54"/>
  </r>
  <r>
    <s v="48e303d4-3337-4030-9d3a-a16539fcf822"/>
    <d v="2025-10-09T00:00:00"/>
    <x v="1"/>
    <s v="b9c829b7-cf61-44cb-a66e-ae8ecbbe9d2e"/>
    <x v="324"/>
    <x v="3"/>
    <n v="302.32"/>
    <n v="1"/>
    <n v="226.72"/>
    <n v="11.15"/>
    <x v="1"/>
    <x v="1"/>
    <x v="0"/>
    <x v="5"/>
    <s v="Melissa Anderson"/>
    <x v="9"/>
    <n v="302.32"/>
    <n v="291.17"/>
  </r>
  <r>
    <s v="b0dbbc8e-9761-44eb-8470-dca2f0d57440"/>
    <d v="2025-06-06T00:00:00"/>
    <x v="1"/>
    <s v="77745488-1f77-4d94-8211-4a04525af57f"/>
    <x v="380"/>
    <x v="2"/>
    <n v="12.86"/>
    <n v="5"/>
    <n v="7.72"/>
    <n v="0.49"/>
    <x v="1"/>
    <x v="2"/>
    <x v="2"/>
    <x v="4"/>
    <s v="Erika Jimenez"/>
    <x v="4"/>
    <n v="64.3"/>
    <n v="63.809999999999995"/>
  </r>
  <r>
    <s v="8ab33547-740e-4133-9ba0-12c0081e02f2"/>
    <d v="2025-04-16T00:00:00"/>
    <x v="1"/>
    <s v="172cf997-1786-48bc-a843-bdbdc9075425"/>
    <x v="544"/>
    <x v="3"/>
    <n v="122.84"/>
    <n v="5"/>
    <n v="80.2"/>
    <n v="1.68"/>
    <x v="1"/>
    <x v="1"/>
    <x v="1"/>
    <x v="3"/>
    <s v="Leah Moran"/>
    <x v="7"/>
    <n v="614.20000000000005"/>
    <n v="612.5200000000001"/>
  </r>
  <r>
    <s v="5956811e-c12b-40ad-add3-d6fec8c729cf"/>
    <d v="2025-03-12T00:00:00"/>
    <x v="1"/>
    <s v="561830bf-baef-4084-bbe3-d987716d9f90"/>
    <x v="545"/>
    <x v="3"/>
    <n v="229.37"/>
    <n v="10"/>
    <n v="200.38"/>
    <n v="41.83"/>
    <x v="1"/>
    <x v="1"/>
    <x v="2"/>
    <x v="4"/>
    <s v="Jacqueline Bush"/>
    <x v="8"/>
    <n v="2293.6999999999998"/>
    <n v="2251.87"/>
  </r>
  <r>
    <s v="49243e54-6bfc-4e07-910b-2cb968919753"/>
    <d v="2025-03-15T00:00:00"/>
    <x v="1"/>
    <s v="dc294aa7-25f3-404d-9cf7-130db66c01d3"/>
    <x v="202"/>
    <x v="3"/>
    <n v="347.87"/>
    <n v="5"/>
    <n v="295.97000000000003"/>
    <n v="37.380000000000003"/>
    <x v="2"/>
    <x v="2"/>
    <x v="1"/>
    <x v="3"/>
    <s v="Maria Jenkins"/>
    <x v="8"/>
    <n v="1739.35"/>
    <n v="1701.9699999999998"/>
  </r>
  <r>
    <s v="63ad8457-2d40-4f39-b232-ac95fae0308d"/>
    <d v="2025-07-07T00:00:00"/>
    <x v="1"/>
    <s v="3de8501e-5481-41df-a5e0-120ee4cf70c5"/>
    <x v="546"/>
    <x v="5"/>
    <n v="206.76"/>
    <n v="5"/>
    <n v="161.32"/>
    <n v="12.5"/>
    <x v="2"/>
    <x v="1"/>
    <x v="1"/>
    <x v="3"/>
    <s v="Mark Morgan"/>
    <x v="0"/>
    <n v="1033.8"/>
    <n v="1021.3"/>
  </r>
  <r>
    <s v="0e19a405-77d8-474c-9ebb-e623d0da85c0"/>
    <d v="2025-04-16T00:00:00"/>
    <x v="1"/>
    <s v="7f7e49b7-9c3a-41ac-8cad-62f2456e28cc"/>
    <x v="198"/>
    <x v="4"/>
    <n v="40.4"/>
    <n v="5"/>
    <n v="31.44"/>
    <n v="0.74"/>
    <x v="2"/>
    <x v="1"/>
    <x v="0"/>
    <x v="4"/>
    <s v="Angela White"/>
    <x v="7"/>
    <n v="202"/>
    <n v="201.26"/>
  </r>
  <r>
    <s v="edcde76e-30a4-4e68-b9df-0775ad6e1268"/>
    <d v="2025-12-14T00:00:00"/>
    <x v="1"/>
    <s v="7c38e3a8-c343-4a68-83dd-d7741940e736"/>
    <x v="547"/>
    <x v="1"/>
    <n v="134.68"/>
    <n v="10"/>
    <n v="118.6"/>
    <n v="11.94"/>
    <x v="2"/>
    <x v="2"/>
    <x v="1"/>
    <x v="3"/>
    <s v="Robert Carpenter"/>
    <x v="2"/>
    <n v="1346.8000000000002"/>
    <n v="1334.8600000000001"/>
  </r>
  <r>
    <s v="7a5ba426-c8d8-4329-b4f5-c60851935ec1"/>
    <d v="2025-11-10T00:00:00"/>
    <x v="1"/>
    <s v="77aa503f-aa14-46a8-be54-1f80dfda5d45"/>
    <x v="9"/>
    <x v="2"/>
    <n v="368.42"/>
    <n v="6"/>
    <n v="325.81"/>
    <n v="8.42"/>
    <x v="1"/>
    <x v="1"/>
    <x v="2"/>
    <x v="4"/>
    <s v="Susan Davis"/>
    <x v="3"/>
    <n v="2210.52"/>
    <n v="2202.1"/>
  </r>
  <r>
    <s v="fea16ddd-8a86-4283-9bb2-f9866880a2c1"/>
    <d v="2025-03-23T00:00:00"/>
    <x v="1"/>
    <s v="edbb64c3-3ba8-4cf5-ac9d-1389295be548"/>
    <x v="447"/>
    <x v="2"/>
    <n v="112.58"/>
    <n v="10"/>
    <n v="80.67"/>
    <n v="7.6"/>
    <x v="1"/>
    <x v="0"/>
    <x v="0"/>
    <x v="4"/>
    <s v="Nancy Bell"/>
    <x v="8"/>
    <n v="1125.8"/>
    <n v="1118.2"/>
  </r>
  <r>
    <s v="a5312f5e-2209-4579-b8e7-ea8603227651"/>
    <d v="2025-04-04T00:00:00"/>
    <x v="1"/>
    <s v="579ef352-59fa-4365-99ae-d7d69f7e5810"/>
    <x v="548"/>
    <x v="2"/>
    <n v="473.83"/>
    <n v="2"/>
    <n v="381.37"/>
    <n v="78.010000000000005"/>
    <x v="2"/>
    <x v="2"/>
    <x v="0"/>
    <x v="4"/>
    <s v="Cory Bennett"/>
    <x v="7"/>
    <n v="947.66"/>
    <n v="869.65"/>
  </r>
  <r>
    <s v="7a6bf5d4-5eb1-4526-81f2-14d83a767bff"/>
    <d v="2025-07-05T00:00:00"/>
    <x v="1"/>
    <s v="0703edaf-2c50-4c89-a2d0-cf04e17a245f"/>
    <x v="549"/>
    <x v="0"/>
    <n v="331.48"/>
    <n v="8"/>
    <n v="222.83"/>
    <n v="34.82"/>
    <x v="0"/>
    <x v="1"/>
    <x v="2"/>
    <x v="5"/>
    <s v="Russell Johnson"/>
    <x v="0"/>
    <n v="2651.84"/>
    <n v="2617.02"/>
  </r>
  <r>
    <s v="2ed02c19-ea29-4f84-8f09-80c6a6a6e81c"/>
    <d v="2025-05-14T00:00:00"/>
    <x v="1"/>
    <s v="6cdfa767-e376-4903-bcea-b75f95f58523"/>
    <x v="341"/>
    <x v="1"/>
    <n v="487.08"/>
    <n v="9"/>
    <n v="390.85"/>
    <n v="0.99"/>
    <x v="0"/>
    <x v="1"/>
    <x v="1"/>
    <x v="3"/>
    <s v="Renee Hill"/>
    <x v="5"/>
    <n v="4383.72"/>
    <n v="4382.7300000000005"/>
  </r>
  <r>
    <s v="34fe525b-7f6a-4e61-9038-7fa303fb704d"/>
    <d v="2025-02-02T00:00:00"/>
    <x v="1"/>
    <s v="05da95bc-dd62-4506-a9c6-080439e80d03"/>
    <x v="550"/>
    <x v="2"/>
    <n v="408.94"/>
    <n v="3"/>
    <n v="310.27999999999997"/>
    <n v="62.18"/>
    <x v="2"/>
    <x v="0"/>
    <x v="1"/>
    <x v="3"/>
    <s v="Sean Anderson"/>
    <x v="10"/>
    <n v="1226.82"/>
    <n v="1164.6399999999999"/>
  </r>
  <r>
    <s v="d450c6c4-0901-46ce-91b7-c11630063a5d"/>
    <d v="2025-10-19T00:00:00"/>
    <x v="1"/>
    <s v="6d108773-2599-48ee-8bfa-dd374e72ba3f"/>
    <x v="271"/>
    <x v="5"/>
    <n v="115.44"/>
    <n v="9"/>
    <n v="79.540000000000006"/>
    <n v="5.98"/>
    <x v="0"/>
    <x v="2"/>
    <x v="2"/>
    <x v="4"/>
    <s v="Brian Bauer"/>
    <x v="9"/>
    <n v="1038.96"/>
    <n v="1032.98"/>
  </r>
  <r>
    <s v="57f272cf-12fb-48f0-b3c6-ec7c999c4678"/>
    <d v="2025-03-03T00:00:00"/>
    <x v="1"/>
    <s v="f3899119-d908-4aaa-b344-719c3f7efb11"/>
    <x v="198"/>
    <x v="2"/>
    <n v="257.07"/>
    <n v="4"/>
    <n v="190.12"/>
    <n v="28.23"/>
    <x v="0"/>
    <x v="1"/>
    <x v="0"/>
    <x v="4"/>
    <s v="Jennifer Williams"/>
    <x v="8"/>
    <n v="1028.28"/>
    <n v="1000.05"/>
  </r>
  <r>
    <s v="46aa3225-de76-4e4f-adcf-1b4b2f3a5d42"/>
    <d v="2025-04-16T00:00:00"/>
    <x v="1"/>
    <s v="3a0552bc-8993-4e1e-885c-0586d72c1c07"/>
    <x v="147"/>
    <x v="3"/>
    <n v="367.46"/>
    <n v="4"/>
    <n v="255.53"/>
    <n v="64.78"/>
    <x v="0"/>
    <x v="1"/>
    <x v="1"/>
    <x v="4"/>
    <s v="Anne Marshall"/>
    <x v="7"/>
    <n v="1469.84"/>
    <n v="1405.06"/>
  </r>
  <r>
    <s v="6c9b6885-814b-4522-afc7-e1331f60e707"/>
    <d v="2025-10-19T00:00:00"/>
    <x v="1"/>
    <s v="a8c27e63-6b98-4014-a3c6-df4e4c5bbd50"/>
    <x v="551"/>
    <x v="3"/>
    <n v="160.07"/>
    <n v="5"/>
    <n v="142.47999999999999"/>
    <n v="27.8"/>
    <x v="2"/>
    <x v="1"/>
    <x v="0"/>
    <x v="5"/>
    <s v="Tammy Morrison"/>
    <x v="9"/>
    <n v="800.34999999999991"/>
    <n v="772.55"/>
  </r>
  <r>
    <s v="1aa0fbda-1610-4ccc-a33e-eefcd5242782"/>
    <d v="2025-05-14T00:00:00"/>
    <x v="1"/>
    <s v="a15d4c99-8d6c-495b-972a-2e66d8ecd732"/>
    <x v="13"/>
    <x v="1"/>
    <n v="307.67"/>
    <n v="6"/>
    <n v="214.4"/>
    <n v="30.69"/>
    <x v="1"/>
    <x v="1"/>
    <x v="1"/>
    <x v="3"/>
    <s v="Regina Marquez"/>
    <x v="5"/>
    <n v="1846.02"/>
    <n v="1815.33"/>
  </r>
  <r>
    <s v="5c83cfce-1dfb-4c0e-9b55-1c0a854d5144"/>
    <d v="2025-06-15T00:00:00"/>
    <x v="1"/>
    <s v="d510cc1b-8391-4013-b283-5658d99ef426"/>
    <x v="536"/>
    <x v="4"/>
    <n v="36.31"/>
    <n v="1"/>
    <n v="30.77"/>
    <n v="2.73"/>
    <x v="2"/>
    <x v="2"/>
    <x v="1"/>
    <x v="3"/>
    <s v="Christian Wright"/>
    <x v="4"/>
    <n v="36.31"/>
    <n v="33.580000000000005"/>
  </r>
  <r>
    <s v="bfca1e60-041c-440c-b429-b451029c527b"/>
    <d v="2025-07-08T00:00:00"/>
    <x v="1"/>
    <s v="8a528467-2e27-4313-894b-f8e3f71741fa"/>
    <x v="552"/>
    <x v="0"/>
    <n v="480.35"/>
    <n v="5"/>
    <n v="363.68"/>
    <n v="70.31"/>
    <x v="1"/>
    <x v="2"/>
    <x v="2"/>
    <x v="3"/>
    <s v="Charles Dickerson"/>
    <x v="0"/>
    <n v="2401.75"/>
    <n v="2331.44"/>
  </r>
  <r>
    <s v="b9c7cdf8-ffef-4aa3-a9d0-e0deae047f31"/>
    <d v="2025-11-12T00:00:00"/>
    <x v="1"/>
    <s v="c343f8ad-b207-4d56-8732-af3e27ce8c45"/>
    <x v="380"/>
    <x v="0"/>
    <n v="130.81"/>
    <n v="4"/>
    <n v="79.67"/>
    <n v="24.52"/>
    <x v="1"/>
    <x v="1"/>
    <x v="1"/>
    <x v="4"/>
    <s v="Christine Rhodes"/>
    <x v="3"/>
    <n v="523.24"/>
    <n v="498.72"/>
  </r>
  <r>
    <s v="83401614-bfb2-4b0c-906f-a7ea683bab20"/>
    <d v="2025-05-14T00:00:00"/>
    <x v="1"/>
    <s v="c11d5b94-e0b6-4161-906a-f306510c4516"/>
    <x v="182"/>
    <x v="0"/>
    <n v="127"/>
    <n v="7"/>
    <n v="82.39"/>
    <n v="9.18"/>
    <x v="0"/>
    <x v="1"/>
    <x v="1"/>
    <x v="3"/>
    <s v="Peter Abbott"/>
    <x v="5"/>
    <n v="889"/>
    <n v="879.82"/>
  </r>
  <r>
    <s v="287f3f6e-d319-4d1f-80ab-f6bdaafbd5e1"/>
    <d v="2025-03-23T00:00:00"/>
    <x v="1"/>
    <s v="1ca4887a-b51d-4454-8e45-63d92cfb9b20"/>
    <x v="445"/>
    <x v="0"/>
    <n v="439.61"/>
    <n v="5"/>
    <n v="276.45"/>
    <n v="27.83"/>
    <x v="0"/>
    <x v="1"/>
    <x v="1"/>
    <x v="4"/>
    <s v="James Byrd"/>
    <x v="8"/>
    <n v="2198.0500000000002"/>
    <n v="2170.2200000000003"/>
  </r>
  <r>
    <s v="4460adbd-80a3-40d5-90bb-3fd0e1098703"/>
    <d v="2025-07-07T00:00:00"/>
    <x v="1"/>
    <s v="a41e1c11-0b45-4316-9ec6-c7097cdcd7c0"/>
    <x v="553"/>
    <x v="2"/>
    <n v="181.29"/>
    <n v="1"/>
    <n v="136.1"/>
    <n v="28.03"/>
    <x v="0"/>
    <x v="2"/>
    <x v="0"/>
    <x v="5"/>
    <s v="Jeffrey Anderson"/>
    <x v="0"/>
    <n v="181.29"/>
    <n v="153.26"/>
  </r>
  <r>
    <s v="1965a543-323a-4ecd-966c-e570c576388f"/>
    <d v="2025-09-07T00:00:00"/>
    <x v="1"/>
    <s v="8e92a381-f231-4fef-a0b3-1e8c9d6fcdaf"/>
    <x v="468"/>
    <x v="5"/>
    <n v="149.34"/>
    <n v="9"/>
    <n v="103.81"/>
    <n v="0.49"/>
    <x v="0"/>
    <x v="2"/>
    <x v="0"/>
    <x v="3"/>
    <s v="Samuel Smith"/>
    <x v="1"/>
    <n v="1344.06"/>
    <n v="1343.57"/>
  </r>
  <r>
    <s v="b6b5fa9a-aaa6-49e4-a555-009278c54b0d"/>
    <d v="2025-04-13T00:00:00"/>
    <x v="1"/>
    <s v="ac5c096f-c37c-471a-bf22-84b1c2d45dd8"/>
    <x v="554"/>
    <x v="5"/>
    <n v="309.95"/>
    <n v="7"/>
    <n v="193.78"/>
    <n v="48.59"/>
    <x v="1"/>
    <x v="1"/>
    <x v="0"/>
    <x v="4"/>
    <s v="Joseph May"/>
    <x v="7"/>
    <n v="2169.65"/>
    <n v="2121.06"/>
  </r>
  <r>
    <s v="8754d103-75e7-424f-a7c1-1ea191b97c8d"/>
    <d v="2025-03-03T00:00:00"/>
    <x v="1"/>
    <s v="a251d400-cc9b-49d0-b314-bc8a1606dba8"/>
    <x v="555"/>
    <x v="4"/>
    <n v="32.25"/>
    <n v="1"/>
    <n v="22.42"/>
    <n v="0.11"/>
    <x v="1"/>
    <x v="0"/>
    <x v="0"/>
    <x v="5"/>
    <s v="Mr. John Mahoney"/>
    <x v="8"/>
    <n v="32.25"/>
    <n v="32.14"/>
  </r>
  <r>
    <s v="d6e5b5e6-d6ca-4d02-8b3f-44d0f5a21751"/>
    <d v="2025-06-04T00:00:00"/>
    <x v="1"/>
    <s v="ffb81e44-7df2-4988-93f6-17323ca62d1c"/>
    <x v="186"/>
    <x v="2"/>
    <n v="94.14"/>
    <n v="9"/>
    <n v="69.41"/>
    <n v="5.12"/>
    <x v="2"/>
    <x v="0"/>
    <x v="2"/>
    <x v="5"/>
    <s v="Linda Ruiz"/>
    <x v="4"/>
    <n v="847.26"/>
    <n v="842.14"/>
  </r>
  <r>
    <s v="9e019fc7-8dfe-41a2-bcc9-42d4ee9d92e8"/>
    <d v="2025-07-07T00:00:00"/>
    <x v="1"/>
    <s v="949b5f95-131a-4f04-9319-8fcd6564d9d7"/>
    <x v="392"/>
    <x v="0"/>
    <n v="99.22"/>
    <n v="7"/>
    <n v="84.07"/>
    <n v="6.19"/>
    <x v="0"/>
    <x v="2"/>
    <x v="0"/>
    <x v="5"/>
    <s v="Tom Blair"/>
    <x v="0"/>
    <n v="694.54"/>
    <n v="688.34999999999991"/>
  </r>
  <r>
    <s v="742a71a4-5f58-4e09-85c2-6752068ff12c"/>
    <d v="2025-04-16T00:00:00"/>
    <x v="1"/>
    <s v="8eab227f-f04b-4d2e-bf3f-c37e05eb19a2"/>
    <x v="372"/>
    <x v="5"/>
    <n v="343.74"/>
    <n v="2"/>
    <n v="300.73"/>
    <n v="32.880000000000003"/>
    <x v="1"/>
    <x v="2"/>
    <x v="2"/>
    <x v="4"/>
    <s v="Justin Perez"/>
    <x v="7"/>
    <n v="687.48"/>
    <n v="654.6"/>
  </r>
  <r>
    <s v="d33203d2-ad75-416e-aa20-5515d12551f6"/>
    <d v="2025-03-23T00:00:00"/>
    <x v="1"/>
    <s v="bc1b7e94-7989-469d-8a47-6da27b639198"/>
    <x v="556"/>
    <x v="3"/>
    <n v="342.71"/>
    <n v="5"/>
    <n v="275.06"/>
    <n v="61.84"/>
    <x v="1"/>
    <x v="2"/>
    <x v="0"/>
    <x v="5"/>
    <s v="Samuel Hardy"/>
    <x v="8"/>
    <n v="1713.55"/>
    <n v="1651.71"/>
  </r>
  <r>
    <s v="1b8c04ae-e215-4aa9-81e5-11b0f402fc54"/>
    <d v="2025-05-14T00:00:00"/>
    <x v="1"/>
    <s v="6a4ca489-d549-48e3-b220-d7d7aec9fc9b"/>
    <x v="557"/>
    <x v="5"/>
    <n v="165.28"/>
    <n v="8"/>
    <n v="143.63"/>
    <n v="32.32"/>
    <x v="0"/>
    <x v="0"/>
    <x v="2"/>
    <x v="4"/>
    <s v="Kathy Wells"/>
    <x v="5"/>
    <n v="1322.24"/>
    <n v="1289.92"/>
  </r>
  <r>
    <s v="0f1a2ef1-164a-40bb-b206-6392d3244b43"/>
    <d v="2025-07-08T00:00:00"/>
    <x v="1"/>
    <s v="f03d383d-b7dd-495f-8ded-8d1124e18a06"/>
    <x v="497"/>
    <x v="0"/>
    <n v="403.72"/>
    <n v="8"/>
    <n v="329.32"/>
    <n v="40.49"/>
    <x v="0"/>
    <x v="2"/>
    <x v="2"/>
    <x v="5"/>
    <s v="Kim Kim"/>
    <x v="0"/>
    <n v="3229.76"/>
    <n v="3189.2700000000004"/>
  </r>
  <r>
    <s v="d731b932-cf53-40ae-a75a-e2ac1c302c2f"/>
    <d v="2025-04-04T00:00:00"/>
    <x v="1"/>
    <s v="e2168194-ef5e-4f4f-ba9e-35c6dc16114c"/>
    <x v="558"/>
    <x v="1"/>
    <n v="207.04"/>
    <n v="3"/>
    <n v="160.63999999999999"/>
    <n v="38.14"/>
    <x v="2"/>
    <x v="0"/>
    <x v="1"/>
    <x v="3"/>
    <s v="Brian Fowler"/>
    <x v="7"/>
    <n v="621.12"/>
    <n v="582.98"/>
  </r>
  <r>
    <s v="9f7c4280-5d91-4516-b2a1-a5fee97a2966"/>
    <d v="2025-07-08T00:00:00"/>
    <x v="1"/>
    <s v="d8487913-d037-4a18-aa2f-4b031c5ae250"/>
    <x v="281"/>
    <x v="0"/>
    <n v="176.23"/>
    <n v="3"/>
    <n v="114.38"/>
    <n v="26.27"/>
    <x v="2"/>
    <x v="0"/>
    <x v="2"/>
    <x v="3"/>
    <s v="Maria Torres"/>
    <x v="0"/>
    <n v="528.68999999999994"/>
    <n v="502.41999999999996"/>
  </r>
  <r>
    <s v="d0f95e62-34a1-4985-9e32-5e69e9694224"/>
    <d v="2025-09-10T00:00:00"/>
    <x v="1"/>
    <s v="95604314-27f5-4085-add9-e6bfac0e98e9"/>
    <x v="380"/>
    <x v="2"/>
    <n v="219.55"/>
    <n v="6"/>
    <n v="186.62"/>
    <n v="28.94"/>
    <x v="0"/>
    <x v="1"/>
    <x v="2"/>
    <x v="3"/>
    <s v="Samantha Hawkins"/>
    <x v="1"/>
    <n v="1317.3000000000002"/>
    <n v="1288.3600000000001"/>
  </r>
  <r>
    <s v="271380b4-e3cd-4af1-925d-e6c1ad2c6862"/>
    <d v="2025-03-01T00:00:00"/>
    <x v="1"/>
    <s v="f47d83d0-cd2e-4520-bc3f-0ec934e1d207"/>
    <x v="559"/>
    <x v="1"/>
    <n v="423.23"/>
    <n v="6"/>
    <n v="365.57"/>
    <n v="63.3"/>
    <x v="0"/>
    <x v="1"/>
    <x v="0"/>
    <x v="3"/>
    <s v="John James"/>
    <x v="8"/>
    <n v="2539.38"/>
    <n v="2476.08"/>
  </r>
  <r>
    <s v="f0a1abb0-3a16-40fd-b8ef-04e9f62da244"/>
    <d v="2025-10-11T00:00:00"/>
    <x v="1"/>
    <s v="0167b2a0-1b87-4a03-9a40-16444a3f91d2"/>
    <x v="560"/>
    <x v="2"/>
    <n v="392.48"/>
    <n v="2"/>
    <n v="286.27999999999997"/>
    <n v="7.56"/>
    <x v="0"/>
    <x v="1"/>
    <x v="0"/>
    <x v="5"/>
    <s v="Michael Hayes"/>
    <x v="9"/>
    <n v="784.96"/>
    <n v="777.40000000000009"/>
  </r>
  <r>
    <s v="93865ce9-fbfd-4df9-afd8-3323d0ca91f4"/>
    <d v="2025-03-03T00:00:00"/>
    <x v="1"/>
    <s v="7fcd2b03-6b2c-46e3-820c-4ffa7fa69260"/>
    <x v="252"/>
    <x v="0"/>
    <n v="143.35"/>
    <n v="6"/>
    <n v="122.29"/>
    <n v="22.42"/>
    <x v="1"/>
    <x v="0"/>
    <x v="0"/>
    <x v="5"/>
    <s v="Kevin Marshall"/>
    <x v="8"/>
    <n v="860.09999999999991"/>
    <n v="837.68"/>
  </r>
  <r>
    <s v="27bcc18c-d0c7-4ab6-9808-7f911d5d64fc"/>
    <d v="2025-12-22T00:00:00"/>
    <x v="1"/>
    <s v="7e685c2c-405d-455b-b9dd-bdc424cb4503"/>
    <x v="561"/>
    <x v="0"/>
    <n v="444.32"/>
    <n v="10"/>
    <n v="335.68"/>
    <n v="68.77"/>
    <x v="1"/>
    <x v="0"/>
    <x v="1"/>
    <x v="3"/>
    <s v="Lucas Williams"/>
    <x v="2"/>
    <n v="4443.2"/>
    <n v="4374.4299999999994"/>
  </r>
  <r>
    <s v="86bfd17c-e8de-4be2-95c8-abe133f85d6a"/>
    <d v="2025-10-19T00:00:00"/>
    <x v="1"/>
    <s v="d56d6581-745d-4ddc-bd60-9c49ad007d8c"/>
    <x v="562"/>
    <x v="3"/>
    <n v="39.409999999999997"/>
    <n v="3"/>
    <n v="34.340000000000003"/>
    <n v="6.71"/>
    <x v="1"/>
    <x v="2"/>
    <x v="1"/>
    <x v="4"/>
    <s v="Megan Anderson"/>
    <x v="9"/>
    <n v="118.22999999999999"/>
    <n v="111.52"/>
  </r>
  <r>
    <s v="02234a91-f598-42af-b50a-c6dc7d5fb41c"/>
    <d v="2025-12-13T00:00:00"/>
    <x v="1"/>
    <s v="2c59f3e1-490b-4397-876b-f5b8580888ba"/>
    <x v="563"/>
    <x v="4"/>
    <n v="313.69"/>
    <n v="8"/>
    <n v="280.97000000000003"/>
    <n v="2.5"/>
    <x v="1"/>
    <x v="1"/>
    <x v="2"/>
    <x v="4"/>
    <s v="Joseph Stein"/>
    <x v="2"/>
    <n v="2509.52"/>
    <n v="2507.02"/>
  </r>
  <r>
    <s v="f9a5be8c-3e07-4444-baff-0ca421d26c38"/>
    <d v="2025-01-28T00:00:00"/>
    <x v="1"/>
    <s v="e932250b-a3a8-4a64-8ed7-ba311bc03541"/>
    <x v="564"/>
    <x v="1"/>
    <n v="283.19"/>
    <n v="9"/>
    <n v="202"/>
    <n v="36.479999999999997"/>
    <x v="2"/>
    <x v="2"/>
    <x v="2"/>
    <x v="5"/>
    <s v="Mr. Joshua Coleman"/>
    <x v="11"/>
    <n v="2548.71"/>
    <n v="2512.23"/>
  </r>
  <r>
    <s v="f30a01ba-5ee7-4c6f-9bb6-8ecbfdabf88e"/>
    <d v="2025-10-11T00:00:00"/>
    <x v="1"/>
    <s v="cfad3146-4cba-4825-ab54-beaebe6ebc7c"/>
    <x v="565"/>
    <x v="2"/>
    <n v="465.74"/>
    <n v="1"/>
    <n v="407.1"/>
    <n v="17.989999999999998"/>
    <x v="2"/>
    <x v="1"/>
    <x v="2"/>
    <x v="4"/>
    <s v="Richard Jensen"/>
    <x v="9"/>
    <n v="465.74"/>
    <n v="447.75"/>
  </r>
  <r>
    <s v="763b21e4-72a0-4f74-b341-5e4f4c2f62ca"/>
    <d v="2025-12-22T00:00:00"/>
    <x v="1"/>
    <s v="3fbb38e9-960e-4e36-802c-1649963acf62"/>
    <x v="265"/>
    <x v="5"/>
    <n v="130.97999999999999"/>
    <n v="9"/>
    <n v="89.41"/>
    <n v="19.149999999999999"/>
    <x v="0"/>
    <x v="1"/>
    <x v="0"/>
    <x v="5"/>
    <s v="Brittany Snyder"/>
    <x v="2"/>
    <n v="1178.82"/>
    <n v="1159.6699999999998"/>
  </r>
  <r>
    <s v="e8522ccf-e257-4473-ba82-355617451603"/>
    <d v="2025-10-30T00:00:00"/>
    <x v="1"/>
    <s v="0a6353b0-8a2f-4a6b-aa18-8da01f1b0ade"/>
    <x v="566"/>
    <x v="0"/>
    <n v="148.34"/>
    <n v="3"/>
    <n v="96.92"/>
    <n v="16.91"/>
    <x v="1"/>
    <x v="0"/>
    <x v="2"/>
    <x v="4"/>
    <s v="Raymond Baker"/>
    <x v="9"/>
    <n v="445.02"/>
    <n v="428.10999999999996"/>
  </r>
  <r>
    <s v="dcad2385-0e1a-4115-b1ff-1b621cdbf0a0"/>
    <d v="2025-02-16T00:00:00"/>
    <x v="1"/>
    <s v="a975c884-6e80-4890-a63b-27f59c6d5998"/>
    <x v="567"/>
    <x v="0"/>
    <n v="472.16"/>
    <n v="5"/>
    <n v="371.53"/>
    <n v="21.99"/>
    <x v="1"/>
    <x v="0"/>
    <x v="1"/>
    <x v="4"/>
    <s v="Manuel Howard"/>
    <x v="10"/>
    <n v="2360.8000000000002"/>
    <n v="2338.8100000000004"/>
  </r>
  <r>
    <s v="8424cdac-4958-4c59-8165-2af486312d5a"/>
    <d v="2025-12-11T00:00:00"/>
    <x v="1"/>
    <s v="00c49e67-d2de-4550-ad6f-362af3dd6343"/>
    <x v="204"/>
    <x v="0"/>
    <n v="365.33"/>
    <n v="6"/>
    <n v="224.14"/>
    <n v="10.24"/>
    <x v="0"/>
    <x v="2"/>
    <x v="1"/>
    <x v="3"/>
    <s v="Donna Schneider"/>
    <x v="2"/>
    <n v="2191.98"/>
    <n v="2181.7400000000002"/>
  </r>
  <r>
    <s v="bb18e07e-74ba-49c3-8d99-0fecd9257d6c"/>
    <d v="2025-07-05T00:00:00"/>
    <x v="1"/>
    <s v="12a150e3-bc92-41de-abb7-cd4cd9b28bfe"/>
    <x v="510"/>
    <x v="5"/>
    <n v="486.48"/>
    <n v="10"/>
    <n v="349.38"/>
    <n v="31.39"/>
    <x v="0"/>
    <x v="0"/>
    <x v="2"/>
    <x v="4"/>
    <s v="Richard Reed"/>
    <x v="0"/>
    <n v="4864.8"/>
    <n v="4833.41"/>
  </r>
  <r>
    <s v="29e8eff6-6fd5-4559-8d82-32f3635ff113"/>
    <d v="2025-01-27T00:00:00"/>
    <x v="1"/>
    <s v="c4bbb756-f5b5-42c7-9604-a1989090e5dc"/>
    <x v="568"/>
    <x v="4"/>
    <n v="186.21"/>
    <n v="4"/>
    <n v="125.07"/>
    <n v="7.39"/>
    <x v="1"/>
    <x v="2"/>
    <x v="1"/>
    <x v="5"/>
    <s v="Angel Evans"/>
    <x v="11"/>
    <n v="744.84"/>
    <n v="737.45"/>
  </r>
  <r>
    <s v="bf844c60-da0b-489d-a1a0-577867de69b3"/>
    <d v="2025-12-20T00:00:00"/>
    <x v="1"/>
    <s v="fad4b232-7f7c-43d2-a657-10d544938b15"/>
    <x v="437"/>
    <x v="1"/>
    <n v="256.88"/>
    <n v="9"/>
    <n v="207.13"/>
    <n v="34.44"/>
    <x v="0"/>
    <x v="1"/>
    <x v="2"/>
    <x v="4"/>
    <s v="Anthony Garcia"/>
    <x v="2"/>
    <n v="2311.92"/>
    <n v="2277.48"/>
  </r>
  <r>
    <s v="ce5bffa6-bd2f-44e3-8e1b-5c04cf839384"/>
    <d v="2025-11-20T00:00:00"/>
    <x v="1"/>
    <s v="4ee89fc8-db66-4078-9cfc-1856f3612ca6"/>
    <x v="92"/>
    <x v="3"/>
    <n v="57.06"/>
    <n v="6"/>
    <n v="48.94"/>
    <n v="5.8"/>
    <x v="0"/>
    <x v="1"/>
    <x v="2"/>
    <x v="5"/>
    <s v="James Pineda"/>
    <x v="3"/>
    <n v="342.36"/>
    <n v="336.56"/>
  </r>
  <r>
    <s v="6683326e-28de-46fe-bfc4-aa09ef604158"/>
    <d v="2025-05-25T00:00:00"/>
    <x v="1"/>
    <s v="39c0154a-120d-4e4e-b1fd-7820fb2680d0"/>
    <x v="569"/>
    <x v="3"/>
    <n v="481.99"/>
    <n v="7"/>
    <n v="402.62"/>
    <n v="38.630000000000003"/>
    <x v="2"/>
    <x v="2"/>
    <x v="1"/>
    <x v="4"/>
    <s v="Melissa Washington"/>
    <x v="5"/>
    <n v="3373.9300000000003"/>
    <n v="3335.3"/>
  </r>
  <r>
    <s v="93931139-41ce-4437-80c3-012aff4c69e1"/>
    <d v="2025-03-23T00:00:00"/>
    <x v="1"/>
    <s v="6616ac27-76b9-481a-af5d-44aa9b692824"/>
    <x v="570"/>
    <x v="0"/>
    <n v="351.74"/>
    <n v="10"/>
    <n v="244.7"/>
    <n v="31.12"/>
    <x v="0"/>
    <x v="0"/>
    <x v="2"/>
    <x v="5"/>
    <s v="Sarah Phillips"/>
    <x v="8"/>
    <n v="3517.4"/>
    <n v="3486.28"/>
  </r>
  <r>
    <s v="dced7b5c-8485-419f-a1c7-80a5988e1535"/>
    <d v="2025-04-13T00:00:00"/>
    <x v="1"/>
    <s v="9cf362e5-117d-47a1-9e8f-251552b7bec3"/>
    <x v="571"/>
    <x v="3"/>
    <n v="18.93"/>
    <n v="2"/>
    <n v="14.49"/>
    <n v="0"/>
    <x v="2"/>
    <x v="1"/>
    <x v="0"/>
    <x v="5"/>
    <s v="Paul Brown"/>
    <x v="7"/>
    <n v="37.86"/>
    <n v="37.86"/>
  </r>
  <r>
    <s v="56d32a97-cf2f-419d-bb00-b605537a5b3d"/>
    <d v="2025-06-06T00:00:00"/>
    <x v="1"/>
    <s v="72dc1548-3ddd-482e-90b7-2ddbd3a8f09a"/>
    <x v="572"/>
    <x v="1"/>
    <n v="26.35"/>
    <n v="3"/>
    <n v="17.82"/>
    <n v="1.78"/>
    <x v="1"/>
    <x v="0"/>
    <x v="1"/>
    <x v="5"/>
    <s v="Dwayne Berry"/>
    <x v="4"/>
    <n v="79.050000000000011"/>
    <n v="77.27000000000001"/>
  </r>
  <r>
    <s v="884176a3-f49c-4515-b0ce-098cc521d2de"/>
    <d v="2025-06-04T00:00:00"/>
    <x v="1"/>
    <s v="11b4f0bc-50cd-4334-8ecf-63168c1e121b"/>
    <x v="573"/>
    <x v="2"/>
    <n v="258.43"/>
    <n v="7"/>
    <n v="177.78"/>
    <n v="28.29"/>
    <x v="2"/>
    <x v="1"/>
    <x v="2"/>
    <x v="5"/>
    <s v="Deborah Burton"/>
    <x v="4"/>
    <n v="1809.01"/>
    <n v="1780.72"/>
  </r>
  <r>
    <s v="41c4db55-1e03-46bb-888b-06cb15ea7c2e"/>
    <d v="2025-12-01T00:00:00"/>
    <x v="1"/>
    <s v="d2af64f1-c291-4491-b0f5-860a7172d9de"/>
    <x v="375"/>
    <x v="0"/>
    <n v="166.94"/>
    <n v="3"/>
    <n v="114.29"/>
    <n v="20.18"/>
    <x v="0"/>
    <x v="2"/>
    <x v="1"/>
    <x v="5"/>
    <s v="Christopher Yu"/>
    <x v="2"/>
    <n v="500.82"/>
    <n v="480.64"/>
  </r>
  <r>
    <s v="dc99e11d-ad7b-4a7b-a682-4d6352afab0f"/>
    <d v="2025-08-18T00:00:00"/>
    <x v="1"/>
    <s v="babe17c1-e0a2-402a-a486-86e35c5015ec"/>
    <x v="240"/>
    <x v="0"/>
    <n v="408.86"/>
    <n v="6"/>
    <n v="307.77999999999997"/>
    <n v="34.270000000000003"/>
    <x v="2"/>
    <x v="1"/>
    <x v="1"/>
    <x v="5"/>
    <s v="Casey Stone"/>
    <x v="6"/>
    <n v="2453.16"/>
    <n v="2418.89"/>
  </r>
  <r>
    <s v="e48eff8e-5e7b-4393-b7a0-336f3f938031"/>
    <d v="2025-07-05T00:00:00"/>
    <x v="1"/>
    <s v="6a458c29-60e2-4667-a1b9-934344b839fa"/>
    <x v="574"/>
    <x v="1"/>
    <n v="348.84"/>
    <n v="9"/>
    <n v="237.92"/>
    <n v="54.07"/>
    <x v="0"/>
    <x v="2"/>
    <x v="2"/>
    <x v="4"/>
    <s v="Charlotte Cox"/>
    <x v="0"/>
    <n v="3139.56"/>
    <n v="3085.49"/>
  </r>
  <r>
    <s v="e8d564a0-51ad-41df-acc5-643efad2bad1"/>
    <d v="2025-01-24T00:00:00"/>
    <x v="1"/>
    <s v="aab2701c-d672-4ba4-98cd-714a206a4634"/>
    <x v="575"/>
    <x v="3"/>
    <n v="160.58000000000001"/>
    <n v="4"/>
    <n v="121.11"/>
    <n v="16.27"/>
    <x v="2"/>
    <x v="1"/>
    <x v="1"/>
    <x v="3"/>
    <s v="Michael Morris"/>
    <x v="11"/>
    <n v="642.32000000000005"/>
    <n v="626.05000000000007"/>
  </r>
  <r>
    <s v="01d10351-ca49-4b39-9993-848bdc08a1a0"/>
    <d v="2025-09-29T00:00:00"/>
    <x v="1"/>
    <s v="c464455c-ecf1-4804-8b1a-dc46400f4b00"/>
    <x v="576"/>
    <x v="5"/>
    <n v="88.96"/>
    <n v="7"/>
    <n v="77.45"/>
    <n v="9.86"/>
    <x v="1"/>
    <x v="0"/>
    <x v="1"/>
    <x v="3"/>
    <s v="Gabriel Williams"/>
    <x v="1"/>
    <n v="622.71999999999991"/>
    <n v="612.8599999999999"/>
  </r>
  <r>
    <s v="d2e46bed-1380-4b69-9d18-c2255cd11f1c"/>
    <d v="2025-01-13T00:00:00"/>
    <x v="1"/>
    <s v="713f8fc1-4853-4e99-965b-3166667290f3"/>
    <x v="333"/>
    <x v="4"/>
    <n v="359.06"/>
    <n v="4"/>
    <n v="283.41000000000003"/>
    <n v="49.6"/>
    <x v="2"/>
    <x v="2"/>
    <x v="1"/>
    <x v="5"/>
    <s v="John Myers"/>
    <x v="11"/>
    <n v="1436.24"/>
    <n v="1386.64"/>
  </r>
  <r>
    <s v="2261b94e-34ee-43d7-ba6c-8fcc05a88675"/>
    <d v="2025-07-16T00:00:00"/>
    <x v="1"/>
    <s v="499268a2-f2dc-4fda-a851-33e5806a59f8"/>
    <x v="577"/>
    <x v="2"/>
    <n v="51.01"/>
    <n v="3"/>
    <n v="34.19"/>
    <n v="9.15"/>
    <x v="2"/>
    <x v="2"/>
    <x v="2"/>
    <x v="5"/>
    <s v="Vanessa Bailey"/>
    <x v="0"/>
    <n v="153.03"/>
    <n v="143.88"/>
  </r>
  <r>
    <s v="258fe742-c7ee-4350-affa-df61ace2a725"/>
    <d v="2025-05-25T00:00:00"/>
    <x v="1"/>
    <s v="6351e559-c654-42d8-b1af-3817e7d7f772"/>
    <x v="578"/>
    <x v="5"/>
    <n v="119.59"/>
    <n v="5"/>
    <n v="92.49"/>
    <n v="4"/>
    <x v="1"/>
    <x v="1"/>
    <x v="1"/>
    <x v="4"/>
    <s v="Ryan Fischer"/>
    <x v="5"/>
    <n v="597.95000000000005"/>
    <n v="593.95000000000005"/>
  </r>
  <r>
    <s v="e4099135-a6b9-4baf-8900-e59fe4636de1"/>
    <d v="2025-05-14T00:00:00"/>
    <x v="1"/>
    <s v="87a21e1d-32ed-4be5-9ccf-6efbd6aca712"/>
    <x v="35"/>
    <x v="1"/>
    <n v="117.27"/>
    <n v="10"/>
    <n v="89.34"/>
    <n v="18.36"/>
    <x v="0"/>
    <x v="2"/>
    <x v="1"/>
    <x v="3"/>
    <s v="Sharon Romero"/>
    <x v="5"/>
    <n v="1172.7"/>
    <n v="1154.3400000000001"/>
  </r>
  <r>
    <s v="63e23e02-0abe-4ce7-906f-e0b3d27cebc4"/>
    <d v="2025-01-17T00:00:00"/>
    <x v="1"/>
    <s v="6bb2aa8e-e239-412b-9839-a096a7595aee"/>
    <x v="187"/>
    <x v="3"/>
    <n v="457.93"/>
    <n v="4"/>
    <n v="310.87"/>
    <n v="64.78"/>
    <x v="1"/>
    <x v="2"/>
    <x v="2"/>
    <x v="3"/>
    <s v="Robert Roberts"/>
    <x v="11"/>
    <n v="1831.72"/>
    <n v="1766.94"/>
  </r>
  <r>
    <s v="13906259-d418-4107-89f7-f937589b23be"/>
    <d v="2025-03-03T00:00:00"/>
    <x v="1"/>
    <s v="1a331190-0220-4a2f-97d7-34ff8b8b0992"/>
    <x v="234"/>
    <x v="3"/>
    <n v="329.05"/>
    <n v="6"/>
    <n v="207.32"/>
    <n v="53.16"/>
    <x v="0"/>
    <x v="1"/>
    <x v="0"/>
    <x v="3"/>
    <s v="Natalie Mays"/>
    <x v="8"/>
    <n v="1974.3000000000002"/>
    <n v="1921.14"/>
  </r>
  <r>
    <s v="e42fc76d-2730-49ed-957d-c3466f8e3914"/>
    <d v="2025-01-05T00:00:00"/>
    <x v="1"/>
    <s v="9a9870f8-4469-4253-98b8-d7162862bb7d"/>
    <x v="579"/>
    <x v="0"/>
    <n v="301.39"/>
    <n v="7"/>
    <n v="234.61"/>
    <n v="1.39"/>
    <x v="1"/>
    <x v="2"/>
    <x v="0"/>
    <x v="4"/>
    <s v="Kaitlyn Arroyo"/>
    <x v="11"/>
    <n v="2109.73"/>
    <n v="2108.34"/>
  </r>
  <r>
    <s v="d01aa692-45ad-4807-bb7c-dece4c640291"/>
    <d v="2025-09-07T00:00:00"/>
    <x v="1"/>
    <s v="32ab093b-1c4c-424c-9574-c580d0c122a7"/>
    <x v="527"/>
    <x v="0"/>
    <n v="302.36"/>
    <n v="9"/>
    <n v="189.57"/>
    <n v="26.56"/>
    <x v="2"/>
    <x v="0"/>
    <x v="0"/>
    <x v="5"/>
    <s v="Craig Brown"/>
    <x v="1"/>
    <n v="2721.2400000000002"/>
    <n v="2694.6800000000003"/>
  </r>
  <r>
    <s v="d364cf92-db74-4b9a-985e-b630a43c9aa7"/>
    <d v="2025-07-16T00:00:00"/>
    <x v="1"/>
    <s v="42a042a5-0310-4951-ad57-22b1795ab3df"/>
    <x v="226"/>
    <x v="3"/>
    <n v="139.32"/>
    <n v="6"/>
    <n v="87.55"/>
    <n v="15.51"/>
    <x v="1"/>
    <x v="0"/>
    <x v="1"/>
    <x v="5"/>
    <s v="Jonathan Haney"/>
    <x v="0"/>
    <n v="835.92"/>
    <n v="820.41"/>
  </r>
  <r>
    <s v="55018854-c04d-474f-ba07-cc09ace783c9"/>
    <d v="2025-08-06T00:00:00"/>
    <x v="1"/>
    <s v="b81adea5-d435-45a1-98fb-2b4354e0eea3"/>
    <x v="580"/>
    <x v="2"/>
    <n v="455.18"/>
    <n v="6"/>
    <n v="399.78"/>
    <n v="85.46"/>
    <x v="2"/>
    <x v="0"/>
    <x v="1"/>
    <x v="3"/>
    <s v="Aaron Mclaughlin"/>
    <x v="6"/>
    <n v="2731.08"/>
    <n v="2645.62"/>
  </r>
  <r>
    <s v="1c92b1e9-aa10-4d88-94c5-b10289415c64"/>
    <d v="2025-09-29T00:00:00"/>
    <x v="1"/>
    <s v="acab0ec0-5505-4e53-9892-3b968aced0c8"/>
    <x v="230"/>
    <x v="4"/>
    <n v="474.62"/>
    <n v="2"/>
    <n v="373.79"/>
    <n v="58.81"/>
    <x v="2"/>
    <x v="1"/>
    <x v="2"/>
    <x v="4"/>
    <s v="Natasha Mcclain"/>
    <x v="1"/>
    <n v="949.24"/>
    <n v="890.43000000000006"/>
  </r>
  <r>
    <s v="8781812c-75de-43f0-bd3c-99f0ecf38743"/>
    <d v="2025-04-02T00:00:00"/>
    <x v="1"/>
    <s v="892ae34c-72e3-4fe4-a41f-c473abe742db"/>
    <x v="310"/>
    <x v="0"/>
    <n v="276.72000000000003"/>
    <n v="4"/>
    <n v="209.52"/>
    <n v="0.83"/>
    <x v="1"/>
    <x v="2"/>
    <x v="1"/>
    <x v="4"/>
    <s v="Thomas Rangel"/>
    <x v="7"/>
    <n v="1106.8800000000001"/>
    <n v="1106.0500000000002"/>
  </r>
  <r>
    <s v="7143eeb1-08a9-4c7d-ada4-27a1bc0e1cdf"/>
    <d v="2025-01-26T00:00:00"/>
    <x v="1"/>
    <s v="3868b314-471a-4c21-8029-ec4cf7d8e18b"/>
    <x v="315"/>
    <x v="3"/>
    <n v="366.52"/>
    <n v="5"/>
    <n v="279.43"/>
    <n v="2.41"/>
    <x v="2"/>
    <x v="1"/>
    <x v="0"/>
    <x v="4"/>
    <s v="Colleen Murray"/>
    <x v="11"/>
    <n v="1832.6"/>
    <n v="1830.1899999999998"/>
  </r>
  <r>
    <s v="f195b28f-d06c-43a2-983f-56fa09df3d5f"/>
    <d v="2025-04-04T00:00:00"/>
    <x v="1"/>
    <s v="e6b32b4e-1214-4166-a03f-fd1de5de1ef0"/>
    <x v="581"/>
    <x v="2"/>
    <n v="350.48"/>
    <n v="10"/>
    <n v="313.23"/>
    <n v="1.85"/>
    <x v="0"/>
    <x v="0"/>
    <x v="2"/>
    <x v="5"/>
    <s v="David Gray"/>
    <x v="7"/>
    <n v="3504.8"/>
    <n v="3502.9500000000003"/>
  </r>
  <r>
    <s v="e754672f-da4b-4a0d-86dc-1f541571b0a2"/>
    <d v="2025-12-13T00:00:00"/>
    <x v="1"/>
    <s v="15dc367b-22e2-49fa-bf5b-323d1cd5b8ea"/>
    <x v="582"/>
    <x v="2"/>
    <n v="434.8"/>
    <n v="10"/>
    <n v="271.56"/>
    <n v="24.1"/>
    <x v="0"/>
    <x v="1"/>
    <x v="2"/>
    <x v="3"/>
    <s v="Michelle Gardner"/>
    <x v="2"/>
    <n v="4348"/>
    <n v="4323.8999999999996"/>
  </r>
  <r>
    <s v="ad5f6ff7-121e-4ab4-b095-a3d6c9fa0932"/>
    <d v="2025-10-19T00:00:00"/>
    <x v="1"/>
    <s v="743680af-f612-447f-bcc0-a63250a36965"/>
    <x v="5"/>
    <x v="1"/>
    <n v="226.52"/>
    <n v="5"/>
    <n v="164.59"/>
    <n v="39.94"/>
    <x v="2"/>
    <x v="0"/>
    <x v="2"/>
    <x v="4"/>
    <s v="Kelly Vang"/>
    <x v="9"/>
    <n v="1132.6000000000001"/>
    <n v="1092.6600000000001"/>
  </r>
  <r>
    <s v="fceb5e22-1a20-4b11-b05e-686b2238bdbe"/>
    <d v="2025-07-16T00:00:00"/>
    <x v="1"/>
    <s v="7f236842-4e93-4c61-adb2-d8ce910562a9"/>
    <x v="583"/>
    <x v="0"/>
    <n v="415.37"/>
    <n v="7"/>
    <n v="362.57"/>
    <n v="79.33"/>
    <x v="1"/>
    <x v="2"/>
    <x v="2"/>
    <x v="3"/>
    <s v="Bryan Patterson"/>
    <x v="0"/>
    <n v="2907.59"/>
    <n v="2828.26"/>
  </r>
  <r>
    <s v="e5cea930-3fa1-44f6-bf1c-8f3d819bab34"/>
    <d v="2025-12-20T00:00:00"/>
    <x v="1"/>
    <s v="aced4c34-1965-40cf-b77c-4db3e8f469fc"/>
    <x v="584"/>
    <x v="4"/>
    <n v="424.46"/>
    <n v="9"/>
    <n v="319.29000000000002"/>
    <n v="72.22"/>
    <x v="2"/>
    <x v="1"/>
    <x v="1"/>
    <x v="3"/>
    <s v="Amber Chapman"/>
    <x v="2"/>
    <n v="3820.14"/>
    <n v="3747.92"/>
  </r>
  <r>
    <s v="b31aef7c-f8fe-4ddd-87af-fa76a8866da4"/>
    <d v="2025-12-20T00:00:00"/>
    <x v="1"/>
    <s v="1ef5b34d-8b8b-452d-9960-915174513c73"/>
    <x v="585"/>
    <x v="5"/>
    <n v="105.31"/>
    <n v="10"/>
    <n v="79.09"/>
    <n v="11.19"/>
    <x v="2"/>
    <x v="0"/>
    <x v="1"/>
    <x v="4"/>
    <s v="Donna Allen"/>
    <x v="2"/>
    <n v="1053.0999999999999"/>
    <n v="1041.9099999999999"/>
  </r>
  <r>
    <s v="7559df81-e1eb-4f5d-95a6-28f36e4b1913"/>
    <d v="2025-10-11T00:00:00"/>
    <x v="1"/>
    <s v="cbd7658e-860b-42ea-b3b8-e492e6cf71af"/>
    <x v="586"/>
    <x v="5"/>
    <n v="441.48"/>
    <n v="5"/>
    <n v="271.26"/>
    <n v="51.39"/>
    <x v="0"/>
    <x v="1"/>
    <x v="0"/>
    <x v="3"/>
    <s v="Heather Cook"/>
    <x v="9"/>
    <n v="2207.4"/>
    <n v="2156.0100000000002"/>
  </r>
  <r>
    <s v="f74d7891-54b1-42a4-9fea-2c26a105a39e"/>
    <d v="2025-06-06T00:00:00"/>
    <x v="1"/>
    <s v="c45a75b4-cab0-414a-985e-368e5d845c32"/>
    <x v="587"/>
    <x v="5"/>
    <n v="188.25"/>
    <n v="6"/>
    <n v="156.09"/>
    <n v="3.9"/>
    <x v="0"/>
    <x v="0"/>
    <x v="0"/>
    <x v="5"/>
    <s v="Nicholas Burgess"/>
    <x v="4"/>
    <n v="1129.5"/>
    <n v="1125.5999999999999"/>
  </r>
  <r>
    <s v="428ebb7f-feee-43bd-98b4-a4539ef4e47c"/>
    <d v="2025-01-12T00:00:00"/>
    <x v="1"/>
    <s v="26e5787f-aea9-48e0-8aed-d2cf8e68a004"/>
    <x v="283"/>
    <x v="4"/>
    <n v="47.42"/>
    <n v="3"/>
    <n v="42.25"/>
    <n v="6.47"/>
    <x v="0"/>
    <x v="1"/>
    <x v="2"/>
    <x v="3"/>
    <s v="Ryan Ochoa"/>
    <x v="11"/>
    <n v="142.26"/>
    <n v="135.79"/>
  </r>
  <r>
    <s v="aa60996c-0764-4f88-9a0c-c365ed336808"/>
    <d v="2025-12-13T00:00:00"/>
    <x v="1"/>
    <s v="6810113a-4190-4faf-bda7-ba3b992509ff"/>
    <x v="588"/>
    <x v="0"/>
    <n v="322.95"/>
    <n v="6"/>
    <n v="228.41"/>
    <n v="56.97"/>
    <x v="1"/>
    <x v="0"/>
    <x v="1"/>
    <x v="4"/>
    <s v="Autumn Jensen"/>
    <x v="2"/>
    <n v="1937.6999999999998"/>
    <n v="1880.7299999999998"/>
  </r>
  <r>
    <s v="a45c9f9a-ef6f-4421-a915-e0af6588f2d1"/>
    <d v="2025-08-09T00:00:00"/>
    <x v="1"/>
    <s v="4b6ad000-7626-437f-8eec-e7c1bbc48d84"/>
    <x v="589"/>
    <x v="2"/>
    <n v="134.44"/>
    <n v="3"/>
    <n v="92.65"/>
    <n v="4"/>
    <x v="0"/>
    <x v="1"/>
    <x v="2"/>
    <x v="5"/>
    <s v="Beverly Hawkins"/>
    <x v="6"/>
    <n v="403.32"/>
    <n v="399.32"/>
  </r>
  <r>
    <s v="79fca01c-2b9f-4214-a798-d892b5bb50c9"/>
    <d v="2025-02-03T00:00:00"/>
    <x v="1"/>
    <s v="44bbdd38-4472-4318-b37b-cb1d8fda34da"/>
    <x v="590"/>
    <x v="2"/>
    <n v="28.42"/>
    <n v="2"/>
    <n v="17.850000000000001"/>
    <n v="2.0699999999999998"/>
    <x v="0"/>
    <x v="0"/>
    <x v="1"/>
    <x v="5"/>
    <s v="Haley Vaughn"/>
    <x v="10"/>
    <n v="56.84"/>
    <n v="54.77"/>
  </r>
  <r>
    <s v="e6788f1b-e2d1-4752-bef9-0fdf50628a22"/>
    <d v="2025-03-15T00:00:00"/>
    <x v="1"/>
    <s v="2a94f948-871c-40c9-88a2-5c8d6916f10e"/>
    <x v="207"/>
    <x v="5"/>
    <n v="394.68"/>
    <n v="7"/>
    <n v="335.43"/>
    <n v="50.35"/>
    <x v="2"/>
    <x v="2"/>
    <x v="0"/>
    <x v="3"/>
    <s v="Jennifer Peterson"/>
    <x v="8"/>
    <n v="2762.76"/>
    <n v="2712.4100000000003"/>
  </r>
  <r>
    <s v="5212c265-54c1-4feb-b2be-621aad1b4ff3"/>
    <d v="2025-10-30T00:00:00"/>
    <x v="1"/>
    <s v="0dfe752d-847b-409a-b0e5-5d899c4f4300"/>
    <x v="573"/>
    <x v="5"/>
    <n v="468.85"/>
    <n v="3"/>
    <n v="333.62"/>
    <n v="19.48"/>
    <x v="0"/>
    <x v="0"/>
    <x v="2"/>
    <x v="4"/>
    <s v="Anne Cooper"/>
    <x v="9"/>
    <n v="1406.5500000000002"/>
    <n v="1387.0700000000002"/>
  </r>
  <r>
    <s v="8d7a8f64-89de-4634-8f75-35cf03d785b0"/>
    <d v="2025-08-09T00:00:00"/>
    <x v="1"/>
    <s v="66bafee8-697e-427f-92b6-39a132159e2e"/>
    <x v="536"/>
    <x v="2"/>
    <n v="211.63"/>
    <n v="5"/>
    <n v="152.55000000000001"/>
    <n v="11.3"/>
    <x v="0"/>
    <x v="1"/>
    <x v="1"/>
    <x v="5"/>
    <s v="Kyle Hughes"/>
    <x v="6"/>
    <n v="1058.1500000000001"/>
    <n v="1046.8500000000001"/>
  </r>
  <r>
    <s v="a27c7479-0f86-404a-8513-d3148c5cdf22"/>
    <d v="2025-06-04T00:00:00"/>
    <x v="1"/>
    <s v="ea15833d-444f-4b49-a68b-ef72b213d281"/>
    <x v="141"/>
    <x v="2"/>
    <n v="255.99"/>
    <n v="8"/>
    <n v="220.87"/>
    <n v="45.49"/>
    <x v="0"/>
    <x v="2"/>
    <x v="2"/>
    <x v="5"/>
    <s v="Suzanne Wood"/>
    <x v="4"/>
    <n v="2047.92"/>
    <n v="2002.43"/>
  </r>
  <r>
    <s v="d0b63e2a-35be-4e34-a221-59eabc131939"/>
    <d v="2025-10-30T00:00:00"/>
    <x v="1"/>
    <s v="1936b317-88ed-4ba3-b58b-7b7f161915da"/>
    <x v="516"/>
    <x v="5"/>
    <n v="69.72"/>
    <n v="2"/>
    <n v="43.07"/>
    <n v="7.37"/>
    <x v="2"/>
    <x v="1"/>
    <x v="2"/>
    <x v="4"/>
    <s v="William Woodard"/>
    <x v="9"/>
    <n v="139.44"/>
    <n v="132.07"/>
  </r>
  <r>
    <s v="604df4e0-8970-4be8-aa8a-909d2c07ab8a"/>
    <d v="2025-08-18T00:00:00"/>
    <x v="1"/>
    <s v="49d23914-69a8-484b-99c6-1167f9375c64"/>
    <x v="591"/>
    <x v="4"/>
    <n v="374.85"/>
    <n v="6"/>
    <n v="325.42"/>
    <n v="72.91"/>
    <x v="2"/>
    <x v="2"/>
    <x v="2"/>
    <x v="3"/>
    <s v="Sheryl Raymond"/>
    <x v="6"/>
    <n v="2249.1000000000004"/>
    <n v="2176.1900000000005"/>
  </r>
  <r>
    <s v="69a0d9e7-3e6a-48e3-9adb-762fea90f990"/>
    <d v="2025-12-13T00:00:00"/>
    <x v="1"/>
    <s v="c5f36df3-ce69-462f-b799-d82011b1be6d"/>
    <x v="147"/>
    <x v="3"/>
    <n v="494.55"/>
    <n v="2"/>
    <n v="320.14999999999998"/>
    <n v="71.459999999999994"/>
    <x v="0"/>
    <x v="2"/>
    <x v="0"/>
    <x v="4"/>
    <s v="Anna Howell"/>
    <x v="2"/>
    <n v="989.1"/>
    <n v="917.64"/>
  </r>
  <r>
    <s v="c3a4a4a2-2004-41ba-9204-9c6db2c33fe7"/>
    <d v="2025-03-15T00:00:00"/>
    <x v="1"/>
    <s v="4180844f-2693-4532-a625-98be73896c70"/>
    <x v="592"/>
    <x v="4"/>
    <n v="238.13"/>
    <n v="3"/>
    <n v="177.06"/>
    <n v="18.27"/>
    <x v="2"/>
    <x v="2"/>
    <x v="2"/>
    <x v="3"/>
    <s v="Betty Campbell"/>
    <x v="8"/>
    <n v="714.39"/>
    <n v="696.12"/>
  </r>
  <r>
    <s v="52637538-3472-41f3-8a4d-ec12b5cbe3db"/>
    <d v="2025-10-19T00:00:00"/>
    <x v="1"/>
    <s v="e10e23e2-d614-4b1f-a068-3c747204c03e"/>
    <x v="593"/>
    <x v="1"/>
    <n v="378.92"/>
    <n v="1"/>
    <n v="300.86"/>
    <n v="6.75"/>
    <x v="0"/>
    <x v="0"/>
    <x v="2"/>
    <x v="5"/>
    <s v="Crystal Brown"/>
    <x v="9"/>
    <n v="378.92"/>
    <n v="372.17"/>
  </r>
  <r>
    <s v="963f47c4-e2ee-475f-b49c-050b428747db"/>
    <d v="2025-09-29T00:00:00"/>
    <x v="1"/>
    <s v="2935e560-059d-4e62-a54a-cb64bd9e7b33"/>
    <x v="574"/>
    <x v="2"/>
    <n v="199.26"/>
    <n v="2"/>
    <n v="144.88999999999999"/>
    <n v="32.35"/>
    <x v="2"/>
    <x v="1"/>
    <x v="2"/>
    <x v="5"/>
    <s v="Kristen Decker"/>
    <x v="1"/>
    <n v="398.52"/>
    <n v="366.16999999999996"/>
  </r>
  <r>
    <s v="f27931d1-06b0-4a60-97c5-3c28e953e12e"/>
    <d v="2025-02-03T00:00:00"/>
    <x v="1"/>
    <s v="a3f5de96-1401-433d-8234-184a0c204e12"/>
    <x v="594"/>
    <x v="5"/>
    <n v="259.77"/>
    <n v="2"/>
    <n v="197.93"/>
    <n v="46.82"/>
    <x v="0"/>
    <x v="0"/>
    <x v="0"/>
    <x v="4"/>
    <s v="James Elliott"/>
    <x v="10"/>
    <n v="519.54"/>
    <n v="472.71999999999997"/>
  </r>
  <r>
    <s v="d484e5de-3804-4349-9ee9-c4569aeefd65"/>
    <d v="2025-05-14T00:00:00"/>
    <x v="1"/>
    <s v="83f3a7d0-3c62-4d61-b701-094696b4d532"/>
    <x v="400"/>
    <x v="5"/>
    <n v="212.69"/>
    <n v="8"/>
    <n v="160.56"/>
    <n v="34.520000000000003"/>
    <x v="1"/>
    <x v="2"/>
    <x v="1"/>
    <x v="5"/>
    <s v="Heidi Sutton"/>
    <x v="5"/>
    <n v="1701.52"/>
    <n v="1667"/>
  </r>
  <r>
    <s v="b14c4d63-6173-4e41-9843-32205e1089fc"/>
    <d v="2025-01-06T00:00:00"/>
    <x v="1"/>
    <s v="d1793e81-2c68-455c-8be5-e937742e88cd"/>
    <x v="595"/>
    <x v="3"/>
    <n v="356.63"/>
    <n v="10"/>
    <n v="319.11"/>
    <n v="22.73"/>
    <x v="1"/>
    <x v="1"/>
    <x v="1"/>
    <x v="3"/>
    <s v="Sean Johns"/>
    <x v="11"/>
    <n v="3566.3"/>
    <n v="3543.57"/>
  </r>
  <r>
    <s v="39140934-b3e3-4fd2-b1dd-527c399a11cd"/>
    <d v="2025-01-23T00:00:00"/>
    <x v="1"/>
    <s v="895971b2-cf77-46d1-85db-5afe21eb4319"/>
    <x v="596"/>
    <x v="1"/>
    <n v="240.37"/>
    <n v="1"/>
    <n v="157.52000000000001"/>
    <n v="46.51"/>
    <x v="2"/>
    <x v="2"/>
    <x v="1"/>
    <x v="5"/>
    <s v="Jordan Wolfe"/>
    <x v="11"/>
    <n v="240.37"/>
    <n v="193.86"/>
  </r>
  <r>
    <s v="54cd50d9-de07-407e-9d5f-618bb43ca092"/>
    <d v="2025-06-06T00:00:00"/>
    <x v="1"/>
    <s v="f968340f-00ab-4dd6-aa90-e28f8d98bcad"/>
    <x v="597"/>
    <x v="1"/>
    <n v="354.73"/>
    <n v="9"/>
    <n v="224.23"/>
    <n v="41.9"/>
    <x v="2"/>
    <x v="2"/>
    <x v="2"/>
    <x v="3"/>
    <s v="Mario Gonzalez"/>
    <x v="4"/>
    <n v="3192.57"/>
    <n v="3150.67"/>
  </r>
  <r>
    <s v="5fc0d9cb-371c-4f9d-b62b-9ef7a42ce58e"/>
    <d v="2025-10-11T00:00:00"/>
    <x v="1"/>
    <s v="3a41fefc-f6b6-4073-859c-80865c73913f"/>
    <x v="423"/>
    <x v="1"/>
    <n v="441.26"/>
    <n v="8"/>
    <n v="287.43"/>
    <n v="17.05"/>
    <x v="1"/>
    <x v="2"/>
    <x v="2"/>
    <x v="5"/>
    <s v="Brian Case"/>
    <x v="9"/>
    <n v="3530.08"/>
    <n v="3513.0299999999997"/>
  </r>
  <r>
    <s v="f92bfc6f-f2f9-48d9-bc45-dd271c75f43c"/>
    <d v="2025-02-04T00:00:00"/>
    <x v="1"/>
    <s v="7abfadb5-37b3-4767-abcb-e4c292233d9a"/>
    <x v="90"/>
    <x v="5"/>
    <n v="482.99"/>
    <n v="4"/>
    <n v="309.05"/>
    <n v="41.13"/>
    <x v="1"/>
    <x v="1"/>
    <x v="1"/>
    <x v="3"/>
    <s v="Ruth Morales"/>
    <x v="10"/>
    <n v="1931.96"/>
    <n v="1890.83"/>
  </r>
  <r>
    <s v="9a043547-cfc1-49f0-811e-318a4dc6e150"/>
    <d v="2025-09-18T00:00:00"/>
    <x v="1"/>
    <s v="c5623bd9-c395-44cb-a0cf-32ffaa31958a"/>
    <x v="540"/>
    <x v="4"/>
    <n v="358.03"/>
    <n v="4"/>
    <n v="236.76"/>
    <n v="12.33"/>
    <x v="1"/>
    <x v="1"/>
    <x v="0"/>
    <x v="5"/>
    <s v="Regina Morales"/>
    <x v="1"/>
    <n v="1432.12"/>
    <n v="1419.79"/>
  </r>
  <r>
    <s v="a1d32599-3efb-4f7e-9612-0fead3091531"/>
    <d v="2025-07-07T00:00:00"/>
    <x v="1"/>
    <s v="1b6111c3-fba6-4532-956f-814c85bbcddb"/>
    <x v="363"/>
    <x v="4"/>
    <n v="454.84"/>
    <n v="3"/>
    <n v="393.12"/>
    <n v="88.57"/>
    <x v="0"/>
    <x v="2"/>
    <x v="1"/>
    <x v="4"/>
    <s v="Thomas Dorsey"/>
    <x v="0"/>
    <n v="1364.52"/>
    <n v="1275.95"/>
  </r>
  <r>
    <s v="71b1eca1-3cae-4c52-b7db-0d3b601d988b"/>
    <d v="2025-01-02T00:00:00"/>
    <x v="1"/>
    <s v="7928fdc6-9393-4515-a288-575484a84279"/>
    <x v="598"/>
    <x v="4"/>
    <n v="373.53"/>
    <n v="9"/>
    <n v="244.98"/>
    <n v="7.54"/>
    <x v="0"/>
    <x v="1"/>
    <x v="2"/>
    <x v="3"/>
    <s v="Alexandra Lewis"/>
    <x v="11"/>
    <n v="3361.7699999999995"/>
    <n v="3354.2299999999996"/>
  </r>
  <r>
    <s v="f93e68b8-8cd3-4f13-ab68-a32c5da3115e"/>
    <d v="2025-01-23T00:00:00"/>
    <x v="1"/>
    <s v="38d983d6-d9ac-465a-acc2-2f844c2c1724"/>
    <x v="599"/>
    <x v="4"/>
    <n v="172.24"/>
    <n v="2"/>
    <n v="109.46"/>
    <n v="28.47"/>
    <x v="0"/>
    <x v="1"/>
    <x v="0"/>
    <x v="5"/>
    <s v="Melody Hernandez"/>
    <x v="11"/>
    <n v="344.48"/>
    <n v="316.01"/>
  </r>
  <r>
    <s v="195cc00f-7dc0-4735-a215-90ad9e79b5f0"/>
    <d v="2025-07-08T00:00:00"/>
    <x v="1"/>
    <s v="96209fd4-e2af-44d5-9ce9-b5a4fdbedf71"/>
    <x v="600"/>
    <x v="0"/>
    <n v="227.12"/>
    <n v="5"/>
    <n v="153.41999999999999"/>
    <n v="6.94"/>
    <x v="0"/>
    <x v="2"/>
    <x v="2"/>
    <x v="5"/>
    <s v="Leslie Gilbert"/>
    <x v="0"/>
    <n v="1135.5999999999999"/>
    <n v="1128.6599999999999"/>
  </r>
  <r>
    <s v="23615bde-d3e3-4b94-a7e6-b39b81a4b215"/>
    <d v="2025-11-20T00:00:00"/>
    <x v="1"/>
    <s v="23b8f685-3fd4-4f2d-9edf-0bdb1f303aef"/>
    <x v="601"/>
    <x v="2"/>
    <n v="494.94"/>
    <n v="3"/>
    <n v="382.82"/>
    <n v="30.96"/>
    <x v="2"/>
    <x v="2"/>
    <x v="2"/>
    <x v="3"/>
    <s v="Jamie Smith"/>
    <x v="3"/>
    <n v="1484.82"/>
    <n v="1453.86"/>
  </r>
  <r>
    <s v="7d0c6454-8ced-473b-abf3-08f103e140e9"/>
    <d v="2025-07-07T00:00:00"/>
    <x v="1"/>
    <s v="986b5bab-be96-464b-a39a-718ae1043a18"/>
    <x v="556"/>
    <x v="2"/>
    <n v="37.4"/>
    <n v="7"/>
    <n v="30.67"/>
    <n v="2.95"/>
    <x v="0"/>
    <x v="0"/>
    <x v="0"/>
    <x v="4"/>
    <s v="Susan Cortez"/>
    <x v="0"/>
    <n v="261.8"/>
    <n v="258.85000000000002"/>
  </r>
  <r>
    <s v="abf3f12e-f5af-497b-bbb5-e72f0e65ae1c"/>
    <d v="2025-02-05T00:00:00"/>
    <x v="1"/>
    <s v="31b756c6-3e5f-45e5-9c5b-055936187410"/>
    <x v="209"/>
    <x v="0"/>
    <n v="65.13"/>
    <n v="9"/>
    <n v="42.97"/>
    <n v="7.98"/>
    <x v="2"/>
    <x v="1"/>
    <x v="1"/>
    <x v="4"/>
    <s v="Connor Hudson"/>
    <x v="10"/>
    <n v="586.16999999999996"/>
    <n v="578.18999999999994"/>
  </r>
  <r>
    <s v="fe422e42-5899-4e05-8889-adc7bbe211c2"/>
    <d v="2025-02-13T00:00:00"/>
    <x v="1"/>
    <s v="49faf041-e445-43d9-b04d-2eb664013f01"/>
    <x v="10"/>
    <x v="2"/>
    <n v="440.6"/>
    <n v="9"/>
    <n v="346.38"/>
    <n v="68.38"/>
    <x v="1"/>
    <x v="0"/>
    <x v="0"/>
    <x v="3"/>
    <s v="Henry Owens"/>
    <x v="10"/>
    <n v="3965.4"/>
    <n v="3897.02"/>
  </r>
  <r>
    <s v="fbab6e62-2364-4ab7-8be3-f9fae4bc2f5d"/>
    <d v="2025-08-18T00:00:00"/>
    <x v="1"/>
    <s v="07be0b9e-cafd-42bb-bf93-31017ce3cc5b"/>
    <x v="602"/>
    <x v="3"/>
    <n v="262.04000000000002"/>
    <n v="1"/>
    <n v="185.12"/>
    <n v="10.26"/>
    <x v="0"/>
    <x v="0"/>
    <x v="0"/>
    <x v="5"/>
    <s v="Phillip Davidson"/>
    <x v="6"/>
    <n v="262.04000000000002"/>
    <n v="251.78000000000003"/>
  </r>
  <r>
    <s v="a842c810-22a8-46ff-b1cd-4aefe40881d0"/>
    <d v="2025-01-11T00:00:00"/>
    <x v="1"/>
    <s v="d3539da2-5dc8-4e02-856a-00fd06375bd0"/>
    <x v="82"/>
    <x v="5"/>
    <n v="245.97"/>
    <n v="8"/>
    <n v="208.05"/>
    <n v="27.43"/>
    <x v="0"/>
    <x v="1"/>
    <x v="1"/>
    <x v="3"/>
    <s v="Veronica Terry"/>
    <x v="11"/>
    <n v="1967.76"/>
    <n v="1940.33"/>
  </r>
  <r>
    <s v="1df24b2a-da76-460b-acaa-23b79fd0251e"/>
    <d v="2025-01-04T00:00:00"/>
    <x v="1"/>
    <s v="022ba3d6-5abd-4235-9b27-ea674f8084a8"/>
    <x v="470"/>
    <x v="2"/>
    <n v="230.21"/>
    <n v="3"/>
    <n v="144.31"/>
    <n v="33.32"/>
    <x v="1"/>
    <x v="2"/>
    <x v="0"/>
    <x v="4"/>
    <s v="Nicole Palmer"/>
    <x v="11"/>
    <n v="690.63"/>
    <n v="657.31"/>
  </r>
  <r>
    <s v="5405df03-fb55-4521-a753-876391cc8928"/>
    <d v="2025-02-03T00:00:00"/>
    <x v="1"/>
    <s v="763d0cba-6b86-4c5e-8ca7-851c5f3dcc29"/>
    <x v="603"/>
    <x v="2"/>
    <n v="136.68"/>
    <n v="6"/>
    <n v="112.03"/>
    <n v="11.11"/>
    <x v="0"/>
    <x v="2"/>
    <x v="1"/>
    <x v="4"/>
    <s v="Shannon Carter"/>
    <x v="10"/>
    <n v="820.08"/>
    <n v="808.97"/>
  </r>
  <r>
    <s v="a686b4cf-32a3-4b3a-b6ce-77da09dcf69d"/>
    <d v="2025-01-10T00:00:00"/>
    <x v="1"/>
    <s v="c644afb4-9e58-4ab3-8a26-dff595ab993c"/>
    <x v="308"/>
    <x v="4"/>
    <n v="476.58"/>
    <n v="1"/>
    <n v="384.23"/>
    <n v="47.07"/>
    <x v="1"/>
    <x v="1"/>
    <x v="1"/>
    <x v="4"/>
    <s v="Heather Tucker"/>
    <x v="11"/>
    <n v="476.58"/>
    <n v="429.51"/>
  </r>
  <r>
    <s v="c4892332-7b22-4e27-9be4-0d635131f0b9"/>
    <d v="2025-01-07T00:00:00"/>
    <x v="1"/>
    <s v="a463faf3-1594-4274-bb44-603d22385680"/>
    <x v="604"/>
    <x v="2"/>
    <n v="84.01"/>
    <n v="2"/>
    <n v="59.54"/>
    <n v="2.2999999999999998"/>
    <x v="0"/>
    <x v="0"/>
    <x v="1"/>
    <x v="3"/>
    <s v="Justin Cabrera"/>
    <x v="11"/>
    <n v="168.02"/>
    <n v="165.72"/>
  </r>
  <r>
    <s v="dd5c620f-a943-4126-95ae-a33ab1081c31"/>
    <d v="2025-02-15T00:00:00"/>
    <x v="1"/>
    <s v="e0a36d44-ea4d-429f-9895-81dc1608fe13"/>
    <x v="255"/>
    <x v="2"/>
    <n v="105.97"/>
    <n v="4"/>
    <n v="71.680000000000007"/>
    <n v="4.12"/>
    <x v="0"/>
    <x v="1"/>
    <x v="2"/>
    <x v="4"/>
    <s v="Maxwell Brown"/>
    <x v="10"/>
    <n v="423.88"/>
    <n v="419.76"/>
  </r>
  <r>
    <s v="4bc4d696-c492-45aa-9edf-2868f503acbd"/>
    <d v="2025-07-16T00:00:00"/>
    <x v="1"/>
    <s v="bbb4a115-c2cd-4617-bb3e-442c28a18a6d"/>
    <x v="269"/>
    <x v="4"/>
    <n v="224.73"/>
    <n v="10"/>
    <n v="180.13"/>
    <n v="43.72"/>
    <x v="1"/>
    <x v="2"/>
    <x v="1"/>
    <x v="5"/>
    <s v="Steven Hudson"/>
    <x v="0"/>
    <n v="2247.2999999999997"/>
    <n v="2203.58"/>
  </r>
  <r>
    <s v="c9febe59-5932-400b-9d98-84a983bcdb37"/>
    <d v="2025-12-01T00:00:00"/>
    <x v="1"/>
    <s v="140f14d1-b9ae-42e7-8eb9-bc6f881d1f06"/>
    <x v="605"/>
    <x v="3"/>
    <n v="261.14"/>
    <n v="10"/>
    <n v="226.75"/>
    <n v="2.96"/>
    <x v="1"/>
    <x v="0"/>
    <x v="2"/>
    <x v="3"/>
    <s v="Misty Brown MD"/>
    <x v="2"/>
    <n v="2611.3999999999996"/>
    <n v="2608.4399999999996"/>
  </r>
  <r>
    <s v="9f3c5e6b-a2b5-4c8c-aabf-9d947ff8748b"/>
    <d v="2025-02-06T00:00:00"/>
    <x v="1"/>
    <s v="4849d9c3-306d-4e99-88d5-47697800b119"/>
    <x v="529"/>
    <x v="3"/>
    <n v="439.25"/>
    <n v="4"/>
    <n v="281.25"/>
    <n v="55.32"/>
    <x v="2"/>
    <x v="0"/>
    <x v="1"/>
    <x v="4"/>
    <s v="Timothy Edwards"/>
    <x v="10"/>
    <n v="1757"/>
    <n v="1701.68"/>
  </r>
  <r>
    <s v="a87d3426-4ec0-43df-9198-94d93a3a89da"/>
    <d v="2025-01-14T00:00:00"/>
    <x v="1"/>
    <s v="4b3e0099-2a60-40b1-9f76-5c9aea86b91b"/>
    <x v="77"/>
    <x v="3"/>
    <n v="472.22"/>
    <n v="8"/>
    <n v="390.6"/>
    <n v="43.4"/>
    <x v="2"/>
    <x v="1"/>
    <x v="2"/>
    <x v="5"/>
    <s v="Erica Thompson DDS"/>
    <x v="11"/>
    <n v="3777.76"/>
    <n v="3734.36"/>
  </r>
  <r>
    <s v="d0c34d90-5c77-4dd9-bd97-31da002ad5c4"/>
    <d v="2025-02-10T00:00:00"/>
    <x v="1"/>
    <s v="539197e2-b928-436b-8063-8d4da9349ac0"/>
    <x v="348"/>
    <x v="4"/>
    <n v="84.48"/>
    <n v="10"/>
    <n v="67.569999999999993"/>
    <n v="14.39"/>
    <x v="0"/>
    <x v="0"/>
    <x v="1"/>
    <x v="4"/>
    <s v="Ashley Singh"/>
    <x v="10"/>
    <n v="844.80000000000007"/>
    <n v="830.41000000000008"/>
  </r>
  <r>
    <s v="43f74221-fc8c-4be6-a7ad-bace9099a9ab"/>
    <d v="2025-01-08T00:00:00"/>
    <x v="1"/>
    <s v="5ec80f03-e193-409b-9c1f-1e2d8ad4ca12"/>
    <x v="273"/>
    <x v="3"/>
    <n v="60.52"/>
    <n v="7"/>
    <n v="46.57"/>
    <n v="2.91"/>
    <x v="2"/>
    <x v="0"/>
    <x v="2"/>
    <x v="4"/>
    <s v="Andrea Munoz"/>
    <x v="11"/>
    <n v="423.64000000000004"/>
    <n v="420.73"/>
  </r>
  <r>
    <s v="9ef21833-0fd1-4d59-b1f6-afb58e4fdab2"/>
    <d v="2025-02-14T00:00:00"/>
    <x v="1"/>
    <s v="f328b0a8-4b0b-4aac-a20d-40b74c4186ee"/>
    <x v="202"/>
    <x v="0"/>
    <n v="181.09"/>
    <n v="4"/>
    <n v="133"/>
    <n v="30.71"/>
    <x v="0"/>
    <x v="0"/>
    <x v="2"/>
    <x v="3"/>
    <s v="Traci Dyer"/>
    <x v="10"/>
    <n v="724.36"/>
    <n v="693.65"/>
  </r>
  <r>
    <s v="44d70d41-f1f3-47fb-881d-90896a14128b"/>
    <d v="2025-12-21T00:00:00"/>
    <x v="1"/>
    <s v="69342307-be7a-43a9-99a9-711711fec072"/>
    <x v="429"/>
    <x v="5"/>
    <n v="200.54"/>
    <n v="10"/>
    <n v="159.02000000000001"/>
    <n v="4.43"/>
    <x v="1"/>
    <x v="0"/>
    <x v="1"/>
    <x v="3"/>
    <s v="Nicole Flores"/>
    <x v="2"/>
    <n v="2005.3999999999999"/>
    <n v="2000.9699999999998"/>
  </r>
  <r>
    <s v="abb7e8b6-50e9-40fa-a28e-a56b332afc92"/>
    <d v="2025-10-30T00:00:00"/>
    <x v="1"/>
    <s v="c3079484-51e4-4852-84fe-31140d2383e6"/>
    <x v="606"/>
    <x v="3"/>
    <n v="289.05"/>
    <n v="6"/>
    <n v="187.86"/>
    <n v="7.12"/>
    <x v="0"/>
    <x v="1"/>
    <x v="0"/>
    <x v="5"/>
    <s v="Michael Gomez"/>
    <x v="9"/>
    <n v="1734.3000000000002"/>
    <n v="1727.1800000000003"/>
  </r>
  <r>
    <s v="bd53d5aa-c4c4-4884-aae2-a68e87e287d3"/>
    <d v="2025-01-01T00:00:00"/>
    <x v="1"/>
    <s v="a9c8bd88-c9d2-48db-93cf-5649c7294c15"/>
    <x v="607"/>
    <x v="3"/>
    <n v="422.27"/>
    <n v="9"/>
    <n v="311.97000000000003"/>
    <n v="12.62"/>
    <x v="0"/>
    <x v="0"/>
    <x v="1"/>
    <x v="5"/>
    <s v="Brandi Edwards"/>
    <x v="11"/>
    <n v="3800.43"/>
    <n v="3787.81"/>
  </r>
  <r>
    <s v="0f733609-51ee-4133-8889-4f34a4cfa112"/>
    <d v="2025-01-25T00:00:00"/>
    <x v="1"/>
    <s v="cdbaea4e-b81c-44a2-9acc-4858b493fdaf"/>
    <x v="502"/>
    <x v="2"/>
    <n v="385.66"/>
    <n v="5"/>
    <n v="259.82"/>
    <n v="12.52"/>
    <x v="1"/>
    <x v="0"/>
    <x v="0"/>
    <x v="5"/>
    <s v="Kathleen Ward"/>
    <x v="11"/>
    <n v="1928.3000000000002"/>
    <n v="1915.7800000000002"/>
  </r>
  <r>
    <s v="c3ccb1cb-d246-498d-9587-d3d4e38f8553"/>
    <d v="2025-02-04T00:00:00"/>
    <x v="1"/>
    <s v="6847ab0b-ddaf-4cf7-bd43-cedede743caf"/>
    <x v="597"/>
    <x v="0"/>
    <n v="77.040000000000006"/>
    <n v="2"/>
    <n v="58.08"/>
    <n v="2.0099999999999998"/>
    <x v="0"/>
    <x v="2"/>
    <x v="2"/>
    <x v="5"/>
    <s v="Tiffany Parks"/>
    <x v="10"/>
    <n v="154.08000000000001"/>
    <n v="152.07000000000002"/>
  </r>
  <r>
    <s v="5d79c576-01ec-4c4b-bba0-aba0a85b131c"/>
    <d v="2025-01-30T00:00:00"/>
    <x v="1"/>
    <s v="40769be6-4c94-468c-9974-306b5782ecb3"/>
    <x v="236"/>
    <x v="1"/>
    <n v="269.8"/>
    <n v="9"/>
    <n v="180.39"/>
    <n v="26.9"/>
    <x v="2"/>
    <x v="0"/>
    <x v="1"/>
    <x v="4"/>
    <s v="Sabrina Patton"/>
    <x v="11"/>
    <n v="2428.2000000000003"/>
    <n v="2401.3000000000002"/>
  </r>
  <r>
    <s v="10ce1fba-e96c-4ff0-8366-72f66c112cd0"/>
    <d v="2025-01-22T00:00:00"/>
    <x v="1"/>
    <s v="c80048a9-8219-4bf4-b064-af568c4b040b"/>
    <x v="127"/>
    <x v="0"/>
    <n v="98.61"/>
    <n v="9"/>
    <n v="66.94"/>
    <n v="15.68"/>
    <x v="1"/>
    <x v="0"/>
    <x v="0"/>
    <x v="5"/>
    <s v="Todd Cummings"/>
    <x v="11"/>
    <n v="887.49"/>
    <n v="871.81000000000006"/>
  </r>
  <r>
    <s v="aa1c66fd-db2b-4c3e-bc91-f66a56524286"/>
    <d v="2025-01-30T00:00:00"/>
    <x v="1"/>
    <s v="39a8f0a5-9137-4b6c-b978-8ec5f1cb0efd"/>
    <x v="272"/>
    <x v="2"/>
    <n v="60.14"/>
    <n v="8"/>
    <n v="40.75"/>
    <n v="7.13"/>
    <x v="2"/>
    <x v="0"/>
    <x v="0"/>
    <x v="4"/>
    <s v="Meredith Brandt"/>
    <x v="11"/>
    <n v="481.12"/>
    <n v="473.99"/>
  </r>
  <r>
    <s v="c23ef1b8-76c5-4920-9fa2-1b46a6c05bb6"/>
    <d v="2025-09-18T00:00:00"/>
    <x v="1"/>
    <s v="c5c26826-2270-4efd-8d47-9124adeff144"/>
    <x v="608"/>
    <x v="3"/>
    <n v="362.5"/>
    <n v="3"/>
    <n v="219.19"/>
    <n v="32.450000000000003"/>
    <x v="0"/>
    <x v="1"/>
    <x v="2"/>
    <x v="4"/>
    <s v="Dr. Cody York"/>
    <x v="1"/>
    <n v="1087.5"/>
    <n v="1055.05"/>
  </r>
  <r>
    <s v="d9892343-1938-49aa-ac06-eef27577a4e7"/>
    <d v="2025-02-01T00:00:00"/>
    <x v="1"/>
    <s v="1fa19c36-702a-4081-85f1-d7986a6ae91b"/>
    <x v="609"/>
    <x v="0"/>
    <n v="466.23"/>
    <n v="7"/>
    <n v="300.66000000000003"/>
    <n v="82.95"/>
    <x v="1"/>
    <x v="0"/>
    <x v="2"/>
    <x v="3"/>
    <s v="Michael Hansen"/>
    <x v="10"/>
    <n v="3263.61"/>
    <n v="3180.6600000000003"/>
  </r>
  <r>
    <s v="7dc7619a-88a8-42ac-900b-474adf9e242a"/>
    <d v="2025-01-19T00:00:00"/>
    <x v="1"/>
    <s v="4ef19552-94e3-4f4d-9559-b7bd573d8366"/>
    <x v="11"/>
    <x v="2"/>
    <n v="361.73"/>
    <n v="10"/>
    <n v="281.95"/>
    <n v="67.19"/>
    <x v="1"/>
    <x v="0"/>
    <x v="0"/>
    <x v="5"/>
    <s v="Kellie Wilcox"/>
    <x v="11"/>
    <n v="3617.3"/>
    <n v="3550.11"/>
  </r>
  <r>
    <s v="5147b691-02d6-4200-8fff-af7cb48dd419"/>
    <d v="2025-01-09T00:00:00"/>
    <x v="1"/>
    <s v="89e8fe3b-c550-4a82-ab0a-2a1c405d0426"/>
    <x v="597"/>
    <x v="4"/>
    <n v="207.35"/>
    <n v="9"/>
    <n v="146.43"/>
    <n v="2.86"/>
    <x v="1"/>
    <x v="0"/>
    <x v="2"/>
    <x v="5"/>
    <s v="Dana Edwards"/>
    <x v="11"/>
    <n v="1866.1499999999999"/>
    <n v="1863.29"/>
  </r>
  <r>
    <s v="86aeb56d-79d2-426c-8d43-a25ff0f28c32"/>
    <d v="2025-01-03T00:00:00"/>
    <x v="1"/>
    <s v="8b0485a8-c2cc-403e-8f68-50853fa1ed2f"/>
    <x v="200"/>
    <x v="2"/>
    <n v="380.86"/>
    <n v="8"/>
    <n v="249.64"/>
    <n v="9.77"/>
    <x v="0"/>
    <x v="0"/>
    <x v="2"/>
    <x v="4"/>
    <s v="Crystal Davis MD"/>
    <x v="11"/>
    <n v="3046.88"/>
    <n v="3037.11"/>
  </r>
  <r>
    <s v="302de8b6-617b-4f24-9943-937e08eb6b32"/>
    <d v="2025-02-17T00:00:00"/>
    <x v="1"/>
    <s v="ccd34b1f-9763-4416-a107-ee8487364ae3"/>
    <x v="610"/>
    <x v="0"/>
    <n v="133.55000000000001"/>
    <n v="10"/>
    <n v="90.87"/>
    <n v="26.45"/>
    <x v="0"/>
    <x v="1"/>
    <x v="2"/>
    <x v="4"/>
    <s v="Jamie Clark"/>
    <x v="10"/>
    <n v="1335.5"/>
    <n v="1309.05"/>
  </r>
  <r>
    <s v="5fb14ded-e47f-417a-be9e-28daae500d3d"/>
    <d v="2025-07-08T00:00:00"/>
    <x v="1"/>
    <s v="0624d12f-a712-42ce-9793-352c4eb62da9"/>
    <x v="611"/>
    <x v="5"/>
    <n v="169.2"/>
    <n v="2"/>
    <n v="101.74"/>
    <n v="30.71"/>
    <x v="0"/>
    <x v="2"/>
    <x v="1"/>
    <x v="4"/>
    <s v="Victor Miller DDS"/>
    <x v="0"/>
    <n v="338.4"/>
    <n v="307.69"/>
  </r>
  <r>
    <s v="542c80df-0d50-4918-ad6e-f5ff29dfeaf5"/>
    <d v="2025-11-12T00:00:00"/>
    <x v="1"/>
    <s v="eb1f588c-c81f-47dd-b66a-95a351af1a21"/>
    <x v="249"/>
    <x v="3"/>
    <n v="379.94"/>
    <n v="9"/>
    <n v="257.26"/>
    <n v="13.62"/>
    <x v="0"/>
    <x v="1"/>
    <x v="1"/>
    <x v="4"/>
    <s v="Danielle Young MD"/>
    <x v="3"/>
    <n v="3419.46"/>
    <n v="3405.84"/>
  </r>
  <r>
    <s v="7ff010b5-1893-43b7-bc64-13bd0260aec6"/>
    <d v="2025-01-20T00:00:00"/>
    <x v="1"/>
    <s v="6fae53bb-c7ae-4bfa-bb12-56bce16f8315"/>
    <x v="330"/>
    <x v="3"/>
    <n v="444.7"/>
    <n v="4"/>
    <n v="379.67"/>
    <n v="86.1"/>
    <x v="2"/>
    <x v="1"/>
    <x v="1"/>
    <x v="5"/>
    <s v="Cheryl Bryant"/>
    <x v="11"/>
    <n v="1778.8"/>
    <n v="1692.7"/>
  </r>
  <r>
    <s v="e9909869-927b-4eb2-991b-37ab94686124"/>
    <d v="2025-07-16T00:00:00"/>
    <x v="1"/>
    <s v="90dfa380-474e-4238-8338-9bd7749dec55"/>
    <x v="516"/>
    <x v="4"/>
    <n v="216.08"/>
    <n v="5"/>
    <n v="130.94"/>
    <n v="4.3600000000000003"/>
    <x v="0"/>
    <x v="2"/>
    <x v="2"/>
    <x v="5"/>
    <s v="Jaime Freeman"/>
    <x v="0"/>
    <n v="1080.4000000000001"/>
    <n v="1076.0400000000002"/>
  </r>
  <r>
    <s v="ff4ed708-d7c1-45ff-982c-cbc58dcb73f0"/>
    <d v="2025-02-07T00:00:00"/>
    <x v="1"/>
    <s v="66bce405-4904-4547-9402-2e7c00f027d9"/>
    <x v="514"/>
    <x v="0"/>
    <n v="184.87"/>
    <n v="1"/>
    <n v="129.62"/>
    <n v="18.670000000000002"/>
    <x v="2"/>
    <x v="1"/>
    <x v="0"/>
    <x v="3"/>
    <s v="Laura Nguyen"/>
    <x v="10"/>
    <n v="184.87"/>
    <n v="166.2"/>
  </r>
  <r>
    <s v="9732ba0d-e593-41e9-a0c5-947f6335923f"/>
    <d v="2025-02-12T00:00:00"/>
    <x v="1"/>
    <s v="ada69f4f-6044-49ac-8138-9828390690fd"/>
    <x v="612"/>
    <x v="1"/>
    <n v="135.55000000000001"/>
    <n v="9"/>
    <n v="110.47"/>
    <n v="13.07"/>
    <x v="2"/>
    <x v="2"/>
    <x v="1"/>
    <x v="3"/>
    <s v="Edward Thomas"/>
    <x v="10"/>
    <n v="1219.95"/>
    <n v="1206.8800000000001"/>
  </r>
  <r>
    <s v="c69af152-2aac-4c5c-a731-cbe8037f9984"/>
    <d v="2025-02-11T00:00:00"/>
    <x v="1"/>
    <s v="c3e06d63-4227-4e72-aa4f-e7875ae35e7f"/>
    <x v="586"/>
    <x v="0"/>
    <n v="451.57"/>
    <n v="5"/>
    <n v="397.13"/>
    <n v="27.77"/>
    <x v="0"/>
    <x v="2"/>
    <x v="0"/>
    <x v="5"/>
    <s v="Chelsea Mcgee MD"/>
    <x v="10"/>
    <n v="2257.85"/>
    <n v="2230.08"/>
  </r>
  <r>
    <s v="eedcc630-8ba0-4772-ae78-eaf6d1762761"/>
    <d v="2025-09-18T00:00:00"/>
    <x v="1"/>
    <s v="ae3f9652-5613-49aa-b54d-7b7e39c6ae00"/>
    <x v="79"/>
    <x v="0"/>
    <n v="62.41"/>
    <n v="1"/>
    <n v="52.93"/>
    <n v="1.64"/>
    <x v="0"/>
    <x v="1"/>
    <x v="2"/>
    <x v="3"/>
    <s v="Derrick Fisher"/>
    <x v="1"/>
    <n v="62.41"/>
    <n v="60.769999999999996"/>
  </r>
  <r>
    <s v="6c8d0039-0861-4c98-ac89-2070dbebbab3"/>
    <d v="2025-01-01T00:00:00"/>
    <x v="1"/>
    <s v="de7159d9-5441-4563-85e9-ff1a573d500f"/>
    <x v="297"/>
    <x v="5"/>
    <n v="170.57"/>
    <n v="7"/>
    <n v="137.72"/>
    <n v="23.72"/>
    <x v="1"/>
    <x v="0"/>
    <x v="0"/>
    <x v="5"/>
    <s v="Jennifer Gibson"/>
    <x v="11"/>
    <n v="1193.99"/>
    <n v="1170.27"/>
  </r>
  <r>
    <s v="5898de39-7792-4141-b667-f3d9477a65f9"/>
    <d v="2025-01-16T00:00:00"/>
    <x v="1"/>
    <s v="e9aeccb0-8cf2-4b6e-9fa7-718d0b6650a5"/>
    <x v="120"/>
    <x v="2"/>
    <n v="12.14"/>
    <n v="1"/>
    <n v="8.3699999999999992"/>
    <n v="1.56"/>
    <x v="2"/>
    <x v="1"/>
    <x v="1"/>
    <x v="5"/>
    <s v="John Stevens"/>
    <x v="11"/>
    <n v="12.14"/>
    <n v="10.58"/>
  </r>
  <r>
    <s v="4970f7e8-d3a8-4e16-9a14-2168c9680c90"/>
    <d v="2025-02-09T00:00:00"/>
    <x v="1"/>
    <s v="5c7de71d-5d05-4c3d-bbaa-3f12b9080a79"/>
    <x v="613"/>
    <x v="3"/>
    <n v="316.27999999999997"/>
    <n v="1"/>
    <n v="194.09"/>
    <n v="6.8"/>
    <x v="1"/>
    <x v="0"/>
    <x v="1"/>
    <x v="3"/>
    <s v="Mr. Henry Jackson"/>
    <x v="10"/>
    <n v="316.27999999999997"/>
    <n v="309.47999999999996"/>
  </r>
  <r>
    <s v="73d6c9cb-110e-4d87-bca6-1acab74586ff"/>
    <d v="2025-01-29T00:00:00"/>
    <x v="1"/>
    <s v="3c8287de-2915-4136-8435-644203ecb064"/>
    <x v="106"/>
    <x v="2"/>
    <n v="137.25"/>
    <n v="2"/>
    <n v="88.96"/>
    <n v="21.83"/>
    <x v="1"/>
    <x v="0"/>
    <x v="2"/>
    <x v="3"/>
    <s v="Jennifer Shaffer"/>
    <x v="11"/>
    <n v="274.5"/>
    <n v="252.67000000000002"/>
  </r>
  <r>
    <s v="d80c772d-d779-4c34-a683-8fe8f5fcd817"/>
    <d v="2025-02-06T00:00:00"/>
    <x v="1"/>
    <s v="e7e543c0-062f-432b-9159-56593c90de74"/>
    <x v="614"/>
    <x v="1"/>
    <n v="161.6"/>
    <n v="5"/>
    <n v="136.66999999999999"/>
    <n v="20.89"/>
    <x v="0"/>
    <x v="1"/>
    <x v="1"/>
    <x v="4"/>
    <s v="Karen Cook"/>
    <x v="10"/>
    <n v="808"/>
    <n v="787.11"/>
  </r>
  <r>
    <s v="8ed3233f-5a4f-4a87-bd41-d7d6c6f36087"/>
    <d v="2025-02-20T00:00:00"/>
    <x v="1"/>
    <s v="9cc217f4-e683-4d59-aef6-a8b1cb764eee"/>
    <x v="182"/>
    <x v="0"/>
    <n v="36.659999999999997"/>
    <n v="8"/>
    <n v="27.51"/>
    <n v="2.06"/>
    <x v="0"/>
    <x v="1"/>
    <x v="1"/>
    <x v="4"/>
    <s v="John Clark"/>
    <x v="10"/>
    <n v="293.27999999999997"/>
    <n v="291.21999999999997"/>
  </r>
  <r>
    <s v="8f9832d4-ed53-4917-a245-aba9ba1980d7"/>
    <d v="2025-02-18T00:00:00"/>
    <x v="1"/>
    <s v="87157b5b-b27e-4cfc-ae01-35b1203e3a78"/>
    <x v="615"/>
    <x v="2"/>
    <n v="381.32"/>
    <n v="1"/>
    <n v="230.23"/>
    <n v="20.6"/>
    <x v="2"/>
    <x v="0"/>
    <x v="0"/>
    <x v="3"/>
    <s v="Jennifer Ramos"/>
    <x v="10"/>
    <n v="381.32"/>
    <n v="360.71999999999997"/>
  </r>
  <r>
    <s v="e5cf716c-a331-404b-a4a8-f999401e6ec2"/>
    <d v="2025-02-19T00:00:00"/>
    <x v="1"/>
    <s v="f4ecdbb0-0764-4a39-b363-61cf8f462106"/>
    <x v="80"/>
    <x v="3"/>
    <n v="194.09"/>
    <n v="2"/>
    <n v="150.41"/>
    <n v="15.48"/>
    <x v="1"/>
    <x v="2"/>
    <x v="1"/>
    <x v="3"/>
    <s v="Matthew Moreno"/>
    <x v="10"/>
    <n v="388.18"/>
    <n v="372.7"/>
  </r>
  <r>
    <s v="8ca757d0-c318-4bb8-b230-9fb34b6a6176"/>
    <d v="2025-02-08T00:00:00"/>
    <x v="1"/>
    <s v="76b8507c-9127-4a1a-980f-15fe66056e7c"/>
    <x v="220"/>
    <x v="4"/>
    <n v="335.71"/>
    <n v="8"/>
    <n v="260.14999999999998"/>
    <n v="11.11"/>
    <x v="0"/>
    <x v="2"/>
    <x v="2"/>
    <x v="5"/>
    <s v="Hannah Cline"/>
    <x v="10"/>
    <n v="2685.68"/>
    <n v="2674.5699999999997"/>
  </r>
  <r>
    <s v="155793d8-3d2c-4ab0-9fbb-8979ca2a7e27"/>
    <d v="2025-01-02T00:00:00"/>
    <x v="1"/>
    <s v="18e9d1a0-b6ec-4f31-9b6a-6b929687c5c9"/>
    <x v="117"/>
    <x v="5"/>
    <n v="71.430000000000007"/>
    <n v="9"/>
    <n v="54.12"/>
    <n v="2.52"/>
    <x v="1"/>
    <x v="1"/>
    <x v="1"/>
    <x v="4"/>
    <s v="Jill Ramos"/>
    <x v="11"/>
    <n v="642.87000000000012"/>
    <n v="640.35000000000014"/>
  </r>
  <r>
    <s v="50139091-f48a-4344-9b5e-57272190e31d"/>
    <d v="2025-01-18T00:00:00"/>
    <x v="1"/>
    <s v="fde7fed0-f64b-424a-a5c2-12eda34e76c3"/>
    <x v="434"/>
    <x v="0"/>
    <n v="213.38"/>
    <n v="3"/>
    <n v="177.77"/>
    <n v="5.28"/>
    <x v="0"/>
    <x v="0"/>
    <x v="2"/>
    <x v="4"/>
    <s v="Marie Pratt"/>
    <x v="11"/>
    <n v="640.14"/>
    <n v="634.86"/>
  </r>
  <r>
    <s v="417da194-9041-411c-9b4c-7f7a94749e33"/>
    <d v="2025-06-15T00:00:00"/>
    <x v="1"/>
    <s v="c102f977-8f9d-4199-b928-365cf3a34098"/>
    <x v="91"/>
    <x v="2"/>
    <n v="164.23"/>
    <n v="4"/>
    <n v="122.65"/>
    <n v="11.14"/>
    <x v="0"/>
    <x v="2"/>
    <x v="0"/>
    <x v="3"/>
    <s v="Alejandro Williams"/>
    <x v="4"/>
    <n v="656.92"/>
    <n v="645.78"/>
  </r>
  <r>
    <s v="c1fb5e2f-b501-4ce4-a36e-2f0d79a50189"/>
    <d v="2025-01-15T00:00:00"/>
    <x v="1"/>
    <s v="aaa0890f-1033-4b43-a3a5-3a1f4f11849f"/>
    <x v="616"/>
    <x v="3"/>
    <n v="190.97"/>
    <n v="6"/>
    <n v="150.15"/>
    <n v="11.06"/>
    <x v="2"/>
    <x v="0"/>
    <x v="0"/>
    <x v="3"/>
    <s v="Robert Boyd"/>
    <x v="11"/>
    <n v="1145.82"/>
    <n v="1134.76"/>
  </r>
  <r>
    <s v="329cd009-d642-42be-85ce-c5faddfdb63e"/>
    <d v="2025-01-03T00:00:00"/>
    <x v="1"/>
    <s v="091079ee-d0f4-4cf2-9593-fa43397ce12f"/>
    <x v="169"/>
    <x v="1"/>
    <n v="69.17"/>
    <n v="9"/>
    <n v="54.12"/>
    <n v="9.7100000000000009"/>
    <x v="0"/>
    <x v="2"/>
    <x v="2"/>
    <x v="3"/>
    <s v="Caitlyn Schmidt"/>
    <x v="11"/>
    <n v="622.53"/>
    <n v="612.81999999999994"/>
  </r>
  <r>
    <s v="c602c031-6dfb-47eb-8834-b6f8c3884e59"/>
    <d v="2025-02-02T00:00:00"/>
    <x v="1"/>
    <s v="8d810462-b665-436b-8c98-d9485bb6df03"/>
    <x v="81"/>
    <x v="5"/>
    <n v="66.62"/>
    <n v="1"/>
    <n v="59.24"/>
    <n v="2.68"/>
    <x v="0"/>
    <x v="1"/>
    <x v="0"/>
    <x v="5"/>
    <s v="Frances Allen"/>
    <x v="10"/>
    <n v="66.62"/>
    <n v="63.940000000000005"/>
  </r>
  <r>
    <s v="a9d6090d-5cb7-4cd7-a468-71d60bcb2abb"/>
    <d v="2025-02-02T00:00:00"/>
    <x v="1"/>
    <s v="149e9b91-adbf-4bf1-8e6c-4a40e184c512"/>
    <x v="617"/>
    <x v="3"/>
    <n v="260.45"/>
    <n v="1"/>
    <n v="195.12"/>
    <n v="9.06"/>
    <x v="2"/>
    <x v="2"/>
    <x v="2"/>
    <x v="3"/>
    <s v="Heather George"/>
    <x v="10"/>
    <n v="260.45"/>
    <n v="251.39"/>
  </r>
  <r>
    <s v="71d30261-0036-4487-8148-090fa8473805"/>
    <d v="2025-01-27T00:00:00"/>
    <x v="2"/>
    <s v="f875594e-f0bd-4dcf-a044-3e6554ee396a"/>
    <x v="618"/>
    <x v="5"/>
    <n v="392.07"/>
    <n v="9"/>
    <n v="321.87"/>
    <n v="3.87"/>
    <x v="2"/>
    <x v="1"/>
    <x v="0"/>
    <x v="6"/>
    <s v="Steven Bass"/>
    <x v="11"/>
    <n v="3528.63"/>
    <n v="3524.76"/>
  </r>
  <r>
    <s v="c0fa1d1f-5cfa-41a1-ab72-a37e35f8f79f"/>
    <d v="2025-01-26T00:00:00"/>
    <x v="2"/>
    <s v="0b52436b-6b1b-44e0-becd-3eaefaa3b10b"/>
    <x v="619"/>
    <x v="3"/>
    <n v="459.84"/>
    <n v="3"/>
    <n v="378.73"/>
    <n v="49.49"/>
    <x v="1"/>
    <x v="2"/>
    <x v="2"/>
    <x v="6"/>
    <s v="Vicki Collins"/>
    <x v="11"/>
    <n v="1379.52"/>
    <n v="1330.03"/>
  </r>
  <r>
    <s v="265c6ee0-7234-4f20-87e1-e82277b3b4e0"/>
    <d v="2025-03-16T00:00:00"/>
    <x v="2"/>
    <s v="854555b3-3a41-4ae8-96ce-041ae73facd1"/>
    <x v="620"/>
    <x v="1"/>
    <n v="413.02"/>
    <n v="7"/>
    <n v="303.95"/>
    <n v="80.5"/>
    <x v="2"/>
    <x v="0"/>
    <x v="2"/>
    <x v="6"/>
    <s v="Jason Smith"/>
    <x v="8"/>
    <n v="2891.14"/>
    <n v="2810.64"/>
  </r>
  <r>
    <s v="14b5969e-e4bb-4bbd-aeeb-45bfd0816d93"/>
    <d v="2025-01-24T00:00:00"/>
    <x v="2"/>
    <s v="d94c84b2-f9cd-44ae-a5d7-49ccc64a6670"/>
    <x v="433"/>
    <x v="2"/>
    <n v="364.38"/>
    <n v="1"/>
    <n v="233.83"/>
    <n v="37.799999999999997"/>
    <x v="2"/>
    <x v="2"/>
    <x v="0"/>
    <x v="6"/>
    <s v="Aaron Davis"/>
    <x v="11"/>
    <n v="364.38"/>
    <n v="326.58"/>
  </r>
  <r>
    <s v="e2281b35-e3db-481e-a234-50b6238e0b76"/>
    <d v="2025-01-01T00:00:00"/>
    <x v="2"/>
    <s v="c5a84e7a-bfe8-4311-95f3-0428e3096d91"/>
    <x v="246"/>
    <x v="4"/>
    <n v="254.89"/>
    <n v="9"/>
    <n v="154.86000000000001"/>
    <n v="27.47"/>
    <x v="1"/>
    <x v="1"/>
    <x v="2"/>
    <x v="7"/>
    <s v="Dawn Duran"/>
    <x v="11"/>
    <n v="2294.0099999999998"/>
    <n v="2266.54"/>
  </r>
  <r>
    <s v="8be32311-3f4c-4139-b3bb-c6db4b60d767"/>
    <d v="2025-01-25T00:00:00"/>
    <x v="2"/>
    <s v="271440b1-98b4-4145-9b02-7caadbd22ae8"/>
    <x v="513"/>
    <x v="1"/>
    <n v="496.33"/>
    <n v="4"/>
    <n v="427.71"/>
    <n v="91.24"/>
    <x v="0"/>
    <x v="2"/>
    <x v="2"/>
    <x v="8"/>
    <s v="Cindy Odonnell"/>
    <x v="11"/>
    <n v="1985.32"/>
    <n v="1894.08"/>
  </r>
  <r>
    <s v="56c6d308-0944-4d97-8b9e-4c16ac544a66"/>
    <d v="2025-01-29T00:00:00"/>
    <x v="2"/>
    <s v="8eb6c8f8-3cf4-4e04-b970-4c400a0ea207"/>
    <x v="109"/>
    <x v="3"/>
    <n v="16.149999999999999"/>
    <n v="1"/>
    <n v="13.16"/>
    <n v="1.1200000000000001"/>
    <x v="2"/>
    <x v="2"/>
    <x v="0"/>
    <x v="7"/>
    <s v="Valerie Hill"/>
    <x v="11"/>
    <n v="16.149999999999999"/>
    <n v="15.029999999999998"/>
  </r>
  <r>
    <s v="d8a14a13-07e0-4c9c-be83-a18cbb48b1af"/>
    <d v="2025-01-19T00:00:00"/>
    <x v="2"/>
    <s v="d0078e09-1560-4e57-b9fe-5b2bd8c308b5"/>
    <x v="444"/>
    <x v="1"/>
    <n v="347.96"/>
    <n v="5"/>
    <n v="291.99"/>
    <n v="39.53"/>
    <x v="2"/>
    <x v="2"/>
    <x v="0"/>
    <x v="8"/>
    <s v="Melissa Wood"/>
    <x v="11"/>
    <n v="1739.8"/>
    <n v="1700.27"/>
  </r>
  <r>
    <s v="0b2a0f1e-5232-40c3-b789-408474902424"/>
    <d v="2025-03-16T00:00:00"/>
    <x v="2"/>
    <s v="05c48bcf-694f-4379-8115-0709070d8d4f"/>
    <x v="86"/>
    <x v="5"/>
    <n v="312.54000000000002"/>
    <n v="8"/>
    <n v="189.48"/>
    <n v="50.31"/>
    <x v="0"/>
    <x v="2"/>
    <x v="2"/>
    <x v="7"/>
    <s v="Michelle Fields"/>
    <x v="8"/>
    <n v="2500.3200000000002"/>
    <n v="2450.0100000000002"/>
  </r>
  <r>
    <s v="cbc8de20-95b3-47d8-a56d-ea1b7c6615e6"/>
    <d v="2025-01-31T00:00:00"/>
    <x v="2"/>
    <s v="cc9e2e56-c383-48d6-aad5-dabed3073ee6"/>
    <x v="414"/>
    <x v="5"/>
    <n v="277.85000000000002"/>
    <n v="1"/>
    <n v="210.02"/>
    <n v="47.59"/>
    <x v="1"/>
    <x v="1"/>
    <x v="2"/>
    <x v="7"/>
    <s v="Sherry Guerrero"/>
    <x v="11"/>
    <n v="277.85000000000002"/>
    <n v="230.26000000000002"/>
  </r>
  <r>
    <s v="58301db8-5430-445e-bfad-cc03f2c85a26"/>
    <d v="2025-01-30T00:00:00"/>
    <x v="2"/>
    <s v="06f4b564-e4cd-47e9-b979-92c219fb05fe"/>
    <x v="468"/>
    <x v="1"/>
    <n v="486.17"/>
    <n v="6"/>
    <n v="387.24"/>
    <n v="62.51"/>
    <x v="1"/>
    <x v="1"/>
    <x v="2"/>
    <x v="7"/>
    <s v="Gary Murray"/>
    <x v="11"/>
    <n v="2917.02"/>
    <n v="2854.5099999999998"/>
  </r>
  <r>
    <s v="84fce6bb-2b4b-4f22-b7d7-8dcded616c98"/>
    <d v="2025-01-26T00:00:00"/>
    <x v="2"/>
    <s v="f08ab83d-9a4a-48f7-9f5c-2510c0e6e9e1"/>
    <x v="515"/>
    <x v="0"/>
    <n v="252.54"/>
    <n v="2"/>
    <n v="194.78"/>
    <n v="4.5"/>
    <x v="0"/>
    <x v="2"/>
    <x v="1"/>
    <x v="6"/>
    <s v="Cody Wright"/>
    <x v="11"/>
    <n v="505.08"/>
    <n v="500.58"/>
  </r>
  <r>
    <s v="d62862ba-4751-4cc7-8c56-ed03974772db"/>
    <d v="2025-01-15T00:00:00"/>
    <x v="2"/>
    <s v="92f5cedb-5c01-4696-8390-286d7c930496"/>
    <x v="214"/>
    <x v="5"/>
    <n v="466.17"/>
    <n v="5"/>
    <n v="309.57"/>
    <n v="33.94"/>
    <x v="2"/>
    <x v="1"/>
    <x v="0"/>
    <x v="7"/>
    <s v="Allen White"/>
    <x v="11"/>
    <n v="2330.85"/>
    <n v="2296.91"/>
  </r>
  <r>
    <s v="411c5ec4-c610-4e4b-b024-94e23ebd0040"/>
    <d v="2025-01-09T00:00:00"/>
    <x v="2"/>
    <s v="322d6933-9837-4d82-9745-8713a00091e4"/>
    <x v="621"/>
    <x v="1"/>
    <n v="191.91"/>
    <n v="3"/>
    <n v="168.71"/>
    <n v="18.670000000000002"/>
    <x v="0"/>
    <x v="1"/>
    <x v="1"/>
    <x v="8"/>
    <s v="Tony Murray"/>
    <x v="11"/>
    <n v="575.73"/>
    <n v="557.06000000000006"/>
  </r>
  <r>
    <s v="b3cd3851-c18a-46ee-8227-e6aa7b9fda98"/>
    <d v="2025-01-24T00:00:00"/>
    <x v="2"/>
    <s v="3c374d5b-01c0-46fd-a6a9-4a4cf8aa947d"/>
    <x v="110"/>
    <x v="3"/>
    <n v="237.9"/>
    <n v="4"/>
    <n v="150.63"/>
    <n v="4.9000000000000004"/>
    <x v="1"/>
    <x v="0"/>
    <x v="1"/>
    <x v="8"/>
    <s v="Scott Gray"/>
    <x v="11"/>
    <n v="951.6"/>
    <n v="946.7"/>
  </r>
  <r>
    <s v="4b68d8d9-7e97-45e4-875a-ea2b1e1a15b3"/>
    <d v="2025-01-30T00:00:00"/>
    <x v="2"/>
    <s v="6e675fb7-b58c-4629-8e7c-51a898c611d0"/>
    <x v="622"/>
    <x v="2"/>
    <n v="496.83"/>
    <n v="7"/>
    <n v="416.98"/>
    <n v="71.55"/>
    <x v="2"/>
    <x v="1"/>
    <x v="1"/>
    <x v="6"/>
    <s v="Jennifer Johnson MD"/>
    <x v="11"/>
    <n v="3477.81"/>
    <n v="3406.2599999999998"/>
  </r>
  <r>
    <s v="c4e4af66-4858-4c46-8209-35c91d3db618"/>
    <d v="2025-03-16T00:00:00"/>
    <x v="2"/>
    <s v="5a891cad-5b34-4f07-bde6-dbc8f1ccdc0a"/>
    <x v="238"/>
    <x v="0"/>
    <n v="38.5"/>
    <n v="7"/>
    <n v="25.28"/>
    <n v="1.1100000000000001"/>
    <x v="0"/>
    <x v="0"/>
    <x v="0"/>
    <x v="8"/>
    <s v="Danielle Hamilton"/>
    <x v="8"/>
    <n v="269.5"/>
    <n v="268.39"/>
  </r>
  <r>
    <s v="454c0ddd-e3ca-41a8-9a6b-c5090976c41f"/>
    <d v="2025-03-16T00:00:00"/>
    <x v="2"/>
    <s v="98b167f0-f0c3-4b3a-9040-ac889250a311"/>
    <x v="623"/>
    <x v="2"/>
    <n v="162.24"/>
    <n v="1"/>
    <n v="108.76"/>
    <n v="31.76"/>
    <x v="2"/>
    <x v="0"/>
    <x v="2"/>
    <x v="7"/>
    <s v="Matthew Johnston"/>
    <x v="8"/>
    <n v="162.24"/>
    <n v="130.48000000000002"/>
  </r>
  <r>
    <s v="8d367da9-2ea6-428f-83ac-5b2859bb3e77"/>
    <d v="2025-03-16T00:00:00"/>
    <x v="2"/>
    <s v="698671c8-907c-49eb-ace9-e3487ed6da61"/>
    <x v="485"/>
    <x v="5"/>
    <n v="226.43"/>
    <n v="9"/>
    <n v="144.56"/>
    <n v="13.64"/>
    <x v="2"/>
    <x v="1"/>
    <x v="2"/>
    <x v="8"/>
    <s v="Samuel Williams"/>
    <x v="8"/>
    <n v="2037.8700000000001"/>
    <n v="2024.23"/>
  </r>
  <r>
    <s v="91c347f4-5e28-4af8-8ea4-967d3c1f5b1b"/>
    <d v="2025-01-01T00:00:00"/>
    <x v="2"/>
    <s v="34265d05-7bba-4647-a9a8-0795915032ba"/>
    <x v="26"/>
    <x v="3"/>
    <n v="286.07"/>
    <n v="8"/>
    <n v="242.62"/>
    <n v="30.96"/>
    <x v="1"/>
    <x v="1"/>
    <x v="1"/>
    <x v="8"/>
    <s v="Vanessa Morris"/>
    <x v="11"/>
    <n v="2288.56"/>
    <n v="2257.6"/>
  </r>
  <r>
    <s v="34368083-288f-42d8-9f7d-a7e0ea783e67"/>
    <d v="2025-01-05T00:00:00"/>
    <x v="2"/>
    <s v="40992752-2b26-4b3e-89c5-f59176b8f730"/>
    <x v="243"/>
    <x v="4"/>
    <n v="333.2"/>
    <n v="9"/>
    <n v="201.15"/>
    <n v="48.57"/>
    <x v="1"/>
    <x v="0"/>
    <x v="2"/>
    <x v="6"/>
    <s v="Richard Moore"/>
    <x v="11"/>
    <n v="2998.7999999999997"/>
    <n v="2950.2299999999996"/>
  </r>
  <r>
    <s v="36122594-0d53-4528-89e6-3ac3a46b85b5"/>
    <d v="2025-01-12T00:00:00"/>
    <x v="2"/>
    <s v="4a2bac84-f48b-4efe-a18a-fd339c6c78e3"/>
    <x v="156"/>
    <x v="5"/>
    <n v="431.89"/>
    <n v="8"/>
    <n v="320.67"/>
    <n v="46.29"/>
    <x v="1"/>
    <x v="0"/>
    <x v="2"/>
    <x v="8"/>
    <s v="Elizabeth Brown"/>
    <x v="11"/>
    <n v="3455.12"/>
    <n v="3408.83"/>
  </r>
  <r>
    <s v="97aa23ff-7c10-404d-9806-362cc1ebb146"/>
    <d v="2025-03-16T00:00:00"/>
    <x v="2"/>
    <s v="a15ec27e-bd30-43e3-bae3-8eb9820b43ee"/>
    <x v="599"/>
    <x v="2"/>
    <n v="370.62"/>
    <n v="1"/>
    <n v="315.58"/>
    <n v="40.36"/>
    <x v="1"/>
    <x v="1"/>
    <x v="1"/>
    <x v="7"/>
    <s v="James Weber"/>
    <x v="8"/>
    <n v="370.62"/>
    <n v="330.26"/>
  </r>
  <r>
    <s v="191508f5-7376-4ace-9d9a-d4f1d78471fe"/>
    <d v="2025-03-16T00:00:00"/>
    <x v="2"/>
    <s v="c9f6eb5c-b6ce-4994-b5a9-41829c56f858"/>
    <x v="624"/>
    <x v="3"/>
    <n v="379.7"/>
    <n v="6"/>
    <n v="243.21"/>
    <n v="8.39"/>
    <x v="1"/>
    <x v="0"/>
    <x v="0"/>
    <x v="8"/>
    <s v="Alex Gutierrez"/>
    <x v="8"/>
    <n v="2278.1999999999998"/>
    <n v="2269.81"/>
  </r>
  <r>
    <s v="e1bb5ebf-f1fb-4a11-a989-1001b91b206e"/>
    <d v="2025-03-16T00:00:00"/>
    <x v="2"/>
    <s v="01a9d943-0b49-4362-9063-e1d5f0202ad0"/>
    <x v="625"/>
    <x v="5"/>
    <n v="213.63"/>
    <n v="8"/>
    <n v="154.91"/>
    <n v="15.52"/>
    <x v="2"/>
    <x v="2"/>
    <x v="2"/>
    <x v="6"/>
    <s v="Michael Roberts"/>
    <x v="8"/>
    <n v="1709.04"/>
    <n v="1693.52"/>
  </r>
  <r>
    <s v="3307ed5e-351f-4369-8d2e-1341887f7d1d"/>
    <d v="2025-01-06T00:00:00"/>
    <x v="2"/>
    <s v="fef00b3e-314a-46ef-a09e-0fdce8ea5c6f"/>
    <x v="626"/>
    <x v="3"/>
    <n v="121.38"/>
    <n v="3"/>
    <n v="78.48"/>
    <n v="15.8"/>
    <x v="2"/>
    <x v="1"/>
    <x v="1"/>
    <x v="7"/>
    <s v="Michael Butler"/>
    <x v="11"/>
    <n v="364.14"/>
    <n v="348.34"/>
  </r>
  <r>
    <s v="8cc41ae1-9bab-41bb-8ff7-42f59723da08"/>
    <d v="2025-03-16T00:00:00"/>
    <x v="2"/>
    <s v="c02c73c2-30ed-47d4-a9d5-4ba1f0ad4d74"/>
    <x v="152"/>
    <x v="4"/>
    <n v="435.19"/>
    <n v="6"/>
    <n v="376.34"/>
    <n v="60.1"/>
    <x v="1"/>
    <x v="1"/>
    <x v="1"/>
    <x v="8"/>
    <s v="Dennis Charles"/>
    <x v="8"/>
    <n v="2611.14"/>
    <n v="2551.04"/>
  </r>
  <r>
    <s v="adbc8429-88c9-4fc6-b016-725b07443df1"/>
    <d v="2025-01-21T00:00:00"/>
    <x v="2"/>
    <s v="08604fa7-f63e-46da-9ad2-da61a9b33506"/>
    <x v="592"/>
    <x v="1"/>
    <n v="33.130000000000003"/>
    <n v="5"/>
    <n v="29.41"/>
    <n v="5.27"/>
    <x v="2"/>
    <x v="0"/>
    <x v="1"/>
    <x v="8"/>
    <s v="Thomas Smith"/>
    <x v="11"/>
    <n v="165.65"/>
    <n v="160.38"/>
  </r>
  <r>
    <s v="6225df9a-9058-42dc-a106-20040a286fa0"/>
    <d v="2025-01-14T00:00:00"/>
    <x v="2"/>
    <s v="11fb77cf-fa39-4998-a1f8-bd3658005477"/>
    <x v="627"/>
    <x v="0"/>
    <n v="287.3"/>
    <n v="2"/>
    <n v="232.75"/>
    <n v="30.6"/>
    <x v="2"/>
    <x v="0"/>
    <x v="2"/>
    <x v="6"/>
    <s v="Charles Williams"/>
    <x v="11"/>
    <n v="574.6"/>
    <n v="544"/>
  </r>
  <r>
    <s v="81adcdf1-d0a8-4040-b18f-d34bcaa7644e"/>
    <d v="2025-03-16T00:00:00"/>
    <x v="2"/>
    <s v="1bd4eff9-794f-4552-b179-c190600af0a4"/>
    <x v="508"/>
    <x v="5"/>
    <n v="23.21"/>
    <n v="3"/>
    <n v="15.92"/>
    <n v="1.46"/>
    <x v="2"/>
    <x v="0"/>
    <x v="1"/>
    <x v="6"/>
    <s v="Angela Payne"/>
    <x v="8"/>
    <n v="69.63"/>
    <n v="68.17"/>
  </r>
  <r>
    <s v="837dc40e-63ff-4cd2-89a7-60f52f6c6832"/>
    <d v="2025-01-20T00:00:00"/>
    <x v="2"/>
    <s v="52897f72-4185-4fba-b40c-f2d8fe22a1a6"/>
    <x v="233"/>
    <x v="2"/>
    <n v="383.24"/>
    <n v="8"/>
    <n v="267.35000000000002"/>
    <n v="66.09"/>
    <x v="0"/>
    <x v="1"/>
    <x v="1"/>
    <x v="7"/>
    <s v="Donald Myers"/>
    <x v="11"/>
    <n v="3065.92"/>
    <n v="2999.83"/>
  </r>
  <r>
    <s v="9261886b-3b69-4dae-a5e1-7259b188aff6"/>
    <d v="2025-01-11T00:00:00"/>
    <x v="2"/>
    <s v="a0d20dd2-5a31-4c77-8c6c-3b7ef1baa232"/>
    <x v="38"/>
    <x v="4"/>
    <n v="375.36"/>
    <n v="9"/>
    <n v="323.36"/>
    <n v="15.79"/>
    <x v="0"/>
    <x v="0"/>
    <x v="0"/>
    <x v="7"/>
    <s v="Nathaniel Torres"/>
    <x v="11"/>
    <n v="3378.2400000000002"/>
    <n v="3362.4500000000003"/>
  </r>
  <r>
    <s v="911ec5a6-a1da-482c-a9a4-f2ddd8aaba40"/>
    <d v="2025-03-16T00:00:00"/>
    <x v="2"/>
    <s v="3b92a369-5511-4527-a2d7-42c50f55f24e"/>
    <x v="383"/>
    <x v="0"/>
    <n v="105.19"/>
    <n v="8"/>
    <n v="75.02"/>
    <n v="5.27"/>
    <x v="1"/>
    <x v="2"/>
    <x v="2"/>
    <x v="7"/>
    <s v="Stephen White"/>
    <x v="8"/>
    <n v="841.52"/>
    <n v="836.25"/>
  </r>
  <r>
    <s v="871de8ac-1150-42d6-85d8-b34b423fc596"/>
    <d v="2025-01-10T00:00:00"/>
    <x v="2"/>
    <s v="9a0e0153-760b-4a9f-8676-f62440ff8878"/>
    <x v="224"/>
    <x v="3"/>
    <n v="276.36"/>
    <n v="2"/>
    <n v="246.23"/>
    <n v="54.66"/>
    <x v="2"/>
    <x v="0"/>
    <x v="0"/>
    <x v="7"/>
    <s v="Robert Carey"/>
    <x v="11"/>
    <n v="552.72"/>
    <n v="498.06000000000006"/>
  </r>
  <r>
    <s v="d648fc4c-b485-498f-abbf-b41d59c2ee54"/>
    <d v="2025-01-18T00:00:00"/>
    <x v="2"/>
    <s v="760634cd-0243-4721-9311-17f9fb434dca"/>
    <x v="628"/>
    <x v="2"/>
    <n v="333.23"/>
    <n v="1"/>
    <n v="221.51"/>
    <n v="49.17"/>
    <x v="2"/>
    <x v="1"/>
    <x v="1"/>
    <x v="6"/>
    <s v="John Ward"/>
    <x v="11"/>
    <n v="333.23"/>
    <n v="284.06"/>
  </r>
  <r>
    <s v="a1bcb585-e0e6-42c1-b068-126c317c9009"/>
    <d v="2025-03-16T00:00:00"/>
    <x v="2"/>
    <s v="b263b364-d401-4853-94eb-c5538faa229a"/>
    <x v="629"/>
    <x v="1"/>
    <n v="263.77999999999997"/>
    <n v="1"/>
    <n v="208.78"/>
    <n v="30.51"/>
    <x v="1"/>
    <x v="2"/>
    <x v="2"/>
    <x v="6"/>
    <s v="Ronald Payne"/>
    <x v="8"/>
    <n v="263.77999999999997"/>
    <n v="233.26999999999998"/>
  </r>
  <r>
    <s v="20a1223d-5056-4f61-bf40-0f81264698c7"/>
    <d v="2025-01-01T00:00:00"/>
    <x v="2"/>
    <s v="b9321191-dbd9-4852-bd3d-26a5b0f23118"/>
    <x v="630"/>
    <x v="4"/>
    <n v="160.58000000000001"/>
    <n v="5"/>
    <n v="106.44"/>
    <n v="11.75"/>
    <x v="0"/>
    <x v="2"/>
    <x v="1"/>
    <x v="6"/>
    <s v="Terry Evans"/>
    <x v="11"/>
    <n v="802.90000000000009"/>
    <n v="791.15000000000009"/>
  </r>
  <r>
    <s v="d09e229c-cd12-4651-a9b2-85f1096f8c63"/>
    <d v="2025-01-15T00:00:00"/>
    <x v="2"/>
    <s v="adbcf894-5b7a-4fb5-ab5d-12e606af852b"/>
    <x v="615"/>
    <x v="0"/>
    <n v="351.07"/>
    <n v="7"/>
    <n v="266.11"/>
    <n v="1.82"/>
    <x v="2"/>
    <x v="0"/>
    <x v="2"/>
    <x v="7"/>
    <s v="Amy Levine"/>
    <x v="11"/>
    <n v="2457.4899999999998"/>
    <n v="2455.6699999999996"/>
  </r>
  <r>
    <s v="da4e254c-46d7-4d66-ba14-8c13db317aa9"/>
    <d v="2025-04-18T00:00:00"/>
    <x v="2"/>
    <s v="8529c58c-a185-4f0c-89c3-1901646567a9"/>
    <x v="631"/>
    <x v="3"/>
    <n v="224.54"/>
    <n v="10"/>
    <n v="192.22"/>
    <n v="44.13"/>
    <x v="1"/>
    <x v="1"/>
    <x v="2"/>
    <x v="7"/>
    <s v="Laura Tran"/>
    <x v="7"/>
    <n v="2245.4"/>
    <n v="2201.27"/>
  </r>
  <r>
    <s v="07d5e27b-0bf1-4e17-be85-667d88f94974"/>
    <d v="2025-01-14T00:00:00"/>
    <x v="2"/>
    <s v="dd71f875-14cb-41ff-8a2c-865df9d8e68b"/>
    <x v="236"/>
    <x v="0"/>
    <n v="150.37"/>
    <n v="7"/>
    <n v="94.74"/>
    <n v="27.79"/>
    <x v="1"/>
    <x v="2"/>
    <x v="0"/>
    <x v="6"/>
    <s v="Robert Lowe"/>
    <x v="11"/>
    <n v="1052.5900000000001"/>
    <n v="1024.8000000000002"/>
  </r>
  <r>
    <s v="741aa9e5-94a7-4eb6-b201-8704cbdb2fd2"/>
    <d v="2025-01-06T00:00:00"/>
    <x v="2"/>
    <s v="3521f77b-90a3-44e2-9dc6-c06fb09afd12"/>
    <x v="632"/>
    <x v="1"/>
    <n v="137.84"/>
    <n v="8"/>
    <n v="123.27"/>
    <n v="22.21"/>
    <x v="2"/>
    <x v="0"/>
    <x v="1"/>
    <x v="7"/>
    <s v="Debbie Barnett"/>
    <x v="11"/>
    <n v="1102.72"/>
    <n v="1080.51"/>
  </r>
  <r>
    <s v="bb2995af-7a9a-4c99-be2e-9b22e5dfc602"/>
    <d v="2025-01-28T00:00:00"/>
    <x v="2"/>
    <s v="df783c16-5e9a-42c4-a795-b8972419eaca"/>
    <x v="633"/>
    <x v="4"/>
    <n v="303.91000000000003"/>
    <n v="8"/>
    <n v="202.69"/>
    <n v="57.27"/>
    <x v="0"/>
    <x v="2"/>
    <x v="0"/>
    <x v="8"/>
    <s v="Dylan King"/>
    <x v="11"/>
    <n v="2431.2800000000002"/>
    <n v="2374.0100000000002"/>
  </r>
  <r>
    <s v="005e0ad8-c5a2-4130-99eb-58af6d96317a"/>
    <d v="2025-01-28T00:00:00"/>
    <x v="2"/>
    <s v="00034cad-c0ba-4907-84c5-76fe16f632fd"/>
    <x v="231"/>
    <x v="3"/>
    <n v="60.9"/>
    <n v="3"/>
    <n v="49.45"/>
    <n v="10.54"/>
    <x v="2"/>
    <x v="0"/>
    <x v="0"/>
    <x v="6"/>
    <s v="Michael Frey"/>
    <x v="11"/>
    <n v="182.7"/>
    <n v="172.16"/>
  </r>
  <r>
    <s v="c85a2243-8144-45ee-b453-db7593fe3a7a"/>
    <d v="2025-04-18T00:00:00"/>
    <x v="2"/>
    <s v="8f841d5d-6614-4c8d-bc72-8b23c6b69006"/>
    <x v="389"/>
    <x v="2"/>
    <n v="225.5"/>
    <n v="2"/>
    <n v="146.02000000000001"/>
    <n v="25.42"/>
    <x v="1"/>
    <x v="2"/>
    <x v="2"/>
    <x v="8"/>
    <s v="Erin Solis MD"/>
    <x v="7"/>
    <n v="451"/>
    <n v="425.58"/>
  </r>
  <r>
    <s v="21c54234-f9e4-4b6f-a20c-c3581cf5bddd"/>
    <d v="2025-01-14T00:00:00"/>
    <x v="2"/>
    <s v="f22efee2-b0b7-44e8-b446-469e63c53003"/>
    <x v="634"/>
    <x v="0"/>
    <n v="281.7"/>
    <n v="1"/>
    <n v="225.65"/>
    <n v="25.25"/>
    <x v="0"/>
    <x v="1"/>
    <x v="1"/>
    <x v="6"/>
    <s v="Chelsey Phillips"/>
    <x v="11"/>
    <n v="281.7"/>
    <n v="256.45"/>
  </r>
  <r>
    <s v="13e18668-b910-468f-ab36-7fca21b7f7b5"/>
    <d v="2025-01-29T00:00:00"/>
    <x v="2"/>
    <s v="5e8376f0-9f2c-4008-923c-37ecee4ca6e1"/>
    <x v="635"/>
    <x v="4"/>
    <n v="46.49"/>
    <n v="8"/>
    <n v="36.56"/>
    <n v="5.42"/>
    <x v="0"/>
    <x v="0"/>
    <x v="0"/>
    <x v="8"/>
    <s v="Taylor Reed"/>
    <x v="11"/>
    <n v="371.92"/>
    <n v="366.5"/>
  </r>
  <r>
    <s v="f5d266eb-13dc-4cce-adf5-87e84b3c5c3f"/>
    <d v="2025-01-10T00:00:00"/>
    <x v="2"/>
    <s v="fb111316-3962-4412-8b50-f9d4b547f380"/>
    <x v="586"/>
    <x v="4"/>
    <n v="185.69"/>
    <n v="4"/>
    <n v="114.41"/>
    <n v="13.94"/>
    <x v="0"/>
    <x v="2"/>
    <x v="2"/>
    <x v="6"/>
    <s v="Gregory Bonilla"/>
    <x v="11"/>
    <n v="742.76"/>
    <n v="728.81999999999994"/>
  </r>
  <r>
    <s v="9dbe213c-fc1e-488d-a0af-a188f87074cc"/>
    <d v="2025-01-23T00:00:00"/>
    <x v="2"/>
    <s v="e8df056d-1ac0-4a80-a8fb-64e22237fe6b"/>
    <x v="636"/>
    <x v="1"/>
    <n v="256.31"/>
    <n v="3"/>
    <n v="158.44"/>
    <n v="15.66"/>
    <x v="2"/>
    <x v="1"/>
    <x v="0"/>
    <x v="6"/>
    <s v="Chad Scott"/>
    <x v="11"/>
    <n v="768.93000000000006"/>
    <n v="753.2700000000001"/>
  </r>
  <r>
    <s v="7b742814-d3d9-4e17-949f-ce0aedd1ea05"/>
    <d v="2025-04-18T00:00:00"/>
    <x v="2"/>
    <s v="565a7cf0-ffe6-4299-9201-0df6dfa8d137"/>
    <x v="637"/>
    <x v="5"/>
    <n v="10.210000000000001"/>
    <n v="3"/>
    <n v="7.27"/>
    <n v="0.08"/>
    <x v="2"/>
    <x v="2"/>
    <x v="1"/>
    <x v="8"/>
    <s v="Matthew Jacobs"/>
    <x v="7"/>
    <n v="30.630000000000003"/>
    <n v="30.550000000000004"/>
  </r>
  <r>
    <s v="0deae8ec-89d6-4623-8ae9-4ab3592d1be0"/>
    <d v="2025-07-16T00:00:00"/>
    <x v="2"/>
    <s v="4835dbb1-cea4-4096-bb89-36488a30ceb5"/>
    <x v="156"/>
    <x v="1"/>
    <n v="215.28"/>
    <n v="9"/>
    <n v="146.38"/>
    <n v="12.04"/>
    <x v="0"/>
    <x v="2"/>
    <x v="0"/>
    <x v="8"/>
    <s v="Christopher Jackson"/>
    <x v="0"/>
    <n v="1937.52"/>
    <n v="1925.48"/>
  </r>
  <r>
    <s v="c82aa438-9654-4f81-8459-274cebbf2582"/>
    <d v="2025-09-08T00:00:00"/>
    <x v="2"/>
    <s v="52748ddd-eae6-4013-80e7-d0e904ebe71e"/>
    <x v="506"/>
    <x v="2"/>
    <n v="352.68"/>
    <n v="8"/>
    <n v="213.46"/>
    <n v="50.93"/>
    <x v="2"/>
    <x v="2"/>
    <x v="0"/>
    <x v="7"/>
    <s v="Christine Perry"/>
    <x v="1"/>
    <n v="2821.44"/>
    <n v="2770.51"/>
  </r>
  <r>
    <s v="1ae25f59-092e-4291-b981-8eb257632005"/>
    <d v="2025-07-08T00:00:00"/>
    <x v="2"/>
    <s v="8bf68160-3bb3-4432-b768-2b5f2f9aa3bf"/>
    <x v="638"/>
    <x v="1"/>
    <n v="382.98"/>
    <n v="7"/>
    <n v="260.87"/>
    <n v="45.09"/>
    <x v="2"/>
    <x v="0"/>
    <x v="2"/>
    <x v="7"/>
    <s v="Sara Lopez"/>
    <x v="0"/>
    <n v="2680.86"/>
    <n v="2635.77"/>
  </r>
  <r>
    <s v="9a2e0fe0-7b9e-4698-bfb7-93898c0f3f99"/>
    <d v="2025-12-14T00:00:00"/>
    <x v="2"/>
    <s v="54d913ed-a1f3-44d3-bfbb-363c4dd84cdd"/>
    <x v="619"/>
    <x v="2"/>
    <n v="296.20999999999998"/>
    <n v="9"/>
    <n v="196.32"/>
    <n v="20.77"/>
    <x v="0"/>
    <x v="0"/>
    <x v="0"/>
    <x v="7"/>
    <s v="Monica Hayes"/>
    <x v="2"/>
    <n v="2665.89"/>
    <n v="2645.12"/>
  </r>
  <r>
    <s v="37c5737f-f809-4ebc-8cd4-dfb361d4ee5c"/>
    <d v="2025-11-20T00:00:00"/>
    <x v="2"/>
    <s v="fa17b2de-0dc9-4ea0-a012-f3ae6cdca427"/>
    <x v="339"/>
    <x v="1"/>
    <n v="372.89"/>
    <n v="2"/>
    <n v="274.24"/>
    <n v="7.13"/>
    <x v="2"/>
    <x v="0"/>
    <x v="2"/>
    <x v="6"/>
    <s v="Christopher Morris"/>
    <x v="3"/>
    <n v="745.78"/>
    <n v="738.65"/>
  </r>
  <r>
    <s v="51bb6ace-ad78-4acd-b2e0-c138ccbb22c8"/>
    <d v="2025-07-16T00:00:00"/>
    <x v="2"/>
    <s v="5dec0bb3-d90d-4485-b755-b21c3fd72c92"/>
    <x v="216"/>
    <x v="2"/>
    <n v="130.51"/>
    <n v="6"/>
    <n v="79.05"/>
    <n v="4.67"/>
    <x v="2"/>
    <x v="1"/>
    <x v="2"/>
    <x v="7"/>
    <s v="James Fisher II"/>
    <x v="0"/>
    <n v="783.06"/>
    <n v="778.39"/>
  </r>
  <r>
    <s v="b748217e-dfe5-4b4e-b0e6-784545ff5a6e"/>
    <d v="2025-12-01T00:00:00"/>
    <x v="2"/>
    <s v="c8c8d9d6-396c-413d-8d82-8b91f265176e"/>
    <x v="639"/>
    <x v="3"/>
    <n v="367.05"/>
    <n v="7"/>
    <n v="223.01"/>
    <n v="66.73"/>
    <x v="1"/>
    <x v="2"/>
    <x v="1"/>
    <x v="6"/>
    <s v="Peter Novak"/>
    <x v="2"/>
    <n v="2569.35"/>
    <n v="2502.62"/>
  </r>
  <r>
    <s v="2e9e4034-597b-4133-9664-71648c475dd8"/>
    <d v="2025-09-10T00:00:00"/>
    <x v="2"/>
    <s v="b4d85647-4cc4-4e63-9e7d-51269d2de20e"/>
    <x v="41"/>
    <x v="2"/>
    <n v="29.48"/>
    <n v="5"/>
    <n v="26.19"/>
    <n v="1.51"/>
    <x v="1"/>
    <x v="1"/>
    <x v="2"/>
    <x v="8"/>
    <s v="Nicole Jackson"/>
    <x v="1"/>
    <n v="147.4"/>
    <n v="145.89000000000001"/>
  </r>
  <r>
    <s v="5f877a03-f20d-4821-b658-ac6478004c72"/>
    <d v="2025-11-20T00:00:00"/>
    <x v="2"/>
    <s v="cae07ae9-8d1e-42ef-9ab5-3a3396276a8a"/>
    <x v="640"/>
    <x v="5"/>
    <n v="376.26"/>
    <n v="2"/>
    <n v="290.10000000000002"/>
    <n v="26.84"/>
    <x v="1"/>
    <x v="2"/>
    <x v="1"/>
    <x v="6"/>
    <s v="Sonya White"/>
    <x v="3"/>
    <n v="752.52"/>
    <n v="725.68"/>
  </r>
  <r>
    <s v="ef1ee64b-b951-4056-a90e-283b64fb18b3"/>
    <d v="2025-11-20T00:00:00"/>
    <x v="2"/>
    <s v="fe157171-ceb0-4dca-a479-387198e6a2bb"/>
    <x v="123"/>
    <x v="4"/>
    <n v="35.42"/>
    <n v="7"/>
    <n v="29.82"/>
    <n v="3.37"/>
    <x v="1"/>
    <x v="0"/>
    <x v="0"/>
    <x v="8"/>
    <s v="Gary Joyce"/>
    <x v="3"/>
    <n v="247.94"/>
    <n v="244.57"/>
  </r>
  <r>
    <s v="8ef04c3f-8f05-4238-b8b6-f1f3e450c0a9"/>
    <d v="2025-12-14T00:00:00"/>
    <x v="2"/>
    <s v="5b3b828e-ddae-454f-a009-504b18ac84be"/>
    <x v="230"/>
    <x v="2"/>
    <n v="346.62"/>
    <n v="9"/>
    <n v="279.68"/>
    <n v="66.989999999999995"/>
    <x v="0"/>
    <x v="2"/>
    <x v="1"/>
    <x v="6"/>
    <s v="Dwayne Miller"/>
    <x v="2"/>
    <n v="3119.58"/>
    <n v="3052.59"/>
  </r>
  <r>
    <s v="facbe0d8-182b-43cc-87ac-1a3885c681a2"/>
    <d v="2025-06-06T00:00:00"/>
    <x v="2"/>
    <s v="5cbd8aec-694a-4348-9d56-57362def5a65"/>
    <x v="64"/>
    <x v="0"/>
    <n v="85.96"/>
    <n v="4"/>
    <n v="67.209999999999994"/>
    <n v="11.36"/>
    <x v="0"/>
    <x v="1"/>
    <x v="2"/>
    <x v="8"/>
    <s v="Penny Lee"/>
    <x v="4"/>
    <n v="343.84"/>
    <n v="332.47999999999996"/>
  </r>
  <r>
    <s v="44f3765e-577f-465d-99f7-dca2f3408829"/>
    <d v="2025-05-03T00:00:00"/>
    <x v="2"/>
    <s v="33060f7e-f961-4c62-ad82-3cf7e62ba3cb"/>
    <x v="641"/>
    <x v="5"/>
    <n v="116.44"/>
    <n v="7"/>
    <n v="74.680000000000007"/>
    <n v="15.66"/>
    <x v="0"/>
    <x v="0"/>
    <x v="1"/>
    <x v="8"/>
    <s v="Donna Martinez MD"/>
    <x v="5"/>
    <n v="815.07999999999993"/>
    <n v="799.42"/>
  </r>
  <r>
    <s v="e3b78e8d-2133-47fd-a6aa-46a6f97511c2"/>
    <d v="2025-11-20T00:00:00"/>
    <x v="2"/>
    <s v="4c208f5a-0090-45fe-9a1e-fd992a1d881d"/>
    <x v="119"/>
    <x v="0"/>
    <n v="498.75"/>
    <n v="7"/>
    <n v="302.95999999999998"/>
    <n v="54.79"/>
    <x v="0"/>
    <x v="2"/>
    <x v="2"/>
    <x v="8"/>
    <s v="Sherri Taylor"/>
    <x v="3"/>
    <n v="3491.25"/>
    <n v="3436.46"/>
  </r>
  <r>
    <s v="2e0b1b9e-9888-46b7-b76e-e9e839837f3e"/>
    <d v="2025-12-22T00:00:00"/>
    <x v="2"/>
    <s v="31e06ba1-ece7-4196-98cc-5f635210c43b"/>
    <x v="642"/>
    <x v="5"/>
    <n v="435.09"/>
    <n v="2"/>
    <n v="303.43"/>
    <n v="12.24"/>
    <x v="2"/>
    <x v="1"/>
    <x v="2"/>
    <x v="7"/>
    <s v="Dr. Barbara Hansen"/>
    <x v="2"/>
    <n v="870.18"/>
    <n v="857.93999999999994"/>
  </r>
  <r>
    <s v="729feee9-605e-4e66-ba57-cf2df175ca64"/>
    <d v="2025-11-20T00:00:00"/>
    <x v="2"/>
    <s v="6753cc03-6385-4288-b733-96a3c990e0af"/>
    <x v="528"/>
    <x v="2"/>
    <n v="160.43"/>
    <n v="9"/>
    <n v="113.51"/>
    <n v="4.49"/>
    <x v="0"/>
    <x v="2"/>
    <x v="2"/>
    <x v="6"/>
    <s v="Jaime Santiago"/>
    <x v="3"/>
    <n v="1443.8700000000001"/>
    <n v="1439.38"/>
  </r>
  <r>
    <s v="16bd171b-452c-40eb-82bf-1381a72e0776"/>
    <d v="2025-09-19T00:00:00"/>
    <x v="2"/>
    <s v="9091af7d-51dd-4f5f-8f88-be96edab948b"/>
    <x v="443"/>
    <x v="4"/>
    <n v="22.83"/>
    <n v="7"/>
    <n v="19.38"/>
    <n v="3.75"/>
    <x v="2"/>
    <x v="1"/>
    <x v="2"/>
    <x v="6"/>
    <s v="Robin Walsh"/>
    <x v="1"/>
    <n v="159.81"/>
    <n v="156.06"/>
  </r>
  <r>
    <s v="f6f450e4-0799-49f8-8909-143030a59516"/>
    <d v="2025-07-26T00:00:00"/>
    <x v="2"/>
    <s v="0acbb6d2-0591-4a43-85d7-2094954a3c1b"/>
    <x v="548"/>
    <x v="5"/>
    <n v="483.51"/>
    <n v="5"/>
    <n v="379.51"/>
    <n v="58.48"/>
    <x v="2"/>
    <x v="1"/>
    <x v="1"/>
    <x v="6"/>
    <s v="Brad Murphy"/>
    <x v="0"/>
    <n v="2417.5500000000002"/>
    <n v="2359.0700000000002"/>
  </r>
  <r>
    <s v="4b73df60-53c1-4b49-bf56-0e1bbf1f8e65"/>
    <d v="2025-09-18T00:00:00"/>
    <x v="2"/>
    <s v="451f4f73-eadc-4974-a35c-11096c4a13a7"/>
    <x v="478"/>
    <x v="2"/>
    <n v="199.84"/>
    <n v="3"/>
    <n v="159.58000000000001"/>
    <n v="18.55"/>
    <x v="2"/>
    <x v="1"/>
    <x v="1"/>
    <x v="6"/>
    <s v="Justin Sampson"/>
    <x v="1"/>
    <n v="599.52"/>
    <n v="580.97"/>
  </r>
  <r>
    <s v="37b59ccc-fc17-4c23-a702-7fa08eeaed82"/>
    <d v="2025-05-25T00:00:00"/>
    <x v="2"/>
    <s v="d51cf6fa-e2e8-487d-ac5b-b6f7062cf285"/>
    <x v="643"/>
    <x v="1"/>
    <n v="390.64"/>
    <n v="2"/>
    <n v="289.76"/>
    <n v="5.86"/>
    <x v="2"/>
    <x v="1"/>
    <x v="2"/>
    <x v="7"/>
    <s v="Melinda Ortiz"/>
    <x v="5"/>
    <n v="781.28"/>
    <n v="775.42"/>
  </r>
  <r>
    <s v="484a6176-9a10-4c01-9cbf-94b62766ec19"/>
    <d v="2025-08-17T00:00:00"/>
    <x v="2"/>
    <s v="ae0858d6-43b4-40f5-ac74-046895c72fb4"/>
    <x v="426"/>
    <x v="5"/>
    <n v="260.41000000000003"/>
    <n v="5"/>
    <n v="169.72"/>
    <n v="31.03"/>
    <x v="2"/>
    <x v="0"/>
    <x v="1"/>
    <x v="8"/>
    <s v="Hannah King"/>
    <x v="6"/>
    <n v="1302.0500000000002"/>
    <n v="1271.0200000000002"/>
  </r>
  <r>
    <s v="c6a125c6-b264-403c-96f3-b191d09465f0"/>
    <d v="2025-05-17T00:00:00"/>
    <x v="2"/>
    <s v="46efb6b7-eccf-49d0-93d4-ff9cb64dbe18"/>
    <x v="176"/>
    <x v="1"/>
    <n v="24.18"/>
    <n v="10"/>
    <n v="14.83"/>
    <n v="2.36"/>
    <x v="2"/>
    <x v="0"/>
    <x v="0"/>
    <x v="6"/>
    <s v="David Baker"/>
    <x v="5"/>
    <n v="241.8"/>
    <n v="239.44"/>
  </r>
  <r>
    <s v="6de9b8d2-ec44-4fab-ad98-ace1cf22511e"/>
    <d v="2025-07-16T00:00:00"/>
    <x v="2"/>
    <s v="d887616e-3da9-4d52-9187-10d2d327e854"/>
    <x v="298"/>
    <x v="5"/>
    <n v="405.63"/>
    <n v="5"/>
    <n v="323.3"/>
    <n v="66.03"/>
    <x v="1"/>
    <x v="2"/>
    <x v="2"/>
    <x v="6"/>
    <s v="Angela Hunter"/>
    <x v="0"/>
    <n v="2028.15"/>
    <n v="1962.1200000000001"/>
  </r>
  <r>
    <s v="f7667196-8861-47d5-ba83-37d8315b49ad"/>
    <d v="2025-12-14T00:00:00"/>
    <x v="2"/>
    <s v="92ab7b45-cd74-4e87-849a-dd2e69537e00"/>
    <x v="60"/>
    <x v="5"/>
    <n v="260.33"/>
    <n v="2"/>
    <n v="217.78"/>
    <n v="24.19"/>
    <x v="0"/>
    <x v="2"/>
    <x v="2"/>
    <x v="6"/>
    <s v="Derrick Davis"/>
    <x v="2"/>
    <n v="520.66"/>
    <n v="496.46999999999997"/>
  </r>
  <r>
    <s v="89ffe839-2336-47ae-9fe3-55c3a5eed2ba"/>
    <d v="2025-07-26T00:00:00"/>
    <x v="2"/>
    <s v="84474e07-febe-47e6-88bd-d7a69a63fc29"/>
    <x v="51"/>
    <x v="1"/>
    <n v="143.08000000000001"/>
    <n v="1"/>
    <n v="95.86"/>
    <n v="25.01"/>
    <x v="1"/>
    <x v="0"/>
    <x v="1"/>
    <x v="8"/>
    <s v="Joshua Garcia"/>
    <x v="0"/>
    <n v="143.08000000000001"/>
    <n v="118.07000000000001"/>
  </r>
  <r>
    <s v="458f9e7b-b52e-4e3c-91a8-e389a541edbb"/>
    <d v="2025-06-06T00:00:00"/>
    <x v="2"/>
    <s v="46345cbf-db66-4d67-9c87-b66e3d675e7d"/>
    <x v="638"/>
    <x v="2"/>
    <n v="317.13"/>
    <n v="7"/>
    <n v="254.81"/>
    <n v="44.09"/>
    <x v="1"/>
    <x v="2"/>
    <x v="2"/>
    <x v="8"/>
    <s v="Michael Kennedy"/>
    <x v="4"/>
    <n v="2219.91"/>
    <n v="2175.8199999999997"/>
  </r>
  <r>
    <s v="afdcd1a7-fcef-4669-aa8b-fb41d8a99956"/>
    <d v="2025-11-20T00:00:00"/>
    <x v="2"/>
    <s v="d631f1f9-ed02-4dfa-8eb3-3191c15b23fe"/>
    <x v="252"/>
    <x v="2"/>
    <n v="90.69"/>
    <n v="7"/>
    <n v="56.99"/>
    <n v="9.65"/>
    <x v="1"/>
    <x v="2"/>
    <x v="2"/>
    <x v="7"/>
    <s v="Mrs. Kristen Garcia"/>
    <x v="3"/>
    <n v="634.82999999999993"/>
    <n v="625.17999999999995"/>
  </r>
  <r>
    <s v="fead1db9-2037-47fb-bb46-ad68d132af4b"/>
    <d v="2025-05-17T00:00:00"/>
    <x v="2"/>
    <s v="e968063e-f675-4342-bbe4-3436d99c93ff"/>
    <x v="331"/>
    <x v="0"/>
    <n v="79.069999999999993"/>
    <n v="9"/>
    <n v="56.64"/>
    <n v="0.78"/>
    <x v="1"/>
    <x v="1"/>
    <x v="0"/>
    <x v="7"/>
    <s v="Brian Hendricks"/>
    <x v="5"/>
    <n v="711.62999999999988"/>
    <n v="710.84999999999991"/>
  </r>
  <r>
    <s v="0eaf1464-1b05-4a57-b403-55d92da914a9"/>
    <d v="2025-04-24T00:00:00"/>
    <x v="2"/>
    <s v="73ee8829-a2b3-4c28-b860-00b9fd1303a4"/>
    <x v="633"/>
    <x v="1"/>
    <n v="81"/>
    <n v="4"/>
    <n v="62.49"/>
    <n v="1.34"/>
    <x v="1"/>
    <x v="0"/>
    <x v="1"/>
    <x v="6"/>
    <s v="Julie Moses"/>
    <x v="7"/>
    <n v="324"/>
    <n v="322.66000000000003"/>
  </r>
  <r>
    <s v="81212931-069b-4dac-b745-9a7664ab4c69"/>
    <d v="2025-03-03T00:00:00"/>
    <x v="2"/>
    <s v="5a83a732-59ad-4ac6-9fd9-748e0b8c8087"/>
    <x v="610"/>
    <x v="5"/>
    <n v="257.12"/>
    <n v="6"/>
    <n v="225.08"/>
    <n v="33.78"/>
    <x v="0"/>
    <x v="2"/>
    <x v="2"/>
    <x v="8"/>
    <s v="Erin Bishop"/>
    <x v="8"/>
    <n v="1542.72"/>
    <n v="1508.94"/>
  </r>
  <r>
    <s v="b86fd8cd-b042-45ce-90ef-c6caa35cf8b2"/>
    <d v="2025-10-11T00:00:00"/>
    <x v="2"/>
    <s v="9b64520d-3bcf-4cab-8832-20dfad8590f7"/>
    <x v="644"/>
    <x v="0"/>
    <n v="228.21"/>
    <n v="5"/>
    <n v="190.59"/>
    <n v="4.8"/>
    <x v="1"/>
    <x v="2"/>
    <x v="0"/>
    <x v="8"/>
    <s v="Julie Phillips"/>
    <x v="9"/>
    <n v="1141.05"/>
    <n v="1136.25"/>
  </r>
  <r>
    <s v="77a71c0f-ab36-4ca4-86af-5181db30487c"/>
    <d v="2025-06-04T00:00:00"/>
    <x v="2"/>
    <s v="022d8494-6822-4a79-879f-bb856f8359c1"/>
    <x v="230"/>
    <x v="2"/>
    <n v="435.61"/>
    <n v="4"/>
    <n v="313.74"/>
    <n v="85.35"/>
    <x v="0"/>
    <x v="2"/>
    <x v="1"/>
    <x v="6"/>
    <s v="Travis Fernandez"/>
    <x v="4"/>
    <n v="1742.44"/>
    <n v="1657.0900000000001"/>
  </r>
  <r>
    <s v="98c9d74a-4ebc-4dc8-9260-b698cb3c7f28"/>
    <d v="2025-03-03T00:00:00"/>
    <x v="2"/>
    <s v="4586bca3-98d9-4f69-a738-49dd1630f717"/>
    <x v="645"/>
    <x v="1"/>
    <n v="339.35"/>
    <n v="7"/>
    <n v="221.06"/>
    <n v="28.47"/>
    <x v="1"/>
    <x v="2"/>
    <x v="0"/>
    <x v="7"/>
    <s v="Thomas Avila"/>
    <x v="8"/>
    <n v="2375.4500000000003"/>
    <n v="2346.9800000000005"/>
  </r>
  <r>
    <s v="18e06c47-ede8-4df1-9fce-7e26839b9474"/>
    <d v="2025-03-03T00:00:00"/>
    <x v="2"/>
    <s v="f60bbfbe-c64d-4ded-8f73-75e987a6aa26"/>
    <x v="603"/>
    <x v="4"/>
    <n v="297.47000000000003"/>
    <n v="7"/>
    <n v="260.81"/>
    <n v="35.93"/>
    <x v="2"/>
    <x v="0"/>
    <x v="1"/>
    <x v="7"/>
    <s v="Ashley Miller"/>
    <x v="8"/>
    <n v="2082.29"/>
    <n v="2046.36"/>
  </r>
  <r>
    <s v="cd1c07b3-8655-4f98-88fe-48ff17d1a081"/>
    <d v="2025-05-03T00:00:00"/>
    <x v="2"/>
    <s v="f2c34c73-b0de-488f-9731-35bc17bcdacc"/>
    <x v="646"/>
    <x v="0"/>
    <n v="55.96"/>
    <n v="2"/>
    <n v="36.11"/>
    <n v="6.06"/>
    <x v="0"/>
    <x v="2"/>
    <x v="2"/>
    <x v="7"/>
    <s v="Christopher Stewart"/>
    <x v="5"/>
    <n v="111.92"/>
    <n v="105.86"/>
  </r>
  <r>
    <s v="5d290a18-159d-4436-9b6b-d6a03015923a"/>
    <d v="2025-12-31T00:00:00"/>
    <x v="2"/>
    <s v="b3142791-3594-40d7-9013-d2ee90f43305"/>
    <x v="647"/>
    <x v="1"/>
    <n v="145.07"/>
    <n v="5"/>
    <n v="117.76"/>
    <n v="18.29"/>
    <x v="0"/>
    <x v="1"/>
    <x v="2"/>
    <x v="7"/>
    <s v="Jason Hubbard"/>
    <x v="2"/>
    <n v="725.34999999999991"/>
    <n v="707.06"/>
  </r>
  <r>
    <s v="bdb25e2c-862d-4758-9df7-82f25e0bc83e"/>
    <d v="2025-04-24T00:00:00"/>
    <x v="2"/>
    <s v="a8e8c3a4-9466-445c-b008-58eb2cc50292"/>
    <x v="554"/>
    <x v="2"/>
    <n v="211.62"/>
    <n v="6"/>
    <n v="162.04"/>
    <n v="36.6"/>
    <x v="1"/>
    <x v="2"/>
    <x v="0"/>
    <x v="6"/>
    <s v="Mr. Eric Fowler"/>
    <x v="7"/>
    <n v="1269.72"/>
    <n v="1233.1200000000001"/>
  </r>
  <r>
    <s v="433a572a-2eee-4b39-9aaf-38c68469b3ab"/>
    <d v="2025-04-04T00:00:00"/>
    <x v="2"/>
    <s v="644327d3-6aef-438c-a9b4-ba80740097b3"/>
    <x v="80"/>
    <x v="4"/>
    <n v="130.76"/>
    <n v="3"/>
    <n v="110.29"/>
    <n v="9.69"/>
    <x v="1"/>
    <x v="0"/>
    <x v="0"/>
    <x v="7"/>
    <s v="Adam Phelps"/>
    <x v="7"/>
    <n v="392.28"/>
    <n v="382.59"/>
  </r>
  <r>
    <s v="3616151f-2875-4771-a2e6-6e3a6012ee9c"/>
    <d v="2025-12-13T00:00:00"/>
    <x v="2"/>
    <s v="622aeb7e-f58e-4818-9a30-bddbf41297b3"/>
    <x v="648"/>
    <x v="4"/>
    <n v="30.94"/>
    <n v="3"/>
    <n v="21.01"/>
    <n v="6"/>
    <x v="0"/>
    <x v="0"/>
    <x v="2"/>
    <x v="6"/>
    <s v="Debbie Stein"/>
    <x v="2"/>
    <n v="92.820000000000007"/>
    <n v="86.820000000000007"/>
  </r>
  <r>
    <s v="74b840e5-4fe4-4af0-80e4-ecd157525dc3"/>
    <d v="2025-08-06T00:00:00"/>
    <x v="2"/>
    <s v="88cb0e21-7100-4f97-8d2c-9660eca7d333"/>
    <x v="613"/>
    <x v="4"/>
    <n v="24.22"/>
    <n v="9"/>
    <n v="18.53"/>
    <n v="1.5"/>
    <x v="1"/>
    <x v="1"/>
    <x v="1"/>
    <x v="7"/>
    <s v="Lisa Lawson"/>
    <x v="6"/>
    <n v="217.98"/>
    <n v="216.48"/>
  </r>
  <r>
    <s v="a6a0f76b-52bb-42bd-86a0-7a15f1727982"/>
    <d v="2025-12-01T00:00:00"/>
    <x v="2"/>
    <s v="85badd15-6f62-419a-8a11-69714dfeab92"/>
    <x v="638"/>
    <x v="5"/>
    <n v="438.84"/>
    <n v="5"/>
    <n v="283.70999999999998"/>
    <n v="27.11"/>
    <x v="0"/>
    <x v="0"/>
    <x v="2"/>
    <x v="6"/>
    <s v="David Fields"/>
    <x v="2"/>
    <n v="2194.1999999999998"/>
    <n v="2167.0899999999997"/>
  </r>
  <r>
    <s v="95b0fa28-243f-4fb9-9e8d-3c40fbac0a64"/>
    <d v="2025-12-14T00:00:00"/>
    <x v="2"/>
    <s v="61418022-b9b3-4e03-98ce-f12e11a26b58"/>
    <x v="649"/>
    <x v="0"/>
    <n v="367.85"/>
    <n v="5"/>
    <n v="258.22000000000003"/>
    <n v="10.45"/>
    <x v="2"/>
    <x v="2"/>
    <x v="2"/>
    <x v="6"/>
    <s v="Michael Brennan"/>
    <x v="2"/>
    <n v="1839.25"/>
    <n v="1828.8"/>
  </r>
  <r>
    <s v="b4ab0fcd-67a6-46e6-818c-729f4fe5ec67"/>
    <d v="2025-08-06T00:00:00"/>
    <x v="2"/>
    <s v="5cb9d8bd-ee79-427c-90a1-5f0a399fae00"/>
    <x v="184"/>
    <x v="4"/>
    <n v="264.06"/>
    <n v="9"/>
    <n v="170.65"/>
    <n v="2.4"/>
    <x v="2"/>
    <x v="1"/>
    <x v="1"/>
    <x v="6"/>
    <s v="Katherine Gonzalez"/>
    <x v="6"/>
    <n v="2376.54"/>
    <n v="2374.14"/>
  </r>
  <r>
    <s v="38a4b61c-1509-430c-9a80-9d162a07c8ef"/>
    <d v="2025-08-06T00:00:00"/>
    <x v="2"/>
    <s v="f93f4a40-0fba-4b24-bff7-8b97d8dff986"/>
    <x v="327"/>
    <x v="4"/>
    <n v="174.19"/>
    <n v="2"/>
    <n v="137.56"/>
    <n v="18.100000000000001"/>
    <x v="2"/>
    <x v="1"/>
    <x v="2"/>
    <x v="6"/>
    <s v="Brandi Mcgrath"/>
    <x v="6"/>
    <n v="348.38"/>
    <n v="330.28"/>
  </r>
  <r>
    <s v="3d7b2bca-9ff2-4fca-8dff-f132f4fdee87"/>
    <d v="2025-07-07T00:00:00"/>
    <x v="2"/>
    <s v="9d847ef7-0e2a-4c5a-a3b2-71c5fe6fe0fa"/>
    <x v="120"/>
    <x v="0"/>
    <n v="376.98"/>
    <n v="7"/>
    <n v="278.64"/>
    <n v="54.25"/>
    <x v="0"/>
    <x v="1"/>
    <x v="0"/>
    <x v="8"/>
    <s v="Aaron Le"/>
    <x v="0"/>
    <n v="2638.86"/>
    <n v="2584.61"/>
  </r>
  <r>
    <s v="e6a44121-335b-4699-bf1e-86a5c66a1f49"/>
    <d v="2025-11-10T00:00:00"/>
    <x v="2"/>
    <s v="1dd5350a-e934-457e-b487-eee5fd89f637"/>
    <x v="177"/>
    <x v="0"/>
    <n v="253.58"/>
    <n v="6"/>
    <n v="185.84"/>
    <n v="45.37"/>
    <x v="2"/>
    <x v="0"/>
    <x v="0"/>
    <x v="7"/>
    <s v="Zachary Glass"/>
    <x v="3"/>
    <n v="1521.48"/>
    <n v="1476.1100000000001"/>
  </r>
  <r>
    <s v="be4d6b58-2892-4039-a2f1-e0347805335e"/>
    <d v="2025-12-02T00:00:00"/>
    <x v="2"/>
    <s v="97007810-9597-4e31-9a00-284b0dc4e96c"/>
    <x v="56"/>
    <x v="4"/>
    <n v="54.16"/>
    <n v="8"/>
    <n v="41"/>
    <n v="10.08"/>
    <x v="2"/>
    <x v="2"/>
    <x v="1"/>
    <x v="8"/>
    <s v="Janet Reyes"/>
    <x v="2"/>
    <n v="433.28"/>
    <n v="423.2"/>
  </r>
  <r>
    <s v="b36790c2-134c-4edf-8769-f548189e8b04"/>
    <d v="2025-06-15T00:00:00"/>
    <x v="2"/>
    <s v="b9e2c882-f2f4-417c-a257-195c9b3034e6"/>
    <x v="22"/>
    <x v="4"/>
    <n v="224.54"/>
    <n v="8"/>
    <n v="156.41"/>
    <n v="43.38"/>
    <x v="2"/>
    <x v="1"/>
    <x v="1"/>
    <x v="6"/>
    <s v="Daniel Schultz"/>
    <x v="4"/>
    <n v="1796.32"/>
    <n v="1752.9399999999998"/>
  </r>
  <r>
    <s v="6327f6de-e257-401e-aae3-83b13f934c4f"/>
    <d v="2025-06-15T00:00:00"/>
    <x v="2"/>
    <s v="49cd632e-ecf4-4cf2-bc6e-b70e11cde9d8"/>
    <x v="650"/>
    <x v="1"/>
    <n v="237.31"/>
    <n v="3"/>
    <n v="206.23"/>
    <n v="29.52"/>
    <x v="1"/>
    <x v="2"/>
    <x v="1"/>
    <x v="8"/>
    <s v="Erica Moore"/>
    <x v="4"/>
    <n v="711.93000000000006"/>
    <n v="682.41000000000008"/>
  </r>
  <r>
    <s v="b0b4d4db-fe68-4417-8346-58e17ea57c5e"/>
    <d v="2025-03-23T00:00:00"/>
    <x v="2"/>
    <s v="74866afd-e3c9-4305-9a64-7864688b1b3d"/>
    <x v="651"/>
    <x v="0"/>
    <n v="206.52"/>
    <n v="3"/>
    <n v="146.07"/>
    <n v="11.76"/>
    <x v="0"/>
    <x v="1"/>
    <x v="0"/>
    <x v="6"/>
    <s v="Karen Williams"/>
    <x v="8"/>
    <n v="619.56000000000006"/>
    <n v="607.80000000000007"/>
  </r>
  <r>
    <s v="3483d837-f6d3-454d-98c0-8d658032861f"/>
    <d v="2025-04-04T00:00:00"/>
    <x v="2"/>
    <s v="8a25e395-cddd-44e8-b0fc-a697e5d82467"/>
    <x v="331"/>
    <x v="4"/>
    <n v="309.85000000000002"/>
    <n v="5"/>
    <n v="216.65"/>
    <n v="16.649999999999999"/>
    <x v="0"/>
    <x v="1"/>
    <x v="0"/>
    <x v="8"/>
    <s v="Zachary Wilson"/>
    <x v="7"/>
    <n v="1549.25"/>
    <n v="1532.6"/>
  </r>
  <r>
    <s v="8be279c2-adab-4fbe-ac75-7f2c5007aea7"/>
    <d v="2025-05-17T00:00:00"/>
    <x v="2"/>
    <s v="b2538706-4b07-4474-bcfd-3554749616b8"/>
    <x v="652"/>
    <x v="4"/>
    <n v="243.62"/>
    <n v="6"/>
    <n v="181.85"/>
    <n v="3.65"/>
    <x v="1"/>
    <x v="1"/>
    <x v="0"/>
    <x v="6"/>
    <s v="Ashley Palmer"/>
    <x v="5"/>
    <n v="1461.72"/>
    <n v="1458.07"/>
  </r>
  <r>
    <s v="29336beb-c55d-458e-8c99-f8c5b1ea7eb7"/>
    <d v="2025-11-12T00:00:00"/>
    <x v="2"/>
    <s v="e5cca638-d92e-4a11-9024-59139690f8a7"/>
    <x v="109"/>
    <x v="2"/>
    <n v="44.99"/>
    <n v="2"/>
    <n v="29.88"/>
    <n v="2.61"/>
    <x v="2"/>
    <x v="2"/>
    <x v="0"/>
    <x v="8"/>
    <s v="Lisa Hunt"/>
    <x v="3"/>
    <n v="89.98"/>
    <n v="87.37"/>
  </r>
  <r>
    <s v="04fb3d97-ec56-418e-ab6e-15097928583b"/>
    <d v="2025-12-01T00:00:00"/>
    <x v="2"/>
    <s v="07d58b7c-ae81-4446-8ef7-827022e7224e"/>
    <x v="653"/>
    <x v="2"/>
    <n v="418.62"/>
    <n v="1"/>
    <n v="312.73"/>
    <n v="10.119999999999999"/>
    <x v="0"/>
    <x v="0"/>
    <x v="2"/>
    <x v="8"/>
    <s v="Donald Finley"/>
    <x v="2"/>
    <n v="418.62"/>
    <n v="408.5"/>
  </r>
  <r>
    <s v="fa701c20-fb6d-4a40-be33-e0f8a7c46466"/>
    <d v="2025-11-12T00:00:00"/>
    <x v="2"/>
    <s v="8ee74a06-9dc7-484c-b490-1ec85604ae16"/>
    <x v="418"/>
    <x v="5"/>
    <n v="30.74"/>
    <n v="8"/>
    <n v="21.65"/>
    <n v="1.27"/>
    <x v="2"/>
    <x v="1"/>
    <x v="2"/>
    <x v="7"/>
    <s v="Brittany Williams"/>
    <x v="3"/>
    <n v="245.92"/>
    <n v="244.64999999999998"/>
  </r>
  <r>
    <s v="c8bbd116-bb3a-4a8e-97de-e4df8cf2071d"/>
    <d v="2025-03-03T00:00:00"/>
    <x v="2"/>
    <s v="b2de2f2c-d325-464f-9c7c-7b44139c2cc8"/>
    <x v="477"/>
    <x v="0"/>
    <n v="484.26"/>
    <n v="6"/>
    <n v="313.27999999999997"/>
    <n v="15.29"/>
    <x v="1"/>
    <x v="0"/>
    <x v="0"/>
    <x v="8"/>
    <s v="Louis Sawyer"/>
    <x v="8"/>
    <n v="2905.56"/>
    <n v="2890.27"/>
  </r>
  <r>
    <s v="9eaa2bac-1136-46a7-b8d0-b311cde9142d"/>
    <d v="2025-12-02T00:00:00"/>
    <x v="2"/>
    <s v="cf1eda99-76b0-493d-88b1-2052f33a19d8"/>
    <x v="150"/>
    <x v="2"/>
    <n v="421.28"/>
    <n v="10"/>
    <n v="324.73"/>
    <n v="8.75"/>
    <x v="0"/>
    <x v="2"/>
    <x v="2"/>
    <x v="6"/>
    <s v="Melissa Rice"/>
    <x v="2"/>
    <n v="4212.7999999999993"/>
    <n v="4204.0499999999993"/>
  </r>
  <r>
    <s v="b453c58f-c126-41fb-b85d-232c40e41d4c"/>
    <d v="2025-07-05T00:00:00"/>
    <x v="2"/>
    <s v="23d9e53b-757b-4658-8c2e-5d3fca3f81b6"/>
    <x v="654"/>
    <x v="4"/>
    <n v="327.86"/>
    <n v="6"/>
    <n v="264.41000000000003"/>
    <n v="47.79"/>
    <x v="2"/>
    <x v="1"/>
    <x v="1"/>
    <x v="7"/>
    <s v="Steve Johnson"/>
    <x v="0"/>
    <n v="1967.16"/>
    <n v="1919.3700000000001"/>
  </r>
  <r>
    <s v="2a75ad48-0d70-4095-9814-f580f306fbba"/>
    <d v="2025-07-27T00:00:00"/>
    <x v="2"/>
    <s v="2df58a99-5507-4f94-8f63-0a19ef6fc085"/>
    <x v="655"/>
    <x v="0"/>
    <n v="276.32"/>
    <n v="6"/>
    <n v="234.64"/>
    <n v="45.45"/>
    <x v="1"/>
    <x v="2"/>
    <x v="2"/>
    <x v="7"/>
    <s v="Kimberly Mcintosh"/>
    <x v="0"/>
    <n v="1657.92"/>
    <n v="1612.47"/>
  </r>
  <r>
    <s v="e3fca40a-6057-41ba-acf6-c006b6b8852b"/>
    <d v="2025-10-11T00:00:00"/>
    <x v="2"/>
    <s v="0ce890aa-ec35-47eb-b2d6-656e8013d20e"/>
    <x v="369"/>
    <x v="5"/>
    <n v="489.1"/>
    <n v="3"/>
    <n v="419.86"/>
    <n v="53.65"/>
    <x v="2"/>
    <x v="2"/>
    <x v="0"/>
    <x v="7"/>
    <s v="Christina Ross"/>
    <x v="9"/>
    <n v="1467.3000000000002"/>
    <n v="1413.65"/>
  </r>
  <r>
    <s v="6a8ece9d-b1f2-49b6-b615-1d471a82a8f5"/>
    <d v="2025-05-17T00:00:00"/>
    <x v="2"/>
    <s v="7deedf5d-b86c-4d00-a9b9-48871ed59148"/>
    <x v="231"/>
    <x v="2"/>
    <n v="335.37"/>
    <n v="8"/>
    <n v="232.39"/>
    <n v="20.84"/>
    <x v="0"/>
    <x v="1"/>
    <x v="2"/>
    <x v="6"/>
    <s v="Janet Walker"/>
    <x v="5"/>
    <n v="2682.96"/>
    <n v="2662.12"/>
  </r>
  <r>
    <s v="59ec4310-b379-45e7-85db-6722e2412837"/>
    <d v="2025-12-02T00:00:00"/>
    <x v="2"/>
    <s v="d1ef0e3f-32e6-4f2b-8b6c-6a7b7e72e2bf"/>
    <x v="458"/>
    <x v="2"/>
    <n v="146.47"/>
    <n v="1"/>
    <n v="126.12"/>
    <n v="26.44"/>
    <x v="1"/>
    <x v="1"/>
    <x v="0"/>
    <x v="8"/>
    <s v="Rhonda Ayala"/>
    <x v="2"/>
    <n v="146.47"/>
    <n v="120.03"/>
  </r>
  <r>
    <s v="209e5459-35ce-4436-90f3-32bea071b9f0"/>
    <d v="2025-05-03T00:00:00"/>
    <x v="2"/>
    <s v="856efa1c-954a-4355-b768-0278a4fb23d6"/>
    <x v="255"/>
    <x v="2"/>
    <n v="216.16"/>
    <n v="7"/>
    <n v="172.64"/>
    <n v="27.8"/>
    <x v="1"/>
    <x v="2"/>
    <x v="1"/>
    <x v="7"/>
    <s v="Stacy Fleming"/>
    <x v="5"/>
    <n v="1513.12"/>
    <n v="1485.32"/>
  </r>
  <r>
    <s v="6dee5c3c-323b-48f6-8488-44030a57b426"/>
    <d v="2025-09-19T00:00:00"/>
    <x v="2"/>
    <s v="0cbcf680-3c1b-41d7-b35f-dad602dbd040"/>
    <x v="656"/>
    <x v="0"/>
    <n v="357.26"/>
    <n v="8"/>
    <n v="310.01"/>
    <n v="32.93"/>
    <x v="0"/>
    <x v="0"/>
    <x v="2"/>
    <x v="7"/>
    <s v="Robin Hendrix"/>
    <x v="1"/>
    <n v="2858.08"/>
    <n v="2825.15"/>
  </r>
  <r>
    <s v="1714ee94-f973-4523-b157-a14a8d2c794b"/>
    <d v="2025-07-05T00:00:00"/>
    <x v="2"/>
    <s v="9d4780e4-f198-47fb-abb2-83654fad86fe"/>
    <x v="4"/>
    <x v="3"/>
    <n v="209.07"/>
    <n v="2"/>
    <n v="150.04"/>
    <n v="8.6300000000000008"/>
    <x v="1"/>
    <x v="0"/>
    <x v="1"/>
    <x v="8"/>
    <s v="Laura Warren"/>
    <x v="0"/>
    <n v="418.14"/>
    <n v="409.51"/>
  </r>
  <r>
    <s v="0bdb9c63-3d0f-4dab-a4d8-e1958da7788d"/>
    <d v="2025-09-10T00:00:00"/>
    <x v="2"/>
    <s v="5a779376-4033-4265-896a-753779981c39"/>
    <x v="657"/>
    <x v="5"/>
    <n v="94.88"/>
    <n v="4"/>
    <n v="72.87"/>
    <n v="18.87"/>
    <x v="1"/>
    <x v="1"/>
    <x v="0"/>
    <x v="6"/>
    <s v="Marc Reyes"/>
    <x v="1"/>
    <n v="379.52"/>
    <n v="360.65"/>
  </r>
  <r>
    <s v="55a6b49b-d19c-482e-a331-1f6f1cb04a35"/>
    <d v="2025-06-06T00:00:00"/>
    <x v="2"/>
    <s v="12c8ed12-ac37-497e-b1f4-163c290cb007"/>
    <x v="658"/>
    <x v="5"/>
    <n v="50.04"/>
    <n v="4"/>
    <n v="43.11"/>
    <n v="2.1800000000000002"/>
    <x v="0"/>
    <x v="2"/>
    <x v="2"/>
    <x v="6"/>
    <s v="Nicole Dorsey"/>
    <x v="4"/>
    <n v="200.16"/>
    <n v="197.98"/>
  </r>
  <r>
    <s v="1d678237-b5ff-41b7-9330-9ac2c5226382"/>
    <d v="2025-09-08T00:00:00"/>
    <x v="2"/>
    <s v="f39f470a-264f-47a1-aa87-110518d3f896"/>
    <x v="320"/>
    <x v="3"/>
    <n v="380"/>
    <n v="1"/>
    <n v="300.62"/>
    <n v="11.59"/>
    <x v="0"/>
    <x v="1"/>
    <x v="0"/>
    <x v="7"/>
    <s v="Carrie Hughes"/>
    <x v="1"/>
    <n v="380"/>
    <n v="368.41"/>
  </r>
  <r>
    <s v="97dc86fb-93fb-4652-8be0-9aca75c2a5cb"/>
    <d v="2025-09-10T00:00:00"/>
    <x v="2"/>
    <s v="aedb793c-3d8f-4b2d-b5e3-50710032c0d6"/>
    <x v="276"/>
    <x v="0"/>
    <n v="57.98"/>
    <n v="8"/>
    <n v="48"/>
    <n v="0.48"/>
    <x v="2"/>
    <x v="2"/>
    <x v="1"/>
    <x v="8"/>
    <s v="Thomas Graves"/>
    <x v="1"/>
    <n v="463.84"/>
    <n v="463.35999999999996"/>
  </r>
  <r>
    <s v="95e96982-c20e-4379-8706-63ab5d1f0d28"/>
    <d v="2025-10-30T00:00:00"/>
    <x v="2"/>
    <s v="d39767ec-25e3-408f-9c85-ff1847022729"/>
    <x v="366"/>
    <x v="5"/>
    <n v="334.79"/>
    <n v="5"/>
    <n v="235.98"/>
    <n v="54.06"/>
    <x v="2"/>
    <x v="1"/>
    <x v="1"/>
    <x v="7"/>
    <s v="James Gibson"/>
    <x v="9"/>
    <n v="1673.95"/>
    <n v="1619.89"/>
  </r>
  <r>
    <s v="e5a7392c-d564-4f1e-a473-9619343d1a09"/>
    <d v="2025-09-18T00:00:00"/>
    <x v="2"/>
    <s v="cbea4410-d107-472a-96f2-430769b87b52"/>
    <x v="637"/>
    <x v="2"/>
    <n v="393.05"/>
    <n v="8"/>
    <n v="271.66000000000003"/>
    <n v="4.6399999999999997"/>
    <x v="2"/>
    <x v="0"/>
    <x v="0"/>
    <x v="8"/>
    <s v="Danielle Burns"/>
    <x v="1"/>
    <n v="3144.4"/>
    <n v="3139.76"/>
  </r>
  <r>
    <s v="9be68974-6fe3-44f0-aaad-fff274bee860"/>
    <d v="2025-11-12T00:00:00"/>
    <x v="2"/>
    <s v="db45ed34-ef99-4526-ba94-d60a8eb133fd"/>
    <x v="431"/>
    <x v="1"/>
    <n v="218.71"/>
    <n v="6"/>
    <n v="171.57"/>
    <n v="15.04"/>
    <x v="0"/>
    <x v="1"/>
    <x v="0"/>
    <x v="7"/>
    <s v="Regina Clark"/>
    <x v="3"/>
    <n v="1312.26"/>
    <n v="1297.22"/>
  </r>
  <r>
    <s v="6f52c60f-4243-421a-8fb3-99c8dc3a03bb"/>
    <d v="2025-09-10T00:00:00"/>
    <x v="2"/>
    <s v="05b968d6-7f83-42d0-b288-6f999711aa7d"/>
    <x v="613"/>
    <x v="3"/>
    <n v="79.47"/>
    <n v="5"/>
    <n v="60.59"/>
    <n v="12.8"/>
    <x v="1"/>
    <x v="0"/>
    <x v="0"/>
    <x v="8"/>
    <s v="Meghan Strickland"/>
    <x v="1"/>
    <n v="397.35"/>
    <n v="384.55"/>
  </r>
  <r>
    <s v="ffc438a5-42d1-437a-90fe-05e21e138a38"/>
    <d v="2025-08-28T00:00:00"/>
    <x v="2"/>
    <s v="df235069-11bc-45d7-9833-7b5a03621196"/>
    <x v="255"/>
    <x v="4"/>
    <n v="175.08"/>
    <n v="5"/>
    <n v="120.12"/>
    <n v="2.78"/>
    <x v="1"/>
    <x v="0"/>
    <x v="0"/>
    <x v="7"/>
    <s v="Brian French"/>
    <x v="6"/>
    <n v="875.40000000000009"/>
    <n v="872.62000000000012"/>
  </r>
  <r>
    <s v="468d2a7b-cb85-4bf8-a680-86b6eea9b00c"/>
    <d v="2025-09-18T00:00:00"/>
    <x v="2"/>
    <s v="32fce3e7-02ad-4648-b388-8edc0f00b4a0"/>
    <x v="95"/>
    <x v="4"/>
    <n v="130"/>
    <n v="4"/>
    <n v="78.2"/>
    <n v="23.46"/>
    <x v="0"/>
    <x v="2"/>
    <x v="2"/>
    <x v="8"/>
    <s v="Amanda Morrow"/>
    <x v="1"/>
    <n v="520"/>
    <n v="496.54"/>
  </r>
  <r>
    <s v="b39eb651-6613-4b37-aa44-4e6a24fb2047"/>
    <d v="2025-09-10T00:00:00"/>
    <x v="2"/>
    <s v="a1d21d89-8745-4b15-9f91-935eef343ddf"/>
    <x v="48"/>
    <x v="5"/>
    <n v="118.8"/>
    <n v="3"/>
    <n v="80.19"/>
    <n v="11.86"/>
    <x v="0"/>
    <x v="2"/>
    <x v="1"/>
    <x v="6"/>
    <s v="Danielle Wong"/>
    <x v="1"/>
    <n v="356.4"/>
    <n v="344.53999999999996"/>
  </r>
  <r>
    <s v="6b881055-237d-475a-b416-5e9dd62ab2c0"/>
    <d v="2025-12-13T00:00:00"/>
    <x v="2"/>
    <s v="c07de767-698a-4d19-9208-2d5e6318f40a"/>
    <x v="659"/>
    <x v="2"/>
    <n v="60.06"/>
    <n v="8"/>
    <n v="50.91"/>
    <n v="3.23"/>
    <x v="2"/>
    <x v="0"/>
    <x v="1"/>
    <x v="6"/>
    <s v="Martin Owens"/>
    <x v="2"/>
    <n v="480.48"/>
    <n v="477.25"/>
  </r>
  <r>
    <s v="61f11cc4-2b90-4448-b647-fc15e32b7ba6"/>
    <d v="2025-10-09T00:00:00"/>
    <x v="2"/>
    <s v="da490668-f324-4b95-8106-527f1899b068"/>
    <x v="660"/>
    <x v="3"/>
    <n v="341.82"/>
    <n v="6"/>
    <n v="263.75"/>
    <n v="10.47"/>
    <x v="1"/>
    <x v="1"/>
    <x v="2"/>
    <x v="6"/>
    <s v="Matthew Smith"/>
    <x v="9"/>
    <n v="2050.92"/>
    <n v="2040.45"/>
  </r>
  <r>
    <s v="2ac70eb4-939a-4b16-8127-b9e597002b1e"/>
    <d v="2025-12-14T00:00:00"/>
    <x v="2"/>
    <s v="1d2056b9-b968-4431-a50a-1319403639d8"/>
    <x v="360"/>
    <x v="5"/>
    <n v="360.75"/>
    <n v="5"/>
    <n v="220.35"/>
    <n v="67.14"/>
    <x v="1"/>
    <x v="2"/>
    <x v="2"/>
    <x v="7"/>
    <s v="Patrick Gutierrez"/>
    <x v="2"/>
    <n v="1803.75"/>
    <n v="1736.61"/>
  </r>
  <r>
    <s v="2cda1829-5950-47a7-a015-4629868827f4"/>
    <d v="2025-11-20T00:00:00"/>
    <x v="2"/>
    <s v="43877927-02b8-48e5-8bbf-7a950b0400b7"/>
    <x v="424"/>
    <x v="2"/>
    <n v="288.36"/>
    <n v="3"/>
    <n v="187.24"/>
    <n v="9.5"/>
    <x v="0"/>
    <x v="2"/>
    <x v="0"/>
    <x v="7"/>
    <s v="Sherry Moore"/>
    <x v="3"/>
    <n v="865.08"/>
    <n v="855.58"/>
  </r>
  <r>
    <s v="643bcebc-e755-44a4-a0a4-0fd2bb115f67"/>
    <d v="2025-07-16T00:00:00"/>
    <x v="2"/>
    <s v="de87b36e-d261-48b1-b3f7-10dc094e84a5"/>
    <x v="661"/>
    <x v="1"/>
    <n v="364.1"/>
    <n v="9"/>
    <n v="279.22000000000003"/>
    <n v="25.75"/>
    <x v="2"/>
    <x v="2"/>
    <x v="0"/>
    <x v="7"/>
    <s v="Danielle Clarke"/>
    <x v="0"/>
    <n v="3276.9"/>
    <n v="3251.15"/>
  </r>
  <r>
    <s v="ef6b2f65-187d-4a69-b260-4239ab36f88b"/>
    <d v="2025-08-17T00:00:00"/>
    <x v="2"/>
    <s v="432b60ca-cf14-4c0e-a4c2-c2a6ebeaee16"/>
    <x v="309"/>
    <x v="4"/>
    <n v="76.489999999999995"/>
    <n v="1"/>
    <n v="53.9"/>
    <n v="15.26"/>
    <x v="1"/>
    <x v="1"/>
    <x v="2"/>
    <x v="6"/>
    <s v="Michael Ortiz"/>
    <x v="6"/>
    <n v="76.489999999999995"/>
    <n v="61.23"/>
  </r>
  <r>
    <s v="20d34e5d-c7c4-42de-bd71-e51b3f482696"/>
    <d v="2025-10-30T00:00:00"/>
    <x v="2"/>
    <s v="76ea34cf-b733-4979-b68a-68873891b0b0"/>
    <x v="662"/>
    <x v="0"/>
    <n v="255.23"/>
    <n v="3"/>
    <n v="153.63999999999999"/>
    <n v="9.66"/>
    <x v="1"/>
    <x v="0"/>
    <x v="2"/>
    <x v="6"/>
    <s v="Ricardo Barajas"/>
    <x v="9"/>
    <n v="765.68999999999994"/>
    <n v="756.03"/>
  </r>
  <r>
    <s v="dbbda4f9-8c7e-46f8-b2b4-1dfe05eda36b"/>
    <d v="2025-09-08T00:00:00"/>
    <x v="2"/>
    <s v="203ee079-49ce-4457-8e11-a42591d9c89d"/>
    <x v="270"/>
    <x v="3"/>
    <n v="321.23"/>
    <n v="3"/>
    <n v="281.06"/>
    <n v="8.75"/>
    <x v="0"/>
    <x v="0"/>
    <x v="1"/>
    <x v="8"/>
    <s v="Isaac West"/>
    <x v="1"/>
    <n v="963.69"/>
    <n v="954.94"/>
  </r>
  <r>
    <s v="f50fb914-5ae2-4283-8bc5-b54154a7ed17"/>
    <d v="2025-12-22T00:00:00"/>
    <x v="2"/>
    <s v="59b8a20e-7db2-4a97-a115-e864e94c1651"/>
    <x v="663"/>
    <x v="5"/>
    <n v="280.7"/>
    <n v="6"/>
    <n v="188.57"/>
    <n v="38.909999999999997"/>
    <x v="0"/>
    <x v="2"/>
    <x v="0"/>
    <x v="7"/>
    <s v="Jonathan Rodriguez"/>
    <x v="2"/>
    <n v="1684.1999999999998"/>
    <n v="1645.2899999999997"/>
  </r>
  <r>
    <s v="b644f4ab-d50e-4643-bf43-1aa8e134b844"/>
    <d v="2025-09-10T00:00:00"/>
    <x v="2"/>
    <s v="54989ade-d863-4ab9-9455-ece9881da742"/>
    <x v="664"/>
    <x v="0"/>
    <n v="462.56"/>
    <n v="7"/>
    <n v="293.45999999999998"/>
    <n v="54.85"/>
    <x v="2"/>
    <x v="2"/>
    <x v="2"/>
    <x v="8"/>
    <s v="David Jensen"/>
    <x v="1"/>
    <n v="3237.92"/>
    <n v="3183.07"/>
  </r>
  <r>
    <s v="26a53805-5430-4974-b468-9704139b4db8"/>
    <d v="2025-12-13T00:00:00"/>
    <x v="2"/>
    <s v="fa858131-e01a-4f80-b74e-ec4b708a0734"/>
    <x v="430"/>
    <x v="4"/>
    <n v="204.38"/>
    <n v="5"/>
    <n v="178.54"/>
    <n v="26.9"/>
    <x v="0"/>
    <x v="2"/>
    <x v="0"/>
    <x v="6"/>
    <s v="Jacob Jones"/>
    <x v="2"/>
    <n v="1021.9"/>
    <n v="995"/>
  </r>
  <r>
    <s v="8a90e7c9-ff67-44a9-b363-90e064e52151"/>
    <d v="2025-07-08T00:00:00"/>
    <x v="2"/>
    <s v="e2bc05a4-2440-42fb-be99-bacf041c7dff"/>
    <x v="337"/>
    <x v="4"/>
    <n v="377.43"/>
    <n v="1"/>
    <n v="338.05"/>
    <n v="36.630000000000003"/>
    <x v="0"/>
    <x v="2"/>
    <x v="1"/>
    <x v="6"/>
    <s v="Valerie Pham"/>
    <x v="0"/>
    <n v="377.43"/>
    <n v="340.8"/>
  </r>
  <r>
    <s v="5c731d3f-3465-45f8-9444-839570f2a821"/>
    <d v="2025-08-09T00:00:00"/>
    <x v="2"/>
    <s v="4bc5d408-50f4-48d5-9e04-a62e9a70262b"/>
    <x v="665"/>
    <x v="4"/>
    <n v="176.47"/>
    <n v="9"/>
    <n v="146.72"/>
    <n v="18.45"/>
    <x v="0"/>
    <x v="1"/>
    <x v="0"/>
    <x v="7"/>
    <s v="Richard Atkinson"/>
    <x v="6"/>
    <n v="1588.23"/>
    <n v="1569.78"/>
  </r>
  <r>
    <s v="5afe64c7-a8ea-4b47-80ef-93fdb2dba746"/>
    <d v="2025-12-22T00:00:00"/>
    <x v="2"/>
    <s v="9f65a661-8191-466d-b235-d2a832a7a5e5"/>
    <x v="666"/>
    <x v="5"/>
    <n v="357.95"/>
    <n v="6"/>
    <n v="288.3"/>
    <n v="36.31"/>
    <x v="0"/>
    <x v="1"/>
    <x v="1"/>
    <x v="8"/>
    <s v="Mrs. Sara Taylor"/>
    <x v="2"/>
    <n v="2147.6999999999998"/>
    <n v="2111.39"/>
  </r>
  <r>
    <s v="2d40ce17-63a4-48a6-8f83-737c4851322b"/>
    <d v="2025-06-15T00:00:00"/>
    <x v="2"/>
    <s v="404e889f-6e48-4027-bf38-b27a3d73ccdf"/>
    <x v="667"/>
    <x v="5"/>
    <n v="117.33"/>
    <n v="6"/>
    <n v="103.67"/>
    <n v="5.55"/>
    <x v="1"/>
    <x v="1"/>
    <x v="2"/>
    <x v="8"/>
    <s v="Lori Wang"/>
    <x v="4"/>
    <n v="703.98"/>
    <n v="698.43000000000006"/>
  </r>
  <r>
    <s v="1df98777-7fed-4ca6-8d7c-ae502d83fa23"/>
    <d v="2025-07-05T00:00:00"/>
    <x v="2"/>
    <s v="2b7f338e-f19a-4ba7-ada3-836ba0b2e28b"/>
    <x v="640"/>
    <x v="4"/>
    <n v="187.68"/>
    <n v="7"/>
    <n v="157.21"/>
    <n v="7.47"/>
    <x v="1"/>
    <x v="0"/>
    <x v="1"/>
    <x v="8"/>
    <s v="Peter Patton"/>
    <x v="0"/>
    <n v="1313.76"/>
    <n v="1306.29"/>
  </r>
  <r>
    <s v="a61c39fb-db94-4a29-bad0-a0fa3cdff0a7"/>
    <d v="2025-03-23T00:00:00"/>
    <x v="2"/>
    <s v="c1e240ca-a5d7-404a-a290-dc8a38f47a41"/>
    <x v="668"/>
    <x v="2"/>
    <n v="467.65"/>
    <n v="5"/>
    <n v="295.64"/>
    <n v="37.29"/>
    <x v="1"/>
    <x v="0"/>
    <x v="2"/>
    <x v="8"/>
    <s v="Nicholas Gill"/>
    <x v="8"/>
    <n v="2338.25"/>
    <n v="2300.96"/>
  </r>
  <r>
    <s v="fb8ed87d-1306-4579-ac02-8610cce1f305"/>
    <d v="2025-10-30T00:00:00"/>
    <x v="2"/>
    <s v="a9e64ba8-3359-41e2-b292-2d7d18848048"/>
    <x v="45"/>
    <x v="4"/>
    <n v="210.17"/>
    <n v="10"/>
    <n v="189.04"/>
    <n v="38.46"/>
    <x v="2"/>
    <x v="0"/>
    <x v="1"/>
    <x v="8"/>
    <s v="Marilyn Bowman"/>
    <x v="9"/>
    <n v="2101.6999999999998"/>
    <n v="2063.2399999999998"/>
  </r>
  <r>
    <s v="201bb578-a069-4af3-991d-334801a51368"/>
    <d v="2025-05-25T00:00:00"/>
    <x v="2"/>
    <s v="39a5e30f-4d87-4ad4-8dcc-6f86498a0fa3"/>
    <x v="590"/>
    <x v="4"/>
    <n v="265.04000000000002"/>
    <n v="2"/>
    <n v="200.64"/>
    <n v="32.549999999999997"/>
    <x v="1"/>
    <x v="0"/>
    <x v="0"/>
    <x v="6"/>
    <s v="Matthew Young"/>
    <x v="5"/>
    <n v="530.08000000000004"/>
    <n v="497.53000000000003"/>
  </r>
  <r>
    <s v="68dd9b05-3982-4a6b-820a-2b4a7970d49f"/>
    <d v="2025-05-25T00:00:00"/>
    <x v="2"/>
    <s v="cf775e8e-1f2b-4b97-b98c-7ea98b029495"/>
    <x v="188"/>
    <x v="2"/>
    <n v="191.84"/>
    <n v="5"/>
    <n v="143.38999999999999"/>
    <n v="24.29"/>
    <x v="1"/>
    <x v="1"/>
    <x v="1"/>
    <x v="6"/>
    <s v="Megan Anderson"/>
    <x v="5"/>
    <n v="959.2"/>
    <n v="934.91000000000008"/>
  </r>
  <r>
    <s v="d1445155-b7b1-45ff-846e-63a5ce8eb6ab"/>
    <d v="2025-07-18T00:00:00"/>
    <x v="2"/>
    <s v="a1be4373-6175-4a00-98c4-41773de9acdf"/>
    <x v="235"/>
    <x v="3"/>
    <n v="426.61"/>
    <n v="8"/>
    <n v="351.5"/>
    <n v="84.97"/>
    <x v="0"/>
    <x v="1"/>
    <x v="0"/>
    <x v="8"/>
    <s v="Brandon Anderson"/>
    <x v="0"/>
    <n v="3412.88"/>
    <n v="3327.9100000000003"/>
  </r>
  <r>
    <s v="cda5a732-6467-4cd8-aa99-06d10bb9b886"/>
    <d v="2025-07-08T00:00:00"/>
    <x v="2"/>
    <s v="8be2cb07-5014-4254-b4a8-d7584f9f5f5f"/>
    <x v="472"/>
    <x v="3"/>
    <n v="44.83"/>
    <n v="2"/>
    <n v="39.049999999999997"/>
    <n v="1.02"/>
    <x v="1"/>
    <x v="2"/>
    <x v="0"/>
    <x v="6"/>
    <s v="Steven Evans"/>
    <x v="0"/>
    <n v="89.66"/>
    <n v="88.64"/>
  </r>
  <r>
    <s v="437c19b9-f5bc-4eb2-9afa-12dd1b61286d"/>
    <d v="2025-03-01T00:00:00"/>
    <x v="2"/>
    <s v="1f90895c-e4a3-4b71-9ed8-106c17ada6c7"/>
    <x v="17"/>
    <x v="5"/>
    <n v="31.69"/>
    <n v="9"/>
    <n v="27.92"/>
    <n v="1.55"/>
    <x v="0"/>
    <x v="1"/>
    <x v="2"/>
    <x v="8"/>
    <s v="Michael Walker"/>
    <x v="8"/>
    <n v="285.21000000000004"/>
    <n v="283.66000000000003"/>
  </r>
  <r>
    <s v="4cd7f620-7e51-44db-b84f-fa4c1e159a3b"/>
    <d v="2025-04-02T00:00:00"/>
    <x v="2"/>
    <s v="14da761d-9131-4486-a608-5d2a44441682"/>
    <x v="669"/>
    <x v="5"/>
    <n v="239.74"/>
    <n v="5"/>
    <n v="155.76"/>
    <n v="6.95"/>
    <x v="2"/>
    <x v="0"/>
    <x v="0"/>
    <x v="8"/>
    <s v="Jessica Lowe"/>
    <x v="7"/>
    <n v="1198.7"/>
    <n v="1191.75"/>
  </r>
  <r>
    <s v="549d2f9f-99b9-4758-b013-37d877b9879b"/>
    <d v="2025-12-22T00:00:00"/>
    <x v="2"/>
    <s v="6739595c-9926-43d3-9346-498517a692e7"/>
    <x v="341"/>
    <x v="0"/>
    <n v="74.77"/>
    <n v="8"/>
    <n v="47.41"/>
    <n v="5.1100000000000003"/>
    <x v="1"/>
    <x v="0"/>
    <x v="2"/>
    <x v="7"/>
    <s v="Megan Sherman"/>
    <x v="2"/>
    <n v="598.16"/>
    <n v="593.04999999999995"/>
  </r>
  <r>
    <s v="3c5751d8-714f-466f-bd5e-6ec665879fae"/>
    <d v="2025-03-15T00:00:00"/>
    <x v="2"/>
    <s v="e0044235-7638-4be4-992d-3a06a4820635"/>
    <x v="122"/>
    <x v="5"/>
    <n v="314.67"/>
    <n v="6"/>
    <n v="197.06"/>
    <n v="31.26"/>
    <x v="1"/>
    <x v="2"/>
    <x v="2"/>
    <x v="6"/>
    <s v="Gail Munoz"/>
    <x v="8"/>
    <n v="1888.02"/>
    <n v="1856.76"/>
  </r>
  <r>
    <s v="d8ab6928-b762-4ab0-82a7-50c09ce00608"/>
    <d v="2025-09-19T00:00:00"/>
    <x v="2"/>
    <s v="f93b31cd-1e63-48ef-8bb4-4e415dc794b6"/>
    <x v="7"/>
    <x v="5"/>
    <n v="437.54"/>
    <n v="9"/>
    <n v="379.78"/>
    <n v="40.39"/>
    <x v="0"/>
    <x v="1"/>
    <x v="1"/>
    <x v="7"/>
    <s v="Jordan Lucas"/>
    <x v="1"/>
    <n v="3937.86"/>
    <n v="3897.4700000000003"/>
  </r>
  <r>
    <s v="d27441cc-ef73-4c2b-ba5f-5ca2bcf3a64e"/>
    <d v="2025-03-23T00:00:00"/>
    <x v="2"/>
    <s v="b2d97745-1bc1-4aed-823c-49f0ae7f2567"/>
    <x v="159"/>
    <x v="3"/>
    <n v="177.68"/>
    <n v="2"/>
    <n v="144.15"/>
    <n v="7.48"/>
    <x v="0"/>
    <x v="0"/>
    <x v="1"/>
    <x v="7"/>
    <s v="Ashley Williams"/>
    <x v="8"/>
    <n v="355.36"/>
    <n v="347.88"/>
  </r>
  <r>
    <s v="7aeee2ad-d63e-4c35-b9bc-3fa20e8113f7"/>
    <d v="2025-06-04T00:00:00"/>
    <x v="2"/>
    <s v="90d975f3-1e6f-40ab-a346-b7ec382f7849"/>
    <x v="70"/>
    <x v="4"/>
    <n v="247.71"/>
    <n v="1"/>
    <n v="157.19999999999999"/>
    <n v="5.1100000000000003"/>
    <x v="0"/>
    <x v="1"/>
    <x v="2"/>
    <x v="7"/>
    <s v="Samantha Lawrence"/>
    <x v="4"/>
    <n v="247.71"/>
    <n v="242.6"/>
  </r>
  <r>
    <s v="32a1bbe1-139f-4162-8be5-d183826c2fe8"/>
    <d v="2025-10-19T00:00:00"/>
    <x v="2"/>
    <s v="5234994e-0995-4c51-955d-dac190e2d67d"/>
    <x v="670"/>
    <x v="0"/>
    <n v="312.36"/>
    <n v="9"/>
    <n v="223.44"/>
    <n v="2.59"/>
    <x v="1"/>
    <x v="1"/>
    <x v="2"/>
    <x v="6"/>
    <s v="Adrian Prince"/>
    <x v="9"/>
    <n v="2811.2400000000002"/>
    <n v="2808.65"/>
  </r>
  <r>
    <s v="1e496a36-9bbc-4fe3-b2f7-47fa68347dae"/>
    <d v="2025-10-19T00:00:00"/>
    <x v="2"/>
    <s v="5f6e5297-3ac8-4dbb-9396-4abda1b8afb5"/>
    <x v="671"/>
    <x v="5"/>
    <n v="441.8"/>
    <n v="4"/>
    <n v="355.74"/>
    <n v="86.84"/>
    <x v="0"/>
    <x v="1"/>
    <x v="0"/>
    <x v="8"/>
    <s v="Juan Diaz"/>
    <x v="9"/>
    <n v="1767.2"/>
    <n v="1680.3600000000001"/>
  </r>
  <r>
    <s v="dfba3f4f-69ba-4b79-8642-53795c9dfc73"/>
    <d v="2025-12-21T00:00:00"/>
    <x v="2"/>
    <s v="43bff13a-29c9-4c02-bc26-ed09223ece63"/>
    <x v="411"/>
    <x v="3"/>
    <n v="203.2"/>
    <n v="9"/>
    <n v="156.25"/>
    <n v="22.17"/>
    <x v="1"/>
    <x v="1"/>
    <x v="1"/>
    <x v="7"/>
    <s v="Jennifer Gross"/>
    <x v="2"/>
    <n v="1828.8"/>
    <n v="1806.6299999999999"/>
  </r>
  <r>
    <s v="46ecce27-14b7-4172-bbbf-fe0a1ddba50f"/>
    <d v="2025-08-09T00:00:00"/>
    <x v="2"/>
    <s v="30c4e899-9bf6-4ce0-a02d-8f92af1f6ee6"/>
    <x v="672"/>
    <x v="5"/>
    <n v="196.83"/>
    <n v="5"/>
    <n v="175.68"/>
    <n v="25.36"/>
    <x v="2"/>
    <x v="2"/>
    <x v="1"/>
    <x v="8"/>
    <s v="Kyle Gonzalez"/>
    <x v="6"/>
    <n v="984.15000000000009"/>
    <n v="958.79000000000008"/>
  </r>
  <r>
    <s v="8cebac39-ff7b-4cfc-bdc7-753809f202e1"/>
    <d v="2025-08-17T00:00:00"/>
    <x v="2"/>
    <s v="23da9900-3b70-4163-a259-db2b5588605b"/>
    <x v="272"/>
    <x v="2"/>
    <n v="272.42"/>
    <n v="3"/>
    <n v="201.33"/>
    <n v="53.5"/>
    <x v="2"/>
    <x v="1"/>
    <x v="2"/>
    <x v="8"/>
    <s v="Kelli Stewart"/>
    <x v="6"/>
    <n v="817.26"/>
    <n v="763.76"/>
  </r>
  <r>
    <s v="d465022f-5ebf-4528-ad04-14dee5fcb158"/>
    <d v="2025-10-09T00:00:00"/>
    <x v="2"/>
    <s v="0f8dc98a-548d-44c8-b89a-7c3ae84fb651"/>
    <x v="662"/>
    <x v="5"/>
    <n v="460.98"/>
    <n v="5"/>
    <n v="376.25"/>
    <n v="79.42"/>
    <x v="0"/>
    <x v="0"/>
    <x v="0"/>
    <x v="6"/>
    <s v="Steven Garcia"/>
    <x v="9"/>
    <n v="2304.9"/>
    <n v="2225.48"/>
  </r>
  <r>
    <s v="cef1d472-9fd7-4afe-b2a1-05c77e71efbd"/>
    <d v="2025-04-16T00:00:00"/>
    <x v="2"/>
    <s v="c9f4720c-16dc-4a65-8dc8-7158e5e164c2"/>
    <x v="158"/>
    <x v="4"/>
    <n v="457.08"/>
    <n v="4"/>
    <n v="333.48"/>
    <n v="56.9"/>
    <x v="1"/>
    <x v="0"/>
    <x v="1"/>
    <x v="7"/>
    <s v="Carol Gibson"/>
    <x v="7"/>
    <n v="1828.32"/>
    <n v="1771.4199999999998"/>
  </r>
  <r>
    <s v="908b1a18-d3ca-46d2-ad3a-6d2214d7efb0"/>
    <d v="2025-12-11T00:00:00"/>
    <x v="2"/>
    <s v="13ce0bba-e2ed-4f8f-9c90-4a400ad670f1"/>
    <x v="673"/>
    <x v="3"/>
    <n v="371.15"/>
    <n v="4"/>
    <n v="242.39"/>
    <n v="7.49"/>
    <x v="2"/>
    <x v="1"/>
    <x v="2"/>
    <x v="7"/>
    <s v="Kevin Sandoval"/>
    <x v="2"/>
    <n v="1484.6"/>
    <n v="1477.11"/>
  </r>
  <r>
    <s v="0d238d1a-e767-4c70-b301-2c8f66fd7e32"/>
    <d v="2025-11-10T00:00:00"/>
    <x v="2"/>
    <s v="8a06cb3e-0aba-4351-9ca3-c9c499c917ae"/>
    <x v="674"/>
    <x v="2"/>
    <n v="243.76"/>
    <n v="5"/>
    <n v="178.26"/>
    <n v="13.41"/>
    <x v="2"/>
    <x v="2"/>
    <x v="2"/>
    <x v="8"/>
    <s v="Tommy Roth"/>
    <x v="3"/>
    <n v="1218.8"/>
    <n v="1205.3899999999999"/>
  </r>
  <r>
    <s v="d6fddb71-52d5-4f79-95e4-e9ef9faa4852"/>
    <d v="2025-10-11T00:00:00"/>
    <x v="2"/>
    <s v="29e3af06-9adf-4ee3-b9e3-d15c508dedee"/>
    <x v="598"/>
    <x v="4"/>
    <n v="211.35"/>
    <n v="8"/>
    <n v="150.54"/>
    <n v="30.33"/>
    <x v="2"/>
    <x v="1"/>
    <x v="0"/>
    <x v="7"/>
    <s v="Jennifer Everett"/>
    <x v="9"/>
    <n v="1690.8"/>
    <n v="1660.47"/>
  </r>
  <r>
    <s v="a0fef149-da7b-430c-8625-9012357510a7"/>
    <d v="2025-04-24T00:00:00"/>
    <x v="2"/>
    <s v="650f3eeb-9238-412b-803d-e6ac54e38de7"/>
    <x v="652"/>
    <x v="5"/>
    <n v="29.21"/>
    <n v="1"/>
    <n v="22.77"/>
    <n v="4.29"/>
    <x v="0"/>
    <x v="1"/>
    <x v="1"/>
    <x v="6"/>
    <s v="Amanda Keith"/>
    <x v="7"/>
    <n v="29.21"/>
    <n v="24.92"/>
  </r>
  <r>
    <s v="a447ce2e-4336-4bdb-817d-d93fa633d087"/>
    <d v="2025-10-19T00:00:00"/>
    <x v="2"/>
    <s v="4e5062bc-7836-4a0f-9122-1c1fd7929e48"/>
    <x v="675"/>
    <x v="5"/>
    <n v="496.34"/>
    <n v="2"/>
    <n v="345.1"/>
    <n v="63.5"/>
    <x v="1"/>
    <x v="2"/>
    <x v="0"/>
    <x v="6"/>
    <s v="Rachel Moon"/>
    <x v="9"/>
    <n v="992.68"/>
    <n v="929.18"/>
  </r>
  <r>
    <s v="fe375e8a-0276-46ce-8097-62b75d0067b2"/>
    <d v="2025-07-07T00:00:00"/>
    <x v="2"/>
    <s v="14161a71-9b8d-4745-8b9b-1287d46e6f35"/>
    <x v="676"/>
    <x v="4"/>
    <n v="434.2"/>
    <n v="7"/>
    <n v="288.08"/>
    <n v="86.61"/>
    <x v="2"/>
    <x v="0"/>
    <x v="1"/>
    <x v="6"/>
    <s v="James Horton"/>
    <x v="0"/>
    <n v="3039.4"/>
    <n v="2952.79"/>
  </r>
  <r>
    <s v="09e90021-2e6f-4048-9ed4-9d4718160516"/>
    <d v="2025-05-17T00:00:00"/>
    <x v="2"/>
    <s v="f4bff7e7-76c0-466f-ae95-d9e923173ab1"/>
    <x v="187"/>
    <x v="0"/>
    <n v="293.39"/>
    <n v="8"/>
    <n v="226.81"/>
    <n v="30.02"/>
    <x v="0"/>
    <x v="1"/>
    <x v="0"/>
    <x v="8"/>
    <s v="Miss Erica Parker"/>
    <x v="5"/>
    <n v="2347.12"/>
    <n v="2317.1"/>
  </r>
  <r>
    <s v="467bb07b-0d90-4ae7-acc6-f3c2069e2c3d"/>
    <d v="2025-04-16T00:00:00"/>
    <x v="2"/>
    <s v="c938221b-70cb-4c47-85f4-9cea7882bfd7"/>
    <x v="584"/>
    <x v="0"/>
    <n v="121.12"/>
    <n v="2"/>
    <n v="76.75"/>
    <n v="12.55"/>
    <x v="1"/>
    <x v="1"/>
    <x v="2"/>
    <x v="8"/>
    <s v="Angela Phillips"/>
    <x v="7"/>
    <n v="242.24"/>
    <n v="229.69"/>
  </r>
  <r>
    <s v="07f2ede7-d589-4113-a53f-774a2cc72c29"/>
    <d v="2025-06-15T00:00:00"/>
    <x v="2"/>
    <s v="34d850ee-ad0d-4979-b986-d613686aabc6"/>
    <x v="494"/>
    <x v="4"/>
    <n v="363.11"/>
    <n v="3"/>
    <n v="299.13"/>
    <n v="70.349999999999994"/>
    <x v="1"/>
    <x v="0"/>
    <x v="0"/>
    <x v="7"/>
    <s v="Kristin Werner"/>
    <x v="4"/>
    <n v="1089.33"/>
    <n v="1018.9799999999999"/>
  </r>
  <r>
    <s v="d04151c4-d7d0-4d74-af72-47b868fa6086"/>
    <d v="2025-05-14T00:00:00"/>
    <x v="2"/>
    <s v="bd32d955-97a5-4b3d-9265-684c03197a14"/>
    <x v="619"/>
    <x v="0"/>
    <n v="125.82"/>
    <n v="2"/>
    <n v="89.7"/>
    <n v="16.989999999999998"/>
    <x v="1"/>
    <x v="0"/>
    <x v="2"/>
    <x v="7"/>
    <s v="Patrick Schultz"/>
    <x v="5"/>
    <n v="251.64"/>
    <n v="234.64999999999998"/>
  </r>
  <r>
    <s v="cdc470d8-551c-4d7e-8180-311b8df2a210"/>
    <d v="2025-11-20T00:00:00"/>
    <x v="2"/>
    <s v="a6e06570-d1db-49c0-a96e-a3f4372ea7c2"/>
    <x v="370"/>
    <x v="2"/>
    <n v="60.8"/>
    <n v="2"/>
    <n v="48.62"/>
    <n v="3.45"/>
    <x v="0"/>
    <x v="1"/>
    <x v="0"/>
    <x v="7"/>
    <s v="Susan Foster"/>
    <x v="3"/>
    <n v="121.6"/>
    <n v="118.14999999999999"/>
  </r>
  <r>
    <s v="c725991a-3147-4f64-a6cb-8d5e466b4416"/>
    <d v="2025-08-06T00:00:00"/>
    <x v="2"/>
    <s v="f59ab691-1bea-40d2-954d-f6cf361ded1e"/>
    <x v="677"/>
    <x v="4"/>
    <n v="361.76"/>
    <n v="5"/>
    <n v="288.22000000000003"/>
    <n v="19.89"/>
    <x v="0"/>
    <x v="2"/>
    <x v="0"/>
    <x v="7"/>
    <s v="Lee Greene"/>
    <x v="6"/>
    <n v="1808.8"/>
    <n v="1788.9099999999999"/>
  </r>
  <r>
    <s v="f64c903e-1e42-48b5-9bb5-7bc42bbdba41"/>
    <d v="2025-11-10T00:00:00"/>
    <x v="2"/>
    <s v="f1f1fdf6-29d5-4099-b9e0-958e45168f01"/>
    <x v="678"/>
    <x v="1"/>
    <n v="457.39"/>
    <n v="6"/>
    <n v="353.58"/>
    <n v="75.790000000000006"/>
    <x v="0"/>
    <x v="2"/>
    <x v="1"/>
    <x v="7"/>
    <s v="Christopher Murphy"/>
    <x v="3"/>
    <n v="2744.34"/>
    <n v="2668.55"/>
  </r>
  <r>
    <s v="58047ad1-aaa6-4c16-bdcc-4a26fd1b15dd"/>
    <d v="2025-11-20T00:00:00"/>
    <x v="2"/>
    <s v="6f70c1fb-d954-45b2-ac16-55630d057460"/>
    <x v="502"/>
    <x v="2"/>
    <n v="92.78"/>
    <n v="7"/>
    <n v="63.7"/>
    <n v="15.2"/>
    <x v="1"/>
    <x v="2"/>
    <x v="1"/>
    <x v="6"/>
    <s v="Russell Cox"/>
    <x v="3"/>
    <n v="649.46"/>
    <n v="634.26"/>
  </r>
  <r>
    <s v="9967f209-3226-4192-8df1-15344781c1e4"/>
    <d v="2025-12-31T00:00:00"/>
    <x v="2"/>
    <s v="c2e82706-6a9b-42e3-a883-5c1bc6973ffb"/>
    <x v="548"/>
    <x v="4"/>
    <n v="185"/>
    <n v="2"/>
    <n v="165.84"/>
    <n v="19.71"/>
    <x v="2"/>
    <x v="0"/>
    <x v="0"/>
    <x v="6"/>
    <s v="Monica Maynard"/>
    <x v="2"/>
    <n v="370"/>
    <n v="350.29"/>
  </r>
  <r>
    <s v="31294028-dd9e-4ad1-bcec-0bd51439bf34"/>
    <d v="2025-06-06T00:00:00"/>
    <x v="2"/>
    <s v="cba19ba5-2caa-4d45-b57f-e33e9d1aacae"/>
    <x v="194"/>
    <x v="4"/>
    <n v="291.98"/>
    <n v="5"/>
    <n v="182.27"/>
    <n v="12.4"/>
    <x v="1"/>
    <x v="2"/>
    <x v="2"/>
    <x v="6"/>
    <s v="Maria Williams"/>
    <x v="4"/>
    <n v="1459.9"/>
    <n v="1447.5"/>
  </r>
  <r>
    <s v="2b506387-ef38-438f-a596-3b8551125506"/>
    <d v="2025-10-19T00:00:00"/>
    <x v="2"/>
    <s v="2195326e-0d04-40ec-af6f-a0d0ffd98e7e"/>
    <x v="25"/>
    <x v="1"/>
    <n v="446.87"/>
    <n v="4"/>
    <n v="401.57"/>
    <n v="77.67"/>
    <x v="2"/>
    <x v="1"/>
    <x v="1"/>
    <x v="6"/>
    <s v="Sara Weber"/>
    <x v="9"/>
    <n v="1787.48"/>
    <n v="1709.81"/>
  </r>
  <r>
    <s v="79a73a9c-29a5-4b49-85e2-2022d8c0b95c"/>
    <d v="2025-07-27T00:00:00"/>
    <x v="2"/>
    <s v="4aa422be-2473-4a41-bfe4-6e9d507666f6"/>
    <x v="240"/>
    <x v="1"/>
    <n v="235.24"/>
    <n v="7"/>
    <n v="146.06"/>
    <n v="36.97"/>
    <x v="1"/>
    <x v="2"/>
    <x v="1"/>
    <x v="7"/>
    <s v="Timothy Velasquez"/>
    <x v="0"/>
    <n v="1646.68"/>
    <n v="1609.71"/>
  </r>
  <r>
    <s v="a2977f66-6191-4f10-bb84-b51d8133c164"/>
    <d v="2025-07-16T00:00:00"/>
    <x v="2"/>
    <s v="d464a316-8dda-496e-ae5b-60387dae13c6"/>
    <x v="251"/>
    <x v="4"/>
    <n v="367.23"/>
    <n v="3"/>
    <n v="310.14999999999998"/>
    <n v="64.540000000000006"/>
    <x v="1"/>
    <x v="0"/>
    <x v="1"/>
    <x v="7"/>
    <s v="Dr. Destiny Briggs"/>
    <x v="0"/>
    <n v="1101.69"/>
    <n v="1037.1500000000001"/>
  </r>
  <r>
    <s v="9828f0fb-d9af-4a95-8094-0dfe102d0b10"/>
    <d v="2025-11-20T00:00:00"/>
    <x v="2"/>
    <s v="27cafd77-3437-4213-9e12-bb2a16624586"/>
    <x v="679"/>
    <x v="1"/>
    <n v="497.45"/>
    <n v="9"/>
    <n v="302.39999999999998"/>
    <n v="25.66"/>
    <x v="0"/>
    <x v="2"/>
    <x v="2"/>
    <x v="7"/>
    <s v="Christopher Aguilar"/>
    <x v="3"/>
    <n v="4477.05"/>
    <n v="4451.3900000000003"/>
  </r>
  <r>
    <s v="32e726d4-0a0d-4a4f-91f7-be5019107cb2"/>
    <d v="2025-11-12T00:00:00"/>
    <x v="2"/>
    <s v="d391e324-88b5-4aa5-9f98-53bb34dae57d"/>
    <x v="113"/>
    <x v="3"/>
    <n v="296.35000000000002"/>
    <n v="9"/>
    <n v="255.63"/>
    <n v="25.27"/>
    <x v="1"/>
    <x v="0"/>
    <x v="0"/>
    <x v="7"/>
    <s v="Geoffrey Fox"/>
    <x v="3"/>
    <n v="2667.15"/>
    <n v="2641.88"/>
  </r>
  <r>
    <s v="5d7b4016-e34b-4bf2-99ec-baadcfe77547"/>
    <d v="2025-07-16T00:00:00"/>
    <x v="2"/>
    <s v="0fe93e3b-c2d6-41c7-bf65-f59e4a8d556b"/>
    <x v="548"/>
    <x v="0"/>
    <n v="397.2"/>
    <n v="5"/>
    <n v="299.02999999999997"/>
    <n v="9.41"/>
    <x v="0"/>
    <x v="2"/>
    <x v="0"/>
    <x v="7"/>
    <s v="Debra Parker"/>
    <x v="0"/>
    <n v="1986"/>
    <n v="1976.59"/>
  </r>
  <r>
    <s v="90f5deb1-a36d-49f3-896c-7a3d3a2c857e"/>
    <d v="2025-09-29T00:00:00"/>
    <x v="2"/>
    <s v="5347664b-080c-41e2-aead-d2754b0041aa"/>
    <x v="199"/>
    <x v="2"/>
    <n v="447.51"/>
    <n v="2"/>
    <n v="275.55"/>
    <n v="45.59"/>
    <x v="0"/>
    <x v="0"/>
    <x v="2"/>
    <x v="7"/>
    <s v="Derrick Thomas"/>
    <x v="1"/>
    <n v="895.02"/>
    <n v="849.43"/>
  </r>
  <r>
    <s v="809be166-687a-4b94-9677-36bf6ad87893"/>
    <d v="2025-07-16T00:00:00"/>
    <x v="2"/>
    <s v="fd6f9d58-37c3-473a-a14d-8c1b4bfb69b4"/>
    <x v="637"/>
    <x v="4"/>
    <n v="233.41"/>
    <n v="7"/>
    <n v="142.93"/>
    <n v="22.85"/>
    <x v="0"/>
    <x v="0"/>
    <x v="2"/>
    <x v="8"/>
    <s v="Justin Barry"/>
    <x v="0"/>
    <n v="1633.87"/>
    <n v="1611.02"/>
  </r>
  <r>
    <s v="6c180e2a-4a87-43ca-b769-40b95938d051"/>
    <d v="2025-07-18T00:00:00"/>
    <x v="2"/>
    <s v="c36b8737-efa4-49b8-b2c6-7b2a2409a8c2"/>
    <x v="417"/>
    <x v="1"/>
    <n v="385.25"/>
    <n v="3"/>
    <n v="279.94"/>
    <n v="26.08"/>
    <x v="1"/>
    <x v="0"/>
    <x v="1"/>
    <x v="8"/>
    <s v="Chris Wood"/>
    <x v="0"/>
    <n v="1155.75"/>
    <n v="1129.67"/>
  </r>
  <r>
    <s v="bcd2c4fa-0b24-4a7b-ae79-eea07466cf7e"/>
    <d v="2025-11-20T00:00:00"/>
    <x v="2"/>
    <s v="cc7fdc3b-1375-4e09-a7a2-c51272dae048"/>
    <x v="451"/>
    <x v="4"/>
    <n v="402.3"/>
    <n v="3"/>
    <n v="326.27"/>
    <n v="32.36"/>
    <x v="1"/>
    <x v="1"/>
    <x v="0"/>
    <x v="6"/>
    <s v="Sandra Jones"/>
    <x v="3"/>
    <n v="1206.9000000000001"/>
    <n v="1174.5400000000002"/>
  </r>
  <r>
    <s v="31455b61-5a15-48e3-8ea1-31c7f36a44a2"/>
    <d v="2025-05-14T00:00:00"/>
    <x v="2"/>
    <s v="e239addb-42db-4af4-b3f6-53b158a22922"/>
    <x v="680"/>
    <x v="3"/>
    <n v="280.22000000000003"/>
    <n v="4"/>
    <n v="224.2"/>
    <n v="40.72"/>
    <x v="1"/>
    <x v="1"/>
    <x v="0"/>
    <x v="7"/>
    <s v="Lisa Ford"/>
    <x v="5"/>
    <n v="1120.8800000000001"/>
    <n v="1080.1600000000001"/>
  </r>
  <r>
    <s v="e60d25c3-6853-4d4d-8726-23783ac3488a"/>
    <d v="2025-10-19T00:00:00"/>
    <x v="2"/>
    <s v="c969e8ff-4a61-4eaa-bb23-694e7659eb1c"/>
    <x v="79"/>
    <x v="3"/>
    <n v="336.14"/>
    <n v="5"/>
    <n v="236.8"/>
    <n v="16.38"/>
    <x v="2"/>
    <x v="0"/>
    <x v="1"/>
    <x v="6"/>
    <s v="Donna Calderon"/>
    <x v="9"/>
    <n v="1680.6999999999998"/>
    <n v="1664.3199999999997"/>
  </r>
  <r>
    <s v="8d897254-e86d-448c-9ce3-e8b51c664b2e"/>
    <d v="2025-10-19T00:00:00"/>
    <x v="2"/>
    <s v="580a3f70-f1c1-43f2-b842-ef1776de3692"/>
    <x v="681"/>
    <x v="5"/>
    <n v="216.58"/>
    <n v="9"/>
    <n v="177.63"/>
    <n v="2.56"/>
    <x v="2"/>
    <x v="1"/>
    <x v="1"/>
    <x v="6"/>
    <s v="Jennifer Allen MD"/>
    <x v="9"/>
    <n v="1949.22"/>
    <n v="1946.66"/>
  </r>
  <r>
    <s v="44d3bf5e-c620-4b3d-b07a-1ac66c32c3a8"/>
    <d v="2025-11-12T00:00:00"/>
    <x v="2"/>
    <s v="a7ae0607-47ec-4755-9556-5bfb21534c47"/>
    <x v="667"/>
    <x v="4"/>
    <n v="455.35"/>
    <n v="4"/>
    <n v="298.55"/>
    <n v="76.510000000000005"/>
    <x v="0"/>
    <x v="1"/>
    <x v="2"/>
    <x v="6"/>
    <s v="Michael King"/>
    <x v="3"/>
    <n v="1821.4"/>
    <n v="1744.89"/>
  </r>
  <r>
    <s v="a8042676-5c40-40a5-b085-7290fe777db5"/>
    <d v="2025-05-05T00:00:00"/>
    <x v="2"/>
    <s v="ee2faa05-a904-4edd-a234-380eadf3e3b7"/>
    <x v="397"/>
    <x v="1"/>
    <n v="310.02"/>
    <n v="7"/>
    <n v="233.35"/>
    <n v="55.65"/>
    <x v="0"/>
    <x v="1"/>
    <x v="1"/>
    <x v="7"/>
    <s v="Melissa Bonilla"/>
    <x v="5"/>
    <n v="2170.14"/>
    <n v="2114.4899999999998"/>
  </r>
  <r>
    <s v="c83bd6c3-ed42-40b7-bfd9-fe0776477afd"/>
    <d v="2025-07-26T00:00:00"/>
    <x v="2"/>
    <s v="d2600acc-30eb-4747-9f77-225c623d71fa"/>
    <x v="76"/>
    <x v="0"/>
    <n v="28.42"/>
    <n v="2"/>
    <n v="18.350000000000001"/>
    <n v="5.09"/>
    <x v="2"/>
    <x v="0"/>
    <x v="2"/>
    <x v="6"/>
    <s v="Tyler Johnson"/>
    <x v="0"/>
    <n v="56.84"/>
    <n v="51.75"/>
  </r>
  <r>
    <s v="cc8b0d45-185c-40f0-b641-a57b36c444e3"/>
    <d v="2025-10-11T00:00:00"/>
    <x v="2"/>
    <s v="6a7c59b5-645b-405f-a3f0-29666d398e4e"/>
    <x v="103"/>
    <x v="5"/>
    <n v="347.83"/>
    <n v="6"/>
    <n v="261.77999999999997"/>
    <n v="31.37"/>
    <x v="2"/>
    <x v="1"/>
    <x v="2"/>
    <x v="6"/>
    <s v="Anthony Conrad"/>
    <x v="9"/>
    <n v="2086.98"/>
    <n v="2055.61"/>
  </r>
  <r>
    <s v="52689ff0-a512-4c24-b2ff-1c4fe77f18ff"/>
    <d v="2025-12-13T00:00:00"/>
    <x v="2"/>
    <s v="8a6dc14d-a0c0-4728-94b7-d456160d1eb5"/>
    <x v="0"/>
    <x v="1"/>
    <n v="330.72"/>
    <n v="3"/>
    <n v="292.36"/>
    <n v="36.22"/>
    <x v="0"/>
    <x v="2"/>
    <x v="2"/>
    <x v="7"/>
    <s v="Mr. James Williams II"/>
    <x v="2"/>
    <n v="992.16000000000008"/>
    <n v="955.94"/>
  </r>
  <r>
    <s v="b3b6aa98-37e4-4fe4-8ce7-1ee9d83881b0"/>
    <d v="2025-07-07T00:00:00"/>
    <x v="2"/>
    <s v="a403864b-e7b9-4da7-a4c6-324771ead553"/>
    <x v="673"/>
    <x v="5"/>
    <n v="346.97"/>
    <n v="4"/>
    <n v="228.46"/>
    <n v="57.79"/>
    <x v="2"/>
    <x v="2"/>
    <x v="0"/>
    <x v="7"/>
    <s v="James Lee"/>
    <x v="0"/>
    <n v="1387.88"/>
    <n v="1330.0900000000001"/>
  </r>
  <r>
    <s v="a614e70c-3c4b-4b18-ae4e-bda168d5ad09"/>
    <d v="2025-03-12T00:00:00"/>
    <x v="2"/>
    <s v="e7bc340f-1b6d-43af-bb65-69ddc8772522"/>
    <x v="682"/>
    <x v="3"/>
    <n v="496.48"/>
    <n v="5"/>
    <n v="346.91"/>
    <n v="21.75"/>
    <x v="2"/>
    <x v="0"/>
    <x v="2"/>
    <x v="8"/>
    <s v="George Mcdowell"/>
    <x v="8"/>
    <n v="2482.4"/>
    <n v="2460.65"/>
  </r>
  <r>
    <s v="67a42b3d-6d50-44ad-9c07-2f3179773ea8"/>
    <d v="2025-07-08T00:00:00"/>
    <x v="2"/>
    <s v="b4fa3b30-2d9f-4811-be82-7a28203046fc"/>
    <x v="683"/>
    <x v="0"/>
    <n v="409.26"/>
    <n v="2"/>
    <n v="329.26"/>
    <n v="59.08"/>
    <x v="1"/>
    <x v="0"/>
    <x v="2"/>
    <x v="8"/>
    <s v="Amy Lee"/>
    <x v="0"/>
    <n v="818.52"/>
    <n v="759.43999999999994"/>
  </r>
  <r>
    <s v="a1be218c-e4fa-46e1-beb8-f04049618b6a"/>
    <d v="2025-07-08T00:00:00"/>
    <x v="2"/>
    <s v="97e982da-b521-4896-8656-50173d57a9f1"/>
    <x v="684"/>
    <x v="1"/>
    <n v="335.38"/>
    <n v="9"/>
    <n v="292.99"/>
    <n v="4.87"/>
    <x v="0"/>
    <x v="2"/>
    <x v="2"/>
    <x v="7"/>
    <s v="Amy Dickson"/>
    <x v="0"/>
    <n v="3018.42"/>
    <n v="3013.55"/>
  </r>
  <r>
    <s v="cb62e936-fcd3-4984-85e3-691e37c74d61"/>
    <d v="2025-09-10T00:00:00"/>
    <x v="2"/>
    <s v="92a6accd-1658-4310-bcf8-6a72ee5738fb"/>
    <x v="274"/>
    <x v="1"/>
    <n v="240.47"/>
    <n v="7"/>
    <n v="175.49"/>
    <n v="39.64"/>
    <x v="1"/>
    <x v="0"/>
    <x v="0"/>
    <x v="6"/>
    <s v="Tyler Clayton"/>
    <x v="1"/>
    <n v="1683.29"/>
    <n v="1643.6499999999999"/>
  </r>
  <r>
    <s v="69a0b549-a0bb-47d0-8137-c47611ad2c59"/>
    <d v="2025-10-09T00:00:00"/>
    <x v="2"/>
    <s v="6bc12b55-584f-46d2-8dcd-7578d7fccdd0"/>
    <x v="203"/>
    <x v="3"/>
    <n v="226.96"/>
    <n v="1"/>
    <n v="190.57"/>
    <n v="16.39"/>
    <x v="0"/>
    <x v="2"/>
    <x v="1"/>
    <x v="6"/>
    <s v="Valerie Martin"/>
    <x v="9"/>
    <n v="226.96"/>
    <n v="210.57"/>
  </r>
  <r>
    <s v="4398a3e9-6105-4970-895e-fb94c6388f88"/>
    <d v="2025-09-07T00:00:00"/>
    <x v="2"/>
    <s v="13fcb335-aa06-47eb-8863-16e98bf0993e"/>
    <x v="222"/>
    <x v="5"/>
    <n v="326.16000000000003"/>
    <n v="6"/>
    <n v="279.83"/>
    <n v="60.04"/>
    <x v="0"/>
    <x v="2"/>
    <x v="1"/>
    <x v="6"/>
    <s v="Cody Morton"/>
    <x v="1"/>
    <n v="1956.96"/>
    <n v="1896.92"/>
  </r>
  <r>
    <s v="c0cfdc19-9f3c-42cb-a496-08e776e7b13a"/>
    <d v="2025-12-11T00:00:00"/>
    <x v="2"/>
    <s v="9f172897-113c-42fc-9b18-d96f69cc4453"/>
    <x v="566"/>
    <x v="0"/>
    <n v="448.39"/>
    <n v="4"/>
    <n v="359.83"/>
    <n v="72.790000000000006"/>
    <x v="1"/>
    <x v="0"/>
    <x v="0"/>
    <x v="7"/>
    <s v="Jamie Melendez"/>
    <x v="2"/>
    <n v="1793.56"/>
    <n v="1720.77"/>
  </r>
  <r>
    <s v="f037cee9-f3d7-4a94-a3fe-4d427866b7b5"/>
    <d v="2025-12-01T00:00:00"/>
    <x v="2"/>
    <s v="237a31a7-d6e1-4236-b936-59d978be75cf"/>
    <x v="666"/>
    <x v="3"/>
    <n v="491.27"/>
    <n v="8"/>
    <n v="437.53"/>
    <n v="52.24"/>
    <x v="1"/>
    <x v="0"/>
    <x v="2"/>
    <x v="6"/>
    <s v="Brandon Kennedy"/>
    <x v="2"/>
    <n v="3930.16"/>
    <n v="3877.92"/>
  </r>
  <r>
    <s v="1c3e5fa9-c1bb-41b4-bfeb-037476ba6948"/>
    <d v="2025-09-07T00:00:00"/>
    <x v="2"/>
    <s v="db201f94-4e8f-4525-80f3-6203cb6ca30d"/>
    <x v="685"/>
    <x v="3"/>
    <n v="109.33"/>
    <n v="6"/>
    <n v="72.63"/>
    <n v="17.850000000000001"/>
    <x v="2"/>
    <x v="1"/>
    <x v="2"/>
    <x v="8"/>
    <s v="Thomas Adams"/>
    <x v="1"/>
    <n v="655.98"/>
    <n v="638.13"/>
  </r>
  <r>
    <s v="b4477064-c050-4a65-8b6b-1c6799380a7d"/>
    <d v="2025-03-03T00:00:00"/>
    <x v="2"/>
    <s v="1d67d19c-5f4a-41ed-86bc-9eaa665996d9"/>
    <x v="310"/>
    <x v="3"/>
    <n v="473.45"/>
    <n v="4"/>
    <n v="391.97"/>
    <n v="23.6"/>
    <x v="2"/>
    <x v="0"/>
    <x v="2"/>
    <x v="7"/>
    <s v="Ashley Adams"/>
    <x v="8"/>
    <n v="1893.8"/>
    <n v="1870.2"/>
  </r>
  <r>
    <s v="1a4af2bc-06c5-49f0-9619-f19bc67be870"/>
    <d v="2025-10-09T00:00:00"/>
    <x v="2"/>
    <s v="791a0537-4681-48e2-bebb-4ad86866febb"/>
    <x v="505"/>
    <x v="5"/>
    <n v="24.16"/>
    <n v="5"/>
    <n v="20.68"/>
    <n v="1.73"/>
    <x v="2"/>
    <x v="2"/>
    <x v="1"/>
    <x v="7"/>
    <s v="John Hatfield"/>
    <x v="9"/>
    <n v="120.8"/>
    <n v="119.07"/>
  </r>
  <r>
    <s v="3509a27f-f7f0-4ae0-8577-e998c5d22277"/>
    <d v="2025-07-07T00:00:00"/>
    <x v="2"/>
    <s v="18b8b94b-f30a-4e58-967a-8f949c3b2e7e"/>
    <x v="371"/>
    <x v="1"/>
    <n v="217.33"/>
    <n v="2"/>
    <n v="186.92"/>
    <n v="20.89"/>
    <x v="0"/>
    <x v="1"/>
    <x v="1"/>
    <x v="8"/>
    <s v="Christine Moore"/>
    <x v="0"/>
    <n v="434.66"/>
    <n v="413.77000000000004"/>
  </r>
  <r>
    <s v="fd6933e1-cb2d-44fe-8ee8-356afc66988e"/>
    <d v="2025-05-25T00:00:00"/>
    <x v="2"/>
    <s v="eb7ff4e6-8bdb-47d3-a8f9-9e0e511e4834"/>
    <x v="686"/>
    <x v="4"/>
    <n v="456.02"/>
    <n v="3"/>
    <n v="278.89999999999998"/>
    <n v="47.87"/>
    <x v="0"/>
    <x v="0"/>
    <x v="2"/>
    <x v="7"/>
    <s v="Noah Wilson"/>
    <x v="5"/>
    <n v="1368.06"/>
    <n v="1320.19"/>
  </r>
  <r>
    <s v="c0fcafb6-a8f2-4b95-9dc8-a0de411e3a18"/>
    <d v="2025-10-09T00:00:00"/>
    <x v="2"/>
    <s v="f887896c-8b54-4a90-9d0f-cab1d18743cf"/>
    <x v="687"/>
    <x v="2"/>
    <n v="224.03"/>
    <n v="7"/>
    <n v="154.5"/>
    <n v="6.66"/>
    <x v="0"/>
    <x v="2"/>
    <x v="0"/>
    <x v="6"/>
    <s v="Micheal Walker"/>
    <x v="9"/>
    <n v="1568.21"/>
    <n v="1561.55"/>
  </r>
  <r>
    <s v="6cf504c6-2940-42c2-8252-bc30173df9c7"/>
    <d v="2025-10-19T00:00:00"/>
    <x v="2"/>
    <s v="7bb57a5d-3fec-4f84-bcb1-32614a6c90c6"/>
    <x v="338"/>
    <x v="0"/>
    <n v="275.86"/>
    <n v="2"/>
    <n v="237.61"/>
    <n v="34.69"/>
    <x v="1"/>
    <x v="1"/>
    <x v="1"/>
    <x v="8"/>
    <s v="Edward Miller"/>
    <x v="9"/>
    <n v="551.72"/>
    <n v="517.03"/>
  </r>
  <r>
    <s v="d0ae53cb-77be-4580-a254-3fdee3498b0e"/>
    <d v="2025-05-25T00:00:00"/>
    <x v="2"/>
    <s v="e99fd5be-ccd6-441b-9a68-21185d3e9d8a"/>
    <x v="348"/>
    <x v="0"/>
    <n v="26.58"/>
    <n v="3"/>
    <n v="22.83"/>
    <n v="1.37"/>
    <x v="2"/>
    <x v="2"/>
    <x v="1"/>
    <x v="8"/>
    <s v="Ronald Kelley"/>
    <x v="5"/>
    <n v="79.739999999999995"/>
    <n v="78.36999999999999"/>
  </r>
  <r>
    <s v="8034e96c-1bc0-401d-a6fb-fc0a2732abf4"/>
    <d v="2025-06-04T00:00:00"/>
    <x v="2"/>
    <s v="2a94e393-1069-4ecc-9fa1-84690a34bab8"/>
    <x v="688"/>
    <x v="2"/>
    <n v="398.94"/>
    <n v="1"/>
    <n v="291.36"/>
    <n v="52.21"/>
    <x v="0"/>
    <x v="1"/>
    <x v="2"/>
    <x v="8"/>
    <s v="Sean Collier"/>
    <x v="4"/>
    <n v="398.94"/>
    <n v="346.73"/>
  </r>
  <r>
    <s v="c3eb852c-8f9a-45ce-8aa0-a9d90d7b80b0"/>
    <d v="2025-07-18T00:00:00"/>
    <x v="2"/>
    <s v="efd58880-7b17-4bf8-8a88-4aee43a0ef6b"/>
    <x v="526"/>
    <x v="5"/>
    <n v="206.63"/>
    <n v="1"/>
    <n v="127.04"/>
    <n v="16.57"/>
    <x v="0"/>
    <x v="0"/>
    <x v="1"/>
    <x v="7"/>
    <s v="Stacy Hays"/>
    <x v="0"/>
    <n v="206.63"/>
    <n v="190.06"/>
  </r>
  <r>
    <s v="5cbfda40-eea5-47c1-a272-c6a1e2bd332a"/>
    <d v="2025-03-01T00:00:00"/>
    <x v="2"/>
    <s v="55d3b8cd-5bb5-45be-8ce2-25edd6ec07b3"/>
    <x v="689"/>
    <x v="4"/>
    <n v="414.91"/>
    <n v="10"/>
    <n v="337.07"/>
    <n v="61.03"/>
    <x v="1"/>
    <x v="1"/>
    <x v="0"/>
    <x v="6"/>
    <s v="Mark Miller"/>
    <x v="8"/>
    <n v="4149.1000000000004"/>
    <n v="4088.07"/>
  </r>
  <r>
    <s v="4ae8d5c0-52e8-4bdd-9514-52a1f9021fb2"/>
    <d v="2025-06-06T00:00:00"/>
    <x v="2"/>
    <s v="148e8b23-7be6-4a47-9d1f-268342756841"/>
    <x v="231"/>
    <x v="4"/>
    <n v="241.12"/>
    <n v="5"/>
    <n v="181.24"/>
    <n v="0.89"/>
    <x v="1"/>
    <x v="0"/>
    <x v="1"/>
    <x v="8"/>
    <s v="Joseph Bray"/>
    <x v="4"/>
    <n v="1205.5999999999999"/>
    <n v="1204.7099999999998"/>
  </r>
  <r>
    <s v="1d2c7495-4962-4077-aea8-2931101c1219"/>
    <d v="2025-07-27T00:00:00"/>
    <x v="2"/>
    <s v="58833a9b-4fda-4de0-aef0-46fecc86ffe8"/>
    <x v="533"/>
    <x v="1"/>
    <n v="199.13"/>
    <n v="3"/>
    <n v="125.8"/>
    <n v="32.18"/>
    <x v="0"/>
    <x v="2"/>
    <x v="0"/>
    <x v="6"/>
    <s v="Jessica Hodges"/>
    <x v="0"/>
    <n v="597.39"/>
    <n v="565.21"/>
  </r>
  <r>
    <s v="979af3a9-753d-4efa-88e9-72a759a5c26c"/>
    <d v="2025-12-01T00:00:00"/>
    <x v="2"/>
    <s v="d1c99ccf-9b52-43bc-9b11-20b72f048dce"/>
    <x v="399"/>
    <x v="5"/>
    <n v="215.78"/>
    <n v="2"/>
    <n v="185.42"/>
    <n v="36.69"/>
    <x v="2"/>
    <x v="1"/>
    <x v="2"/>
    <x v="6"/>
    <s v="Donald Gomez"/>
    <x v="2"/>
    <n v="431.56"/>
    <n v="394.87"/>
  </r>
  <r>
    <s v="5096b739-8dfb-44ef-b9f8-29ff754f9685"/>
    <d v="2025-05-05T00:00:00"/>
    <x v="2"/>
    <s v="4e5bc969-12d8-4e1e-8c5e-8aaf66f2622f"/>
    <x v="690"/>
    <x v="0"/>
    <n v="192.59"/>
    <n v="7"/>
    <n v="166.08"/>
    <n v="12.23"/>
    <x v="1"/>
    <x v="1"/>
    <x v="0"/>
    <x v="6"/>
    <s v="James Soto"/>
    <x v="5"/>
    <n v="1348.13"/>
    <n v="1335.9"/>
  </r>
  <r>
    <s v="cfd530a1-22ce-4a82-b81c-b6de963a0276"/>
    <d v="2025-11-10T00:00:00"/>
    <x v="2"/>
    <s v="99eb07d4-ab98-4008-98e1-fa08e5b2a3ee"/>
    <x v="691"/>
    <x v="4"/>
    <n v="339.53"/>
    <n v="4"/>
    <n v="296.93"/>
    <n v="2.4900000000000002"/>
    <x v="2"/>
    <x v="1"/>
    <x v="0"/>
    <x v="7"/>
    <s v="Bailey Jones"/>
    <x v="3"/>
    <n v="1358.12"/>
    <n v="1355.6299999999999"/>
  </r>
  <r>
    <s v="a208aefd-0556-40bf-9e16-d706edb6bfaa"/>
    <d v="2025-10-30T00:00:00"/>
    <x v="2"/>
    <s v="9cb815d5-1b9e-4260-b030-7904e2c40a02"/>
    <x v="449"/>
    <x v="4"/>
    <n v="12.43"/>
    <n v="10"/>
    <n v="7.61"/>
    <n v="0.48"/>
    <x v="0"/>
    <x v="2"/>
    <x v="1"/>
    <x v="7"/>
    <s v="Kathleen Gordon"/>
    <x v="9"/>
    <n v="124.3"/>
    <n v="123.82"/>
  </r>
  <r>
    <s v="e83a186a-7a14-409d-8680-6c14a56a7f4a"/>
    <d v="2025-04-16T00:00:00"/>
    <x v="2"/>
    <s v="1955892e-fb73-4ad5-be37-c6ee6faffcfa"/>
    <x v="692"/>
    <x v="2"/>
    <n v="255.53"/>
    <n v="7"/>
    <n v="167.86"/>
    <n v="34.74"/>
    <x v="2"/>
    <x v="2"/>
    <x v="1"/>
    <x v="7"/>
    <s v="Christopher Russell"/>
    <x v="7"/>
    <n v="1788.71"/>
    <n v="1753.97"/>
  </r>
  <r>
    <s v="c1ae40b5-c3d3-4dcc-86a8-4b14a9642d16"/>
    <d v="2025-06-15T00:00:00"/>
    <x v="2"/>
    <s v="aa2c07e0-4ab8-4fd1-a134-5ae9bdbd52cf"/>
    <x v="693"/>
    <x v="3"/>
    <n v="209.56"/>
    <n v="4"/>
    <n v="183.02"/>
    <n v="28.73"/>
    <x v="1"/>
    <x v="2"/>
    <x v="0"/>
    <x v="8"/>
    <s v="Dorothy Downs"/>
    <x v="4"/>
    <n v="838.24"/>
    <n v="809.51"/>
  </r>
  <r>
    <s v="de1f86e0-ab58-461c-9015-aeb52bb439cd"/>
    <d v="2025-04-16T00:00:00"/>
    <x v="2"/>
    <s v="b670986c-0f88-4b3d-b264-61ea99957935"/>
    <x v="50"/>
    <x v="0"/>
    <n v="371.71"/>
    <n v="6"/>
    <n v="269.52"/>
    <n v="38.700000000000003"/>
    <x v="2"/>
    <x v="0"/>
    <x v="2"/>
    <x v="6"/>
    <s v="Jessica Ramirez"/>
    <x v="7"/>
    <n v="2230.2599999999998"/>
    <n v="2191.56"/>
  </r>
  <r>
    <s v="07ea4c12-c9f6-4400-a206-dd563ae72f86"/>
    <d v="2025-04-04T00:00:00"/>
    <x v="2"/>
    <s v="6fa48900-6159-4186-a268-4b44d787f91b"/>
    <x v="694"/>
    <x v="5"/>
    <n v="482.58"/>
    <n v="9"/>
    <n v="351.75"/>
    <n v="94.04"/>
    <x v="0"/>
    <x v="0"/>
    <x v="1"/>
    <x v="6"/>
    <s v="Stephanie Lynch"/>
    <x v="7"/>
    <n v="4343.22"/>
    <n v="4249.18"/>
  </r>
  <r>
    <s v="ffea2f57-5ba0-4103-90a8-7deac1df13f4"/>
    <d v="2025-04-04T00:00:00"/>
    <x v="2"/>
    <s v="e3947f99-c9bd-4692-a9fb-6d9ddd470081"/>
    <x v="561"/>
    <x v="2"/>
    <n v="280.52"/>
    <n v="1"/>
    <n v="176.37"/>
    <n v="17.02"/>
    <x v="1"/>
    <x v="1"/>
    <x v="0"/>
    <x v="7"/>
    <s v="Danielle Everett"/>
    <x v="7"/>
    <n v="280.52"/>
    <n v="263.5"/>
  </r>
  <r>
    <s v="a6588b87-7cfe-4c18-abf3-d61322f989bb"/>
    <d v="2025-03-12T00:00:00"/>
    <x v="2"/>
    <s v="7b6137a7-e6b8-4f31-858d-85d6076fd12e"/>
    <x v="150"/>
    <x v="4"/>
    <n v="190.96"/>
    <n v="6"/>
    <n v="150.82"/>
    <n v="25"/>
    <x v="2"/>
    <x v="1"/>
    <x v="1"/>
    <x v="6"/>
    <s v="Amy Downs"/>
    <x v="8"/>
    <n v="1145.76"/>
    <n v="1120.76"/>
  </r>
  <r>
    <s v="5642b432-5ec0-4113-98e5-c8bc640218e8"/>
    <d v="2025-08-06T00:00:00"/>
    <x v="2"/>
    <s v="abd7875b-f550-41cb-a41a-b2df83f7b554"/>
    <x v="695"/>
    <x v="4"/>
    <n v="202.89"/>
    <n v="5"/>
    <n v="182.59"/>
    <n v="31.88"/>
    <x v="0"/>
    <x v="0"/>
    <x v="0"/>
    <x v="8"/>
    <s v="Beverly Acosta"/>
    <x v="6"/>
    <n v="1014.4499999999999"/>
    <n v="982.56999999999994"/>
  </r>
  <r>
    <s v="2e6a31de-e5fb-46c0-9dc7-bca346c1f3c0"/>
    <d v="2025-12-11T00:00:00"/>
    <x v="2"/>
    <s v="c4458780-1cf1-4de6-a954-011e1858b727"/>
    <x v="696"/>
    <x v="1"/>
    <n v="262.33999999999997"/>
    <n v="8"/>
    <n v="203.65"/>
    <n v="28.87"/>
    <x v="1"/>
    <x v="0"/>
    <x v="0"/>
    <x v="6"/>
    <s v="Diana Peterson"/>
    <x v="2"/>
    <n v="2098.7199999999998"/>
    <n v="2069.85"/>
  </r>
  <r>
    <s v="d0b69f3d-a8b9-4e04-b3a3-25e18d933569"/>
    <d v="2025-07-05T00:00:00"/>
    <x v="2"/>
    <s v="a1284e7d-f7c3-403e-8140-b01f9a904e06"/>
    <x v="697"/>
    <x v="3"/>
    <n v="305.97000000000003"/>
    <n v="5"/>
    <n v="213.81"/>
    <n v="38.06"/>
    <x v="1"/>
    <x v="0"/>
    <x v="1"/>
    <x v="8"/>
    <s v="Wesley Walker"/>
    <x v="0"/>
    <n v="1529.8500000000001"/>
    <n v="1491.7900000000002"/>
  </r>
  <r>
    <s v="c7543a72-0a05-48a8-ab6c-f0fafa0f0a72"/>
    <d v="2025-04-02T00:00:00"/>
    <x v="2"/>
    <s v="7c414254-6d52-4e14-95c5-5498d926dea4"/>
    <x v="140"/>
    <x v="0"/>
    <n v="374.96"/>
    <n v="2"/>
    <n v="228.8"/>
    <n v="52.06"/>
    <x v="0"/>
    <x v="0"/>
    <x v="2"/>
    <x v="7"/>
    <s v="Robert Lee"/>
    <x v="7"/>
    <n v="749.92"/>
    <n v="697.8599999999999"/>
  </r>
  <r>
    <s v="88a609f1-75f7-4e60-bd5f-e01ceeedf91a"/>
    <d v="2025-08-09T00:00:00"/>
    <x v="2"/>
    <s v="17526fe7-8283-4636-917b-f52076d278b9"/>
    <x v="698"/>
    <x v="4"/>
    <n v="356.66"/>
    <n v="10"/>
    <n v="247.5"/>
    <n v="35.67"/>
    <x v="2"/>
    <x v="0"/>
    <x v="0"/>
    <x v="8"/>
    <s v="Kathleen Powell"/>
    <x v="6"/>
    <n v="3566.6000000000004"/>
    <n v="3530.9300000000003"/>
  </r>
  <r>
    <s v="c038c141-4e26-48b0-8dc5-d18ba11bfa5c"/>
    <d v="2025-09-08T00:00:00"/>
    <x v="2"/>
    <s v="9cf92df6-a840-46c0-8c5b-b5249c0eb465"/>
    <x v="396"/>
    <x v="2"/>
    <n v="300.33999999999997"/>
    <n v="5"/>
    <n v="235.42"/>
    <n v="1.1100000000000001"/>
    <x v="1"/>
    <x v="1"/>
    <x v="0"/>
    <x v="6"/>
    <s v="James Rodriguez"/>
    <x v="1"/>
    <n v="1501.6999999999998"/>
    <n v="1500.59"/>
  </r>
  <r>
    <s v="f8a65970-ddfb-410b-8fdd-77621d679c45"/>
    <d v="2025-03-23T00:00:00"/>
    <x v="2"/>
    <s v="5af43e4c-95f2-4b0f-a3b2-eed8fd8486db"/>
    <x v="481"/>
    <x v="2"/>
    <n v="325.44"/>
    <n v="8"/>
    <n v="267.17"/>
    <n v="22.37"/>
    <x v="1"/>
    <x v="0"/>
    <x v="1"/>
    <x v="8"/>
    <s v="John Newton"/>
    <x v="8"/>
    <n v="2603.52"/>
    <n v="2581.15"/>
  </r>
  <r>
    <s v="a2fbe4a4-c13c-451e-a22f-7bab777a1ce3"/>
    <d v="2025-06-15T00:00:00"/>
    <x v="2"/>
    <s v="4b37c31b-25b2-40e3-8d14-f2d8e78c4ff1"/>
    <x v="249"/>
    <x v="0"/>
    <n v="345.93"/>
    <n v="8"/>
    <n v="243.78"/>
    <n v="45.01"/>
    <x v="1"/>
    <x v="2"/>
    <x v="2"/>
    <x v="8"/>
    <s v="Morgan Obrien"/>
    <x v="4"/>
    <n v="2767.44"/>
    <n v="2722.43"/>
  </r>
  <r>
    <s v="76bb51f4-a61a-4b9c-b94e-42252a539c53"/>
    <d v="2025-03-03T00:00:00"/>
    <x v="2"/>
    <s v="c1e238e0-d5af-4a65-9765-3bb2e5bc7e39"/>
    <x v="347"/>
    <x v="1"/>
    <n v="265.48"/>
    <n v="10"/>
    <n v="167.69"/>
    <n v="21.47"/>
    <x v="1"/>
    <x v="2"/>
    <x v="0"/>
    <x v="6"/>
    <s v="Donald Miller"/>
    <x v="8"/>
    <n v="2654.8"/>
    <n v="2633.3300000000004"/>
  </r>
  <r>
    <s v="3532495c-47bd-4c38-a979-e1e02a88dda0"/>
    <d v="2025-09-07T00:00:00"/>
    <x v="2"/>
    <s v="2adfd3e1-f43e-445b-9b64-f313de77742e"/>
    <x v="65"/>
    <x v="5"/>
    <n v="167.08"/>
    <n v="10"/>
    <n v="144.97"/>
    <n v="13.56"/>
    <x v="0"/>
    <x v="2"/>
    <x v="1"/>
    <x v="8"/>
    <s v="Joshua Parker"/>
    <x v="1"/>
    <n v="1670.8000000000002"/>
    <n v="1657.2400000000002"/>
  </r>
  <r>
    <s v="17ef65eb-99c0-4301-86fd-fd38f4fb8972"/>
    <d v="2025-03-23T00:00:00"/>
    <x v="2"/>
    <s v="fa54b85d-9b8b-4f90-ab4c-6dfa99b10388"/>
    <x v="14"/>
    <x v="4"/>
    <n v="493.65"/>
    <n v="9"/>
    <n v="369.47"/>
    <n v="61.73"/>
    <x v="2"/>
    <x v="2"/>
    <x v="0"/>
    <x v="8"/>
    <s v="Jacob Wright"/>
    <x v="8"/>
    <n v="4442.8499999999995"/>
    <n v="4381.12"/>
  </r>
  <r>
    <s v="df4770e7-83c0-40b6-b8ad-eaa8146fa6f4"/>
    <d v="2025-11-20T00:00:00"/>
    <x v="2"/>
    <s v="aab61cf0-125e-465d-af0a-e69e208e4bd3"/>
    <x v="333"/>
    <x v="3"/>
    <n v="217.83"/>
    <n v="1"/>
    <n v="156.88"/>
    <n v="36.44"/>
    <x v="2"/>
    <x v="2"/>
    <x v="1"/>
    <x v="8"/>
    <s v="Erin Price"/>
    <x v="3"/>
    <n v="217.83"/>
    <n v="181.39000000000001"/>
  </r>
  <r>
    <s v="0925e3e5-3d2b-482f-a112-f81084e1faef"/>
    <d v="2025-12-31T00:00:00"/>
    <x v="2"/>
    <s v="7ac4d1ae-d532-4743-996d-1213a8b25606"/>
    <x v="321"/>
    <x v="5"/>
    <n v="47.66"/>
    <n v="8"/>
    <n v="39.619999999999997"/>
    <n v="3.67"/>
    <x v="1"/>
    <x v="2"/>
    <x v="2"/>
    <x v="8"/>
    <s v="Stanley Aguilar"/>
    <x v="2"/>
    <n v="381.28"/>
    <n v="377.60999999999996"/>
  </r>
  <r>
    <s v="44101574-e908-410b-80ce-c6b8e04cc88b"/>
    <d v="2025-10-30T00:00:00"/>
    <x v="2"/>
    <s v="797446bc-a32b-40b7-9ae6-9b02e58be835"/>
    <x v="392"/>
    <x v="3"/>
    <n v="324.44"/>
    <n v="4"/>
    <n v="215.1"/>
    <n v="10.01"/>
    <x v="1"/>
    <x v="0"/>
    <x v="1"/>
    <x v="8"/>
    <s v="Jacob Coleman"/>
    <x v="9"/>
    <n v="1297.76"/>
    <n v="1287.75"/>
  </r>
  <r>
    <s v="e2cd1eb4-87fd-4a9a-88a5-5c4a87226153"/>
    <d v="2025-04-13T00:00:00"/>
    <x v="2"/>
    <s v="e81421ca-a8b2-49f8-96c2-a9d930e5e343"/>
    <x v="383"/>
    <x v="2"/>
    <n v="414.11"/>
    <n v="9"/>
    <n v="352.96"/>
    <n v="27.22"/>
    <x v="2"/>
    <x v="1"/>
    <x v="0"/>
    <x v="8"/>
    <s v="Charles Johnson"/>
    <x v="7"/>
    <n v="3726.9900000000002"/>
    <n v="3699.7700000000004"/>
  </r>
  <r>
    <s v="aa9502bc-94c6-4743-a900-612b609141b9"/>
    <d v="2025-10-11T00:00:00"/>
    <x v="2"/>
    <s v="8edb1f50-a6ea-4c61-b903-38d1ab6f0350"/>
    <x v="340"/>
    <x v="3"/>
    <n v="250.7"/>
    <n v="5"/>
    <n v="193.52"/>
    <n v="19.55"/>
    <x v="1"/>
    <x v="0"/>
    <x v="2"/>
    <x v="7"/>
    <s v="Christopher Ruiz"/>
    <x v="9"/>
    <n v="1253.5"/>
    <n v="1233.95"/>
  </r>
  <r>
    <s v="9a3ce5e7-9c82-409a-9c80-cdbd0d6631f6"/>
    <d v="2025-11-12T00:00:00"/>
    <x v="2"/>
    <s v="03961024-7656-4524-baf4-f75cad9d7954"/>
    <x v="685"/>
    <x v="0"/>
    <n v="272.39"/>
    <n v="2"/>
    <n v="181.23"/>
    <n v="27.19"/>
    <x v="2"/>
    <x v="1"/>
    <x v="0"/>
    <x v="7"/>
    <s v="Allison Proctor"/>
    <x v="3"/>
    <n v="544.78"/>
    <n v="517.58999999999992"/>
  </r>
  <r>
    <s v="85e635c9-1e9e-47f8-9b86-ad7b664d4cd2"/>
    <d v="2025-12-11T00:00:00"/>
    <x v="2"/>
    <s v="6713610e-484c-4267-b78b-9abfce00dc10"/>
    <x v="699"/>
    <x v="3"/>
    <n v="65.099999999999994"/>
    <n v="5"/>
    <n v="58.02"/>
    <n v="10.24"/>
    <x v="0"/>
    <x v="2"/>
    <x v="1"/>
    <x v="7"/>
    <s v="Christie Cook"/>
    <x v="2"/>
    <n v="325.5"/>
    <n v="315.26"/>
  </r>
  <r>
    <s v="e168e9fa-041f-46b8-89c1-400ee699fbb4"/>
    <d v="2025-10-11T00:00:00"/>
    <x v="2"/>
    <s v="2e24d856-a790-4866-9d72-9bbe17135c72"/>
    <x v="7"/>
    <x v="3"/>
    <n v="28.76"/>
    <n v="9"/>
    <n v="19.21"/>
    <n v="3.88"/>
    <x v="1"/>
    <x v="0"/>
    <x v="1"/>
    <x v="7"/>
    <s v="Taylor White"/>
    <x v="9"/>
    <n v="258.84000000000003"/>
    <n v="254.96000000000004"/>
  </r>
  <r>
    <s v="bafe28a6-c7e9-4224-9433-b46a038ad5bd"/>
    <d v="2025-08-17T00:00:00"/>
    <x v="2"/>
    <s v="cd6c5762-3ea6-4aa0-80dd-6c0db51548db"/>
    <x v="317"/>
    <x v="2"/>
    <n v="225.25"/>
    <n v="2"/>
    <n v="196.71"/>
    <n v="27.94"/>
    <x v="1"/>
    <x v="2"/>
    <x v="2"/>
    <x v="6"/>
    <s v="Joseph Strickland"/>
    <x v="6"/>
    <n v="450.5"/>
    <n v="422.56"/>
  </r>
  <r>
    <s v="a7221028-0a33-4d9c-bf9f-cd47ca0b1f22"/>
    <d v="2025-11-10T00:00:00"/>
    <x v="2"/>
    <s v="8cb6aa39-1ad4-4397-be7c-40bb19885d87"/>
    <x v="547"/>
    <x v="2"/>
    <n v="92.53"/>
    <n v="5"/>
    <n v="59.1"/>
    <n v="14.04"/>
    <x v="2"/>
    <x v="2"/>
    <x v="1"/>
    <x v="6"/>
    <s v="Anthony Flores"/>
    <x v="3"/>
    <n v="462.65"/>
    <n v="448.60999999999996"/>
  </r>
  <r>
    <s v="719f6d44-8641-4bc8-8a9e-0a9a859dc145"/>
    <d v="2025-09-07T00:00:00"/>
    <x v="2"/>
    <s v="dbdf6373-b991-4996-9889-afeb88addacb"/>
    <x v="105"/>
    <x v="5"/>
    <n v="472.18"/>
    <n v="1"/>
    <n v="284.02"/>
    <n v="41.58"/>
    <x v="1"/>
    <x v="0"/>
    <x v="0"/>
    <x v="7"/>
    <s v="Danny Richardson"/>
    <x v="1"/>
    <n v="472.18"/>
    <n v="430.6"/>
  </r>
  <r>
    <s v="60943407-9ae8-44d7-bedb-285a5d54b5f5"/>
    <d v="2025-06-06T00:00:00"/>
    <x v="2"/>
    <s v="632429bb-b77e-4c4c-9817-145d1c444db0"/>
    <x v="653"/>
    <x v="2"/>
    <n v="258.33999999999997"/>
    <n v="7"/>
    <n v="187.5"/>
    <n v="24.45"/>
    <x v="0"/>
    <x v="2"/>
    <x v="0"/>
    <x v="8"/>
    <s v="Samantha Figueroa"/>
    <x v="4"/>
    <n v="1808.3799999999999"/>
    <n v="1783.9299999999998"/>
  </r>
  <r>
    <s v="a59e6943-134b-4efb-ad49-c9643d232e4e"/>
    <d v="2025-10-09T00:00:00"/>
    <x v="2"/>
    <s v="145e89d4-9eed-4b71-87be-86ecc64c9625"/>
    <x v="688"/>
    <x v="0"/>
    <n v="297.06"/>
    <n v="4"/>
    <n v="265.2"/>
    <n v="34.96"/>
    <x v="1"/>
    <x v="1"/>
    <x v="2"/>
    <x v="8"/>
    <s v="Jo Oneal"/>
    <x v="9"/>
    <n v="1188.24"/>
    <n v="1153.28"/>
  </r>
  <r>
    <s v="16fc6142-d77c-4225-8e14-04df7194f843"/>
    <d v="2025-09-18T00:00:00"/>
    <x v="2"/>
    <s v="c82eff6c-a562-4429-99e0-5214e7a060bd"/>
    <x v="577"/>
    <x v="3"/>
    <n v="245.45"/>
    <n v="4"/>
    <n v="167.13"/>
    <n v="9.41"/>
    <x v="0"/>
    <x v="0"/>
    <x v="2"/>
    <x v="6"/>
    <s v="Eric Buckley"/>
    <x v="1"/>
    <n v="981.8"/>
    <n v="972.39"/>
  </r>
  <r>
    <s v="de78bb3d-8691-45e9-bd1f-ab9de569017d"/>
    <d v="2025-03-12T00:00:00"/>
    <x v="2"/>
    <s v="d465d40f-53c1-4880-a0b7-7b3deb863c53"/>
    <x v="510"/>
    <x v="5"/>
    <n v="112.86"/>
    <n v="6"/>
    <n v="99.05"/>
    <n v="10"/>
    <x v="0"/>
    <x v="1"/>
    <x v="2"/>
    <x v="7"/>
    <s v="Joshua Davis"/>
    <x v="8"/>
    <n v="677.16"/>
    <n v="667.16"/>
  </r>
  <r>
    <s v="b227c865-d183-4ee6-8358-0a8f4ea30354"/>
    <d v="2025-09-08T00:00:00"/>
    <x v="2"/>
    <s v="2700837f-5ac8-4d44-8da3-fb8280deb339"/>
    <x v="700"/>
    <x v="5"/>
    <n v="472.55"/>
    <n v="6"/>
    <n v="320.39"/>
    <n v="21.38"/>
    <x v="1"/>
    <x v="0"/>
    <x v="0"/>
    <x v="6"/>
    <s v="Michelle Cantu"/>
    <x v="1"/>
    <n v="2835.3"/>
    <n v="2813.92"/>
  </r>
  <r>
    <s v="030ba261-9b72-40b8-90a4-a4a1357237f6"/>
    <d v="2025-07-16T00:00:00"/>
    <x v="2"/>
    <s v="388f278a-a02b-4a83-870b-6866aaeeca11"/>
    <x v="317"/>
    <x v="2"/>
    <n v="489.9"/>
    <n v="2"/>
    <n v="295.73"/>
    <n v="0.47"/>
    <x v="2"/>
    <x v="0"/>
    <x v="1"/>
    <x v="6"/>
    <s v="James Wright"/>
    <x v="0"/>
    <n v="979.8"/>
    <n v="979.32999999999993"/>
  </r>
  <r>
    <s v="e42ad773-30cf-47e4-8b9d-a00d494f4265"/>
    <d v="2025-09-08T00:00:00"/>
    <x v="2"/>
    <s v="e0aa346d-32b6-4f3c-b5cb-3341f70ef13b"/>
    <x v="46"/>
    <x v="4"/>
    <n v="149.93"/>
    <n v="5"/>
    <n v="90.26"/>
    <n v="7.81"/>
    <x v="2"/>
    <x v="1"/>
    <x v="2"/>
    <x v="7"/>
    <s v="Matthew Pittman"/>
    <x v="1"/>
    <n v="749.65000000000009"/>
    <n v="741.84000000000015"/>
  </r>
  <r>
    <s v="44fc4c08-f7c4-459a-8109-7561ad920056"/>
    <d v="2025-07-27T00:00:00"/>
    <x v="2"/>
    <s v="33606148-3674-499c-9aa5-35115782bbff"/>
    <x v="193"/>
    <x v="5"/>
    <n v="194.81"/>
    <n v="10"/>
    <n v="121.34"/>
    <n v="30.67"/>
    <x v="2"/>
    <x v="0"/>
    <x v="0"/>
    <x v="8"/>
    <s v="Tiffany Phillips"/>
    <x v="0"/>
    <n v="1948.1"/>
    <n v="1917.4299999999998"/>
  </r>
  <r>
    <s v="3ef59bc8-dcea-4750-9334-9232f3e8d33b"/>
    <d v="2025-08-09T00:00:00"/>
    <x v="2"/>
    <s v="5d548a4a-f102-4a71-878f-16e15c4c26ae"/>
    <x v="701"/>
    <x v="1"/>
    <n v="484.09"/>
    <n v="2"/>
    <n v="306.01"/>
    <n v="4.33"/>
    <x v="2"/>
    <x v="1"/>
    <x v="2"/>
    <x v="8"/>
    <s v="Micheal Clay"/>
    <x v="6"/>
    <n v="968.18"/>
    <n v="963.84999999999991"/>
  </r>
  <r>
    <s v="89df9bcb-bbfa-42f5-9e9e-d3ded49bb87a"/>
    <d v="2025-09-07T00:00:00"/>
    <x v="2"/>
    <s v="8161699d-519c-4317-8126-6320556caf83"/>
    <x v="121"/>
    <x v="2"/>
    <n v="437.9"/>
    <n v="7"/>
    <n v="366.21"/>
    <n v="77.180000000000007"/>
    <x v="2"/>
    <x v="2"/>
    <x v="0"/>
    <x v="7"/>
    <s v="Phyllis Carter"/>
    <x v="1"/>
    <n v="3065.2999999999997"/>
    <n v="2988.12"/>
  </r>
  <r>
    <s v="6094c155-e327-40e7-a8f7-fc0eae133032"/>
    <d v="2025-12-14T00:00:00"/>
    <x v="2"/>
    <s v="0e87f8a8-34ed-46d3-b6e4-496e3e20b3c4"/>
    <x v="320"/>
    <x v="1"/>
    <n v="71.22"/>
    <n v="8"/>
    <n v="59.85"/>
    <n v="4.88"/>
    <x v="2"/>
    <x v="1"/>
    <x v="0"/>
    <x v="7"/>
    <s v="Deborah Knight"/>
    <x v="2"/>
    <n v="569.76"/>
    <n v="564.88"/>
  </r>
  <r>
    <s v="f9fc30b4-ef95-49aa-bc80-5e701921520b"/>
    <d v="2025-03-01T00:00:00"/>
    <x v="2"/>
    <s v="3e853eec-d879-43c7-abd0-893b7c95f5d5"/>
    <x v="148"/>
    <x v="5"/>
    <n v="217.58"/>
    <n v="6"/>
    <n v="169.05"/>
    <n v="39.520000000000003"/>
    <x v="1"/>
    <x v="1"/>
    <x v="1"/>
    <x v="6"/>
    <s v="Christian Rodgers II"/>
    <x v="8"/>
    <n v="1305.48"/>
    <n v="1265.96"/>
  </r>
  <r>
    <s v="c6ec222d-7b17-44d3-8937-0cf5ff0e13b6"/>
    <d v="2025-04-13T00:00:00"/>
    <x v="2"/>
    <s v="cab7c028-e72c-4b71-af0b-8248979643c4"/>
    <x v="377"/>
    <x v="5"/>
    <n v="289.99"/>
    <n v="7"/>
    <n v="204.84"/>
    <n v="13.31"/>
    <x v="1"/>
    <x v="0"/>
    <x v="0"/>
    <x v="7"/>
    <s v="Maria Fletcher"/>
    <x v="7"/>
    <n v="2029.93"/>
    <n v="2016.6200000000001"/>
  </r>
  <r>
    <s v="76e91536-770a-49b3-b1c2-91aa199e8049"/>
    <d v="2025-04-24T00:00:00"/>
    <x v="2"/>
    <s v="8e905878-9edf-4609-be65-2d8b1f55547f"/>
    <x v="702"/>
    <x v="2"/>
    <n v="334.34"/>
    <n v="2"/>
    <n v="258.56"/>
    <n v="13.98"/>
    <x v="0"/>
    <x v="1"/>
    <x v="2"/>
    <x v="7"/>
    <s v="Joseph Mora"/>
    <x v="7"/>
    <n v="668.68"/>
    <n v="654.69999999999993"/>
  </r>
  <r>
    <s v="83dd83d0-cdf1-4306-8a21-961079c0ddf3"/>
    <d v="2025-09-18T00:00:00"/>
    <x v="2"/>
    <s v="b7feff64-d98a-42a3-88a7-1fddcbb0dbbc"/>
    <x v="314"/>
    <x v="4"/>
    <n v="283.97000000000003"/>
    <n v="2"/>
    <n v="188.99"/>
    <n v="38.950000000000003"/>
    <x v="0"/>
    <x v="2"/>
    <x v="2"/>
    <x v="6"/>
    <s v="Victoria Peters"/>
    <x v="1"/>
    <n v="567.94000000000005"/>
    <n v="528.99"/>
  </r>
  <r>
    <s v="6c8d3d46-dd26-4a8c-b0fd-204b009a75bc"/>
    <d v="2025-03-12T00:00:00"/>
    <x v="2"/>
    <s v="eb93e635-e76c-4af9-9ec4-1cf99273deb8"/>
    <x v="214"/>
    <x v="3"/>
    <n v="488.49"/>
    <n v="10"/>
    <n v="423"/>
    <n v="51.74"/>
    <x v="1"/>
    <x v="0"/>
    <x v="1"/>
    <x v="8"/>
    <s v="Kathryn Bartlett"/>
    <x v="8"/>
    <n v="4884.8999999999996"/>
    <n v="4833.16"/>
  </r>
  <r>
    <s v="5dc46410-d71a-4a2f-9cd0-be0a6778f9c5"/>
    <d v="2025-08-09T00:00:00"/>
    <x v="2"/>
    <s v="16130118-af91-4ca2-b132-057d980cab7c"/>
    <x v="703"/>
    <x v="0"/>
    <n v="479.86"/>
    <n v="4"/>
    <n v="409.86"/>
    <n v="53.71"/>
    <x v="0"/>
    <x v="0"/>
    <x v="0"/>
    <x v="7"/>
    <s v="Anthony Wilson"/>
    <x v="6"/>
    <n v="1919.44"/>
    <n v="1865.73"/>
  </r>
  <r>
    <s v="41a0988d-2d4b-4602-ba60-7e810f1c1af7"/>
    <d v="2025-07-18T00:00:00"/>
    <x v="2"/>
    <s v="d5ed59d7-252c-4622-97be-84bc5c65676d"/>
    <x v="277"/>
    <x v="3"/>
    <n v="459.18"/>
    <n v="7"/>
    <n v="328.16"/>
    <n v="0.24"/>
    <x v="1"/>
    <x v="1"/>
    <x v="1"/>
    <x v="8"/>
    <s v="Jennifer Lucas"/>
    <x v="0"/>
    <n v="3214.26"/>
    <n v="3214.0200000000004"/>
  </r>
  <r>
    <s v="c29f6be1-04f2-45b1-8f37-f787b23f37fd"/>
    <d v="2025-08-28T00:00:00"/>
    <x v="2"/>
    <s v="e14eb1b8-56e2-40c2-9f8b-e1675334b469"/>
    <x v="481"/>
    <x v="0"/>
    <n v="489.49"/>
    <n v="6"/>
    <n v="388.53"/>
    <n v="89.84"/>
    <x v="1"/>
    <x v="2"/>
    <x v="2"/>
    <x v="8"/>
    <s v="Kyle White"/>
    <x v="6"/>
    <n v="2936.94"/>
    <n v="2847.1"/>
  </r>
  <r>
    <s v="ed9a4fee-81c4-4e3b-9585-dc43acf41b9a"/>
    <d v="2025-05-17T00:00:00"/>
    <x v="2"/>
    <s v="25e70767-ec71-4507-a17e-7a62149ef933"/>
    <x v="704"/>
    <x v="3"/>
    <n v="482.36"/>
    <n v="1"/>
    <n v="368.88"/>
    <n v="58.65"/>
    <x v="2"/>
    <x v="1"/>
    <x v="1"/>
    <x v="8"/>
    <s v="Patricia Pratt"/>
    <x v="5"/>
    <n v="482.36"/>
    <n v="423.71000000000004"/>
  </r>
  <r>
    <s v="7959864c-ebc4-4184-8168-6d30344dc7fa"/>
    <d v="2025-08-17T00:00:00"/>
    <x v="2"/>
    <s v="ea5f3e2e-d056-4929-aca2-9026d7f107f3"/>
    <x v="169"/>
    <x v="0"/>
    <n v="424.67"/>
    <n v="10"/>
    <n v="284.3"/>
    <n v="73.98"/>
    <x v="0"/>
    <x v="1"/>
    <x v="0"/>
    <x v="7"/>
    <s v="Olivia Chen"/>
    <x v="6"/>
    <n v="4246.7"/>
    <n v="4172.72"/>
  </r>
  <r>
    <s v="50777439-b5ab-461b-9b72-f69448d82567"/>
    <d v="2025-07-08T00:00:00"/>
    <x v="2"/>
    <s v="c0bee5a1-110b-41d5-9c7d-dce284d837bd"/>
    <x v="467"/>
    <x v="3"/>
    <n v="217.49"/>
    <n v="5"/>
    <n v="173.54"/>
    <n v="25.61"/>
    <x v="0"/>
    <x v="2"/>
    <x v="2"/>
    <x v="7"/>
    <s v="Ann Hernandez"/>
    <x v="0"/>
    <n v="1087.45"/>
    <n v="1061.8400000000001"/>
  </r>
  <r>
    <s v="9e69a0df-76e9-4b7f-9b18-ddb17db2021e"/>
    <d v="2025-07-07T00:00:00"/>
    <x v="2"/>
    <s v="ac34ffbf-a2e6-4343-bd8c-98872a7249d4"/>
    <x v="568"/>
    <x v="5"/>
    <n v="469.73"/>
    <n v="5"/>
    <n v="359.92"/>
    <n v="38.770000000000003"/>
    <x v="1"/>
    <x v="2"/>
    <x v="0"/>
    <x v="8"/>
    <s v="Dean Wade"/>
    <x v="0"/>
    <n v="2348.65"/>
    <n v="2309.88"/>
  </r>
  <r>
    <s v="beaaeecd-6bdd-45a0-9026-e8ee1854fefe"/>
    <d v="2025-12-20T00:00:00"/>
    <x v="2"/>
    <s v="f9cd88a2-f534-42d2-84cd-59fe81b82509"/>
    <x v="539"/>
    <x v="1"/>
    <n v="205.71"/>
    <n v="9"/>
    <n v="158.28"/>
    <n v="0.62"/>
    <x v="2"/>
    <x v="1"/>
    <x v="2"/>
    <x v="7"/>
    <s v="Tina Sherman"/>
    <x v="2"/>
    <n v="1851.39"/>
    <n v="1850.7700000000002"/>
  </r>
  <r>
    <s v="ee52768b-2feb-470e-ac1d-8f53a1d51d77"/>
    <d v="2025-09-07T00:00:00"/>
    <x v="2"/>
    <s v="c3eb2d20-5f58-47bb-98eb-c0f5eb2991ab"/>
    <x v="705"/>
    <x v="5"/>
    <n v="331.59"/>
    <n v="7"/>
    <n v="212.16"/>
    <n v="41.49"/>
    <x v="0"/>
    <x v="0"/>
    <x v="2"/>
    <x v="7"/>
    <s v="Charlene Davis"/>
    <x v="1"/>
    <n v="2321.1299999999997"/>
    <n v="2279.64"/>
  </r>
  <r>
    <s v="7e6bcd3d-324b-42f4-bcde-7bf8da11de18"/>
    <d v="2025-09-07T00:00:00"/>
    <x v="2"/>
    <s v="37d881ee-0e00-406e-bcc7-8237785cae2d"/>
    <x v="503"/>
    <x v="3"/>
    <n v="206.33"/>
    <n v="1"/>
    <n v="133.19999999999999"/>
    <n v="28.72"/>
    <x v="2"/>
    <x v="0"/>
    <x v="2"/>
    <x v="7"/>
    <s v="James Johnson"/>
    <x v="1"/>
    <n v="206.33"/>
    <n v="177.61"/>
  </r>
  <r>
    <s v="60e48713-a5ce-4836-952d-fcde9207ddad"/>
    <d v="2025-04-24T00:00:00"/>
    <x v="2"/>
    <s v="fd42513e-31ff-4ecd-bd37-2c10cf4586b0"/>
    <x v="15"/>
    <x v="1"/>
    <n v="456.62"/>
    <n v="8"/>
    <n v="381.44"/>
    <n v="54.3"/>
    <x v="0"/>
    <x v="2"/>
    <x v="1"/>
    <x v="8"/>
    <s v="Jason Young"/>
    <x v="7"/>
    <n v="3652.96"/>
    <n v="3598.66"/>
  </r>
  <r>
    <s v="91084af1-6eca-4ada-9c0b-ec5f7b0f2003"/>
    <d v="2025-04-24T00:00:00"/>
    <x v="2"/>
    <s v="6b8d425e-fb9e-4cd2-b737-10c0f77b10dd"/>
    <x v="463"/>
    <x v="4"/>
    <n v="369.3"/>
    <n v="10"/>
    <n v="270.08999999999997"/>
    <n v="56.41"/>
    <x v="0"/>
    <x v="1"/>
    <x v="0"/>
    <x v="6"/>
    <s v="Dennis Brown"/>
    <x v="7"/>
    <n v="3693"/>
    <n v="3636.59"/>
  </r>
  <r>
    <s v="9d438e18-bf02-47ce-94b9-4a4d161bbb78"/>
    <d v="2025-12-31T00:00:00"/>
    <x v="2"/>
    <s v="a325842d-169f-424b-9e81-6d9c6b5714a3"/>
    <x v="257"/>
    <x v="2"/>
    <n v="275.29000000000002"/>
    <n v="2"/>
    <n v="221.43"/>
    <n v="33.44"/>
    <x v="0"/>
    <x v="0"/>
    <x v="1"/>
    <x v="7"/>
    <s v="Jason Jackson"/>
    <x v="2"/>
    <n v="550.58000000000004"/>
    <n v="517.1400000000001"/>
  </r>
  <r>
    <s v="b0fa898c-3724-426f-a0e1-49ae726566b2"/>
    <d v="2025-08-28T00:00:00"/>
    <x v="2"/>
    <s v="ebbcc2a1-4b67-4fed-a765-60f06ee75722"/>
    <x v="203"/>
    <x v="1"/>
    <n v="135.18"/>
    <n v="2"/>
    <n v="95.12"/>
    <n v="2.62"/>
    <x v="2"/>
    <x v="0"/>
    <x v="2"/>
    <x v="8"/>
    <s v="William Miller"/>
    <x v="6"/>
    <n v="270.36"/>
    <n v="267.74"/>
  </r>
  <r>
    <s v="5f8b8ff5-caa5-476e-a7db-1f1303895082"/>
    <d v="2025-04-16T00:00:00"/>
    <x v="2"/>
    <s v="a57009b8-a5d9-41b9-86eb-412d784ed0aa"/>
    <x v="706"/>
    <x v="3"/>
    <n v="419.43"/>
    <n v="2"/>
    <n v="314.68"/>
    <n v="27.21"/>
    <x v="0"/>
    <x v="0"/>
    <x v="0"/>
    <x v="6"/>
    <s v="Kimberly Roman"/>
    <x v="7"/>
    <n v="838.86"/>
    <n v="811.65"/>
  </r>
  <r>
    <s v="a819eb94-a6d8-45d5-b1d7-96b015a38fd6"/>
    <d v="2025-04-02T00:00:00"/>
    <x v="2"/>
    <s v="c194560f-087d-4297-83d0-4dea33ffe0d4"/>
    <x v="593"/>
    <x v="4"/>
    <n v="183.81"/>
    <n v="4"/>
    <n v="152.86000000000001"/>
    <n v="7.6"/>
    <x v="0"/>
    <x v="0"/>
    <x v="1"/>
    <x v="7"/>
    <s v="Charles Gonzalez"/>
    <x v="7"/>
    <n v="735.24"/>
    <n v="727.64"/>
  </r>
  <r>
    <s v="5bb184ba-8719-448d-96f0-0473f5f38716"/>
    <d v="2025-10-19T00:00:00"/>
    <x v="2"/>
    <s v="bde33701-e28f-4feb-a019-84ceca009cb0"/>
    <x v="178"/>
    <x v="0"/>
    <n v="340.94"/>
    <n v="5"/>
    <n v="224.33"/>
    <n v="18.649999999999999"/>
    <x v="2"/>
    <x v="0"/>
    <x v="0"/>
    <x v="6"/>
    <s v="Dr. Stephen Olson"/>
    <x v="9"/>
    <n v="1704.7"/>
    <n v="1686.05"/>
  </r>
  <r>
    <s v="891fa85c-6442-49ea-844d-04083b7d5532"/>
    <d v="2025-04-24T00:00:00"/>
    <x v="2"/>
    <s v="95eba33c-e890-4edc-8a50-e563ba3de660"/>
    <x v="245"/>
    <x v="0"/>
    <n v="192.35"/>
    <n v="7"/>
    <n v="139.03"/>
    <n v="5.37"/>
    <x v="2"/>
    <x v="0"/>
    <x v="0"/>
    <x v="8"/>
    <s v="Henry Turner"/>
    <x v="7"/>
    <n v="1346.45"/>
    <n v="1341.0800000000002"/>
  </r>
  <r>
    <s v="4ad6b014-b5e7-4aee-9b98-79ef5ac18178"/>
    <d v="2025-12-02T00:00:00"/>
    <x v="2"/>
    <s v="8ed2e4c8-4a8e-4740-8612-5037d67fc328"/>
    <x v="64"/>
    <x v="5"/>
    <n v="424.94"/>
    <n v="10"/>
    <n v="286.55"/>
    <n v="59.59"/>
    <x v="0"/>
    <x v="1"/>
    <x v="2"/>
    <x v="8"/>
    <s v="Alexis Washington"/>
    <x v="2"/>
    <n v="4249.3999999999996"/>
    <n v="4189.8099999999995"/>
  </r>
  <r>
    <s v="76cdf050-ec9f-4048-88a9-fe839a2ea084"/>
    <d v="2025-08-18T00:00:00"/>
    <x v="2"/>
    <s v="8a6ad7ef-fe38-48a6-9944-0956533dba19"/>
    <x v="252"/>
    <x v="2"/>
    <n v="417.98"/>
    <n v="6"/>
    <n v="352.73"/>
    <n v="61.33"/>
    <x v="1"/>
    <x v="0"/>
    <x v="1"/>
    <x v="8"/>
    <s v="Julie Levy"/>
    <x v="6"/>
    <n v="2507.88"/>
    <n v="2446.5500000000002"/>
  </r>
  <r>
    <s v="23f9d20e-d6e0-4bfc-875c-337dbc532c0a"/>
    <d v="2025-05-05T00:00:00"/>
    <x v="2"/>
    <s v="5eda98d5-4e32-48d3-b6a7-f3e2d3944846"/>
    <x v="161"/>
    <x v="5"/>
    <n v="201.17"/>
    <n v="3"/>
    <n v="139.80000000000001"/>
    <n v="20.34"/>
    <x v="1"/>
    <x v="1"/>
    <x v="0"/>
    <x v="8"/>
    <s v="Rhonda Reid"/>
    <x v="5"/>
    <n v="603.51"/>
    <n v="583.16999999999996"/>
  </r>
  <r>
    <s v="79ce6fc9-40fc-414d-9a60-a0d612132870"/>
    <d v="2025-03-01T00:00:00"/>
    <x v="2"/>
    <s v="36d7bd82-2b43-4796-9265-698695c19a26"/>
    <x v="447"/>
    <x v="1"/>
    <n v="309.45"/>
    <n v="9"/>
    <n v="256.08999999999997"/>
    <n v="30.8"/>
    <x v="2"/>
    <x v="0"/>
    <x v="0"/>
    <x v="6"/>
    <s v="Jim Lynch"/>
    <x v="8"/>
    <n v="2785.0499999999997"/>
    <n v="2754.2499999999995"/>
  </r>
  <r>
    <s v="c4c55b31-84d7-4779-9e74-de343d43f352"/>
    <d v="2025-03-23T00:00:00"/>
    <x v="2"/>
    <s v="70b49760-5832-4494-9f0a-897a8debdc9b"/>
    <x v="130"/>
    <x v="1"/>
    <n v="267.3"/>
    <n v="9"/>
    <n v="234.72"/>
    <n v="42.06"/>
    <x v="0"/>
    <x v="0"/>
    <x v="2"/>
    <x v="8"/>
    <s v="Margaret Spears"/>
    <x v="8"/>
    <n v="2405.7000000000003"/>
    <n v="2363.6400000000003"/>
  </r>
  <r>
    <s v="069010a7-a13e-4b58-ae55-03fc97632d60"/>
    <d v="2025-05-25T00:00:00"/>
    <x v="2"/>
    <s v="2e8a534b-54ab-4ce9-9bee-aec118ed48c7"/>
    <x v="707"/>
    <x v="4"/>
    <n v="272.76"/>
    <n v="7"/>
    <n v="208.06"/>
    <n v="21.37"/>
    <x v="0"/>
    <x v="2"/>
    <x v="2"/>
    <x v="6"/>
    <s v="Kelly Moore"/>
    <x v="5"/>
    <n v="1909.32"/>
    <n v="1887.95"/>
  </r>
  <r>
    <s v="582accef-61cb-4036-8967-f1cf6cf74a9c"/>
    <d v="2025-10-30T00:00:00"/>
    <x v="2"/>
    <s v="0d32444b-5f24-4631-bd6a-ef17e63a74e6"/>
    <x v="184"/>
    <x v="0"/>
    <n v="297.26"/>
    <n v="3"/>
    <n v="264.69"/>
    <n v="51.39"/>
    <x v="2"/>
    <x v="1"/>
    <x v="0"/>
    <x v="7"/>
    <s v="Jessica Kerr"/>
    <x v="9"/>
    <n v="891.78"/>
    <n v="840.39"/>
  </r>
  <r>
    <s v="7516ad5d-9ece-4440-8302-0ed87d0c2824"/>
    <d v="2025-03-23T00:00:00"/>
    <x v="2"/>
    <s v="742d1aa0-f5f9-4c9d-810e-af2ef52ac40b"/>
    <x v="708"/>
    <x v="0"/>
    <n v="233.16"/>
    <n v="8"/>
    <n v="197.02"/>
    <n v="34.11"/>
    <x v="2"/>
    <x v="2"/>
    <x v="1"/>
    <x v="7"/>
    <s v="Jennifer Grant"/>
    <x v="8"/>
    <n v="1865.28"/>
    <n v="1831.17"/>
  </r>
  <r>
    <s v="52d625e2-2ea6-4ece-beff-fda0b4e96269"/>
    <d v="2025-10-30T00:00:00"/>
    <x v="2"/>
    <s v="2711f5b7-af2e-4eec-8724-618ddac4472f"/>
    <x v="709"/>
    <x v="5"/>
    <n v="182.93"/>
    <n v="3"/>
    <n v="118.21"/>
    <n v="6.76"/>
    <x v="1"/>
    <x v="2"/>
    <x v="1"/>
    <x v="7"/>
    <s v="Frank Nelson"/>
    <x v="9"/>
    <n v="548.79"/>
    <n v="542.03"/>
  </r>
  <r>
    <s v="b85a5a6f-390f-481d-94e5-8408e46802a3"/>
    <d v="2025-04-16T00:00:00"/>
    <x v="2"/>
    <s v="f00b4b5e-c4dc-4edd-bdd8-70388ae9386d"/>
    <x v="10"/>
    <x v="4"/>
    <n v="22.39"/>
    <n v="1"/>
    <n v="15.61"/>
    <n v="2.44"/>
    <x v="0"/>
    <x v="1"/>
    <x v="2"/>
    <x v="6"/>
    <s v="Jacob Glover"/>
    <x v="7"/>
    <n v="22.39"/>
    <n v="19.95"/>
  </r>
  <r>
    <s v="05b654bd-34a8-4b88-a697-f2bcfadd118e"/>
    <d v="2025-03-01T00:00:00"/>
    <x v="2"/>
    <s v="cd830908-f2ea-4c75-8732-7505e937d4c3"/>
    <x v="4"/>
    <x v="4"/>
    <n v="358.15"/>
    <n v="3"/>
    <n v="270.12"/>
    <n v="3.79"/>
    <x v="1"/>
    <x v="2"/>
    <x v="1"/>
    <x v="6"/>
    <s v="Catherine Parker"/>
    <x v="8"/>
    <n v="1074.4499999999998"/>
    <n v="1070.6599999999999"/>
  </r>
  <r>
    <s v="a88400ac-c2da-4e1b-83bb-a37f50fe55e3"/>
    <d v="2025-12-20T00:00:00"/>
    <x v="2"/>
    <s v="dc78f073-6e2f-4bff-817a-3127a0c3216d"/>
    <x v="710"/>
    <x v="4"/>
    <n v="59.87"/>
    <n v="9"/>
    <n v="49.83"/>
    <n v="2.1"/>
    <x v="0"/>
    <x v="1"/>
    <x v="2"/>
    <x v="7"/>
    <s v="Dr. Judy Hoffman DDS"/>
    <x v="2"/>
    <n v="538.82999999999993"/>
    <n v="536.7299999999999"/>
  </r>
  <r>
    <s v="2f439f95-f4c0-4825-9d99-65e6dd002fac"/>
    <d v="2025-07-08T00:00:00"/>
    <x v="2"/>
    <s v="7286c4c1-c20b-4373-9626-4e7f3116af34"/>
    <x v="711"/>
    <x v="3"/>
    <n v="110.89"/>
    <n v="1"/>
    <n v="84.19"/>
    <n v="5.99"/>
    <x v="2"/>
    <x v="1"/>
    <x v="0"/>
    <x v="6"/>
    <s v="Nancy Meadows"/>
    <x v="0"/>
    <n v="110.89"/>
    <n v="104.9"/>
  </r>
  <r>
    <s v="a62f352a-8d3b-4516-bc03-d88e0d1ef894"/>
    <d v="2025-06-17T00:00:00"/>
    <x v="2"/>
    <s v="d587e574-d9b3-4e68-9df5-d2c3593b103a"/>
    <x v="129"/>
    <x v="2"/>
    <n v="82.03"/>
    <n v="9"/>
    <n v="53.12"/>
    <n v="13.69"/>
    <x v="2"/>
    <x v="2"/>
    <x v="1"/>
    <x v="7"/>
    <s v="Benjamin Perkins"/>
    <x v="4"/>
    <n v="738.27"/>
    <n v="724.57999999999993"/>
  </r>
  <r>
    <s v="caba697e-7758-4c91-a007-842bdf1d016f"/>
    <d v="2025-03-23T00:00:00"/>
    <x v="2"/>
    <s v="c3591d02-5ece-4360-8ca0-ea0171a5d962"/>
    <x v="125"/>
    <x v="5"/>
    <n v="206.22"/>
    <n v="6"/>
    <n v="131.69999999999999"/>
    <n v="16.91"/>
    <x v="1"/>
    <x v="0"/>
    <x v="0"/>
    <x v="7"/>
    <s v="Thomas Smith"/>
    <x v="8"/>
    <n v="1237.32"/>
    <n v="1220.4099999999999"/>
  </r>
  <r>
    <s v="dfceb718-4220-422f-8926-7e85a65f7ff7"/>
    <d v="2025-08-18T00:00:00"/>
    <x v="2"/>
    <s v="e762c5b7-71d9-4a38-b955-6ceab2db198c"/>
    <x v="99"/>
    <x v="0"/>
    <n v="61.66"/>
    <n v="4"/>
    <n v="44.81"/>
    <n v="7.48"/>
    <x v="2"/>
    <x v="1"/>
    <x v="1"/>
    <x v="8"/>
    <s v="Richard Bradshaw"/>
    <x v="6"/>
    <n v="246.64"/>
    <n v="239.16"/>
  </r>
  <r>
    <s v="5ad9c7ab-a4fc-4d75-ae9e-6e326d413389"/>
    <d v="2025-06-17T00:00:00"/>
    <x v="2"/>
    <s v="6fc85f8b-253f-48cf-8d05-067aec50bfb3"/>
    <x v="712"/>
    <x v="4"/>
    <n v="58.36"/>
    <n v="6"/>
    <n v="41.13"/>
    <n v="4.76"/>
    <x v="1"/>
    <x v="1"/>
    <x v="0"/>
    <x v="8"/>
    <s v="Lindsay Jimenez"/>
    <x v="4"/>
    <n v="350.15999999999997"/>
    <n v="345.4"/>
  </r>
  <r>
    <s v="3a50e8c6-a678-4fcf-890a-a25e9a821b4a"/>
    <d v="2025-12-22T00:00:00"/>
    <x v="2"/>
    <s v="c9d2e484-53ea-4f07-a5bf-40f6a8e3c07d"/>
    <x v="210"/>
    <x v="1"/>
    <n v="169.08"/>
    <n v="1"/>
    <n v="148.61000000000001"/>
    <n v="0.28000000000000003"/>
    <x v="0"/>
    <x v="2"/>
    <x v="0"/>
    <x v="7"/>
    <s v="Haley Walker"/>
    <x v="2"/>
    <n v="169.08"/>
    <n v="168.8"/>
  </r>
  <r>
    <s v="87b31e32-8ab5-4705-928f-69a0b62984b8"/>
    <d v="2025-12-02T00:00:00"/>
    <x v="2"/>
    <s v="ea442baf-9ec3-425d-b079-06f914aeddc4"/>
    <x v="430"/>
    <x v="5"/>
    <n v="176.89"/>
    <n v="2"/>
    <n v="110.37"/>
    <n v="10.199999999999999"/>
    <x v="1"/>
    <x v="2"/>
    <x v="2"/>
    <x v="8"/>
    <s v="Spencer Paul"/>
    <x v="2"/>
    <n v="353.78"/>
    <n v="343.58"/>
  </r>
  <r>
    <s v="5e664832-f949-4a78-9feb-f16df420875a"/>
    <d v="2025-12-02T00:00:00"/>
    <x v="2"/>
    <s v="61087731-4e7f-4885-b93a-6fea2bccb705"/>
    <x v="83"/>
    <x v="5"/>
    <n v="348.88"/>
    <n v="5"/>
    <n v="280.25"/>
    <n v="23.12"/>
    <x v="0"/>
    <x v="0"/>
    <x v="1"/>
    <x v="6"/>
    <s v="Jimmy Hobbs"/>
    <x v="2"/>
    <n v="1744.4"/>
    <n v="1721.2800000000002"/>
  </r>
  <r>
    <s v="44c032e3-1807-4ade-b8ad-1dcacd122032"/>
    <d v="2025-12-01T00:00:00"/>
    <x v="2"/>
    <s v="cf825c71-d197-4d3b-a098-78544de515ff"/>
    <x v="598"/>
    <x v="0"/>
    <n v="317.44"/>
    <n v="5"/>
    <n v="237.98"/>
    <n v="35.01"/>
    <x v="1"/>
    <x v="0"/>
    <x v="2"/>
    <x v="7"/>
    <s v="Jake Whitaker"/>
    <x v="2"/>
    <n v="1587.2"/>
    <n v="1552.19"/>
  </r>
  <r>
    <s v="ffdf0454-f516-415f-b4a3-f2f5809f1cc3"/>
    <d v="2025-06-06T00:00:00"/>
    <x v="2"/>
    <s v="b49c52a2-e021-47f7-ae49-369c85abff56"/>
    <x v="161"/>
    <x v="4"/>
    <n v="79.06"/>
    <n v="4"/>
    <n v="63.23"/>
    <n v="1.2"/>
    <x v="2"/>
    <x v="1"/>
    <x v="0"/>
    <x v="7"/>
    <s v="Steven Patel"/>
    <x v="4"/>
    <n v="316.24"/>
    <n v="315.04000000000002"/>
  </r>
  <r>
    <s v="c7f5707f-8e33-4e3e-8fb9-ca9ebfd55770"/>
    <d v="2025-03-03T00:00:00"/>
    <x v="2"/>
    <s v="0dd23679-28e6-4e27-bca2-28f8663059a5"/>
    <x v="713"/>
    <x v="4"/>
    <n v="321.70999999999998"/>
    <n v="5"/>
    <n v="263.83"/>
    <n v="61.02"/>
    <x v="1"/>
    <x v="1"/>
    <x v="0"/>
    <x v="6"/>
    <s v="Heather Cox"/>
    <x v="8"/>
    <n v="1608.55"/>
    <n v="1547.53"/>
  </r>
  <r>
    <s v="69436b51-55a8-454b-9c97-ca4b0d3b1b20"/>
    <d v="2025-12-22T00:00:00"/>
    <x v="2"/>
    <s v="33229e4b-aab2-4227-8088-a456a71807fc"/>
    <x v="149"/>
    <x v="4"/>
    <n v="82.46"/>
    <n v="8"/>
    <n v="55.48"/>
    <n v="14.05"/>
    <x v="1"/>
    <x v="1"/>
    <x v="2"/>
    <x v="8"/>
    <s v="Julie Bruce"/>
    <x v="2"/>
    <n v="659.68"/>
    <n v="645.63"/>
  </r>
  <r>
    <s v="ffb04015-e702-4bd5-b903-08d826bae40b"/>
    <d v="2025-06-06T00:00:00"/>
    <x v="2"/>
    <s v="2d121180-f3b1-4811-b625-b9c9b832e0ce"/>
    <x v="20"/>
    <x v="2"/>
    <n v="84.68"/>
    <n v="4"/>
    <n v="59.23"/>
    <n v="14.5"/>
    <x v="1"/>
    <x v="0"/>
    <x v="0"/>
    <x v="6"/>
    <s v="William Johnson"/>
    <x v="4"/>
    <n v="338.72"/>
    <n v="324.22000000000003"/>
  </r>
  <r>
    <s v="3c405c64-ce59-49e0-883d-b03cfe16ef62"/>
    <d v="2025-09-18T00:00:00"/>
    <x v="2"/>
    <s v="fcce4b48-ec77-4afe-8619-5a85459d8154"/>
    <x v="372"/>
    <x v="1"/>
    <n v="23.3"/>
    <n v="4"/>
    <n v="20.76"/>
    <n v="4.47"/>
    <x v="1"/>
    <x v="1"/>
    <x v="1"/>
    <x v="8"/>
    <s v="Desiree Marquez MD"/>
    <x v="1"/>
    <n v="93.2"/>
    <n v="88.73"/>
  </r>
  <r>
    <s v="be8a2e8f-be73-4999-9d5e-c45e523b378c"/>
    <d v="2025-03-03T00:00:00"/>
    <x v="2"/>
    <s v="93a7cb19-6e93-426f-8997-facf73838e45"/>
    <x v="570"/>
    <x v="2"/>
    <n v="245.72"/>
    <n v="7"/>
    <n v="161.65"/>
    <n v="14.37"/>
    <x v="1"/>
    <x v="0"/>
    <x v="1"/>
    <x v="6"/>
    <s v="Susan Knight"/>
    <x v="8"/>
    <n v="1720.04"/>
    <n v="1705.67"/>
  </r>
  <r>
    <s v="a19d1b9b-1623-48a4-ac15-a03a0106d04d"/>
    <d v="2025-07-16T00:00:00"/>
    <x v="2"/>
    <s v="fceba509-5396-4859-8dc6-7e9251c3d87e"/>
    <x v="434"/>
    <x v="4"/>
    <n v="37.549999999999997"/>
    <n v="5"/>
    <n v="30.91"/>
    <n v="4.92"/>
    <x v="1"/>
    <x v="2"/>
    <x v="2"/>
    <x v="8"/>
    <s v="Elizabeth Sandoval"/>
    <x v="0"/>
    <n v="187.75"/>
    <n v="182.83"/>
  </r>
  <r>
    <s v="fbe424f5-a526-4dc5-a2dd-0894b61f01b1"/>
    <d v="2025-09-07T00:00:00"/>
    <x v="2"/>
    <s v="645f9708-de21-446e-96a7-ff27d71807bc"/>
    <x v="347"/>
    <x v="3"/>
    <n v="29.37"/>
    <n v="5"/>
    <n v="25.26"/>
    <n v="4.8600000000000003"/>
    <x v="0"/>
    <x v="0"/>
    <x v="0"/>
    <x v="7"/>
    <s v="Thomas Moore"/>
    <x v="1"/>
    <n v="146.85"/>
    <n v="141.98999999999998"/>
  </r>
  <r>
    <s v="65dc68b4-08e4-4c6a-88b4-dab3472fd689"/>
    <d v="2025-11-20T00:00:00"/>
    <x v="2"/>
    <s v="bc55fb8b-22ef-4209-b75d-c673b3d92b70"/>
    <x v="114"/>
    <x v="5"/>
    <n v="26.36"/>
    <n v="1"/>
    <n v="17.850000000000001"/>
    <n v="0.32"/>
    <x v="2"/>
    <x v="0"/>
    <x v="0"/>
    <x v="7"/>
    <s v="Nancy Roberts"/>
    <x v="3"/>
    <n v="26.36"/>
    <n v="26.04"/>
  </r>
  <r>
    <s v="125b0495-63c0-42ad-936b-acadf5469309"/>
    <d v="2025-11-10T00:00:00"/>
    <x v="2"/>
    <s v="08726cf2-9422-4398-ab91-432e154f2905"/>
    <x v="370"/>
    <x v="0"/>
    <n v="237.47"/>
    <n v="8"/>
    <n v="164.47"/>
    <n v="8.73"/>
    <x v="0"/>
    <x v="2"/>
    <x v="2"/>
    <x v="8"/>
    <s v="Christopher Armstrong"/>
    <x v="3"/>
    <n v="1899.76"/>
    <n v="1891.03"/>
  </r>
  <r>
    <s v="64f62e33-68a8-4c60-b54b-41eff2cc4c3a"/>
    <d v="2025-08-28T00:00:00"/>
    <x v="2"/>
    <s v="d277c6bd-51a5-4db0-9f02-56bb21433df4"/>
    <x v="133"/>
    <x v="3"/>
    <n v="153.29"/>
    <n v="10"/>
    <n v="110.67"/>
    <n v="16.53"/>
    <x v="1"/>
    <x v="2"/>
    <x v="0"/>
    <x v="7"/>
    <s v="Steven King"/>
    <x v="6"/>
    <n v="1532.8999999999999"/>
    <n v="1516.37"/>
  </r>
  <r>
    <s v="17aa6876-cb7a-4a01-8d87-52440d31ccd0"/>
    <d v="2025-08-28T00:00:00"/>
    <x v="2"/>
    <s v="e621dd97-180e-4d3c-9af3-82f2427ee86a"/>
    <x v="679"/>
    <x v="5"/>
    <n v="493.18"/>
    <n v="10"/>
    <n v="341.53"/>
    <n v="57.37"/>
    <x v="1"/>
    <x v="1"/>
    <x v="1"/>
    <x v="7"/>
    <s v="Holly Johnson"/>
    <x v="6"/>
    <n v="4931.8"/>
    <n v="4874.43"/>
  </r>
  <r>
    <s v="17a47c3d-0a9e-4802-9de8-e517a9efdf49"/>
    <d v="2025-12-11T00:00:00"/>
    <x v="2"/>
    <s v="69b66610-2cc9-4986-b7e3-bc8180a8aa30"/>
    <x v="127"/>
    <x v="2"/>
    <n v="396.74"/>
    <n v="1"/>
    <n v="242.68"/>
    <n v="2.44"/>
    <x v="0"/>
    <x v="2"/>
    <x v="0"/>
    <x v="6"/>
    <s v="James Ross"/>
    <x v="2"/>
    <n v="396.74"/>
    <n v="394.3"/>
  </r>
  <r>
    <s v="d16bb6b2-e325-4c72-9d62-aec9415390f3"/>
    <d v="2025-05-25T00:00:00"/>
    <x v="2"/>
    <s v="a01d3908-17ca-4808-bfca-68b6902efc35"/>
    <x v="251"/>
    <x v="4"/>
    <n v="136.22999999999999"/>
    <n v="10"/>
    <n v="109.48"/>
    <n v="6.05"/>
    <x v="2"/>
    <x v="2"/>
    <x v="2"/>
    <x v="6"/>
    <s v="Lisa Leach"/>
    <x v="5"/>
    <n v="1362.3"/>
    <n v="1356.25"/>
  </r>
  <r>
    <s v="4d86fd12-90b9-4476-9a58-b48b31e59231"/>
    <d v="2025-07-26T00:00:00"/>
    <x v="2"/>
    <s v="9f02d145-b2be-4388-9c09-d34fd1c2f5bd"/>
    <x v="382"/>
    <x v="2"/>
    <n v="87.38"/>
    <n v="10"/>
    <n v="56.46"/>
    <n v="10.99"/>
    <x v="1"/>
    <x v="0"/>
    <x v="0"/>
    <x v="6"/>
    <s v="Patrick Hill"/>
    <x v="0"/>
    <n v="873.8"/>
    <n v="862.81"/>
  </r>
  <r>
    <s v="b3ab847f-d188-43aa-ac29-fa02d6e90e18"/>
    <d v="2025-06-17T00:00:00"/>
    <x v="2"/>
    <s v="1fd74a33-e013-4917-99dc-6f4d6162b9b1"/>
    <x v="367"/>
    <x v="1"/>
    <n v="138.13999999999999"/>
    <n v="5"/>
    <n v="98.38"/>
    <n v="22.76"/>
    <x v="2"/>
    <x v="2"/>
    <x v="1"/>
    <x v="7"/>
    <s v="Andrea Barnett"/>
    <x v="4"/>
    <n v="690.69999999999993"/>
    <n v="667.93999999999994"/>
  </r>
  <r>
    <s v="fdf52026-b341-4170-9e18-ff06da018d83"/>
    <d v="2025-12-21T00:00:00"/>
    <x v="2"/>
    <s v="837b7a56-6f1a-4cdf-b7b9-4a911491c936"/>
    <x v="618"/>
    <x v="4"/>
    <n v="207.39"/>
    <n v="6"/>
    <n v="168.95"/>
    <n v="36.33"/>
    <x v="1"/>
    <x v="0"/>
    <x v="2"/>
    <x v="7"/>
    <s v="Cody Williams"/>
    <x v="2"/>
    <n v="1244.3399999999999"/>
    <n v="1208.01"/>
  </r>
  <r>
    <s v="2df277e8-f522-49f6-99eb-1268f01df6cb"/>
    <d v="2025-05-03T00:00:00"/>
    <x v="2"/>
    <s v="1d233c01-72d5-4295-8673-7baf8aefb336"/>
    <x v="427"/>
    <x v="2"/>
    <n v="394.86"/>
    <n v="8"/>
    <n v="297.5"/>
    <n v="15.67"/>
    <x v="0"/>
    <x v="0"/>
    <x v="0"/>
    <x v="8"/>
    <s v="Katherine Baker"/>
    <x v="5"/>
    <n v="3158.88"/>
    <n v="3143.21"/>
  </r>
  <r>
    <s v="c2a54301-3b59-4ff8-a1dc-e7ef096271ef"/>
    <d v="2025-05-14T00:00:00"/>
    <x v="2"/>
    <s v="7cc26f3b-94ca-40b0-aa81-3f39d41df1ba"/>
    <x v="396"/>
    <x v="2"/>
    <n v="217.45"/>
    <n v="1"/>
    <n v="148.36000000000001"/>
    <n v="31.52"/>
    <x v="1"/>
    <x v="1"/>
    <x v="1"/>
    <x v="7"/>
    <s v="Darius Collins"/>
    <x v="5"/>
    <n v="217.45"/>
    <n v="185.92999999999998"/>
  </r>
  <r>
    <s v="cfdb3d0c-add7-4c1d-b987-04557f50d5bf"/>
    <d v="2025-03-12T00:00:00"/>
    <x v="2"/>
    <s v="3e9c9a17-62f1-4597-bd7c-b086502c1402"/>
    <x v="98"/>
    <x v="4"/>
    <n v="349.48"/>
    <n v="8"/>
    <n v="244.15"/>
    <n v="66.47"/>
    <x v="1"/>
    <x v="0"/>
    <x v="0"/>
    <x v="8"/>
    <s v="Jordan Johnson"/>
    <x v="8"/>
    <n v="2795.84"/>
    <n v="2729.3700000000003"/>
  </r>
  <r>
    <s v="009f0a90-84fa-44e7-91ce-a67a8a82b783"/>
    <d v="2025-12-02T00:00:00"/>
    <x v="2"/>
    <s v="32bc2ef0-188c-4d52-9616-60619acc560d"/>
    <x v="413"/>
    <x v="0"/>
    <n v="270.05"/>
    <n v="3"/>
    <n v="162.75"/>
    <n v="37.729999999999997"/>
    <x v="1"/>
    <x v="0"/>
    <x v="0"/>
    <x v="6"/>
    <s v="Ian Blake"/>
    <x v="2"/>
    <n v="810.15000000000009"/>
    <n v="772.42000000000007"/>
  </r>
  <r>
    <s v="da82513b-f4c3-4064-9ed9-cc9ebd4b30e8"/>
    <d v="2025-04-16T00:00:00"/>
    <x v="2"/>
    <s v="86d0ff87-0f36-4d11-94c4-df0fb6d0b05d"/>
    <x v="714"/>
    <x v="4"/>
    <n v="192.05"/>
    <n v="5"/>
    <n v="149.80000000000001"/>
    <n v="3.76"/>
    <x v="1"/>
    <x v="0"/>
    <x v="0"/>
    <x v="8"/>
    <s v="Nancy Gould"/>
    <x v="7"/>
    <n v="960.25"/>
    <n v="956.49"/>
  </r>
  <r>
    <s v="2d5a257e-704a-459e-94f7-8a88d66797f9"/>
    <d v="2025-09-18T00:00:00"/>
    <x v="2"/>
    <s v="55a209da-d67b-4f3e-b9f2-572492d370b9"/>
    <x v="657"/>
    <x v="5"/>
    <n v="45.91"/>
    <n v="3"/>
    <n v="28.75"/>
    <n v="2.71"/>
    <x v="2"/>
    <x v="2"/>
    <x v="2"/>
    <x v="7"/>
    <s v="Michael Jones"/>
    <x v="1"/>
    <n v="137.72999999999999"/>
    <n v="135.01999999999998"/>
  </r>
  <r>
    <s v="f01e0726-f37e-4e58-8156-b413139c1812"/>
    <d v="2025-08-18T00:00:00"/>
    <x v="2"/>
    <s v="3ce35027-48be-4615-ad2e-4bb04e051fb5"/>
    <x v="472"/>
    <x v="3"/>
    <n v="498.39"/>
    <n v="1"/>
    <n v="445.93"/>
    <n v="16.48"/>
    <x v="2"/>
    <x v="1"/>
    <x v="0"/>
    <x v="8"/>
    <s v="Melinda Garcia"/>
    <x v="6"/>
    <n v="498.39"/>
    <n v="481.90999999999997"/>
  </r>
  <r>
    <s v="4a037960-4f08-4db2-b6c9-e04f132b9aca"/>
    <d v="2025-12-20T00:00:00"/>
    <x v="2"/>
    <s v="ec3a47ba-296c-4372-94e5-6da1562f4896"/>
    <x v="173"/>
    <x v="0"/>
    <n v="14.67"/>
    <n v="4"/>
    <n v="10.47"/>
    <n v="0.85"/>
    <x v="1"/>
    <x v="1"/>
    <x v="1"/>
    <x v="7"/>
    <s v="Laura White"/>
    <x v="2"/>
    <n v="58.68"/>
    <n v="57.83"/>
  </r>
  <r>
    <s v="eb436d91-fb80-4e05-b9c2-f52337b5a713"/>
    <d v="2025-04-16T00:00:00"/>
    <x v="2"/>
    <s v="e273a7ef-0d73-4efd-a603-1358a02b3c88"/>
    <x v="585"/>
    <x v="3"/>
    <n v="345.11"/>
    <n v="4"/>
    <n v="299.72000000000003"/>
    <n v="67.709999999999994"/>
    <x v="1"/>
    <x v="1"/>
    <x v="2"/>
    <x v="6"/>
    <s v="Amy Watson"/>
    <x v="7"/>
    <n v="1380.44"/>
    <n v="1312.73"/>
  </r>
  <r>
    <s v="0832304c-e62c-4d16-9d14-7b6c6fea0558"/>
    <d v="2025-06-06T00:00:00"/>
    <x v="2"/>
    <s v="d11d5430-0410-44a9-b1ed-5da611dacaf5"/>
    <x v="428"/>
    <x v="2"/>
    <n v="452.06"/>
    <n v="1"/>
    <n v="304.02999999999997"/>
    <n v="41.83"/>
    <x v="0"/>
    <x v="0"/>
    <x v="2"/>
    <x v="8"/>
    <s v="David Fry"/>
    <x v="4"/>
    <n v="452.06"/>
    <n v="410.23"/>
  </r>
  <r>
    <s v="c2fd5ff3-58ff-4b00-95d1-b0b9f87cd94e"/>
    <d v="2025-12-02T00:00:00"/>
    <x v="2"/>
    <s v="93945759-99f5-4407-a20a-adac30ff414d"/>
    <x v="715"/>
    <x v="4"/>
    <n v="443.43"/>
    <n v="7"/>
    <n v="299.49"/>
    <n v="28.65"/>
    <x v="0"/>
    <x v="1"/>
    <x v="2"/>
    <x v="6"/>
    <s v="Crystal Sanchez"/>
    <x v="2"/>
    <n v="3104.01"/>
    <n v="3075.36"/>
  </r>
  <r>
    <s v="9c79e01d-61b4-4520-8cbb-03b5c85aa0b8"/>
    <d v="2025-10-09T00:00:00"/>
    <x v="2"/>
    <s v="93e470fb-b6a3-4ac7-aa84-1a6df3468e7a"/>
    <x v="716"/>
    <x v="1"/>
    <n v="164.93"/>
    <n v="7"/>
    <n v="118.08"/>
    <n v="2.2999999999999998"/>
    <x v="0"/>
    <x v="1"/>
    <x v="2"/>
    <x v="7"/>
    <s v="Brandi Kelly"/>
    <x v="9"/>
    <n v="1154.51"/>
    <n v="1152.21"/>
  </r>
  <r>
    <s v="6ee7af46-b98c-4101-aade-145cd27721ae"/>
    <d v="2025-06-06T00:00:00"/>
    <x v="2"/>
    <s v="75bead5e-c003-4cdd-930b-cbcfe1e84a40"/>
    <x v="683"/>
    <x v="0"/>
    <n v="332.75"/>
    <n v="5"/>
    <n v="287.13"/>
    <n v="60.02"/>
    <x v="0"/>
    <x v="0"/>
    <x v="0"/>
    <x v="7"/>
    <s v="Shane Reynolds"/>
    <x v="4"/>
    <n v="1663.75"/>
    <n v="1603.73"/>
  </r>
  <r>
    <s v="09c6a34e-2581-4821-9964-8ed107879041"/>
    <d v="2025-04-16T00:00:00"/>
    <x v="2"/>
    <s v="dbb4bfd6-9254-44b0-a793-39374bc10ec1"/>
    <x v="713"/>
    <x v="5"/>
    <n v="171.56"/>
    <n v="1"/>
    <n v="112.9"/>
    <n v="24.34"/>
    <x v="2"/>
    <x v="2"/>
    <x v="1"/>
    <x v="6"/>
    <s v="Cindy Hampton"/>
    <x v="7"/>
    <n v="171.56"/>
    <n v="147.22"/>
  </r>
  <r>
    <s v="47dcfa30-c449-4d98-8ac5-b641f8f7ad80"/>
    <d v="2025-03-12T00:00:00"/>
    <x v="2"/>
    <s v="d437e46c-f79e-4da4-8ad2-0dcbd4cf5cff"/>
    <x v="247"/>
    <x v="5"/>
    <n v="308.66000000000003"/>
    <n v="2"/>
    <n v="272.05"/>
    <n v="8.58"/>
    <x v="2"/>
    <x v="2"/>
    <x v="1"/>
    <x v="6"/>
    <s v="Megan Lane"/>
    <x v="8"/>
    <n v="617.32000000000005"/>
    <n v="608.74"/>
  </r>
  <r>
    <s v="042c5954-d0dc-4bea-b683-e065b0735672"/>
    <d v="2025-03-15T00:00:00"/>
    <x v="2"/>
    <s v="4c633f2f-4d74-47f1-a4f5-6fd0be34c78d"/>
    <x v="80"/>
    <x v="4"/>
    <n v="389.31"/>
    <n v="2"/>
    <n v="244.94"/>
    <n v="68.09"/>
    <x v="0"/>
    <x v="2"/>
    <x v="2"/>
    <x v="7"/>
    <s v="Andrew Foster"/>
    <x v="8"/>
    <n v="778.62"/>
    <n v="710.53"/>
  </r>
  <r>
    <s v="d5c62f04-05e4-480d-9c87-50561ce3b1f9"/>
    <d v="2025-07-07T00:00:00"/>
    <x v="2"/>
    <s v="8f807d91-bfc1-42ec-b43f-7e732b5c5804"/>
    <x v="307"/>
    <x v="3"/>
    <n v="259.41000000000003"/>
    <n v="8"/>
    <n v="225.36"/>
    <n v="14.48"/>
    <x v="2"/>
    <x v="2"/>
    <x v="2"/>
    <x v="7"/>
    <s v="Charles Franklin"/>
    <x v="0"/>
    <n v="2075.2800000000002"/>
    <n v="2060.8000000000002"/>
  </r>
  <r>
    <s v="9699c1ac-3851-411b-b900-f888b465041f"/>
    <d v="2025-04-16T00:00:00"/>
    <x v="2"/>
    <s v="1feb8187-310d-449f-b938-0a770f3133d2"/>
    <x v="397"/>
    <x v="4"/>
    <n v="218.08"/>
    <n v="3"/>
    <n v="186.6"/>
    <n v="28.17"/>
    <x v="0"/>
    <x v="2"/>
    <x v="1"/>
    <x v="7"/>
    <s v="Chris Robbins"/>
    <x v="7"/>
    <n v="654.24"/>
    <n v="626.07000000000005"/>
  </r>
  <r>
    <s v="aac141c2-0767-4c28-8adf-c08b9c3d1c36"/>
    <d v="2025-12-14T00:00:00"/>
    <x v="2"/>
    <s v="c1f53a23-8806-44b4-9b68-25fb15a5ec70"/>
    <x v="405"/>
    <x v="4"/>
    <n v="478.34"/>
    <n v="2"/>
    <n v="420.43"/>
    <n v="93.62"/>
    <x v="1"/>
    <x v="0"/>
    <x v="2"/>
    <x v="6"/>
    <s v="Christine Phelps"/>
    <x v="2"/>
    <n v="956.68"/>
    <n v="863.06"/>
  </r>
  <r>
    <s v="16c82b36-08a5-4227-b930-2dedca482a6f"/>
    <d v="2025-11-10T00:00:00"/>
    <x v="2"/>
    <s v="d4d9c61b-f3df-4cc0-9344-ca37ca3d4ed2"/>
    <x v="717"/>
    <x v="1"/>
    <n v="143.37"/>
    <n v="2"/>
    <n v="102.02"/>
    <n v="15.74"/>
    <x v="1"/>
    <x v="0"/>
    <x v="2"/>
    <x v="6"/>
    <s v="Dana Fernandez"/>
    <x v="3"/>
    <n v="286.74"/>
    <n v="271"/>
  </r>
  <r>
    <s v="6276e3e7-2f92-455b-8b28-f46eacd6f654"/>
    <d v="2025-03-23T00:00:00"/>
    <x v="2"/>
    <s v="4e073ace-2b9c-48be-a981-5ccdd2423ce9"/>
    <x v="48"/>
    <x v="5"/>
    <n v="429.86"/>
    <n v="10"/>
    <n v="355.76"/>
    <n v="49.43"/>
    <x v="1"/>
    <x v="1"/>
    <x v="2"/>
    <x v="8"/>
    <s v="Victor Cooper"/>
    <x v="8"/>
    <n v="4298.6000000000004"/>
    <n v="4249.17"/>
  </r>
  <r>
    <s v="4c28bca8-0fbd-4af0-886f-f9e27ea0a35d"/>
    <d v="2025-04-04T00:00:00"/>
    <x v="2"/>
    <s v="ec78c027-482a-451a-a014-e59e6a6e7514"/>
    <x v="226"/>
    <x v="4"/>
    <n v="47.25"/>
    <n v="5"/>
    <n v="31.38"/>
    <n v="7.16"/>
    <x v="2"/>
    <x v="0"/>
    <x v="0"/>
    <x v="6"/>
    <s v="Jose Tucker"/>
    <x v="7"/>
    <n v="236.25"/>
    <n v="229.09"/>
  </r>
  <r>
    <s v="eceff19c-e870-4b8a-b813-eb27ea8d7d15"/>
    <d v="2025-07-05T00:00:00"/>
    <x v="2"/>
    <s v="242abf5a-5f08-480c-98cf-335f18b39933"/>
    <x v="550"/>
    <x v="3"/>
    <n v="288.99"/>
    <n v="5"/>
    <n v="188.87"/>
    <n v="16.420000000000002"/>
    <x v="0"/>
    <x v="1"/>
    <x v="2"/>
    <x v="8"/>
    <s v="Elizabeth Roberts"/>
    <x v="0"/>
    <n v="1444.95"/>
    <n v="1428.53"/>
  </r>
  <r>
    <s v="32f2e3e7-ca3a-4802-988e-890784c616a7"/>
    <d v="2025-05-14T00:00:00"/>
    <x v="2"/>
    <s v="76213c98-f45f-4096-bf14-9ac23c0e9c7b"/>
    <x v="653"/>
    <x v="4"/>
    <n v="40.29"/>
    <n v="4"/>
    <n v="35.159999999999997"/>
    <n v="7.07"/>
    <x v="1"/>
    <x v="0"/>
    <x v="2"/>
    <x v="8"/>
    <s v="Bryan Bryant"/>
    <x v="5"/>
    <n v="161.16"/>
    <n v="154.09"/>
  </r>
  <r>
    <s v="c7248336-85c7-49ba-85ea-902b5c20cc2f"/>
    <d v="2025-04-18T00:00:00"/>
    <x v="2"/>
    <s v="a7d9972f-85f5-42b6-b3c4-13bd39446b3d"/>
    <x v="718"/>
    <x v="5"/>
    <n v="478.82"/>
    <n v="10"/>
    <n v="385.78"/>
    <n v="24.78"/>
    <x v="0"/>
    <x v="2"/>
    <x v="0"/>
    <x v="8"/>
    <s v="Donna Orr"/>
    <x v="7"/>
    <n v="4788.2"/>
    <n v="4763.42"/>
  </r>
  <r>
    <s v="4bab9371-dd67-48f0-a3bf-77c5402584ee"/>
    <d v="2025-10-19T00:00:00"/>
    <x v="2"/>
    <s v="ea909f15-e428-4919-b56c-1cb7031accbe"/>
    <x v="477"/>
    <x v="0"/>
    <n v="67.69"/>
    <n v="1"/>
    <n v="44.42"/>
    <n v="2.2200000000000002"/>
    <x v="0"/>
    <x v="0"/>
    <x v="1"/>
    <x v="6"/>
    <s v="Kaitlin Romero"/>
    <x v="9"/>
    <n v="67.69"/>
    <n v="65.47"/>
  </r>
  <r>
    <s v="0fd35bc7-a9ec-432a-826f-6420bdf4e270"/>
    <d v="2025-03-03T00:00:00"/>
    <x v="2"/>
    <s v="6fa7b844-e72e-4ae2-9a82-6fb5085b553b"/>
    <x v="232"/>
    <x v="0"/>
    <n v="269.39999999999998"/>
    <n v="1"/>
    <n v="212.13"/>
    <n v="39.76"/>
    <x v="0"/>
    <x v="1"/>
    <x v="0"/>
    <x v="7"/>
    <s v="Kristi Baker"/>
    <x v="8"/>
    <n v="269.39999999999998"/>
    <n v="229.64"/>
  </r>
  <r>
    <s v="867045f9-df1a-491c-891b-bc3f22f7da85"/>
    <d v="2025-04-16T00:00:00"/>
    <x v="2"/>
    <s v="acf89d2a-57c2-4285-a1ed-3e7e2f56233e"/>
    <x v="138"/>
    <x v="2"/>
    <n v="56.3"/>
    <n v="4"/>
    <n v="37.21"/>
    <n v="6.59"/>
    <x v="0"/>
    <x v="0"/>
    <x v="2"/>
    <x v="6"/>
    <s v="John Carter"/>
    <x v="7"/>
    <n v="225.2"/>
    <n v="218.60999999999999"/>
  </r>
  <r>
    <s v="55a8fc7e-d6b0-4bf8-9da7-c9ac99da6da7"/>
    <d v="2025-10-19T00:00:00"/>
    <x v="2"/>
    <s v="105373ef-827b-478d-8e70-bcf897074088"/>
    <x v="719"/>
    <x v="0"/>
    <n v="203.43"/>
    <n v="3"/>
    <n v="144.38999999999999"/>
    <n v="29.66"/>
    <x v="0"/>
    <x v="0"/>
    <x v="0"/>
    <x v="6"/>
    <s v="Zachary Williams"/>
    <x v="9"/>
    <n v="610.29"/>
    <n v="580.63"/>
  </r>
  <r>
    <s v="be0951fb-68d7-4cc4-a6ef-9963bc27f9fc"/>
    <d v="2025-05-14T00:00:00"/>
    <x v="2"/>
    <s v="5b6241ce-f2f4-4a1d-929b-b1742be21f65"/>
    <x v="647"/>
    <x v="5"/>
    <n v="62.19"/>
    <n v="3"/>
    <n v="53.97"/>
    <n v="4.37"/>
    <x v="1"/>
    <x v="2"/>
    <x v="2"/>
    <x v="8"/>
    <s v="Lucas Mckee"/>
    <x v="5"/>
    <n v="186.57"/>
    <n v="182.2"/>
  </r>
  <r>
    <s v="040d534f-dbf5-44a8-8ad0-e80596e689a9"/>
    <d v="2025-06-15T00:00:00"/>
    <x v="2"/>
    <s v="904dd030-80e5-4a8d-b9b8-9c9112762c2a"/>
    <x v="566"/>
    <x v="1"/>
    <n v="294.52"/>
    <n v="6"/>
    <n v="231.53"/>
    <n v="16.88"/>
    <x v="0"/>
    <x v="0"/>
    <x v="2"/>
    <x v="6"/>
    <s v="Kayla Miller"/>
    <x v="4"/>
    <n v="1767.12"/>
    <n v="1750.2399999999998"/>
  </r>
  <r>
    <s v="d382f351-2306-43b2-9fef-c481019fc8f4"/>
    <d v="2025-07-08T00:00:00"/>
    <x v="2"/>
    <s v="1eb0732e-9d75-4534-ac4b-92944a3e6fdd"/>
    <x v="720"/>
    <x v="1"/>
    <n v="246.88"/>
    <n v="8"/>
    <n v="209.42"/>
    <n v="19.399999999999999"/>
    <x v="2"/>
    <x v="2"/>
    <x v="2"/>
    <x v="7"/>
    <s v="Kevin Medina"/>
    <x v="0"/>
    <n v="1975.04"/>
    <n v="1955.6399999999999"/>
  </r>
  <r>
    <s v="25fb0d39-dd35-4ee5-9361-8a9b6b52ff1f"/>
    <d v="2025-11-12T00:00:00"/>
    <x v="2"/>
    <s v="eff0ac45-16da-4a23-90a8-547da73d6164"/>
    <x v="721"/>
    <x v="3"/>
    <n v="360.15"/>
    <n v="5"/>
    <n v="285.33"/>
    <n v="71.34"/>
    <x v="0"/>
    <x v="0"/>
    <x v="1"/>
    <x v="6"/>
    <s v="Michael Fox"/>
    <x v="3"/>
    <n v="1800.75"/>
    <n v="1729.41"/>
  </r>
  <r>
    <s v="b02f0256-4403-4c5d-a930-3ed86526678e"/>
    <d v="2025-05-14T00:00:00"/>
    <x v="2"/>
    <s v="4845bd19-eccb-4509-8c9c-4cfac3e3d142"/>
    <x v="518"/>
    <x v="5"/>
    <n v="69.16"/>
    <n v="5"/>
    <n v="57.2"/>
    <n v="8.36"/>
    <x v="1"/>
    <x v="0"/>
    <x v="0"/>
    <x v="6"/>
    <s v="David Webb"/>
    <x v="5"/>
    <n v="345.79999999999995"/>
    <n v="337.43999999999994"/>
  </r>
  <r>
    <s v="01c1fb93-7c57-4a98-b822-7cbe2eecbdce"/>
    <d v="2025-03-23T00:00:00"/>
    <x v="2"/>
    <s v="ac27ae2a-f72a-468c-b811-2af42a827f64"/>
    <x v="39"/>
    <x v="1"/>
    <n v="317.98"/>
    <n v="1"/>
    <n v="223.38"/>
    <n v="7.0000000000000007E-2"/>
    <x v="0"/>
    <x v="0"/>
    <x v="2"/>
    <x v="6"/>
    <s v="Dr. Ryan Howell Jr."/>
    <x v="8"/>
    <n v="317.98"/>
    <n v="317.91000000000003"/>
  </r>
  <r>
    <s v="8a9c0a1c-3b44-4750-baa4-72f192b5dbd7"/>
    <d v="2025-07-07T00:00:00"/>
    <x v="2"/>
    <s v="ea16c2fb-e864-40f1-b70f-7b343e353ca8"/>
    <x v="722"/>
    <x v="0"/>
    <n v="274.94"/>
    <n v="2"/>
    <n v="178.04"/>
    <n v="3.72"/>
    <x v="0"/>
    <x v="1"/>
    <x v="2"/>
    <x v="8"/>
    <s v="Gerald Bailey"/>
    <x v="0"/>
    <n v="549.88"/>
    <n v="546.16"/>
  </r>
  <r>
    <s v="b6d0d71e-a5e9-4ef7-9b5f-9f683efd6e91"/>
    <d v="2025-09-07T00:00:00"/>
    <x v="2"/>
    <s v="55e26819-5528-4769-b9fc-22d19ef24ba1"/>
    <x v="635"/>
    <x v="0"/>
    <n v="53.21"/>
    <n v="3"/>
    <n v="39"/>
    <n v="2.75"/>
    <x v="2"/>
    <x v="1"/>
    <x v="1"/>
    <x v="7"/>
    <s v="Kelly Williams"/>
    <x v="1"/>
    <n v="159.63"/>
    <n v="156.88"/>
  </r>
  <r>
    <s v="b4c0657d-41c5-4177-b186-a0228ac3174b"/>
    <d v="2025-04-13T00:00:00"/>
    <x v="2"/>
    <s v="5a56db1e-cb0b-496c-a10c-298ea2ba8766"/>
    <x v="710"/>
    <x v="2"/>
    <n v="484.61"/>
    <n v="7"/>
    <n v="322.35000000000002"/>
    <n v="42.63"/>
    <x v="0"/>
    <x v="2"/>
    <x v="0"/>
    <x v="7"/>
    <s v="Dale Lyons"/>
    <x v="7"/>
    <n v="3392.27"/>
    <n v="3349.64"/>
  </r>
  <r>
    <s v="112561aa-2263-4d64-b7a0-599fdea4dbfb"/>
    <d v="2025-03-03T00:00:00"/>
    <x v="2"/>
    <s v="51688d9f-4bca-4508-bd5a-1c277ef1f3ec"/>
    <x v="463"/>
    <x v="1"/>
    <n v="33.85"/>
    <n v="9"/>
    <n v="20.86"/>
    <n v="1.88"/>
    <x v="2"/>
    <x v="1"/>
    <x v="0"/>
    <x v="8"/>
    <s v="Shannon Carter"/>
    <x v="8"/>
    <n v="304.65000000000003"/>
    <n v="302.77000000000004"/>
  </r>
  <r>
    <s v="698384ae-eb2d-4b02-ac32-a92aa4f3716d"/>
    <d v="2025-06-04T00:00:00"/>
    <x v="2"/>
    <s v="6ddccbb6-78cb-46ff-ae4b-91e2ea7d72f7"/>
    <x v="723"/>
    <x v="0"/>
    <n v="86.37"/>
    <n v="10"/>
    <n v="58.76"/>
    <n v="12.41"/>
    <x v="0"/>
    <x v="2"/>
    <x v="2"/>
    <x v="7"/>
    <s v="Douglas Watson"/>
    <x v="4"/>
    <n v="863.7"/>
    <n v="851.29000000000008"/>
  </r>
  <r>
    <s v="bf0b5fa5-f0f4-4502-89c0-b53449f54067"/>
    <d v="2025-07-07T00:00:00"/>
    <x v="2"/>
    <s v="ee84a37b-8f2a-402d-a6e0-c244ecb215b8"/>
    <x v="724"/>
    <x v="0"/>
    <n v="299.52999999999997"/>
    <n v="1"/>
    <n v="253.72"/>
    <n v="50.83"/>
    <x v="2"/>
    <x v="2"/>
    <x v="1"/>
    <x v="6"/>
    <s v="Karen Nash"/>
    <x v="0"/>
    <n v="299.52999999999997"/>
    <n v="248.7"/>
  </r>
  <r>
    <s v="83825d54-d523-4a23-a0d0-285ef79cbf06"/>
    <d v="2025-04-16T00:00:00"/>
    <x v="2"/>
    <s v="f5971dbb-d7b3-47c3-8afc-7eb9acbcc06b"/>
    <x v="582"/>
    <x v="3"/>
    <n v="217.76"/>
    <n v="5"/>
    <n v="137.97999999999999"/>
    <n v="21.65"/>
    <x v="1"/>
    <x v="2"/>
    <x v="2"/>
    <x v="8"/>
    <s v="Sarah Johnson"/>
    <x v="7"/>
    <n v="1088.8"/>
    <n v="1067.1499999999999"/>
  </r>
  <r>
    <s v="18690931-9383-4ee7-ae2f-89c4174ba211"/>
    <d v="2025-03-23T00:00:00"/>
    <x v="2"/>
    <s v="db12b9af-1e01-4656-9502-d4372fead10e"/>
    <x v="146"/>
    <x v="3"/>
    <n v="270.52"/>
    <n v="1"/>
    <n v="241.57"/>
    <n v="24.15"/>
    <x v="0"/>
    <x v="0"/>
    <x v="0"/>
    <x v="8"/>
    <s v="Mark Zimmerman"/>
    <x v="8"/>
    <n v="270.52"/>
    <n v="246.36999999999998"/>
  </r>
  <r>
    <s v="d639b76d-4e61-4e63-8ba6-2fe0afa757ee"/>
    <d v="2025-05-14T00:00:00"/>
    <x v="2"/>
    <s v="9fdcaaa4-f45b-493a-ac85-938c7ceb052c"/>
    <x v="19"/>
    <x v="2"/>
    <n v="215.58"/>
    <n v="6"/>
    <n v="161.72"/>
    <n v="17.05"/>
    <x v="0"/>
    <x v="2"/>
    <x v="0"/>
    <x v="6"/>
    <s v="Joseph Tran"/>
    <x v="5"/>
    <n v="1293.48"/>
    <n v="1276.43"/>
  </r>
  <r>
    <s v="50dcd2d5-584f-45f4-8d9f-945c391e1c47"/>
    <d v="2025-07-08T00:00:00"/>
    <x v="2"/>
    <s v="645de937-8cbc-4a21-af0c-fb96a9830f78"/>
    <x v="725"/>
    <x v="4"/>
    <n v="143.78"/>
    <n v="1"/>
    <n v="116.5"/>
    <n v="0.41"/>
    <x v="1"/>
    <x v="0"/>
    <x v="1"/>
    <x v="7"/>
    <s v="Michelle Phillips"/>
    <x v="0"/>
    <n v="143.78"/>
    <n v="143.37"/>
  </r>
  <r>
    <s v="09589c1e-f47b-4376-9baa-a529143d9972"/>
    <d v="2025-04-04T00:00:00"/>
    <x v="2"/>
    <s v="1f02843b-3c3a-46e5-ba57-fa1c77b2c30d"/>
    <x v="689"/>
    <x v="4"/>
    <n v="415.34"/>
    <n v="6"/>
    <n v="331.26"/>
    <n v="52.28"/>
    <x v="0"/>
    <x v="2"/>
    <x v="0"/>
    <x v="7"/>
    <s v="Isaac Sexton"/>
    <x v="7"/>
    <n v="2492.04"/>
    <n v="2439.7599999999998"/>
  </r>
  <r>
    <s v="2b115a9e-31f5-4e4f-92f7-229ce1605d79"/>
    <d v="2025-07-08T00:00:00"/>
    <x v="2"/>
    <s v="7f0af109-db64-42aa-ba11-07c24456fe94"/>
    <x v="464"/>
    <x v="3"/>
    <n v="487.62"/>
    <n v="2"/>
    <n v="386.53"/>
    <n v="7.04"/>
    <x v="0"/>
    <x v="0"/>
    <x v="0"/>
    <x v="6"/>
    <s v="Heather Reed"/>
    <x v="0"/>
    <n v="975.24"/>
    <n v="968.2"/>
  </r>
  <r>
    <s v="e88a122f-f08d-41b6-bc86-424928c7eb4f"/>
    <d v="2025-09-10T00:00:00"/>
    <x v="2"/>
    <s v="a527ad53-dc23-454a-b000-a962e739d114"/>
    <x v="450"/>
    <x v="1"/>
    <n v="408.68"/>
    <n v="3"/>
    <n v="307.08"/>
    <n v="46.72"/>
    <x v="0"/>
    <x v="1"/>
    <x v="2"/>
    <x v="6"/>
    <s v="Laurie Escobar"/>
    <x v="1"/>
    <n v="1226.04"/>
    <n v="1179.32"/>
  </r>
  <r>
    <s v="3ed03d95-512b-4714-a8fe-b0b5a4d9fe32"/>
    <d v="2025-03-01T00:00:00"/>
    <x v="2"/>
    <s v="816cee2e-1d37-4d6c-8b1b-897ef001cfcf"/>
    <x v="726"/>
    <x v="1"/>
    <n v="340.92"/>
    <n v="4"/>
    <n v="296.87"/>
    <n v="16.18"/>
    <x v="1"/>
    <x v="2"/>
    <x v="0"/>
    <x v="6"/>
    <s v="Peter Nguyen"/>
    <x v="8"/>
    <n v="1363.68"/>
    <n v="1347.5"/>
  </r>
  <r>
    <s v="274d31cd-e72c-4d44-a0b0-1cbcc4bb057d"/>
    <d v="2025-10-11T00:00:00"/>
    <x v="2"/>
    <s v="d6f920f8-04e8-4671-87ef-8d63d1163362"/>
    <x v="557"/>
    <x v="1"/>
    <n v="307.2"/>
    <n v="8"/>
    <n v="233.85"/>
    <n v="40.56"/>
    <x v="0"/>
    <x v="1"/>
    <x v="1"/>
    <x v="7"/>
    <s v="Dale Smith"/>
    <x v="9"/>
    <n v="2457.6"/>
    <n v="2417.04"/>
  </r>
  <r>
    <s v="693ec533-719b-4561-adc5-d661f1c28850"/>
    <d v="2025-03-03T00:00:00"/>
    <x v="2"/>
    <s v="b1690de9-c01a-44a8-a076-932ed59324dc"/>
    <x v="383"/>
    <x v="2"/>
    <n v="391.24"/>
    <n v="4"/>
    <n v="281.94"/>
    <n v="53.67"/>
    <x v="2"/>
    <x v="0"/>
    <x v="1"/>
    <x v="8"/>
    <s v="Christine Ayala"/>
    <x v="8"/>
    <n v="1564.96"/>
    <n v="1511.29"/>
  </r>
  <r>
    <s v="deb6b820-e7d5-4bb4-8ec4-7201e5ebbf1a"/>
    <d v="2025-12-22T00:00:00"/>
    <x v="2"/>
    <s v="312915e8-2c17-4a59-b23b-2f87f17441e8"/>
    <x v="727"/>
    <x v="3"/>
    <n v="63.85"/>
    <n v="6"/>
    <n v="51.65"/>
    <n v="0.24"/>
    <x v="1"/>
    <x v="0"/>
    <x v="1"/>
    <x v="7"/>
    <s v="Kevin Roth"/>
    <x v="2"/>
    <n v="383.1"/>
    <n v="382.86"/>
  </r>
  <r>
    <s v="2cd733b9-43ac-462c-a40b-339c25a08f96"/>
    <d v="2025-10-19T00:00:00"/>
    <x v="2"/>
    <s v="825712b8-939c-4f8f-9aa0-f3134dc10ee7"/>
    <x v="170"/>
    <x v="0"/>
    <n v="412.11"/>
    <n v="9"/>
    <n v="308.81"/>
    <n v="57.92"/>
    <x v="2"/>
    <x v="2"/>
    <x v="1"/>
    <x v="6"/>
    <s v="Justin Mcdonald"/>
    <x v="9"/>
    <n v="3708.9900000000002"/>
    <n v="3651.07"/>
  </r>
  <r>
    <s v="59992e47-70f3-4b33-a0a0-476b00b071fe"/>
    <d v="2025-12-13T00:00:00"/>
    <x v="2"/>
    <s v="689b8bfa-f553-40d7-9b0f-064cbed7718b"/>
    <x v="728"/>
    <x v="3"/>
    <n v="42.38"/>
    <n v="9"/>
    <n v="32.520000000000003"/>
    <n v="3.31"/>
    <x v="0"/>
    <x v="0"/>
    <x v="2"/>
    <x v="7"/>
    <s v="Michael Mills"/>
    <x v="2"/>
    <n v="381.42"/>
    <n v="378.11"/>
  </r>
  <r>
    <s v="356a3f77-5e57-422b-b88e-e232856bce5f"/>
    <d v="2025-01-28T00:00:00"/>
    <x v="2"/>
    <s v="f698e17e-a43c-46f8-b9e7-b09e6992b830"/>
    <x v="729"/>
    <x v="1"/>
    <n v="139.80000000000001"/>
    <n v="10"/>
    <n v="115.15"/>
    <n v="8.4"/>
    <x v="2"/>
    <x v="0"/>
    <x v="0"/>
    <x v="8"/>
    <s v="Danielle Sims"/>
    <x v="11"/>
    <n v="1398"/>
    <n v="1389.6"/>
  </r>
  <r>
    <s v="b99859a5-0d52-4849-9ec6-3fbe3ac2bb8f"/>
    <d v="2025-10-11T00:00:00"/>
    <x v="2"/>
    <s v="ff2be393-3d80-4cb1-b5c3-38b675177447"/>
    <x v="183"/>
    <x v="3"/>
    <n v="352.31"/>
    <n v="8"/>
    <n v="286"/>
    <n v="57.05"/>
    <x v="1"/>
    <x v="0"/>
    <x v="2"/>
    <x v="7"/>
    <s v="George Hardy"/>
    <x v="9"/>
    <n v="2818.48"/>
    <n v="2761.43"/>
  </r>
  <r>
    <s v="d7a2fb13-3702-4d28-8277-7c9b30f6f8c8"/>
    <d v="2025-12-22T00:00:00"/>
    <x v="2"/>
    <s v="b67925d1-bac9-4bd5-861e-6d39b2490037"/>
    <x v="492"/>
    <x v="3"/>
    <n v="430.17"/>
    <n v="4"/>
    <n v="357.58"/>
    <n v="6.88"/>
    <x v="2"/>
    <x v="1"/>
    <x v="1"/>
    <x v="8"/>
    <s v="Robert Edwards"/>
    <x v="2"/>
    <n v="1720.68"/>
    <n v="1713.8"/>
  </r>
  <r>
    <s v="912886be-0225-4bab-9a07-cf861f8a4908"/>
    <d v="2025-10-30T00:00:00"/>
    <x v="2"/>
    <s v="ae0eee23-fbce-4994-b17b-0c1d09bd29eb"/>
    <x v="542"/>
    <x v="1"/>
    <n v="84.18"/>
    <n v="8"/>
    <n v="56.2"/>
    <n v="0.44"/>
    <x v="0"/>
    <x v="0"/>
    <x v="1"/>
    <x v="6"/>
    <s v="Ronald Burns"/>
    <x v="9"/>
    <n v="673.44"/>
    <n v="673"/>
  </r>
  <r>
    <s v="794f40df-6d47-4c14-a96e-66240763760f"/>
    <d v="2025-04-18T00:00:00"/>
    <x v="2"/>
    <s v="1661511f-5af1-4cc6-b37c-f3ddab085c95"/>
    <x v="265"/>
    <x v="2"/>
    <n v="27.2"/>
    <n v="10"/>
    <n v="20.13"/>
    <n v="2.4300000000000002"/>
    <x v="1"/>
    <x v="0"/>
    <x v="0"/>
    <x v="6"/>
    <s v="Rachel Alvarez"/>
    <x v="7"/>
    <n v="272"/>
    <n v="269.57"/>
  </r>
  <r>
    <s v="68af47a9-70c5-4f55-907a-963da75837c2"/>
    <d v="2025-12-11T00:00:00"/>
    <x v="2"/>
    <s v="9e86277f-49c6-4d1f-b927-1998203e9cd8"/>
    <x v="276"/>
    <x v="4"/>
    <n v="348.44"/>
    <n v="7"/>
    <n v="232.62"/>
    <n v="33.97"/>
    <x v="2"/>
    <x v="1"/>
    <x v="2"/>
    <x v="8"/>
    <s v="Christine Mann"/>
    <x v="2"/>
    <n v="2439.08"/>
    <n v="2405.11"/>
  </r>
  <r>
    <s v="d4e1047f-5eed-4f1f-9f44-1904c2123763"/>
    <d v="2025-07-05T00:00:00"/>
    <x v="2"/>
    <s v="9a64d25b-f04c-4b22-a1c3-e4eae4a311dd"/>
    <x v="567"/>
    <x v="0"/>
    <n v="180.95"/>
    <n v="4"/>
    <n v="119.15"/>
    <n v="31.67"/>
    <x v="0"/>
    <x v="0"/>
    <x v="2"/>
    <x v="7"/>
    <s v="John Payne"/>
    <x v="0"/>
    <n v="723.8"/>
    <n v="692.13"/>
  </r>
  <r>
    <s v="34891242-2cdb-4b7c-9166-1855423c8e17"/>
    <d v="2025-01-27T00:00:00"/>
    <x v="2"/>
    <s v="8ad585ee-8be6-4c6b-9223-4c2b680db2fe"/>
    <x v="730"/>
    <x v="2"/>
    <n v="256.32"/>
    <n v="6"/>
    <n v="154.69999999999999"/>
    <n v="4.53"/>
    <x v="0"/>
    <x v="1"/>
    <x v="2"/>
    <x v="8"/>
    <s v="Aaron Green"/>
    <x v="11"/>
    <n v="1537.92"/>
    <n v="1533.39"/>
  </r>
  <r>
    <s v="78f65087-f0ba-47a0-8dde-ade7fbdec188"/>
    <d v="2025-12-20T00:00:00"/>
    <x v="2"/>
    <s v="a2e4c825-6596-465f-a9bf-5e61d1463d2f"/>
    <x v="577"/>
    <x v="5"/>
    <n v="251.2"/>
    <n v="7"/>
    <n v="223.5"/>
    <n v="49.34"/>
    <x v="1"/>
    <x v="1"/>
    <x v="2"/>
    <x v="6"/>
    <s v="Matthew Henson"/>
    <x v="2"/>
    <n v="1758.3999999999999"/>
    <n v="1709.06"/>
  </r>
  <r>
    <s v="a1c58206-6a6c-42ed-aa09-e3fc7a268078"/>
    <d v="2025-11-20T00:00:00"/>
    <x v="2"/>
    <s v="56724521-9112-4e6b-aa89-8649aba34656"/>
    <x v="4"/>
    <x v="2"/>
    <n v="482.72"/>
    <n v="9"/>
    <n v="381.56"/>
    <n v="90.34"/>
    <x v="1"/>
    <x v="0"/>
    <x v="0"/>
    <x v="6"/>
    <s v="Susan Hall"/>
    <x v="3"/>
    <n v="4344.4800000000005"/>
    <n v="4254.1400000000003"/>
  </r>
  <r>
    <s v="99f5fa42-29e5-47e3-860b-c051ad58183a"/>
    <d v="2025-05-25T00:00:00"/>
    <x v="2"/>
    <s v="820404a3-2a2a-491c-9e55-0047627f0eee"/>
    <x v="731"/>
    <x v="5"/>
    <n v="315.87"/>
    <n v="1"/>
    <n v="264.37"/>
    <n v="41.04"/>
    <x v="1"/>
    <x v="2"/>
    <x v="2"/>
    <x v="6"/>
    <s v="Cheryl Hernandez"/>
    <x v="5"/>
    <n v="315.87"/>
    <n v="274.83"/>
  </r>
  <r>
    <s v="4fbafb21-8472-4916-a72a-937c4e01353a"/>
    <d v="2025-03-23T00:00:00"/>
    <x v="2"/>
    <s v="214120ba-9849-47a5-b91f-992b90cf77e6"/>
    <x v="408"/>
    <x v="4"/>
    <n v="426.07"/>
    <n v="6"/>
    <n v="323.06"/>
    <n v="18.059999999999999"/>
    <x v="0"/>
    <x v="1"/>
    <x v="1"/>
    <x v="8"/>
    <s v="Molly Hughes"/>
    <x v="8"/>
    <n v="2556.42"/>
    <n v="2538.36"/>
  </r>
  <r>
    <s v="de2b52e2-1ee0-4b39-955d-20fb896a5d1f"/>
    <d v="2025-04-13T00:00:00"/>
    <x v="2"/>
    <s v="1353c0d5-70fa-4ebc-80b5-e6c4112e1e2b"/>
    <x v="474"/>
    <x v="4"/>
    <n v="336.58"/>
    <n v="3"/>
    <n v="248.11"/>
    <n v="5.72"/>
    <x v="1"/>
    <x v="2"/>
    <x v="0"/>
    <x v="6"/>
    <s v="Jason Parks"/>
    <x v="7"/>
    <n v="1009.74"/>
    <n v="1004.02"/>
  </r>
  <r>
    <s v="29c8df59-dba9-4389-8daf-85a6f2425223"/>
    <d v="2025-06-06T00:00:00"/>
    <x v="2"/>
    <s v="7d2f1902-f072-4d98-bfc0-0130eba188fe"/>
    <x v="205"/>
    <x v="4"/>
    <n v="144.30000000000001"/>
    <n v="6"/>
    <n v="105.63"/>
    <n v="8.9"/>
    <x v="0"/>
    <x v="2"/>
    <x v="1"/>
    <x v="7"/>
    <s v="Emily Hill"/>
    <x v="4"/>
    <n v="865.80000000000007"/>
    <n v="856.90000000000009"/>
  </r>
  <r>
    <s v="b7070185-f606-422d-912f-96220455cbbf"/>
    <d v="2025-06-04T00:00:00"/>
    <x v="2"/>
    <s v="2561cedf-3658-41dd-b0f0-0dca776afaf6"/>
    <x v="285"/>
    <x v="0"/>
    <n v="343.62"/>
    <n v="3"/>
    <n v="243.18"/>
    <n v="31.51"/>
    <x v="0"/>
    <x v="1"/>
    <x v="1"/>
    <x v="8"/>
    <s v="Christy Ayala"/>
    <x v="4"/>
    <n v="1030.8600000000001"/>
    <n v="999.35000000000014"/>
  </r>
  <r>
    <s v="9a7fe5b2-1309-4c2d-aca3-16ec492a4448"/>
    <d v="2025-12-01T00:00:00"/>
    <x v="2"/>
    <s v="ec1c85d4-163c-43f0-8e58-c1a094beb379"/>
    <x v="7"/>
    <x v="4"/>
    <n v="294.32"/>
    <n v="7"/>
    <n v="259.02"/>
    <n v="41.67"/>
    <x v="0"/>
    <x v="1"/>
    <x v="1"/>
    <x v="7"/>
    <s v="Jeffrey Bennett"/>
    <x v="2"/>
    <n v="2060.2399999999998"/>
    <n v="2018.5699999999997"/>
  </r>
  <r>
    <s v="d55290bb-24d7-4a94-84fb-9e5a8ce9946e"/>
    <d v="2025-08-18T00:00:00"/>
    <x v="2"/>
    <s v="0f3b02e1-a3c0-4d61-ad70-633ee0023dd6"/>
    <x v="55"/>
    <x v="1"/>
    <n v="275.20999999999998"/>
    <n v="9"/>
    <n v="228.71"/>
    <n v="28.29"/>
    <x v="0"/>
    <x v="2"/>
    <x v="2"/>
    <x v="7"/>
    <s v="Andrew Duran"/>
    <x v="6"/>
    <n v="2476.89"/>
    <n v="2448.6"/>
  </r>
  <r>
    <s v="ce13e0eb-31ad-429e-b738-5bf739193473"/>
    <d v="2025-07-05T00:00:00"/>
    <x v="2"/>
    <s v="1793222f-763e-4669-9d97-6aaf99bd17ae"/>
    <x v="732"/>
    <x v="4"/>
    <n v="254.05"/>
    <n v="6"/>
    <n v="199.08"/>
    <n v="12.95"/>
    <x v="2"/>
    <x v="2"/>
    <x v="0"/>
    <x v="7"/>
    <s v="Cory Williams"/>
    <x v="0"/>
    <n v="1524.3000000000002"/>
    <n v="1511.3500000000001"/>
  </r>
  <r>
    <s v="f7d8bcc1-542f-438a-a475-316ca1c2383b"/>
    <d v="2025-01-24T00:00:00"/>
    <x v="2"/>
    <s v="169900cd-5d19-43c8-9065-2c0f7e1e7081"/>
    <x v="733"/>
    <x v="1"/>
    <n v="111.89"/>
    <n v="10"/>
    <n v="81.900000000000006"/>
    <n v="15.65"/>
    <x v="2"/>
    <x v="0"/>
    <x v="0"/>
    <x v="6"/>
    <s v="Kelly Castillo"/>
    <x v="11"/>
    <n v="1118.9000000000001"/>
    <n v="1103.25"/>
  </r>
  <r>
    <s v="9246aa66-d1f5-4135-a978-a4d6b267b471"/>
    <d v="2025-09-29T00:00:00"/>
    <x v="2"/>
    <s v="199891e5-7d4a-4cd6-b013-4887067704f7"/>
    <x v="46"/>
    <x v="5"/>
    <n v="205.53"/>
    <n v="9"/>
    <n v="153.02000000000001"/>
    <n v="10.5"/>
    <x v="1"/>
    <x v="1"/>
    <x v="1"/>
    <x v="6"/>
    <s v="Richard Chavez"/>
    <x v="1"/>
    <n v="1849.77"/>
    <n v="1839.27"/>
  </r>
  <r>
    <s v="d762e924-1143-489f-b592-2eb32d7dcdf7"/>
    <d v="2025-01-13T00:00:00"/>
    <x v="2"/>
    <s v="f9f4fac0-fca8-4920-a27a-176ea602192d"/>
    <x v="172"/>
    <x v="5"/>
    <n v="56.92"/>
    <n v="7"/>
    <n v="37.53"/>
    <n v="10.77"/>
    <x v="2"/>
    <x v="1"/>
    <x v="1"/>
    <x v="7"/>
    <s v="Steven Stafford"/>
    <x v="11"/>
    <n v="398.44"/>
    <n v="387.67"/>
  </r>
  <r>
    <s v="b665c8d3-29b0-40f9-8618-9d67e2443341"/>
    <d v="2025-07-16T00:00:00"/>
    <x v="2"/>
    <s v="6b458268-7175-4ce6-b994-7e036e406228"/>
    <x v="734"/>
    <x v="5"/>
    <n v="276.89999999999998"/>
    <n v="10"/>
    <n v="237.65"/>
    <n v="29.93"/>
    <x v="0"/>
    <x v="1"/>
    <x v="1"/>
    <x v="6"/>
    <s v="Cameron Bowen"/>
    <x v="0"/>
    <n v="2769"/>
    <n v="2739.07"/>
  </r>
  <r>
    <s v="34a162dd-cba9-4aeb-890c-bb1064d27ca7"/>
    <d v="2025-05-25T00:00:00"/>
    <x v="2"/>
    <s v="f0b72c8a-8730-489b-82c5-be644a78dd79"/>
    <x v="626"/>
    <x v="1"/>
    <n v="380.11"/>
    <n v="2"/>
    <n v="250"/>
    <n v="69.92"/>
    <x v="0"/>
    <x v="1"/>
    <x v="2"/>
    <x v="8"/>
    <s v="Ricky Donovan"/>
    <x v="5"/>
    <n v="760.22"/>
    <n v="690.30000000000007"/>
  </r>
  <r>
    <s v="9afb3ad7-9f93-427d-a129-4e2c0490ba97"/>
    <d v="2025-05-14T00:00:00"/>
    <x v="2"/>
    <s v="ce206726-06f7-4f2a-ac66-cf3332d3dffa"/>
    <x v="735"/>
    <x v="0"/>
    <n v="130.46"/>
    <n v="2"/>
    <n v="90.97"/>
    <n v="2.59"/>
    <x v="0"/>
    <x v="2"/>
    <x v="0"/>
    <x v="7"/>
    <s v="Melissa Butler"/>
    <x v="5"/>
    <n v="260.92"/>
    <n v="258.33000000000004"/>
  </r>
  <r>
    <s v="67e272ec-67fa-4f84-841f-4c2412110187"/>
    <d v="2025-01-17T00:00:00"/>
    <x v="2"/>
    <s v="fe601426-1d87-4f5b-9c9f-775d973bf64f"/>
    <x v="67"/>
    <x v="5"/>
    <n v="118.75"/>
    <n v="5"/>
    <n v="77.22"/>
    <n v="1.59"/>
    <x v="0"/>
    <x v="1"/>
    <x v="2"/>
    <x v="6"/>
    <s v="Evelyn Pruitt"/>
    <x v="11"/>
    <n v="593.75"/>
    <n v="592.16"/>
  </r>
  <r>
    <s v="13df1ea7-2d17-413f-8d10-98e65f3aa1d7"/>
    <d v="2025-03-03T00:00:00"/>
    <x v="2"/>
    <s v="a5927a40-65ab-44ce-93d6-1d41718f6393"/>
    <x v="423"/>
    <x v="5"/>
    <n v="437.26"/>
    <n v="2"/>
    <n v="341.4"/>
    <n v="30.01"/>
    <x v="2"/>
    <x v="2"/>
    <x v="0"/>
    <x v="7"/>
    <s v="Andrew Harris"/>
    <x v="8"/>
    <n v="874.52"/>
    <n v="844.51"/>
  </r>
  <r>
    <s v="5b4de229-7ef7-4f07-819a-d8abca000543"/>
    <d v="2025-01-05T00:00:00"/>
    <x v="2"/>
    <s v="cf944d09-1f90-4dd1-8b07-06d918e2c5c5"/>
    <x v="106"/>
    <x v="1"/>
    <n v="192.69"/>
    <n v="9"/>
    <n v="147.74"/>
    <n v="18.54"/>
    <x v="0"/>
    <x v="0"/>
    <x v="1"/>
    <x v="7"/>
    <s v="Katherine Flynn"/>
    <x v="11"/>
    <n v="1734.21"/>
    <n v="1715.67"/>
  </r>
  <r>
    <s v="2831b306-a020-4741-a690-89938d2fd08b"/>
    <d v="2025-09-07T00:00:00"/>
    <x v="2"/>
    <s v="af3f331a-83dc-4f04-818c-61359bc57b8d"/>
    <x v="530"/>
    <x v="0"/>
    <n v="205.5"/>
    <n v="8"/>
    <n v="174.42"/>
    <n v="17.39"/>
    <x v="2"/>
    <x v="1"/>
    <x v="1"/>
    <x v="6"/>
    <s v="Bruce Wood"/>
    <x v="1"/>
    <n v="1644"/>
    <n v="1626.61"/>
  </r>
  <r>
    <s v="33bcab19-aacb-484e-ab26-9d13c137a809"/>
    <d v="2025-07-16T00:00:00"/>
    <x v="2"/>
    <s v="7de24c23-8568-460d-bb6f-45e4e4b5df75"/>
    <x v="736"/>
    <x v="2"/>
    <n v="53.68"/>
    <n v="3"/>
    <n v="39.4"/>
    <n v="0.92"/>
    <x v="0"/>
    <x v="2"/>
    <x v="1"/>
    <x v="7"/>
    <s v="Corey Brown"/>
    <x v="0"/>
    <n v="161.04"/>
    <n v="160.12"/>
  </r>
  <r>
    <s v="6e8453f9-41f3-44d1-a7d9-9ff7b7fa1102"/>
    <d v="2025-08-06T00:00:00"/>
    <x v="2"/>
    <s v="63172988-7c15-4e98-a435-b633522772ee"/>
    <x v="652"/>
    <x v="2"/>
    <n v="278.79000000000002"/>
    <n v="9"/>
    <n v="240.34"/>
    <n v="39.33"/>
    <x v="0"/>
    <x v="2"/>
    <x v="1"/>
    <x v="6"/>
    <s v="Kathleen Hunt"/>
    <x v="6"/>
    <n v="2509.11"/>
    <n v="2469.7800000000002"/>
  </r>
  <r>
    <s v="bd7e2b20-7ef4-4361-95a9-52d09ba40d1e"/>
    <d v="2025-09-29T00:00:00"/>
    <x v="2"/>
    <s v="cd64a40d-8d58-4f5e-8acb-d86a36c982ae"/>
    <x v="737"/>
    <x v="4"/>
    <n v="128.61000000000001"/>
    <n v="5"/>
    <n v="79.459999999999994"/>
    <n v="9.2799999999999994"/>
    <x v="2"/>
    <x v="2"/>
    <x v="0"/>
    <x v="8"/>
    <s v="Jennifer Rich"/>
    <x v="1"/>
    <n v="643.05000000000007"/>
    <n v="633.7700000000001"/>
  </r>
  <r>
    <s v="495bf629-3b26-48f9-bd7f-a86a1fc42f82"/>
    <d v="2025-04-02T00:00:00"/>
    <x v="2"/>
    <s v="b96e97f6-3e93-47c8-ab08-21e08cae1d68"/>
    <x v="230"/>
    <x v="4"/>
    <n v="69.52"/>
    <n v="4"/>
    <n v="49.06"/>
    <n v="8.86"/>
    <x v="0"/>
    <x v="2"/>
    <x v="2"/>
    <x v="8"/>
    <s v="Rebecca Cooper"/>
    <x v="7"/>
    <n v="278.08"/>
    <n v="269.21999999999997"/>
  </r>
  <r>
    <s v="a8a2efd6-1fa1-42a7-a21e-45ace29f4d7d"/>
    <d v="2025-01-26T00:00:00"/>
    <x v="2"/>
    <s v="ffecbf66-66d1-4799-998e-9fee83aa0718"/>
    <x v="351"/>
    <x v="3"/>
    <n v="455.12"/>
    <n v="7"/>
    <n v="376.39"/>
    <n v="82.98"/>
    <x v="0"/>
    <x v="2"/>
    <x v="1"/>
    <x v="8"/>
    <s v="Jessica Davis"/>
    <x v="11"/>
    <n v="3185.84"/>
    <n v="3102.86"/>
  </r>
  <r>
    <s v="4105338f-32fd-4a25-9358-60fd5d89b272"/>
    <d v="2025-04-04T00:00:00"/>
    <x v="2"/>
    <s v="1f2dd267-5408-4f53-adc8-ccb50e97f498"/>
    <x v="386"/>
    <x v="1"/>
    <n v="293.85000000000002"/>
    <n v="3"/>
    <n v="224.36"/>
    <n v="35.51"/>
    <x v="0"/>
    <x v="1"/>
    <x v="2"/>
    <x v="6"/>
    <s v="Cathy Carlson"/>
    <x v="7"/>
    <n v="881.55000000000007"/>
    <n v="846.04000000000008"/>
  </r>
  <r>
    <s v="4990629c-589e-46ab-86ef-6e8b34eabbc0"/>
    <d v="2025-12-13T00:00:00"/>
    <x v="2"/>
    <s v="5877dfda-2b3d-43c0-a44b-16e322d2f497"/>
    <x v="622"/>
    <x v="5"/>
    <n v="381.18"/>
    <n v="3"/>
    <n v="229.69"/>
    <n v="51.5"/>
    <x v="0"/>
    <x v="2"/>
    <x v="0"/>
    <x v="8"/>
    <s v="Melissa Cooper"/>
    <x v="2"/>
    <n v="1143.54"/>
    <n v="1092.04"/>
  </r>
  <r>
    <s v="b83db582-39e6-4c69-ad8a-3047c3fd4552"/>
    <d v="2025-10-19T00:00:00"/>
    <x v="2"/>
    <s v="83ad86f7-8a83-40f8-8d0d-c07bf7be413c"/>
    <x v="34"/>
    <x v="1"/>
    <n v="290.64999999999998"/>
    <n v="2"/>
    <n v="189.27"/>
    <n v="57.39"/>
    <x v="1"/>
    <x v="2"/>
    <x v="2"/>
    <x v="8"/>
    <s v="Jared Guzman"/>
    <x v="9"/>
    <n v="581.29999999999995"/>
    <n v="523.91"/>
  </r>
  <r>
    <s v="6c542f3b-08eb-4f58-adc1-071762146449"/>
    <d v="2025-07-16T00:00:00"/>
    <x v="2"/>
    <s v="26fd15a1-f995-4a9c-b7c3-3d49014e583f"/>
    <x v="738"/>
    <x v="0"/>
    <n v="199.15"/>
    <n v="7"/>
    <n v="158.08000000000001"/>
    <n v="32.14"/>
    <x v="0"/>
    <x v="0"/>
    <x v="0"/>
    <x v="6"/>
    <s v="Rachel Velazquez"/>
    <x v="0"/>
    <n v="1394.05"/>
    <n v="1361.9099999999999"/>
  </r>
  <r>
    <s v="81048990-26f0-4f9e-ad97-56058cafa97e"/>
    <d v="2025-12-20T00:00:00"/>
    <x v="2"/>
    <s v="24754834-c179-47f2-8e57-8d2eadb86bd1"/>
    <x v="489"/>
    <x v="4"/>
    <n v="163.1"/>
    <n v="2"/>
    <n v="104.19"/>
    <n v="8.7899999999999991"/>
    <x v="2"/>
    <x v="2"/>
    <x v="0"/>
    <x v="7"/>
    <s v="Ann Chapman"/>
    <x v="2"/>
    <n v="326.2"/>
    <n v="317.40999999999997"/>
  </r>
  <r>
    <s v="23c37826-67aa-4a00-92f6-c76cb9fb6d39"/>
    <d v="2025-12-20T00:00:00"/>
    <x v="2"/>
    <s v="db392f1e-8f2e-4988-91f6-6070f248b3c6"/>
    <x v="213"/>
    <x v="2"/>
    <n v="272.75"/>
    <n v="7"/>
    <n v="177.47"/>
    <n v="24.19"/>
    <x v="0"/>
    <x v="0"/>
    <x v="1"/>
    <x v="7"/>
    <s v="Rachael Humphrey"/>
    <x v="2"/>
    <n v="1909.25"/>
    <n v="1885.06"/>
  </r>
  <r>
    <s v="3f190ab4-8edd-4d90-981c-d9afe8a7df31"/>
    <d v="2025-10-11T00:00:00"/>
    <x v="2"/>
    <s v="9e95d08c-b8e3-4253-840b-4c02a619f935"/>
    <x v="111"/>
    <x v="4"/>
    <n v="100.44"/>
    <n v="2"/>
    <n v="76.37"/>
    <n v="1.59"/>
    <x v="0"/>
    <x v="2"/>
    <x v="2"/>
    <x v="8"/>
    <s v="Emma Walter"/>
    <x v="9"/>
    <n v="200.88"/>
    <n v="199.29"/>
  </r>
  <r>
    <s v="8fff3438-bdc8-44b5-8196-542eb21e7b59"/>
    <d v="2025-06-06T00:00:00"/>
    <x v="2"/>
    <s v="c86d7536-e2bf-4ec9-9181-39d648ebc379"/>
    <x v="739"/>
    <x v="1"/>
    <n v="14.55"/>
    <n v="7"/>
    <n v="11.58"/>
    <n v="1.36"/>
    <x v="1"/>
    <x v="2"/>
    <x v="2"/>
    <x v="8"/>
    <s v="Julie Lowe"/>
    <x v="4"/>
    <n v="101.85000000000001"/>
    <n v="100.49000000000001"/>
  </r>
  <r>
    <s v="98df111c-e6d1-4e6f-b06c-0b6db869ac5b"/>
    <d v="2025-01-12T00:00:00"/>
    <x v="2"/>
    <s v="58b84dac-26ec-4a0c-974d-b88070259284"/>
    <x v="740"/>
    <x v="5"/>
    <n v="407.38"/>
    <n v="3"/>
    <n v="344.77"/>
    <n v="51.12"/>
    <x v="1"/>
    <x v="2"/>
    <x v="1"/>
    <x v="8"/>
    <s v="Nancy Diaz"/>
    <x v="11"/>
    <n v="1222.1399999999999"/>
    <n v="1171.02"/>
  </r>
  <r>
    <s v="0ac1e379-0ca2-442f-831a-0a1418d3a91e"/>
    <d v="2025-12-13T00:00:00"/>
    <x v="2"/>
    <s v="cd2f19c1-05c3-4c2d-a4ab-0600ef00a883"/>
    <x v="741"/>
    <x v="0"/>
    <n v="233.5"/>
    <n v="7"/>
    <n v="207.3"/>
    <n v="40.19"/>
    <x v="2"/>
    <x v="2"/>
    <x v="1"/>
    <x v="6"/>
    <s v="Nicholas Long"/>
    <x v="2"/>
    <n v="1634.5"/>
    <n v="1594.31"/>
  </r>
  <r>
    <s v="58495dae-e04e-4aa3-8dd0-33059bc5a02e"/>
    <d v="2025-08-09T00:00:00"/>
    <x v="2"/>
    <s v="5157be5f-c29a-43c1-a7f5-f2531112eb5d"/>
    <x v="82"/>
    <x v="4"/>
    <n v="10.130000000000001"/>
    <n v="1"/>
    <n v="8.3000000000000007"/>
    <n v="0.16"/>
    <x v="0"/>
    <x v="0"/>
    <x v="1"/>
    <x v="6"/>
    <s v="James Ward"/>
    <x v="6"/>
    <n v="10.130000000000001"/>
    <n v="9.9700000000000006"/>
  </r>
  <r>
    <s v="ae6c56b3-b5b9-435a-a15a-fd09483e6084"/>
    <d v="2025-04-18T00:00:00"/>
    <x v="2"/>
    <s v="6b541831-fb64-42c1-81cf-905d63e7967a"/>
    <x v="742"/>
    <x v="5"/>
    <n v="106.42"/>
    <n v="9"/>
    <n v="86.48"/>
    <n v="2.88"/>
    <x v="2"/>
    <x v="1"/>
    <x v="1"/>
    <x v="7"/>
    <s v="Felicia Thomas"/>
    <x v="7"/>
    <n v="957.78"/>
    <n v="954.9"/>
  </r>
  <r>
    <s v="961415e3-4669-4d5c-848a-a5e14f3db8ab"/>
    <d v="2025-03-15T00:00:00"/>
    <x v="2"/>
    <s v="59685c19-52d0-4164-9bf1-78672eddf607"/>
    <x v="655"/>
    <x v="5"/>
    <n v="322.38"/>
    <n v="8"/>
    <n v="241.7"/>
    <n v="62.48"/>
    <x v="2"/>
    <x v="0"/>
    <x v="0"/>
    <x v="8"/>
    <s v="Andrew Jones"/>
    <x v="8"/>
    <n v="2579.04"/>
    <n v="2516.56"/>
  </r>
  <r>
    <s v="e0856f65-a8de-4169-a35a-f02c7850903b"/>
    <d v="2025-10-30T00:00:00"/>
    <x v="2"/>
    <s v="96bdf489-d53d-4f14-8084-1fdd22af62fa"/>
    <x v="315"/>
    <x v="1"/>
    <n v="280.68"/>
    <n v="10"/>
    <n v="228.17"/>
    <n v="35.56"/>
    <x v="2"/>
    <x v="0"/>
    <x v="1"/>
    <x v="8"/>
    <s v="Jennifer Smith"/>
    <x v="9"/>
    <n v="2806.8"/>
    <n v="2771.2400000000002"/>
  </r>
  <r>
    <s v="613ddb8d-ca2b-47f0-bc65-7d385b9a43a1"/>
    <d v="2025-08-09T00:00:00"/>
    <x v="2"/>
    <s v="9a68d5dc-f93f-4315-bd22-5dc204174156"/>
    <x v="274"/>
    <x v="2"/>
    <n v="126.23"/>
    <n v="8"/>
    <n v="84.63"/>
    <n v="7.87"/>
    <x v="0"/>
    <x v="2"/>
    <x v="2"/>
    <x v="8"/>
    <s v="Bryan Mendoza"/>
    <x v="6"/>
    <n v="1009.84"/>
    <n v="1001.97"/>
  </r>
  <r>
    <s v="75c1f18f-fa8f-40fe-bd06-82ce51fa8559"/>
    <d v="2025-06-04T00:00:00"/>
    <x v="2"/>
    <s v="ee6a7a1e-67d3-45a8-a017-131498948576"/>
    <x v="678"/>
    <x v="2"/>
    <n v="270.02999999999997"/>
    <n v="3"/>
    <n v="228.72"/>
    <n v="44.44"/>
    <x v="1"/>
    <x v="0"/>
    <x v="1"/>
    <x v="7"/>
    <s v="Keith Carter"/>
    <x v="4"/>
    <n v="810.08999999999992"/>
    <n v="765.64999999999986"/>
  </r>
  <r>
    <s v="25a55b08-0580-4f3d-8d9d-a2345478f72f"/>
    <d v="2025-10-30T00:00:00"/>
    <x v="2"/>
    <s v="ca8b6b41-384b-4668-ad33-3df058877fe6"/>
    <x v="717"/>
    <x v="2"/>
    <n v="340.56"/>
    <n v="8"/>
    <n v="288.37"/>
    <n v="4.17"/>
    <x v="1"/>
    <x v="2"/>
    <x v="1"/>
    <x v="7"/>
    <s v="Shannon Walls"/>
    <x v="9"/>
    <n v="2724.48"/>
    <n v="2720.31"/>
  </r>
  <r>
    <s v="252e6a14-575a-40de-8eff-a0d08b3a9241"/>
    <d v="2025-08-18T00:00:00"/>
    <x v="2"/>
    <s v="805622be-2c80-4ecf-8e4a-d321ffa037d6"/>
    <x v="38"/>
    <x v="0"/>
    <n v="241.87"/>
    <n v="7"/>
    <n v="157.72"/>
    <n v="25.26"/>
    <x v="1"/>
    <x v="2"/>
    <x v="2"/>
    <x v="8"/>
    <s v="Paul Moss"/>
    <x v="6"/>
    <n v="1693.0900000000001"/>
    <n v="1667.8300000000002"/>
  </r>
  <r>
    <s v="83fbc1e0-f687-4911-a535-fb3a9543c3e0"/>
    <d v="2025-12-13T00:00:00"/>
    <x v="2"/>
    <s v="3386d85c-f89d-4840-b8fd-dfe01c246165"/>
    <x v="677"/>
    <x v="3"/>
    <n v="462.68"/>
    <n v="4"/>
    <n v="402.2"/>
    <n v="36.75"/>
    <x v="2"/>
    <x v="0"/>
    <x v="2"/>
    <x v="7"/>
    <s v="Martin Rice"/>
    <x v="2"/>
    <n v="1850.72"/>
    <n v="1813.97"/>
  </r>
  <r>
    <s v="5b953303-a5d8-41c5-a6e2-a31e8d5461c0"/>
    <d v="2025-03-15T00:00:00"/>
    <x v="2"/>
    <s v="75d044ac-6f20-42d1-908e-d98cc6c0ee7d"/>
    <x v="743"/>
    <x v="4"/>
    <n v="115.47"/>
    <n v="8"/>
    <n v="78.03"/>
    <n v="8.2200000000000006"/>
    <x v="1"/>
    <x v="0"/>
    <x v="1"/>
    <x v="6"/>
    <s v="Samuel Turner"/>
    <x v="8"/>
    <n v="923.76"/>
    <n v="915.54"/>
  </r>
  <r>
    <s v="a0c9a8cf-1322-40e2-9c5e-4f2aa7681a85"/>
    <d v="2025-10-19T00:00:00"/>
    <x v="2"/>
    <s v="2b2a465a-0635-47be-bfbe-a6d4b0d15cb2"/>
    <x v="744"/>
    <x v="0"/>
    <n v="435.13"/>
    <n v="1"/>
    <n v="337.6"/>
    <n v="64.66"/>
    <x v="1"/>
    <x v="0"/>
    <x v="1"/>
    <x v="6"/>
    <s v="Renee Murray"/>
    <x v="9"/>
    <n v="435.13"/>
    <n v="370.47"/>
  </r>
  <r>
    <s v="76a17bff-f79f-4de5-9b8a-d656f4269ba2"/>
    <d v="2025-09-29T00:00:00"/>
    <x v="2"/>
    <s v="4992ddb2-006b-483a-805e-23ba0c48595b"/>
    <x v="438"/>
    <x v="5"/>
    <n v="333.6"/>
    <n v="10"/>
    <n v="202.14"/>
    <n v="21.87"/>
    <x v="2"/>
    <x v="1"/>
    <x v="1"/>
    <x v="8"/>
    <s v="Tammy Torres"/>
    <x v="1"/>
    <n v="3336"/>
    <n v="3314.13"/>
  </r>
  <r>
    <s v="2b9ab817-c30e-4b4a-bb94-7cea00243ec4"/>
    <d v="2025-04-18T00:00:00"/>
    <x v="2"/>
    <s v="f3e9c8b7-1c0f-43c5-954a-9723896e2fd5"/>
    <x v="553"/>
    <x v="5"/>
    <n v="468.07"/>
    <n v="2"/>
    <n v="307.94"/>
    <n v="1.24"/>
    <x v="0"/>
    <x v="1"/>
    <x v="1"/>
    <x v="7"/>
    <s v="Claire Baker"/>
    <x v="7"/>
    <n v="936.14"/>
    <n v="934.9"/>
  </r>
  <r>
    <s v="8efb3a9a-e8f5-479b-8e1e-94a121adc189"/>
    <d v="2025-05-14T00:00:00"/>
    <x v="2"/>
    <s v="936e67f3-c366-4970-a2b0-e991a72a7406"/>
    <x v="745"/>
    <x v="0"/>
    <n v="310.27"/>
    <n v="2"/>
    <n v="221.77"/>
    <n v="42.05"/>
    <x v="2"/>
    <x v="1"/>
    <x v="2"/>
    <x v="7"/>
    <s v="Terry Scott"/>
    <x v="5"/>
    <n v="620.54"/>
    <n v="578.49"/>
  </r>
  <r>
    <s v="4a77f5bc-4418-4bd3-b0bd-7ad4989da102"/>
    <d v="2025-01-06T00:00:00"/>
    <x v="2"/>
    <s v="a71df1ba-f074-4178-9570-63f19dad37ee"/>
    <x v="566"/>
    <x v="4"/>
    <n v="213.51"/>
    <n v="5"/>
    <n v="134.09"/>
    <n v="14.67"/>
    <x v="2"/>
    <x v="1"/>
    <x v="1"/>
    <x v="8"/>
    <s v="Terry Johnson"/>
    <x v="11"/>
    <n v="1067.55"/>
    <n v="1052.8799999999999"/>
  </r>
  <r>
    <s v="7d62bb47-ad0f-4331-8b58-83fbc787ef85"/>
    <d v="2025-01-23T00:00:00"/>
    <x v="2"/>
    <s v="fc9cdf33-2f78-450d-bd87-16b431f0d52f"/>
    <x v="436"/>
    <x v="1"/>
    <n v="265.89999999999998"/>
    <n v="1"/>
    <n v="175.05"/>
    <n v="38.44"/>
    <x v="1"/>
    <x v="0"/>
    <x v="0"/>
    <x v="6"/>
    <s v="Cassandra Johnson"/>
    <x v="11"/>
    <n v="265.89999999999998"/>
    <n v="227.45999999999998"/>
  </r>
  <r>
    <s v="8e7e9c04-4f06-4715-994d-58f41abdb76e"/>
    <d v="2025-06-06T00:00:00"/>
    <x v="2"/>
    <s v="2ee5ac05-8062-4637-adbb-ea1a3b35e804"/>
    <x v="394"/>
    <x v="0"/>
    <n v="300.89"/>
    <n v="2"/>
    <n v="240.22"/>
    <n v="44.28"/>
    <x v="2"/>
    <x v="1"/>
    <x v="1"/>
    <x v="6"/>
    <s v="Laura Santos"/>
    <x v="4"/>
    <n v="601.78"/>
    <n v="557.5"/>
  </r>
  <r>
    <s v="9fcd4299-4193-4b4a-a721-c70b7d309319"/>
    <d v="2025-10-11T00:00:00"/>
    <x v="2"/>
    <s v="c8a7b29f-1f36-4fe6-ad32-b5e0a4e4313d"/>
    <x v="746"/>
    <x v="0"/>
    <n v="479.03"/>
    <n v="7"/>
    <n v="364.63"/>
    <n v="25.82"/>
    <x v="0"/>
    <x v="0"/>
    <x v="0"/>
    <x v="7"/>
    <s v="Karen Wagner"/>
    <x v="9"/>
    <n v="3353.21"/>
    <n v="3327.39"/>
  </r>
  <r>
    <s v="48657023-8b4d-44a2-bb44-82fce4ee759b"/>
    <d v="2025-12-04T00:00:00"/>
    <x v="2"/>
    <s v="d18253bd-43c2-4243-963c-2160c310c98a"/>
    <x v="29"/>
    <x v="4"/>
    <n v="312.87"/>
    <n v="5"/>
    <n v="235.05"/>
    <n v="7.58"/>
    <x v="0"/>
    <x v="0"/>
    <x v="0"/>
    <x v="8"/>
    <s v="Christine Bauer"/>
    <x v="2"/>
    <n v="1564.35"/>
    <n v="1556.77"/>
  </r>
  <r>
    <s v="140ef348-3a2a-481a-b124-487acc2ef2ce"/>
    <d v="2025-09-18T00:00:00"/>
    <x v="2"/>
    <s v="27ea5f37-5ed8-4e2e-8711-7add1cf2718a"/>
    <x v="467"/>
    <x v="4"/>
    <n v="42.12"/>
    <n v="7"/>
    <n v="25.54"/>
    <n v="0.18"/>
    <x v="1"/>
    <x v="1"/>
    <x v="2"/>
    <x v="7"/>
    <s v="Roger Nicholson"/>
    <x v="1"/>
    <n v="294.83999999999997"/>
    <n v="294.65999999999997"/>
  </r>
  <r>
    <s v="8d17942d-73ea-47f5-8462-4a4b5743f04c"/>
    <d v="2025-07-07T00:00:00"/>
    <x v="2"/>
    <s v="ff5f6445-4017-4201-b2d0-4ac6d2d27e07"/>
    <x v="284"/>
    <x v="3"/>
    <n v="74.59"/>
    <n v="3"/>
    <n v="58.23"/>
    <n v="1.82"/>
    <x v="1"/>
    <x v="0"/>
    <x v="1"/>
    <x v="8"/>
    <s v="Joy Gibbs"/>
    <x v="0"/>
    <n v="223.77"/>
    <n v="221.95000000000002"/>
  </r>
  <r>
    <s v="6d2b4088-06a4-4cc4-82b5-c4875f63a923"/>
    <d v="2025-01-02T00:00:00"/>
    <x v="2"/>
    <s v="39bd72e9-726a-4166-993f-b3dc1ee95198"/>
    <x v="554"/>
    <x v="5"/>
    <n v="448.09"/>
    <n v="7"/>
    <n v="335.39"/>
    <n v="10.19"/>
    <x v="0"/>
    <x v="2"/>
    <x v="1"/>
    <x v="7"/>
    <s v="Katherine Chambers"/>
    <x v="11"/>
    <n v="3136.6299999999997"/>
    <n v="3126.4399999999996"/>
  </r>
  <r>
    <s v="841f395c-5476-4e4c-bf44-0fafd5ad92bc"/>
    <d v="2025-01-23T00:00:00"/>
    <x v="2"/>
    <s v="b608ff15-f645-4f5c-83c3-9110f892eec5"/>
    <x v="497"/>
    <x v="0"/>
    <n v="149.1"/>
    <n v="6"/>
    <n v="91.07"/>
    <n v="21.08"/>
    <x v="2"/>
    <x v="2"/>
    <x v="0"/>
    <x v="7"/>
    <s v="Vickie Morales"/>
    <x v="11"/>
    <n v="894.59999999999991"/>
    <n v="873.51999999999987"/>
  </r>
  <r>
    <s v="711e6f31-2f46-418b-89a7-952ae6ed3d0e"/>
    <d v="2025-07-08T00:00:00"/>
    <x v="2"/>
    <s v="fa1f37d7-f20a-491a-92f5-eec8f58aa61f"/>
    <x v="383"/>
    <x v="1"/>
    <n v="485.74"/>
    <n v="7"/>
    <n v="292.74"/>
    <n v="92.72"/>
    <x v="2"/>
    <x v="1"/>
    <x v="1"/>
    <x v="7"/>
    <s v="Nicole Dixon"/>
    <x v="0"/>
    <n v="3400.1800000000003"/>
    <n v="3307.4600000000005"/>
  </r>
  <r>
    <s v="8adfcd32-6421-4b4d-a956-739b73aade34"/>
    <d v="2025-11-20T00:00:00"/>
    <x v="2"/>
    <s v="c03274c5-1fe8-48b1-b8f4-66b10893fcfc"/>
    <x v="483"/>
    <x v="0"/>
    <n v="197.91"/>
    <n v="9"/>
    <n v="139.27000000000001"/>
    <n v="20.13"/>
    <x v="2"/>
    <x v="1"/>
    <x v="1"/>
    <x v="6"/>
    <s v="Vanessa Hernandez"/>
    <x v="3"/>
    <n v="1781.19"/>
    <n v="1761.06"/>
  </r>
  <r>
    <s v="a1225e65-b540-4272-9111-017925f4c186"/>
    <d v="2025-07-07T00:00:00"/>
    <x v="2"/>
    <s v="22ad8412-a76c-48e9-b1ba-02aa5073588e"/>
    <x v="747"/>
    <x v="1"/>
    <n v="208.18"/>
    <n v="7"/>
    <n v="172.93"/>
    <n v="15.85"/>
    <x v="2"/>
    <x v="2"/>
    <x v="2"/>
    <x v="6"/>
    <s v="Michelle Dickson"/>
    <x v="0"/>
    <n v="1457.26"/>
    <n v="1441.41"/>
  </r>
  <r>
    <s v="475e6d65-b486-4ce6-8f41-c647a32c25f5"/>
    <d v="2025-12-04T00:00:00"/>
    <x v="2"/>
    <s v="bee20467-3856-46e3-834d-83c7f5b14e10"/>
    <x v="293"/>
    <x v="1"/>
    <n v="67.62"/>
    <n v="5"/>
    <n v="41.87"/>
    <n v="0.43"/>
    <x v="0"/>
    <x v="0"/>
    <x v="2"/>
    <x v="6"/>
    <s v="Donald Brady"/>
    <x v="2"/>
    <n v="338.1"/>
    <n v="337.67"/>
  </r>
  <r>
    <s v="5d14a350-79bc-4468-b741-195b0213e917"/>
    <d v="2025-12-04T00:00:00"/>
    <x v="2"/>
    <s v="b0f466d7-1d77-46e3-ad02-58fdc497a8b4"/>
    <x v="310"/>
    <x v="3"/>
    <n v="260.91000000000003"/>
    <n v="2"/>
    <n v="217.83"/>
    <n v="24.82"/>
    <x v="1"/>
    <x v="1"/>
    <x v="1"/>
    <x v="7"/>
    <s v="Grant Simmons"/>
    <x v="2"/>
    <n v="521.82000000000005"/>
    <n v="497.00000000000006"/>
  </r>
  <r>
    <s v="36e8a8ee-dcbd-4d69-b90d-70bc0ddb17fe"/>
    <d v="2025-08-18T00:00:00"/>
    <x v="2"/>
    <s v="3d81dfda-79dc-4954-b266-a0b6d0d1c69f"/>
    <x v="243"/>
    <x v="4"/>
    <n v="232.2"/>
    <n v="5"/>
    <n v="189.44"/>
    <n v="28.94"/>
    <x v="1"/>
    <x v="2"/>
    <x v="2"/>
    <x v="7"/>
    <s v="Gary Harrison"/>
    <x v="6"/>
    <n v="1161"/>
    <n v="1132.06"/>
  </r>
  <r>
    <s v="82f53267-4390-4b6f-880f-165e0b8431fa"/>
    <d v="2025-01-20T00:00:00"/>
    <x v="2"/>
    <s v="c779ec74-ca7c-4467-808a-810cd2f34294"/>
    <x v="574"/>
    <x v="5"/>
    <n v="143.87"/>
    <n v="9"/>
    <n v="103.09"/>
    <n v="4.63"/>
    <x v="2"/>
    <x v="2"/>
    <x v="0"/>
    <x v="6"/>
    <s v="Diana Ford"/>
    <x v="11"/>
    <n v="1294.83"/>
    <n v="1290.1999999999998"/>
  </r>
  <r>
    <s v="49b8f779-c5a2-41c9-91f7-0c82b9eafb7a"/>
    <d v="2025-01-11T00:00:00"/>
    <x v="2"/>
    <s v="20652a20-36e9-47fe-adf5-627f910ed5c1"/>
    <x v="479"/>
    <x v="4"/>
    <n v="354.7"/>
    <n v="7"/>
    <n v="313.94"/>
    <n v="31.65"/>
    <x v="2"/>
    <x v="1"/>
    <x v="1"/>
    <x v="8"/>
    <s v="Christina Hernandez"/>
    <x v="11"/>
    <n v="2482.9"/>
    <n v="2451.25"/>
  </r>
  <r>
    <s v="bf772178-aed9-4d4d-a603-9ebdc1267c0f"/>
    <d v="2025-12-04T00:00:00"/>
    <x v="2"/>
    <s v="c10bb7bf-15ec-4d79-be6a-b4436d48a6a0"/>
    <x v="19"/>
    <x v="0"/>
    <n v="299.52999999999997"/>
    <n v="4"/>
    <n v="211.42"/>
    <n v="38.409999999999997"/>
    <x v="1"/>
    <x v="1"/>
    <x v="2"/>
    <x v="6"/>
    <s v="William Torres"/>
    <x v="2"/>
    <n v="1198.1199999999999"/>
    <n v="1159.7099999999998"/>
  </r>
  <r>
    <s v="4d4f9b25-e888-445a-a271-514e2e5cd114"/>
    <d v="2025-01-04T00:00:00"/>
    <x v="2"/>
    <s v="9f1b4b1c-428c-4ff1-a666-ef0e227fdaba"/>
    <x v="476"/>
    <x v="2"/>
    <n v="343.64"/>
    <n v="9"/>
    <n v="290.57"/>
    <n v="19.18"/>
    <x v="2"/>
    <x v="0"/>
    <x v="0"/>
    <x v="7"/>
    <s v="Martin Huynh"/>
    <x v="11"/>
    <n v="3092.7599999999998"/>
    <n v="3073.58"/>
  </r>
  <r>
    <s v="500cf6e0-5408-4b7b-bf3a-932fbe1f5215"/>
    <d v="2025-01-17T00:00:00"/>
    <x v="2"/>
    <s v="287bc8d6-7d64-443c-a862-b0a0975fdd68"/>
    <x v="504"/>
    <x v="2"/>
    <n v="221.41"/>
    <n v="4"/>
    <n v="193.13"/>
    <n v="2.38"/>
    <x v="2"/>
    <x v="1"/>
    <x v="1"/>
    <x v="7"/>
    <s v="Robert Gomez"/>
    <x v="11"/>
    <n v="885.64"/>
    <n v="883.26"/>
  </r>
  <r>
    <s v="a73b57ea-e660-492d-b555-31af5b5c62fa"/>
    <d v="2025-01-25T00:00:00"/>
    <x v="2"/>
    <s v="7bb1930a-aa02-40f5-9975-2c9a89eed9b2"/>
    <x v="515"/>
    <x v="5"/>
    <n v="490.51"/>
    <n v="9"/>
    <n v="420.1"/>
    <n v="57.2"/>
    <x v="1"/>
    <x v="2"/>
    <x v="2"/>
    <x v="6"/>
    <s v="Edward Webb"/>
    <x v="11"/>
    <n v="4414.59"/>
    <n v="4357.3900000000003"/>
  </r>
  <r>
    <s v="171e0933-5835-43f0-8e19-d3cadc9bddb0"/>
    <d v="2025-01-29T00:00:00"/>
    <x v="2"/>
    <s v="cbc2a2e7-b316-4cb4-8083-7da21c7c6715"/>
    <x v="748"/>
    <x v="3"/>
    <n v="481.63"/>
    <n v="10"/>
    <n v="386.89"/>
    <n v="18.64"/>
    <x v="1"/>
    <x v="1"/>
    <x v="2"/>
    <x v="7"/>
    <s v="Adriana Nguyen"/>
    <x v="11"/>
    <n v="4816.3"/>
    <n v="4797.66"/>
  </r>
  <r>
    <s v="1ff436ed-8604-4161-afbe-5640130441e0"/>
    <d v="2025-01-25T00:00:00"/>
    <x v="2"/>
    <s v="3b560ff0-969e-4da8-b776-d2f0877e96da"/>
    <x v="82"/>
    <x v="4"/>
    <n v="442.06"/>
    <n v="6"/>
    <n v="299.99"/>
    <n v="14.85"/>
    <x v="1"/>
    <x v="2"/>
    <x v="0"/>
    <x v="6"/>
    <s v="Jason Hayes"/>
    <x v="11"/>
    <n v="2652.36"/>
    <n v="2637.51"/>
  </r>
  <r>
    <s v="c1990493-e4c2-4354-9dcd-c4c5854072b6"/>
    <d v="2025-01-02T00:00:00"/>
    <x v="2"/>
    <s v="be1c437b-b9b4-45ad-b81e-1c5ab084fc39"/>
    <x v="749"/>
    <x v="0"/>
    <n v="210.03"/>
    <n v="10"/>
    <n v="143.19"/>
    <n v="14.47"/>
    <x v="1"/>
    <x v="1"/>
    <x v="1"/>
    <x v="8"/>
    <s v="Brendan Wright"/>
    <x v="11"/>
    <n v="2100.3000000000002"/>
    <n v="2085.8300000000004"/>
  </r>
  <r>
    <s v="a9593f3f-ea52-4c0c-b3fe-902c104050fc"/>
    <d v="2025-01-18T00:00:00"/>
    <x v="2"/>
    <s v="5b4700bf-262e-4e25-8fd7-0158697c8874"/>
    <x v="485"/>
    <x v="5"/>
    <n v="255.12"/>
    <n v="5"/>
    <n v="186.15"/>
    <n v="14.85"/>
    <x v="2"/>
    <x v="1"/>
    <x v="1"/>
    <x v="8"/>
    <s v="Chelsea Ryan"/>
    <x v="11"/>
    <n v="1275.5999999999999"/>
    <n v="1260.75"/>
  </r>
  <r>
    <s v="47d15aed-7a46-4a55-8aba-09db7e0e6739"/>
    <d v="2025-01-09T00:00:00"/>
    <x v="2"/>
    <s v="811aca74-4f2b-49c2-8294-02d9accbe299"/>
    <x v="584"/>
    <x v="4"/>
    <n v="430.89"/>
    <n v="7"/>
    <n v="345.76"/>
    <n v="22.96"/>
    <x v="1"/>
    <x v="0"/>
    <x v="2"/>
    <x v="7"/>
    <s v="Scott Davenport"/>
    <x v="11"/>
    <n v="3016.23"/>
    <n v="2993.27"/>
  </r>
  <r>
    <s v="83fd2ad7-6e8e-40f4-98d2-ac956a879090"/>
    <d v="2025-01-31T00:00:00"/>
    <x v="2"/>
    <s v="2798628c-5500-4b5a-b67b-b03bc9387037"/>
    <x v="333"/>
    <x v="1"/>
    <n v="27.03"/>
    <n v="3"/>
    <n v="23.02"/>
    <n v="0.63"/>
    <x v="1"/>
    <x v="2"/>
    <x v="0"/>
    <x v="8"/>
    <s v="Michael Crawford MD"/>
    <x v="11"/>
    <n v="81.09"/>
    <n v="80.460000000000008"/>
  </r>
  <r>
    <s v="2b3f6dd5-82b1-4bb9-a4ba-877a87e64372"/>
    <d v="2025-12-04T00:00:00"/>
    <x v="2"/>
    <s v="b3fac113-fd97-4ee0-bdb5-a3df6846a760"/>
    <x v="424"/>
    <x v="3"/>
    <n v="62.34"/>
    <n v="6"/>
    <n v="39.94"/>
    <n v="11.02"/>
    <x v="1"/>
    <x v="1"/>
    <x v="2"/>
    <x v="6"/>
    <s v="James Cook"/>
    <x v="2"/>
    <n v="374.04"/>
    <n v="363.02000000000004"/>
  </r>
  <r>
    <s v="f94a6e36-4b5b-43a3-80d1-7ae47f265bcf"/>
    <d v="2025-01-31T00:00:00"/>
    <x v="2"/>
    <s v="1a38b01b-49df-42e4-ba0b-67be4df56ad8"/>
    <x v="700"/>
    <x v="1"/>
    <n v="440.98"/>
    <n v="1"/>
    <n v="394.93"/>
    <n v="51.12"/>
    <x v="0"/>
    <x v="0"/>
    <x v="0"/>
    <x v="8"/>
    <s v="Elizabeth Brown"/>
    <x v="11"/>
    <n v="440.98"/>
    <n v="389.86"/>
  </r>
  <r>
    <s v="93507619-e5f4-4878-8686-bc0cd836f8cc"/>
    <d v="2025-01-06T00:00:00"/>
    <x v="2"/>
    <s v="fa0fdc36-94ac-442f-8cb8-0aefa3867bf1"/>
    <x v="612"/>
    <x v="3"/>
    <n v="458.3"/>
    <n v="7"/>
    <n v="315.89"/>
    <n v="62.4"/>
    <x v="2"/>
    <x v="2"/>
    <x v="1"/>
    <x v="7"/>
    <s v="Kevin Larsen"/>
    <x v="11"/>
    <n v="3208.1"/>
    <n v="3145.7"/>
  </r>
  <r>
    <s v="897e6508-6adf-4de8-bf10-a3a9f05df70c"/>
    <d v="2025-01-19T00:00:00"/>
    <x v="2"/>
    <s v="8076608b-8cc5-49ec-a374-1c4e3f669390"/>
    <x v="750"/>
    <x v="2"/>
    <n v="239.91"/>
    <n v="3"/>
    <n v="208.71"/>
    <n v="1.02"/>
    <x v="1"/>
    <x v="1"/>
    <x v="1"/>
    <x v="8"/>
    <s v="Thomas Delacruz"/>
    <x v="11"/>
    <n v="719.73"/>
    <n v="718.71"/>
  </r>
  <r>
    <s v="892d9a8c-512b-4803-b73b-d6c0efb6b66f"/>
    <d v="2025-12-04T00:00:00"/>
    <x v="2"/>
    <s v="22e8f1a4-5722-402b-8901-dfef425d677f"/>
    <x v="222"/>
    <x v="3"/>
    <n v="68.42"/>
    <n v="4"/>
    <n v="61.29"/>
    <n v="11.3"/>
    <x v="1"/>
    <x v="2"/>
    <x v="1"/>
    <x v="7"/>
    <s v="Timothy Stevens"/>
    <x v="2"/>
    <n v="273.68"/>
    <n v="262.38"/>
  </r>
  <r>
    <s v="6441a80f-e79a-41de-bb09-d6ac9d71d329"/>
    <d v="2025-12-04T00:00:00"/>
    <x v="2"/>
    <s v="ed4f04d1-5e39-4252-a509-a6cddac49227"/>
    <x v="104"/>
    <x v="1"/>
    <n v="150.09"/>
    <n v="3"/>
    <n v="105.47"/>
    <n v="7.47"/>
    <x v="1"/>
    <x v="1"/>
    <x v="2"/>
    <x v="8"/>
    <s v="Susan Espinoza"/>
    <x v="2"/>
    <n v="450.27"/>
    <n v="442.79999999999995"/>
  </r>
  <r>
    <s v="52d15c0a-25ba-41b4-888b-42a45ecb1fa4"/>
    <d v="2025-12-04T00:00:00"/>
    <x v="2"/>
    <s v="bde0f484-b4b9-40a8-8477-19296c82bfc9"/>
    <x v="719"/>
    <x v="2"/>
    <n v="154.08000000000001"/>
    <n v="1"/>
    <n v="137.88"/>
    <n v="14.84"/>
    <x v="2"/>
    <x v="1"/>
    <x v="0"/>
    <x v="7"/>
    <s v="Colleen Savage"/>
    <x v="2"/>
    <n v="154.08000000000001"/>
    <n v="139.24"/>
  </r>
  <r>
    <s v="9e18f604-0752-49a6-ac71-b0288fcadbb0"/>
    <d v="2025-12-04T00:00:00"/>
    <x v="2"/>
    <s v="d877a0c6-709a-4cdc-81a7-d26d501c5f3f"/>
    <x v="751"/>
    <x v="2"/>
    <n v="368.46"/>
    <n v="5"/>
    <n v="324.08999999999997"/>
    <n v="69.16"/>
    <x v="2"/>
    <x v="1"/>
    <x v="1"/>
    <x v="7"/>
    <s v="Joseph Garrett"/>
    <x v="2"/>
    <n v="1842.3"/>
    <n v="1773.1399999999999"/>
  </r>
  <r>
    <s v="78aa3cd0-a958-4dea-ab98-d3b65a3e34fe"/>
    <d v="2025-12-04T00:00:00"/>
    <x v="2"/>
    <s v="657f24ee-4074-4085-8848-92d9b01f24d3"/>
    <x v="114"/>
    <x v="2"/>
    <n v="332.5"/>
    <n v="8"/>
    <n v="218.52"/>
    <n v="3.12"/>
    <x v="0"/>
    <x v="2"/>
    <x v="0"/>
    <x v="6"/>
    <s v="Amanda Baker"/>
    <x v="2"/>
    <n v="2660"/>
    <n v="2656.88"/>
  </r>
  <r>
    <s v="9e3dee19-38e0-43e1-8a25-9ea4ce7055b1"/>
    <d v="2025-01-15T00:00:00"/>
    <x v="2"/>
    <s v="7500c842-6f73-42c6-9de1-22ff982b4f2a"/>
    <x v="78"/>
    <x v="0"/>
    <n v="70.989999999999995"/>
    <n v="10"/>
    <n v="53.84"/>
    <n v="0.92"/>
    <x v="1"/>
    <x v="2"/>
    <x v="1"/>
    <x v="6"/>
    <s v="Dylan Alvarado"/>
    <x v="11"/>
    <n v="709.9"/>
    <n v="708.98"/>
  </r>
  <r>
    <s v="0f63a6dd-d5af-42fc-bd58-d07b86379684"/>
    <d v="2025-01-04T00:00:00"/>
    <x v="2"/>
    <s v="7f8ece61-f015-4dec-aca5-7d9138a5f962"/>
    <x v="228"/>
    <x v="2"/>
    <n v="102.25"/>
    <n v="8"/>
    <n v="83.51"/>
    <n v="8.1"/>
    <x v="2"/>
    <x v="1"/>
    <x v="0"/>
    <x v="7"/>
    <s v="Charles White"/>
    <x v="11"/>
    <n v="818"/>
    <n v="809.9"/>
  </r>
  <r>
    <s v="a897d0bc-3032-40ca-ab23-7aaf3d824cc0"/>
    <d v="2025-01-15T00:00:00"/>
    <x v="2"/>
    <s v="9b440790-953f-40e7-9a53-bea94f067883"/>
    <x v="484"/>
    <x v="5"/>
    <n v="97.05"/>
    <n v="7"/>
    <n v="79.59"/>
    <n v="17.91"/>
    <x v="0"/>
    <x v="0"/>
    <x v="2"/>
    <x v="6"/>
    <s v="Robert Duncan"/>
    <x v="11"/>
    <n v="679.35"/>
    <n v="661.44"/>
  </r>
  <r>
    <s v="bfae9aa6-2511-41fd-bef4-831ba4148a89"/>
    <d v="2025-01-28T00:00:00"/>
    <x v="2"/>
    <s v="7e29c8d4-796a-4b6d-9341-327ce7c44a88"/>
    <x v="665"/>
    <x v="1"/>
    <n v="312.39999999999998"/>
    <n v="9"/>
    <n v="222.65"/>
    <n v="17.52"/>
    <x v="2"/>
    <x v="1"/>
    <x v="1"/>
    <x v="6"/>
    <s v="George Rose MD"/>
    <x v="11"/>
    <n v="2811.6"/>
    <n v="2794.08"/>
  </r>
  <r>
    <s v="f685ca6b-51c6-44d3-89de-544daa037e72"/>
    <d v="2025-01-07T00:00:00"/>
    <x v="2"/>
    <s v="a95b403f-d664-4bc3-9eff-383fa4c4ebf3"/>
    <x v="407"/>
    <x v="1"/>
    <n v="334.18"/>
    <n v="8"/>
    <n v="240.95"/>
    <n v="49.57"/>
    <x v="2"/>
    <x v="1"/>
    <x v="0"/>
    <x v="8"/>
    <s v="Michelle Peterson"/>
    <x v="11"/>
    <n v="2673.44"/>
    <n v="2623.87"/>
  </r>
  <r>
    <s v="b5348218-c4a0-4ce2-9576-703fbf10458b"/>
    <d v="2025-01-24T00:00:00"/>
    <x v="2"/>
    <s v="bcd28150-0360-4d47-9913-c2beb5b70c6f"/>
    <x v="752"/>
    <x v="2"/>
    <n v="10.95"/>
    <n v="2"/>
    <n v="9.7100000000000009"/>
    <n v="0.33"/>
    <x v="1"/>
    <x v="1"/>
    <x v="2"/>
    <x v="8"/>
    <s v="Susan Parker"/>
    <x v="11"/>
    <n v="21.9"/>
    <n v="21.57"/>
  </r>
  <r>
    <s v="865e3890-432d-4f96-a4a9-ce72d3598497"/>
    <d v="2025-01-14T00:00:00"/>
    <x v="2"/>
    <s v="5f6f5fa2-4a92-4db5-93c8-3d687456e9bb"/>
    <x v="574"/>
    <x v="1"/>
    <n v="400.2"/>
    <n v="10"/>
    <n v="302.83999999999997"/>
    <n v="48.31"/>
    <x v="2"/>
    <x v="2"/>
    <x v="0"/>
    <x v="6"/>
    <s v="Margaret Nixon"/>
    <x v="11"/>
    <n v="4002"/>
    <n v="3953.69"/>
  </r>
  <r>
    <s v="19846f37-c8a3-489d-b229-3879c14cf970"/>
    <d v="2025-01-17T00:00:00"/>
    <x v="2"/>
    <s v="5e68242c-2498-45cd-be22-172f602960b2"/>
    <x v="748"/>
    <x v="1"/>
    <n v="183.21"/>
    <n v="3"/>
    <n v="121.64"/>
    <n v="18.61"/>
    <x v="1"/>
    <x v="0"/>
    <x v="0"/>
    <x v="8"/>
    <s v="Thomas Raymond"/>
    <x v="11"/>
    <n v="549.63"/>
    <n v="531.02"/>
  </r>
  <r>
    <s v="385202ad-47e2-4ac6-9bc8-ba6bd690f46a"/>
    <d v="2025-01-29T00:00:00"/>
    <x v="2"/>
    <s v="32d3bcd4-2463-4330-a97a-0833688fbcb2"/>
    <x v="191"/>
    <x v="1"/>
    <n v="298.3"/>
    <n v="10"/>
    <n v="260.83"/>
    <n v="43.46"/>
    <x v="1"/>
    <x v="2"/>
    <x v="2"/>
    <x v="7"/>
    <s v="Scott Velasquez"/>
    <x v="11"/>
    <n v="2983"/>
    <n v="2939.54"/>
  </r>
  <r>
    <s v="cebf3310-c88b-4106-b621-07b963120c8e"/>
    <d v="2025-01-11T00:00:00"/>
    <x v="2"/>
    <s v="871ff3ab-5954-4e33-9d16-b1f4bef12a9f"/>
    <x v="753"/>
    <x v="1"/>
    <n v="34.380000000000003"/>
    <n v="7"/>
    <n v="22.17"/>
    <n v="3.29"/>
    <x v="1"/>
    <x v="2"/>
    <x v="1"/>
    <x v="7"/>
    <s v="Christine Adams"/>
    <x v="11"/>
    <n v="240.66000000000003"/>
    <n v="237.37000000000003"/>
  </r>
  <r>
    <s v="adde2167-b583-43a5-8c49-eca556169657"/>
    <d v="2025-12-04T00:00:00"/>
    <x v="2"/>
    <s v="f9a32165-fc38-4db1-8430-f8c799455553"/>
    <x v="754"/>
    <x v="0"/>
    <n v="222.54"/>
    <n v="6"/>
    <n v="152.44"/>
    <n v="38.18"/>
    <x v="2"/>
    <x v="0"/>
    <x v="2"/>
    <x v="8"/>
    <s v="Melissa Thomas"/>
    <x v="2"/>
    <n v="1335.24"/>
    <n v="1297.06"/>
  </r>
  <r>
    <s v="3be6d1df-a3ea-4289-b310-31de5f5891d4"/>
    <d v="2025-12-04T00:00:00"/>
    <x v="2"/>
    <s v="c1eeab31-36e5-4783-baab-0aea182f6b4e"/>
    <x v="640"/>
    <x v="5"/>
    <n v="254.34"/>
    <n v="3"/>
    <n v="186.29"/>
    <n v="50.59"/>
    <x v="2"/>
    <x v="2"/>
    <x v="2"/>
    <x v="8"/>
    <s v="Juan Martinez"/>
    <x v="2"/>
    <n v="763.02"/>
    <n v="712.43"/>
  </r>
  <r>
    <s v="e118e660-b0cf-4174-bfa0-36c6bd469cb6"/>
    <d v="2025-12-04T00:00:00"/>
    <x v="2"/>
    <s v="940e6d1d-e44e-467e-b4d8-2bfd65434838"/>
    <x v="92"/>
    <x v="4"/>
    <n v="486.2"/>
    <n v="10"/>
    <n v="436.79"/>
    <n v="61.23"/>
    <x v="2"/>
    <x v="2"/>
    <x v="1"/>
    <x v="6"/>
    <s v="Joshua Russell"/>
    <x v="2"/>
    <n v="4862"/>
    <n v="4800.7700000000004"/>
  </r>
  <r>
    <s v="9b6bd8b2-fa90-4c9b-874c-ec9bf9c7a74f"/>
    <d v="2025-02-02T00:00:00"/>
    <x v="2"/>
    <s v="5afececb-61a4-49f5-8615-e60ceb0197c8"/>
    <x v="178"/>
    <x v="0"/>
    <n v="410.14"/>
    <n v="9"/>
    <n v="336.47"/>
    <n v="37.92"/>
    <x v="2"/>
    <x v="2"/>
    <x v="0"/>
    <x v="8"/>
    <s v="Brandy Mitchell"/>
    <x v="10"/>
    <n v="3691.2599999999998"/>
    <n v="3653.3399999999997"/>
  </r>
  <r>
    <s v="82a2a08e-d7f1-4016-b7d1-0f8db39d01bf"/>
    <d v="2025-02-05T00:00:00"/>
    <x v="2"/>
    <s v="699b90de-90f2-481a-b302-ef579dd92bed"/>
    <x v="7"/>
    <x v="4"/>
    <n v="193.15"/>
    <n v="8"/>
    <n v="166.83"/>
    <n v="11.85"/>
    <x v="1"/>
    <x v="1"/>
    <x v="2"/>
    <x v="8"/>
    <s v="Jasmin Barr"/>
    <x v="10"/>
    <n v="1545.2"/>
    <n v="1533.3500000000001"/>
  </r>
  <r>
    <s v="013fb4c5-9f2e-4d8b-ae8b-f006d07e8c25"/>
    <d v="2025-02-08T00:00:00"/>
    <x v="2"/>
    <s v="b09b7099-4025-4e69-a531-72cc22918cbe"/>
    <x v="755"/>
    <x v="1"/>
    <n v="381.89"/>
    <n v="10"/>
    <n v="237.17"/>
    <n v="66.430000000000007"/>
    <x v="1"/>
    <x v="2"/>
    <x v="1"/>
    <x v="8"/>
    <s v="Stephanie Diaz"/>
    <x v="10"/>
    <n v="3818.8999999999996"/>
    <n v="3752.47"/>
  </r>
  <r>
    <s v="91e00961-26c6-45f4-99d5-022685fb29ae"/>
    <d v="2025-01-10T00:00:00"/>
    <x v="2"/>
    <s v="b18ba339-5f2c-4ce0-83bc-c2258b07e340"/>
    <x v="276"/>
    <x v="0"/>
    <n v="219.13"/>
    <n v="7"/>
    <n v="192.78"/>
    <n v="13.05"/>
    <x v="1"/>
    <x v="1"/>
    <x v="1"/>
    <x v="8"/>
    <s v="Jessica Callahan"/>
    <x v="11"/>
    <n v="1533.9099999999999"/>
    <n v="1520.86"/>
  </r>
  <r>
    <s v="51171f27-f3ec-46ac-b130-a90024028811"/>
    <d v="2025-01-27T00:00:00"/>
    <x v="2"/>
    <s v="ea1989cd-0a75-4393-a0bb-b9248aeee996"/>
    <x v="756"/>
    <x v="1"/>
    <n v="162.05000000000001"/>
    <n v="5"/>
    <n v="136.94"/>
    <n v="6.46"/>
    <x v="2"/>
    <x v="1"/>
    <x v="0"/>
    <x v="6"/>
    <s v="Deborah Hartman"/>
    <x v="11"/>
    <n v="810.25"/>
    <n v="803.79"/>
  </r>
  <r>
    <s v="cd20d67e-23ad-4214-8698-6f1f3d48b90b"/>
    <d v="2025-01-06T00:00:00"/>
    <x v="2"/>
    <s v="4df94ea6-63aa-47ed-8e56-8dfcbc3e73fa"/>
    <x v="326"/>
    <x v="0"/>
    <n v="482.36"/>
    <n v="1"/>
    <n v="416.3"/>
    <n v="45.24"/>
    <x v="0"/>
    <x v="2"/>
    <x v="2"/>
    <x v="6"/>
    <s v="Emily Collins"/>
    <x v="11"/>
    <n v="482.36"/>
    <n v="437.12"/>
  </r>
  <r>
    <s v="7c1a8489-bee9-46c6-8e9d-349f276d0150"/>
    <d v="2025-02-06T00:00:00"/>
    <x v="2"/>
    <s v="fbeb1b30-1298-43d0-886e-8709d55dbb95"/>
    <x v="375"/>
    <x v="3"/>
    <n v="382.23"/>
    <n v="9"/>
    <n v="258.49"/>
    <n v="0.15"/>
    <x v="0"/>
    <x v="1"/>
    <x v="2"/>
    <x v="8"/>
    <s v="Kimberly Wright"/>
    <x v="10"/>
    <n v="3440.07"/>
    <n v="3439.92"/>
  </r>
  <r>
    <s v="73ddb68f-d6b5-40fd-896b-d5d355919053"/>
    <d v="2025-01-22T00:00:00"/>
    <x v="2"/>
    <s v="0bfe878f-a6aa-4e61-b6dd-a42dd555d8a0"/>
    <x v="582"/>
    <x v="2"/>
    <n v="92.93"/>
    <n v="9"/>
    <n v="82.14"/>
    <n v="7.4"/>
    <x v="2"/>
    <x v="1"/>
    <x v="0"/>
    <x v="8"/>
    <s v="David Chavez"/>
    <x v="11"/>
    <n v="836.37000000000012"/>
    <n v="828.97000000000014"/>
  </r>
  <r>
    <s v="dfe58d2d-c7a0-4b5c-9e96-48e67e83228e"/>
    <d v="2025-01-18T00:00:00"/>
    <x v="2"/>
    <s v="cc74e091-ba7b-4d82-957f-82bc19cab52e"/>
    <x v="141"/>
    <x v="5"/>
    <n v="211.01"/>
    <n v="3"/>
    <n v="170.36"/>
    <n v="5.4"/>
    <x v="2"/>
    <x v="1"/>
    <x v="2"/>
    <x v="8"/>
    <s v="Monica Thomas"/>
    <x v="11"/>
    <n v="633.03"/>
    <n v="627.63"/>
  </r>
  <r>
    <s v="8b16cb31-9f5f-4186-80ea-fadf8a94cdad"/>
    <d v="2025-01-18T00:00:00"/>
    <x v="2"/>
    <s v="b4763f30-9277-4dc6-a025-dbb522763249"/>
    <x v="757"/>
    <x v="4"/>
    <n v="175"/>
    <n v="7"/>
    <n v="155.99"/>
    <n v="28.98"/>
    <x v="0"/>
    <x v="2"/>
    <x v="2"/>
    <x v="7"/>
    <s v="Ariana Fuller DDS"/>
    <x v="11"/>
    <n v="1225"/>
    <n v="1196.02"/>
  </r>
  <r>
    <s v="b9fd2cb6-26ef-453d-aa01-8fbc0f02dbbb"/>
    <d v="2025-01-04T00:00:00"/>
    <x v="2"/>
    <s v="d40e3ea6-3876-4b9a-856c-6927538bbfe1"/>
    <x v="131"/>
    <x v="3"/>
    <n v="412.33"/>
    <n v="4"/>
    <n v="369.5"/>
    <n v="15.03"/>
    <x v="2"/>
    <x v="0"/>
    <x v="1"/>
    <x v="7"/>
    <s v="Karen Anderson"/>
    <x v="11"/>
    <n v="1649.32"/>
    <n v="1634.29"/>
  </r>
  <r>
    <s v="6926c9f6-db91-45c5-b4e4-49cf3d5da2ab"/>
    <d v="2025-02-05T00:00:00"/>
    <x v="2"/>
    <s v="b55e7ee9-d566-4702-ad13-b1f7d82341d0"/>
    <x v="683"/>
    <x v="0"/>
    <n v="314.94"/>
    <n v="9"/>
    <n v="191.45"/>
    <n v="24.38"/>
    <x v="0"/>
    <x v="0"/>
    <x v="0"/>
    <x v="8"/>
    <s v="Dean Evans"/>
    <x v="10"/>
    <n v="2834.46"/>
    <n v="2810.08"/>
  </r>
  <r>
    <s v="84d12c9f-99e4-46fc-9714-1bc9208e6bc0"/>
    <d v="2025-01-29T00:00:00"/>
    <x v="2"/>
    <s v="aafb4b9b-2859-4369-97d8-7fa72fac7ccf"/>
    <x v="0"/>
    <x v="1"/>
    <n v="90.06"/>
    <n v="9"/>
    <n v="70.78"/>
    <n v="1.08"/>
    <x v="0"/>
    <x v="1"/>
    <x v="1"/>
    <x v="7"/>
    <s v="Charles Chang"/>
    <x v="11"/>
    <n v="810.54"/>
    <n v="809.45999999999992"/>
  </r>
  <r>
    <s v="2477a848-df34-4e3f-ab5a-6728c76ebc87"/>
    <d v="2025-01-07T00:00:00"/>
    <x v="2"/>
    <s v="b20039f4-1ad3-4068-8c29-5e6c1e6431c4"/>
    <x v="280"/>
    <x v="4"/>
    <n v="113.83"/>
    <n v="5"/>
    <n v="69.72"/>
    <n v="15.97"/>
    <x v="1"/>
    <x v="2"/>
    <x v="2"/>
    <x v="6"/>
    <s v="Amanda Jones"/>
    <x v="11"/>
    <n v="569.15"/>
    <n v="553.17999999999995"/>
  </r>
  <r>
    <s v="f0f89e05-0f7a-4a39-b790-329037b72f41"/>
    <d v="2025-01-01T00:00:00"/>
    <x v="2"/>
    <s v="9a25c105-d3b8-4e2f-b8c2-74e33ab29c4b"/>
    <x v="559"/>
    <x v="4"/>
    <n v="358.96"/>
    <n v="1"/>
    <n v="272.98"/>
    <n v="20.149999999999999"/>
    <x v="2"/>
    <x v="2"/>
    <x v="1"/>
    <x v="8"/>
    <s v="Tina Hinton"/>
    <x v="11"/>
    <n v="358.96"/>
    <n v="338.81"/>
  </r>
  <r>
    <s v="25eacc1b-c845-4e7f-9682-48b4a4c4de77"/>
    <d v="2025-01-22T00:00:00"/>
    <x v="2"/>
    <s v="bb589c30-7281-49f7-938d-cad8f3bb22b0"/>
    <x v="758"/>
    <x v="3"/>
    <n v="16.440000000000001"/>
    <n v="2"/>
    <n v="10.06"/>
    <n v="0.78"/>
    <x v="1"/>
    <x v="2"/>
    <x v="0"/>
    <x v="8"/>
    <s v="Kenneth Howard"/>
    <x v="11"/>
    <n v="32.880000000000003"/>
    <n v="32.1"/>
  </r>
  <r>
    <s v="3756c6bb-d669-400c-bff9-27d3ccdf6364"/>
    <d v="2025-01-19T00:00:00"/>
    <x v="2"/>
    <s v="f31719e4-d964-4ea5-8ec0-929a480e3f92"/>
    <x v="680"/>
    <x v="0"/>
    <n v="29.48"/>
    <n v="7"/>
    <n v="18.649999999999999"/>
    <n v="4.6399999999999997"/>
    <x v="1"/>
    <x v="2"/>
    <x v="1"/>
    <x v="8"/>
    <s v="Christine Mendoza"/>
    <x v="11"/>
    <n v="206.36"/>
    <n v="201.72000000000003"/>
  </r>
  <r>
    <s v="505474c7-7fa7-463a-95ec-96def325a332"/>
    <d v="2025-01-19T00:00:00"/>
    <x v="2"/>
    <s v="6f89bbad-e15d-4834-9842-d5377380139e"/>
    <x v="360"/>
    <x v="5"/>
    <n v="379.34"/>
    <n v="7"/>
    <n v="275.12"/>
    <n v="59.74"/>
    <x v="2"/>
    <x v="2"/>
    <x v="1"/>
    <x v="6"/>
    <s v="Lucas Wiggins"/>
    <x v="11"/>
    <n v="2655.3799999999997"/>
    <n v="2595.64"/>
  </r>
  <r>
    <s v="4a44f77c-fa88-4fb2-8a71-393b1e24ad04"/>
    <d v="2025-02-18T00:00:00"/>
    <x v="2"/>
    <s v="30a3e523-bb8d-41d7-930a-ba7118b39ebb"/>
    <x v="727"/>
    <x v="3"/>
    <n v="240.45"/>
    <n v="2"/>
    <n v="183.95"/>
    <n v="8.8000000000000007"/>
    <x v="0"/>
    <x v="0"/>
    <x v="0"/>
    <x v="7"/>
    <s v="Corey Clements"/>
    <x v="10"/>
    <n v="480.9"/>
    <n v="472.09999999999997"/>
  </r>
  <r>
    <s v="beade0a0-c06c-4f2c-b07a-8ce55fbd81de"/>
    <d v="2025-12-08T00:00:00"/>
    <x v="3"/>
    <s v="7f03bcff-7fb8-47e3-a7d8-5ce0b7d893aa"/>
    <x v="565"/>
    <x v="4"/>
    <n v="351.03"/>
    <n v="10"/>
    <n v="250.29"/>
    <n v="51.78"/>
    <x v="1"/>
    <x v="0"/>
    <x v="2"/>
    <x v="9"/>
    <s v="Leah Simon"/>
    <x v="2"/>
    <n v="3510.2999999999997"/>
    <n v="3458.5199999999995"/>
  </r>
  <r>
    <s v="7a8ab7da-674b-4cb3-ae8f-d3ca0e690365"/>
    <d v="2025-02-04T00:00:00"/>
    <x v="3"/>
    <s v="ce09c7c8-acaa-4697-97e8-5b112a6d129c"/>
    <x v="428"/>
    <x v="2"/>
    <n v="359.92"/>
    <n v="7"/>
    <n v="243.79"/>
    <n v="1.48"/>
    <x v="1"/>
    <x v="2"/>
    <x v="0"/>
    <x v="9"/>
    <s v="Roy James"/>
    <x v="10"/>
    <n v="2519.44"/>
    <n v="2517.96"/>
  </r>
  <r>
    <s v="a88cdd7b-4229-4d1d-8474-4434511173c0"/>
    <d v="2025-02-18T00:00:00"/>
    <x v="3"/>
    <s v="3df1598f-498e-421c-b184-a7428e744351"/>
    <x v="596"/>
    <x v="1"/>
    <n v="287.57"/>
    <n v="7"/>
    <n v="177.57"/>
    <n v="24.41"/>
    <x v="0"/>
    <x v="1"/>
    <x v="1"/>
    <x v="10"/>
    <s v="Joanna Barrera"/>
    <x v="10"/>
    <n v="2012.99"/>
    <n v="1988.58"/>
  </r>
  <r>
    <s v="0fccc32e-c8e1-41cc-aa9e-2e3390724207"/>
    <d v="2025-12-08T00:00:00"/>
    <x v="3"/>
    <s v="d88d221f-a53c-4c22-9faa-20568c20c3c2"/>
    <x v="226"/>
    <x v="3"/>
    <n v="75.069999999999993"/>
    <n v="1"/>
    <n v="48.46"/>
    <n v="1.69"/>
    <x v="1"/>
    <x v="2"/>
    <x v="2"/>
    <x v="9"/>
    <s v="Zachary Torres"/>
    <x v="2"/>
    <n v="75.069999999999993"/>
    <n v="73.38"/>
  </r>
  <r>
    <s v="5e57c3cd-da6e-41f0-850e-25dd0472c586"/>
    <d v="2025-02-04T00:00:00"/>
    <x v="3"/>
    <s v="93d96f55-f65a-4ab5-a312-8624964304f6"/>
    <x v="73"/>
    <x v="0"/>
    <n v="36.880000000000003"/>
    <n v="9"/>
    <n v="30.68"/>
    <n v="1.78"/>
    <x v="2"/>
    <x v="0"/>
    <x v="2"/>
    <x v="10"/>
    <s v="Jamie Hendricks"/>
    <x v="10"/>
    <n v="331.92"/>
    <n v="330.14000000000004"/>
  </r>
  <r>
    <s v="dfb49a89-4f68-44f5-bd86-9b50876ce7e6"/>
    <d v="2025-02-15T00:00:00"/>
    <x v="3"/>
    <s v="37c7b8b1-f403-4f2e-8e41-352667786077"/>
    <x v="718"/>
    <x v="5"/>
    <n v="168.95"/>
    <n v="9"/>
    <n v="123.96"/>
    <n v="18.850000000000001"/>
    <x v="1"/>
    <x v="1"/>
    <x v="0"/>
    <x v="10"/>
    <s v="Kristin Davis"/>
    <x v="10"/>
    <n v="1520.55"/>
    <n v="1501.7"/>
  </r>
  <r>
    <s v="62cbbd07-882b-477f-8af4-e09b019a631c"/>
    <d v="2025-12-08T00:00:00"/>
    <x v="3"/>
    <s v="03cc4f55-c905-416e-9524-ae110ec22a42"/>
    <x v="262"/>
    <x v="3"/>
    <n v="424.24"/>
    <n v="4"/>
    <n v="315.89"/>
    <n v="82.16"/>
    <x v="0"/>
    <x v="2"/>
    <x v="2"/>
    <x v="10"/>
    <s v="Rebecca Andrews"/>
    <x v="2"/>
    <n v="1696.96"/>
    <n v="1614.8"/>
  </r>
  <r>
    <s v="ceaefbc0-c312-4a53-9a07-b0e900f38b0d"/>
    <d v="2025-02-11T00:00:00"/>
    <x v="3"/>
    <s v="2aa3a9f9-7f57-4fdc-b2fa-83ae04a99e7c"/>
    <x v="728"/>
    <x v="1"/>
    <n v="157.43"/>
    <n v="3"/>
    <n v="134.26"/>
    <n v="26.1"/>
    <x v="0"/>
    <x v="2"/>
    <x v="1"/>
    <x v="11"/>
    <s v="Laura Vazquez"/>
    <x v="10"/>
    <n v="472.29"/>
    <n v="446.19"/>
  </r>
  <r>
    <s v="4836bb7a-6091-4c0b-842f-7c619721a813"/>
    <d v="2025-12-08T00:00:00"/>
    <x v="3"/>
    <s v="48e373ea-8148-4a44-94f0-a84655c817bd"/>
    <x v="759"/>
    <x v="4"/>
    <n v="316.89"/>
    <n v="4"/>
    <n v="277.8"/>
    <n v="22.23"/>
    <x v="1"/>
    <x v="0"/>
    <x v="1"/>
    <x v="11"/>
    <s v="Jamie George"/>
    <x v="2"/>
    <n v="1267.56"/>
    <n v="1245.33"/>
  </r>
  <r>
    <s v="c8339856-3ded-4104-8030-b8d9a57fec5a"/>
    <d v="2025-12-08T00:00:00"/>
    <x v="3"/>
    <s v="7cad69bc-ce72-42e8-bca0-f4a2f9395b40"/>
    <x v="760"/>
    <x v="5"/>
    <n v="405.35"/>
    <n v="10"/>
    <n v="309.33"/>
    <n v="33.869999999999997"/>
    <x v="0"/>
    <x v="1"/>
    <x v="0"/>
    <x v="11"/>
    <s v="Nicholas Williams"/>
    <x v="2"/>
    <n v="4053.5"/>
    <n v="4019.63"/>
  </r>
  <r>
    <s v="0f67c4b4-bd47-4323-ac5b-f0d40c8aaa70"/>
    <d v="2025-12-08T00:00:00"/>
    <x v="3"/>
    <s v="1f22c872-5cf8-4fdf-aefe-a0733fc2bcc0"/>
    <x v="267"/>
    <x v="1"/>
    <n v="53.7"/>
    <n v="1"/>
    <n v="48.21"/>
    <n v="4.82"/>
    <x v="1"/>
    <x v="1"/>
    <x v="1"/>
    <x v="11"/>
    <s v="Nathaniel Lambert"/>
    <x v="2"/>
    <n v="53.7"/>
    <n v="48.88"/>
  </r>
  <r>
    <s v="6f8577ff-0bcb-4853-aee6-de8f3eb692c3"/>
    <d v="2025-02-04T00:00:00"/>
    <x v="3"/>
    <s v="c1fc70b4-a485-44c5-b50e-fbe641de032b"/>
    <x v="204"/>
    <x v="2"/>
    <n v="192.83"/>
    <n v="10"/>
    <n v="155.38999999999999"/>
    <n v="29.02"/>
    <x v="1"/>
    <x v="0"/>
    <x v="2"/>
    <x v="9"/>
    <s v="John Greene"/>
    <x v="10"/>
    <n v="1928.3000000000002"/>
    <n v="1899.2800000000002"/>
  </r>
  <r>
    <s v="c0512d2c-20e7-4156-8820-699793996502"/>
    <d v="2025-12-08T00:00:00"/>
    <x v="3"/>
    <s v="0616c4bb-d628-4313-b8c7-c6b8f8871c47"/>
    <x v="758"/>
    <x v="0"/>
    <n v="404.77"/>
    <n v="6"/>
    <n v="292.23"/>
    <n v="77.540000000000006"/>
    <x v="2"/>
    <x v="0"/>
    <x v="0"/>
    <x v="10"/>
    <s v="Alan Matthews"/>
    <x v="2"/>
    <n v="2428.62"/>
    <n v="2351.08"/>
  </r>
  <r>
    <s v="658787ab-3821-4601-b75d-70fba304bc11"/>
    <d v="2025-12-08T00:00:00"/>
    <x v="3"/>
    <s v="4eab6df9-7a25-4b1b-bcc1-7149f9722289"/>
    <x v="257"/>
    <x v="0"/>
    <n v="176.28"/>
    <n v="4"/>
    <n v="142.72"/>
    <n v="14.69"/>
    <x v="0"/>
    <x v="2"/>
    <x v="1"/>
    <x v="11"/>
    <s v="Caroline Anderson"/>
    <x v="2"/>
    <n v="705.12"/>
    <n v="690.43"/>
  </r>
  <r>
    <s v="8029b921-ad58-4f37-b536-94e877e7b308"/>
    <d v="2025-02-17T00:00:00"/>
    <x v="3"/>
    <s v="b739bb21-1db4-4c67-8391-925987802049"/>
    <x v="436"/>
    <x v="1"/>
    <n v="397.21"/>
    <n v="5"/>
    <n v="353.88"/>
    <n v="65.17"/>
    <x v="2"/>
    <x v="1"/>
    <x v="1"/>
    <x v="11"/>
    <s v="Beth Bowers"/>
    <x v="10"/>
    <n v="1986.05"/>
    <n v="1920.8799999999999"/>
  </r>
  <r>
    <s v="4eb2db33-2991-4b2d-a629-604ae095b2af"/>
    <d v="2025-12-08T00:00:00"/>
    <x v="3"/>
    <s v="b1478aaf-fcc8-48c7-98ca-56c4766f0219"/>
    <x v="365"/>
    <x v="5"/>
    <n v="449.92"/>
    <n v="4"/>
    <n v="394.18"/>
    <n v="79.7"/>
    <x v="0"/>
    <x v="1"/>
    <x v="1"/>
    <x v="9"/>
    <s v="Amanda Kline"/>
    <x v="2"/>
    <n v="1799.68"/>
    <n v="1719.98"/>
  </r>
  <r>
    <s v="213e39b4-9e87-4a4c-8dd5-4bb9b5905197"/>
    <d v="2025-12-08T00:00:00"/>
    <x v="3"/>
    <s v="b788e9a5-0d6f-4486-a385-67156db7f625"/>
    <x v="761"/>
    <x v="4"/>
    <n v="486.73"/>
    <n v="6"/>
    <n v="366.36"/>
    <n v="70.37"/>
    <x v="0"/>
    <x v="0"/>
    <x v="2"/>
    <x v="9"/>
    <s v="Catherine Johnson"/>
    <x v="2"/>
    <n v="2920.38"/>
    <n v="2850.01"/>
  </r>
  <r>
    <s v="4b500151-3b87-4b8b-bd23-0e894c9ca9e3"/>
    <d v="2025-12-08T00:00:00"/>
    <x v="3"/>
    <s v="4673ac77-2ba3-4c3d-b743-8760b5b85c0a"/>
    <x v="685"/>
    <x v="3"/>
    <n v="462.3"/>
    <n v="1"/>
    <n v="341.98"/>
    <n v="83.34"/>
    <x v="1"/>
    <x v="1"/>
    <x v="1"/>
    <x v="11"/>
    <s v="Spencer Perez"/>
    <x v="2"/>
    <n v="462.3"/>
    <n v="378.96000000000004"/>
  </r>
  <r>
    <s v="8fccd4e7-0bf2-4144-a238-2f21860f2793"/>
    <d v="2025-12-08T00:00:00"/>
    <x v="3"/>
    <s v="bc466c19-bfb3-4b1f-b5fd-31e95329ff3c"/>
    <x v="179"/>
    <x v="4"/>
    <n v="371.97"/>
    <n v="6"/>
    <n v="227.3"/>
    <n v="14.93"/>
    <x v="1"/>
    <x v="0"/>
    <x v="1"/>
    <x v="10"/>
    <s v="Tiffany Crawford"/>
    <x v="2"/>
    <n v="2231.8200000000002"/>
    <n v="2216.8900000000003"/>
  </r>
  <r>
    <s v="c5170260-9a9c-4576-95d0-6d2609f14d59"/>
    <d v="2025-12-08T00:00:00"/>
    <x v="3"/>
    <s v="c1807f3b-be2a-4741-8245-d6a85660049e"/>
    <x v="427"/>
    <x v="5"/>
    <n v="430.41"/>
    <n v="7"/>
    <n v="341.13"/>
    <n v="8.61"/>
    <x v="0"/>
    <x v="2"/>
    <x v="0"/>
    <x v="9"/>
    <s v="Cathy Moore"/>
    <x v="2"/>
    <n v="3012.8700000000003"/>
    <n v="3004.26"/>
  </r>
  <r>
    <s v="0919b35a-6bdd-4654-a4ae-4a1ad40c8023"/>
    <d v="2025-02-12T00:00:00"/>
    <x v="3"/>
    <s v="dbe2656e-9aa0-4f32-be8a-9a6e8f6f281e"/>
    <x v="762"/>
    <x v="2"/>
    <n v="87.43"/>
    <n v="1"/>
    <n v="70.83"/>
    <n v="7.83"/>
    <x v="2"/>
    <x v="2"/>
    <x v="2"/>
    <x v="9"/>
    <s v="Daniel Hickman"/>
    <x v="10"/>
    <n v="87.43"/>
    <n v="79.600000000000009"/>
  </r>
  <r>
    <s v="efb50792-c0c5-4c2c-be83-3735a7d67c88"/>
    <d v="2025-12-08T00:00:00"/>
    <x v="3"/>
    <s v="ca2ecd33-454f-49e9-b5e2-73c846ce2faf"/>
    <x v="274"/>
    <x v="3"/>
    <n v="11.34"/>
    <n v="5"/>
    <n v="8.3800000000000008"/>
    <n v="0.01"/>
    <x v="0"/>
    <x v="2"/>
    <x v="2"/>
    <x v="10"/>
    <s v="Candace Sweeney"/>
    <x v="2"/>
    <n v="56.7"/>
    <n v="56.690000000000005"/>
  </r>
  <r>
    <s v="042bdeb9-00c6-445d-b996-4c0bddfe07a7"/>
    <d v="2025-02-12T00:00:00"/>
    <x v="3"/>
    <s v="61113048-b7cc-4d14-a151-a67895e1e592"/>
    <x v="693"/>
    <x v="4"/>
    <n v="341.42"/>
    <n v="1"/>
    <n v="293.43"/>
    <n v="31.17"/>
    <x v="2"/>
    <x v="2"/>
    <x v="2"/>
    <x v="11"/>
    <s v="Daniel Hernandez"/>
    <x v="10"/>
    <n v="341.42"/>
    <n v="310.25"/>
  </r>
  <r>
    <s v="eabaedf5-d097-4a4a-8086-965d0ed488ee"/>
    <d v="2025-02-01T00:00:00"/>
    <x v="3"/>
    <s v="c7e624f2-2ed3-448b-851c-81f597e664c0"/>
    <x v="416"/>
    <x v="1"/>
    <n v="126.56"/>
    <n v="2"/>
    <n v="85.04"/>
    <n v="16.579999999999998"/>
    <x v="2"/>
    <x v="2"/>
    <x v="1"/>
    <x v="10"/>
    <s v="Brandon Ruiz"/>
    <x v="10"/>
    <n v="253.12"/>
    <n v="236.54000000000002"/>
  </r>
  <r>
    <s v="55e490a3-eca1-4a87-9dbd-1d1d5880628c"/>
    <d v="2025-02-05T00:00:00"/>
    <x v="3"/>
    <s v="068655df-c221-4653-a35e-029ee1c31aae"/>
    <x v="4"/>
    <x v="0"/>
    <n v="335.5"/>
    <n v="7"/>
    <n v="226.73"/>
    <n v="8.4600000000000009"/>
    <x v="1"/>
    <x v="2"/>
    <x v="0"/>
    <x v="11"/>
    <s v="Jamie Patterson"/>
    <x v="10"/>
    <n v="2348.5"/>
    <n v="2340.04"/>
  </r>
  <r>
    <s v="b8cbd57e-f6b4-45c5-b1f4-453367c72697"/>
    <d v="2025-12-08T00:00:00"/>
    <x v="3"/>
    <s v="53c5d36b-6d3f-4be9-99e4-ec83115052a9"/>
    <x v="763"/>
    <x v="4"/>
    <n v="94.77"/>
    <n v="6"/>
    <n v="73.680000000000007"/>
    <n v="14.96"/>
    <x v="2"/>
    <x v="2"/>
    <x v="2"/>
    <x v="11"/>
    <s v="William Jones"/>
    <x v="2"/>
    <n v="568.62"/>
    <n v="553.66"/>
  </r>
  <r>
    <s v="07a98812-91d2-4ea3-8259-073604f94a35"/>
    <d v="2025-12-08T00:00:00"/>
    <x v="3"/>
    <s v="bb770388-a068-4b1d-b6ef-cc8fd0d4a6f7"/>
    <x v="329"/>
    <x v="2"/>
    <n v="271.66000000000003"/>
    <n v="6"/>
    <n v="207.21"/>
    <n v="42.18"/>
    <x v="2"/>
    <x v="1"/>
    <x v="2"/>
    <x v="10"/>
    <s v="Gregg Beasley"/>
    <x v="2"/>
    <n v="1629.96"/>
    <n v="1587.78"/>
  </r>
  <r>
    <s v="5bedd8c5-510f-4d04-9663-7a4c9300c442"/>
    <d v="2025-12-08T00:00:00"/>
    <x v="3"/>
    <s v="ce58ae19-7665-4677-b9d8-a4aec844ae8f"/>
    <x v="764"/>
    <x v="4"/>
    <n v="20.47"/>
    <n v="10"/>
    <n v="17.88"/>
    <n v="1.24"/>
    <x v="2"/>
    <x v="1"/>
    <x v="1"/>
    <x v="9"/>
    <s v="Mr. David Escobar PhD"/>
    <x v="2"/>
    <n v="204.7"/>
    <n v="203.45999999999998"/>
  </r>
  <r>
    <s v="d0e1608a-0cad-48be-b66f-ec0340423c08"/>
    <d v="2025-12-08T00:00:00"/>
    <x v="3"/>
    <s v="266c6882-210e-42f8-a3a0-e69216007a39"/>
    <x v="230"/>
    <x v="4"/>
    <n v="109.23"/>
    <n v="4"/>
    <n v="80.45"/>
    <n v="0.05"/>
    <x v="0"/>
    <x v="0"/>
    <x v="0"/>
    <x v="10"/>
    <s v="Jasmin Sutton"/>
    <x v="2"/>
    <n v="436.92"/>
    <n v="436.87"/>
  </r>
  <r>
    <s v="b9b1a969-a6e8-4016-b15d-603f6d72ec71"/>
    <d v="2025-02-06T00:00:00"/>
    <x v="3"/>
    <s v="e101184b-b0bd-4dd7-b74c-5503978a1d1c"/>
    <x v="677"/>
    <x v="0"/>
    <n v="426.43"/>
    <n v="5"/>
    <n v="319.82"/>
    <n v="60.13"/>
    <x v="1"/>
    <x v="2"/>
    <x v="2"/>
    <x v="9"/>
    <s v="Michelle Henderson"/>
    <x v="10"/>
    <n v="2132.15"/>
    <n v="2072.02"/>
  </r>
  <r>
    <s v="412e8055-01d7-4e1d-9f4b-c2375d748f95"/>
    <d v="2025-12-08T00:00:00"/>
    <x v="3"/>
    <s v="bd870ee3-6557-4693-95ef-aa25055103bd"/>
    <x v="5"/>
    <x v="4"/>
    <n v="451.01"/>
    <n v="10"/>
    <n v="331.88"/>
    <n v="56.75"/>
    <x v="0"/>
    <x v="2"/>
    <x v="1"/>
    <x v="9"/>
    <s v="Alicia Stevens"/>
    <x v="2"/>
    <n v="4510.1000000000004"/>
    <n v="4453.3500000000004"/>
  </r>
  <r>
    <s v="5e0f8fa4-c4a1-4686-ba10-44347af385f6"/>
    <d v="2025-02-16T00:00:00"/>
    <x v="3"/>
    <s v="92640839-60ec-4e6a-b4d5-ed987098888c"/>
    <x v="558"/>
    <x v="1"/>
    <n v="326.3"/>
    <n v="6"/>
    <n v="255.97"/>
    <n v="10.26"/>
    <x v="0"/>
    <x v="1"/>
    <x v="0"/>
    <x v="9"/>
    <s v="Jerry Mcbride"/>
    <x v="10"/>
    <n v="1957.8000000000002"/>
    <n v="1947.5400000000002"/>
  </r>
  <r>
    <s v="7c92b43f-06fb-48fb-a6dd-700a3711924c"/>
    <d v="2025-12-08T00:00:00"/>
    <x v="3"/>
    <s v="ee664515-ba70-4df3-a0f5-60f21c03494e"/>
    <x v="590"/>
    <x v="3"/>
    <n v="12.69"/>
    <n v="2"/>
    <n v="9.44"/>
    <n v="2.31"/>
    <x v="2"/>
    <x v="1"/>
    <x v="0"/>
    <x v="11"/>
    <s v="Logan Paul"/>
    <x v="2"/>
    <n v="25.38"/>
    <n v="23.07"/>
  </r>
  <r>
    <s v="a0e542f8-620f-494d-acae-3815fe7e5ae9"/>
    <d v="2025-12-08T00:00:00"/>
    <x v="3"/>
    <s v="1d89fda4-afcb-4943-9d3a-ca2c5d382298"/>
    <x v="410"/>
    <x v="3"/>
    <n v="56.69"/>
    <n v="10"/>
    <n v="49.81"/>
    <n v="2.0699999999999998"/>
    <x v="2"/>
    <x v="1"/>
    <x v="1"/>
    <x v="11"/>
    <s v="Benjamin Thomas"/>
    <x v="2"/>
    <n v="566.9"/>
    <n v="564.82999999999993"/>
  </r>
  <r>
    <s v="6fc8655a-09bb-4a29-b010-9f5628922eb0"/>
    <d v="2025-12-08T00:00:00"/>
    <x v="3"/>
    <s v="a349b8f3-14a7-4b25-90ef-c2b91d827336"/>
    <x v="588"/>
    <x v="2"/>
    <n v="144.56"/>
    <n v="1"/>
    <n v="113.43"/>
    <n v="21.07"/>
    <x v="1"/>
    <x v="2"/>
    <x v="0"/>
    <x v="11"/>
    <s v="Joel Collins"/>
    <x v="2"/>
    <n v="144.56"/>
    <n v="123.49000000000001"/>
  </r>
  <r>
    <s v="33f064f3-78d1-44c0-ba62-d2d22fc018b9"/>
    <d v="2025-12-08T00:00:00"/>
    <x v="3"/>
    <s v="73bc4a2f-f000-4429-8cb1-02166aca0e94"/>
    <x v="469"/>
    <x v="5"/>
    <n v="208.61"/>
    <n v="6"/>
    <n v="128.72999999999999"/>
    <n v="37.81"/>
    <x v="0"/>
    <x v="1"/>
    <x v="2"/>
    <x v="11"/>
    <s v="Jesse Lewis"/>
    <x v="2"/>
    <n v="1251.6600000000001"/>
    <n v="1213.8500000000001"/>
  </r>
  <r>
    <s v="c6eaf9ec-a199-4176-ad92-7492bf9ebe1c"/>
    <d v="2025-02-10T00:00:00"/>
    <x v="3"/>
    <s v="64352b34-4b82-4668-9163-8565aea75914"/>
    <x v="429"/>
    <x v="3"/>
    <n v="458.79"/>
    <n v="5"/>
    <n v="383.15"/>
    <n v="88.62"/>
    <x v="2"/>
    <x v="0"/>
    <x v="0"/>
    <x v="10"/>
    <s v="Matthew Erickson"/>
    <x v="10"/>
    <n v="2293.9500000000003"/>
    <n v="2205.3300000000004"/>
  </r>
  <r>
    <s v="346579e6-cf12-44aa-8b44-8b0d139b23fc"/>
    <d v="2025-12-08T00:00:00"/>
    <x v="3"/>
    <s v="6d475abb-af60-4c0c-b7d5-296064a8c9ad"/>
    <x v="531"/>
    <x v="0"/>
    <n v="264.67"/>
    <n v="3"/>
    <n v="174.45"/>
    <n v="29.95"/>
    <x v="1"/>
    <x v="1"/>
    <x v="2"/>
    <x v="9"/>
    <s v="Michael Wood"/>
    <x v="2"/>
    <n v="794.01"/>
    <n v="764.06"/>
  </r>
  <r>
    <s v="b86fe60d-2273-4fae-974d-046b44082781"/>
    <d v="2025-11-06T00:00:00"/>
    <x v="3"/>
    <s v="dc3570e1-2af5-4b09-8076-cac6055e9bf3"/>
    <x v="765"/>
    <x v="1"/>
    <n v="134.22999999999999"/>
    <n v="10"/>
    <n v="88.51"/>
    <n v="6.78"/>
    <x v="0"/>
    <x v="1"/>
    <x v="0"/>
    <x v="9"/>
    <s v="Kimberly Reed"/>
    <x v="3"/>
    <n v="1342.3"/>
    <n v="1335.52"/>
  </r>
  <r>
    <s v="1bf22d35-ef13-4382-8ac7-2a1ef18a89cd"/>
    <d v="2025-02-09T00:00:00"/>
    <x v="3"/>
    <s v="8110f1be-5805-4965-9476-983d313bbd5e"/>
    <x v="34"/>
    <x v="4"/>
    <n v="391.34"/>
    <n v="8"/>
    <n v="250.39"/>
    <n v="4.49"/>
    <x v="0"/>
    <x v="0"/>
    <x v="0"/>
    <x v="11"/>
    <s v="Mark Coleman"/>
    <x v="10"/>
    <n v="3130.72"/>
    <n v="3126.23"/>
  </r>
  <r>
    <s v="63b4143e-0569-43a8-b6fc-de73d3846c64"/>
    <d v="2025-02-20T00:00:00"/>
    <x v="3"/>
    <s v="881b5a1d-b607-4f7b-9db9-12a76778af2a"/>
    <x v="133"/>
    <x v="3"/>
    <n v="298.94"/>
    <n v="2"/>
    <n v="194.07"/>
    <n v="41.73"/>
    <x v="0"/>
    <x v="2"/>
    <x v="0"/>
    <x v="9"/>
    <s v="Kyle Wilson"/>
    <x v="10"/>
    <n v="597.88"/>
    <n v="556.15"/>
  </r>
  <r>
    <s v="aa5cfdc2-891c-4f85-9422-c4f8a3a3b2e2"/>
    <d v="2025-11-06T00:00:00"/>
    <x v="3"/>
    <s v="984a1804-7c64-440a-ab34-c6df441307a4"/>
    <x v="504"/>
    <x v="5"/>
    <n v="413.45"/>
    <n v="6"/>
    <n v="352.39"/>
    <n v="9.98"/>
    <x v="0"/>
    <x v="1"/>
    <x v="1"/>
    <x v="9"/>
    <s v="Steven Solis"/>
    <x v="3"/>
    <n v="2480.6999999999998"/>
    <n v="2470.7199999999998"/>
  </r>
  <r>
    <s v="f66b2c20-f67b-451b-bb0b-59fada225788"/>
    <d v="2025-11-06T00:00:00"/>
    <x v="3"/>
    <s v="3b88485b-0859-467e-8483-493ca3c7c5cb"/>
    <x v="766"/>
    <x v="5"/>
    <n v="92.81"/>
    <n v="8"/>
    <n v="58.57"/>
    <n v="6.21"/>
    <x v="2"/>
    <x v="0"/>
    <x v="1"/>
    <x v="9"/>
    <s v="Andrea Walters"/>
    <x v="3"/>
    <n v="742.48"/>
    <n v="736.27"/>
  </r>
  <r>
    <s v="ddf86db5-d932-44cc-b2f1-3f63b80bba3b"/>
    <d v="2025-02-14T00:00:00"/>
    <x v="3"/>
    <s v="99c4b1e2-4f8f-4761-9705-7c2a9ec6c736"/>
    <x v="197"/>
    <x v="3"/>
    <n v="407.84"/>
    <n v="5"/>
    <n v="301.92"/>
    <n v="0.78"/>
    <x v="2"/>
    <x v="1"/>
    <x v="1"/>
    <x v="9"/>
    <s v="Christopher White"/>
    <x v="10"/>
    <n v="2039.1999999999998"/>
    <n v="2038.4199999999998"/>
  </r>
  <r>
    <s v="4f63e06d-5392-44b7-82e7-844bb3b8c87d"/>
    <d v="2025-11-06T00:00:00"/>
    <x v="3"/>
    <s v="03a44002-37be-4e89-82e4-248815776c20"/>
    <x v="767"/>
    <x v="3"/>
    <n v="38.94"/>
    <n v="7"/>
    <n v="26.56"/>
    <n v="7.0000000000000007E-2"/>
    <x v="0"/>
    <x v="2"/>
    <x v="2"/>
    <x v="9"/>
    <s v="Katie Harrell"/>
    <x v="3"/>
    <n v="272.58"/>
    <n v="272.51"/>
  </r>
  <r>
    <s v="61c7990f-b752-4e2d-ad97-50c5b41ea70a"/>
    <d v="2025-11-06T00:00:00"/>
    <x v="3"/>
    <s v="9d0240f3-7406-4a9d-bcf1-17de19d6a9c1"/>
    <x v="93"/>
    <x v="0"/>
    <n v="225.8"/>
    <n v="10"/>
    <n v="200.94"/>
    <n v="41.27"/>
    <x v="1"/>
    <x v="0"/>
    <x v="1"/>
    <x v="10"/>
    <s v="Nathan Swanson"/>
    <x v="3"/>
    <n v="2258"/>
    <n v="2216.73"/>
  </r>
  <r>
    <s v="eaf1db5c-22a5-4974-9be6-904195cef139"/>
    <d v="2025-11-06T00:00:00"/>
    <x v="3"/>
    <s v="4fd81779-9a6f-4731-9ac9-e8663f8d5ca1"/>
    <x v="510"/>
    <x v="1"/>
    <n v="122.79"/>
    <n v="7"/>
    <n v="108.83"/>
    <n v="6.31"/>
    <x v="1"/>
    <x v="1"/>
    <x v="0"/>
    <x v="9"/>
    <s v="James Hartman"/>
    <x v="3"/>
    <n v="859.53000000000009"/>
    <n v="853.22000000000014"/>
  </r>
  <r>
    <s v="517f66e8-788b-4b55-846c-64e202b63a35"/>
    <d v="2025-05-17T00:00:00"/>
    <x v="3"/>
    <s v="fe7aca05-7ef3-416a-8f9c-9210938cf9e9"/>
    <x v="275"/>
    <x v="5"/>
    <n v="440.47"/>
    <n v="6"/>
    <n v="327.81"/>
    <n v="23.36"/>
    <x v="1"/>
    <x v="0"/>
    <x v="1"/>
    <x v="11"/>
    <s v="Megan Edwards"/>
    <x v="5"/>
    <n v="2642.82"/>
    <n v="2619.46"/>
  </r>
  <r>
    <s v="7d022f5c-ac19-4fde-90d4-49a35989899f"/>
    <d v="2025-11-12T00:00:00"/>
    <x v="3"/>
    <s v="82992434-ffec-4178-ac4a-46e4ecd956c3"/>
    <x v="81"/>
    <x v="4"/>
    <n v="305.05"/>
    <n v="6"/>
    <n v="268.14"/>
    <n v="33.39"/>
    <x v="1"/>
    <x v="0"/>
    <x v="1"/>
    <x v="11"/>
    <s v="Gregory Green"/>
    <x v="3"/>
    <n v="1830.3000000000002"/>
    <n v="1796.91"/>
  </r>
  <r>
    <s v="d1880782-282c-48a4-9667-93968592119e"/>
    <d v="2025-12-01T00:00:00"/>
    <x v="3"/>
    <s v="b33fe6ed-987e-45d5-8cec-182f58ae5509"/>
    <x v="498"/>
    <x v="0"/>
    <n v="97.98"/>
    <n v="5"/>
    <n v="61.59"/>
    <n v="10.52"/>
    <x v="2"/>
    <x v="1"/>
    <x v="1"/>
    <x v="10"/>
    <s v="Cassandra Gordon"/>
    <x v="2"/>
    <n v="489.90000000000003"/>
    <n v="479.38000000000005"/>
  </r>
  <r>
    <s v="926df9c9-8295-4ca5-8b0b-229379426dbf"/>
    <d v="2025-04-02T00:00:00"/>
    <x v="3"/>
    <s v="f1d830fa-8071-43aa-84c4-8c8f102074ad"/>
    <x v="387"/>
    <x v="3"/>
    <n v="202.22"/>
    <n v="7"/>
    <n v="138.99"/>
    <n v="17.63"/>
    <x v="2"/>
    <x v="1"/>
    <x v="2"/>
    <x v="10"/>
    <s v="Summer Hayes"/>
    <x v="7"/>
    <n v="1415.54"/>
    <n v="1397.9099999999999"/>
  </r>
  <r>
    <s v="a606709c-83b9-446d-a644-9baeae63702a"/>
    <d v="2025-12-22T00:00:00"/>
    <x v="3"/>
    <s v="b3bc78df-6de8-4853-bd20-814dcae4e260"/>
    <x v="705"/>
    <x v="2"/>
    <n v="166.43"/>
    <n v="9"/>
    <n v="113.04"/>
    <n v="22.86"/>
    <x v="0"/>
    <x v="2"/>
    <x v="1"/>
    <x v="10"/>
    <s v="Karen Gilmore"/>
    <x v="2"/>
    <n v="1497.8700000000001"/>
    <n v="1475.0100000000002"/>
  </r>
  <r>
    <s v="2bea6182-5186-4cee-9cd6-b637c8c8825d"/>
    <d v="2025-03-15T00:00:00"/>
    <x v="3"/>
    <s v="55f9e4ec-eea4-4dbe-be7e-20939bb01431"/>
    <x v="427"/>
    <x v="0"/>
    <n v="135.76"/>
    <n v="6"/>
    <n v="91.48"/>
    <n v="13.77"/>
    <x v="1"/>
    <x v="2"/>
    <x v="2"/>
    <x v="11"/>
    <s v="Matthew Thomas"/>
    <x v="8"/>
    <n v="814.56"/>
    <n v="800.79"/>
  </r>
  <r>
    <s v="0f34e538-90a1-4aca-9be8-b212c67e0d3f"/>
    <d v="2025-09-19T00:00:00"/>
    <x v="3"/>
    <s v="cfe26dff-2e87-4111-921f-30d7df854fe4"/>
    <x v="271"/>
    <x v="3"/>
    <n v="94.91"/>
    <n v="3"/>
    <n v="69.040000000000006"/>
    <n v="9.6999999999999993"/>
    <x v="2"/>
    <x v="0"/>
    <x v="1"/>
    <x v="10"/>
    <s v="Jessica Montgomery"/>
    <x v="1"/>
    <n v="284.73"/>
    <n v="275.03000000000003"/>
  </r>
  <r>
    <s v="ecc00e63-1a48-46ff-b5b0-70c64a7ff148"/>
    <d v="2025-03-23T00:00:00"/>
    <x v="3"/>
    <s v="4ceac849-4266-4aaa-87c6-9627e602d234"/>
    <x v="544"/>
    <x v="4"/>
    <n v="14.4"/>
    <n v="4"/>
    <n v="12.66"/>
    <n v="0.46"/>
    <x v="0"/>
    <x v="2"/>
    <x v="1"/>
    <x v="10"/>
    <s v="Dawn Mclaughlin"/>
    <x v="8"/>
    <n v="57.6"/>
    <n v="57.14"/>
  </r>
  <r>
    <s v="fe1d90d0-df27-4609-9d76-304e570134ea"/>
    <d v="2025-06-04T00:00:00"/>
    <x v="3"/>
    <s v="b0fc9dc6-d249-4f03-9f2f-ca8fc08ee9b1"/>
    <x v="542"/>
    <x v="1"/>
    <n v="58.04"/>
    <n v="3"/>
    <n v="45.05"/>
    <n v="6.12"/>
    <x v="2"/>
    <x v="2"/>
    <x v="0"/>
    <x v="11"/>
    <s v="Dawn Hensley"/>
    <x v="4"/>
    <n v="174.12"/>
    <n v="168"/>
  </r>
  <r>
    <s v="19b8b8c5-4d46-4b16-9b2e-74fe55c0a768"/>
    <d v="2025-10-19T00:00:00"/>
    <x v="3"/>
    <s v="a2865c2b-a195-4eef-8417-1ce2bd24bed8"/>
    <x v="546"/>
    <x v="5"/>
    <n v="345.69"/>
    <n v="8"/>
    <n v="230.42"/>
    <n v="42.16"/>
    <x v="1"/>
    <x v="1"/>
    <x v="1"/>
    <x v="11"/>
    <s v="Andrew Baker"/>
    <x v="9"/>
    <n v="2765.52"/>
    <n v="2723.36"/>
  </r>
  <r>
    <s v="396ba832-42b7-46d1-8b12-e1f7c50b2d4c"/>
    <d v="2025-10-19T00:00:00"/>
    <x v="3"/>
    <s v="0092b187-0735-46a1-b0d6-625136038de5"/>
    <x v="424"/>
    <x v="2"/>
    <n v="356.51"/>
    <n v="8"/>
    <n v="238.38"/>
    <n v="4.25"/>
    <x v="1"/>
    <x v="0"/>
    <x v="2"/>
    <x v="9"/>
    <s v="Cheryl Camacho"/>
    <x v="9"/>
    <n v="2852.08"/>
    <n v="2847.83"/>
  </r>
  <r>
    <s v="3e94a8ad-3cc7-4255-a1ee-10d6c16c1bf4"/>
    <d v="2025-12-21T00:00:00"/>
    <x v="3"/>
    <s v="2942f60d-4512-4566-bf7b-9cf932a68bbd"/>
    <x v="348"/>
    <x v="3"/>
    <n v="174.51"/>
    <n v="4"/>
    <n v="151.01"/>
    <n v="29.52"/>
    <x v="2"/>
    <x v="1"/>
    <x v="0"/>
    <x v="10"/>
    <s v="Donna Brooks"/>
    <x v="2"/>
    <n v="698.04"/>
    <n v="668.52"/>
  </r>
  <r>
    <s v="0923636c-2563-458a-8f51-6f36cffb0bc8"/>
    <d v="2025-08-09T00:00:00"/>
    <x v="3"/>
    <s v="a5e03716-aebc-4465-bc5a-5f53ff384d9b"/>
    <x v="82"/>
    <x v="3"/>
    <n v="91.47"/>
    <n v="4"/>
    <n v="79.09"/>
    <n v="17.55"/>
    <x v="0"/>
    <x v="2"/>
    <x v="0"/>
    <x v="9"/>
    <s v="Joseph Bradshaw"/>
    <x v="6"/>
    <n v="365.88"/>
    <n v="348.33"/>
  </r>
  <r>
    <s v="81a5dea7-b44e-4f12-83dd-0550252514f8"/>
    <d v="2025-08-17T00:00:00"/>
    <x v="3"/>
    <s v="9b9fe568-ffc7-42e9-b034-9991bb669c06"/>
    <x v="605"/>
    <x v="2"/>
    <n v="262.25"/>
    <n v="10"/>
    <n v="193.6"/>
    <n v="27.58"/>
    <x v="1"/>
    <x v="0"/>
    <x v="2"/>
    <x v="10"/>
    <s v="Jennifer Anderson"/>
    <x v="6"/>
    <n v="2622.5"/>
    <n v="2594.92"/>
  </r>
  <r>
    <s v="fdf02b64-d61f-4016-b9b7-0a4cb069eaef"/>
    <d v="2025-10-09T00:00:00"/>
    <x v="3"/>
    <s v="e520b0d3-273e-4945-9768-cf73af2f38c0"/>
    <x v="269"/>
    <x v="4"/>
    <n v="399.61"/>
    <n v="7"/>
    <n v="257.72000000000003"/>
    <n v="65.98"/>
    <x v="0"/>
    <x v="1"/>
    <x v="0"/>
    <x v="9"/>
    <s v="David Carlson"/>
    <x v="9"/>
    <n v="2797.27"/>
    <n v="2731.29"/>
  </r>
  <r>
    <s v="1a20a4b7-f163-4b2b-86f3-d0864bc07d88"/>
    <d v="2025-04-16T00:00:00"/>
    <x v="3"/>
    <s v="21510d00-743d-4deb-9c17-dfdf6ba7a8c2"/>
    <x v="165"/>
    <x v="3"/>
    <n v="482.38"/>
    <n v="9"/>
    <n v="407.35"/>
    <n v="24.12"/>
    <x v="0"/>
    <x v="0"/>
    <x v="2"/>
    <x v="11"/>
    <s v="Andrew Morris"/>
    <x v="7"/>
    <n v="4341.42"/>
    <n v="4317.3"/>
  </r>
  <r>
    <s v="9df5262a-61eb-4a96-b974-ddf35a0d9189"/>
    <d v="2025-12-11T00:00:00"/>
    <x v="3"/>
    <s v="1f144655-921c-4c6c-873c-04b9f4e1946b"/>
    <x v="486"/>
    <x v="3"/>
    <n v="485.41"/>
    <n v="3"/>
    <n v="358.86"/>
    <n v="62.9"/>
    <x v="0"/>
    <x v="2"/>
    <x v="2"/>
    <x v="10"/>
    <s v="Nicholas Norris"/>
    <x v="2"/>
    <n v="1456.23"/>
    <n v="1393.33"/>
  </r>
  <r>
    <s v="88b1b7e7-bd41-433d-a8f5-30ca6f60cd4e"/>
    <d v="2025-11-10T00:00:00"/>
    <x v="3"/>
    <s v="58ebb2ac-6819-4326-8699-b7f88006e37b"/>
    <x v="130"/>
    <x v="1"/>
    <n v="242.92"/>
    <n v="6"/>
    <n v="168.4"/>
    <n v="18.64"/>
    <x v="0"/>
    <x v="2"/>
    <x v="0"/>
    <x v="10"/>
    <s v="Marcia Cherry"/>
    <x v="3"/>
    <n v="1457.52"/>
    <n v="1438.8799999999999"/>
  </r>
  <r>
    <s v="ad0ad606-2443-4836-a220-79c20d52b919"/>
    <d v="2025-10-11T00:00:00"/>
    <x v="3"/>
    <s v="e13b2339-5c37-4813-8a62-db0d6033270a"/>
    <x v="768"/>
    <x v="2"/>
    <n v="285.45"/>
    <n v="6"/>
    <n v="251.13"/>
    <n v="52.05"/>
    <x v="0"/>
    <x v="0"/>
    <x v="1"/>
    <x v="11"/>
    <s v="John Howard"/>
    <x v="9"/>
    <n v="1712.6999999999998"/>
    <n v="1660.6499999999999"/>
  </r>
  <r>
    <s v="59bc9efa-c7d8-43fa-9ed4-03febb1f7c0a"/>
    <d v="2025-04-24T00:00:00"/>
    <x v="3"/>
    <s v="4ff011ae-662a-4d00-af00-a90d43779283"/>
    <x v="662"/>
    <x v="3"/>
    <n v="85.79"/>
    <n v="8"/>
    <n v="60.16"/>
    <n v="15.41"/>
    <x v="1"/>
    <x v="1"/>
    <x v="1"/>
    <x v="10"/>
    <s v="Johnathan Jenkins"/>
    <x v="7"/>
    <n v="686.32"/>
    <n v="670.91000000000008"/>
  </r>
  <r>
    <s v="5778e36b-a7a5-44b0-9290-d759aa5ecf5f"/>
    <d v="2025-10-19T00:00:00"/>
    <x v="3"/>
    <s v="2ea8dbfc-f43b-4233-8960-818f1e4d28af"/>
    <x v="152"/>
    <x v="3"/>
    <n v="82.75"/>
    <n v="8"/>
    <n v="66.72"/>
    <n v="0.76"/>
    <x v="1"/>
    <x v="2"/>
    <x v="2"/>
    <x v="11"/>
    <s v="Emily Brooks"/>
    <x v="9"/>
    <n v="662"/>
    <n v="661.24"/>
  </r>
  <r>
    <s v="397ee14b-a96b-426a-aab7-c7bb555fcb1d"/>
    <d v="2025-07-07T00:00:00"/>
    <x v="3"/>
    <s v="184c198c-0026-4d6e-942d-4dc6e77faaae"/>
    <x v="422"/>
    <x v="0"/>
    <n v="241.95"/>
    <n v="2"/>
    <n v="166.32"/>
    <n v="25.53"/>
    <x v="1"/>
    <x v="1"/>
    <x v="0"/>
    <x v="11"/>
    <s v="Jeff Rose"/>
    <x v="0"/>
    <n v="483.9"/>
    <n v="458.37"/>
  </r>
  <r>
    <s v="fcb9cf28-9963-447f-8044-97313c26336e"/>
    <d v="2025-05-17T00:00:00"/>
    <x v="3"/>
    <s v="b6cb0137-cb59-474b-843c-d37bc0138b34"/>
    <x v="651"/>
    <x v="2"/>
    <n v="113.65"/>
    <n v="4"/>
    <n v="76.959999999999994"/>
    <n v="4.7300000000000004"/>
    <x v="1"/>
    <x v="2"/>
    <x v="0"/>
    <x v="9"/>
    <s v="Mariah Fox"/>
    <x v="5"/>
    <n v="454.6"/>
    <n v="449.87"/>
  </r>
  <r>
    <s v="73212166-8fd5-487e-b84e-90e9a2be4390"/>
    <d v="2025-04-16T00:00:00"/>
    <x v="3"/>
    <s v="f8062f22-b1ef-4ea8-9563-cb5e3f2ea7a8"/>
    <x v="198"/>
    <x v="3"/>
    <n v="363.29"/>
    <n v="5"/>
    <n v="244.37"/>
    <n v="39.58"/>
    <x v="1"/>
    <x v="2"/>
    <x v="2"/>
    <x v="11"/>
    <s v="Margaret Stevenson"/>
    <x v="7"/>
    <n v="1816.45"/>
    <n v="1776.8700000000001"/>
  </r>
  <r>
    <s v="32857215-974e-47af-b4e3-b60922dc6d1e"/>
    <d v="2025-06-15T00:00:00"/>
    <x v="3"/>
    <s v="3dd84ae9-f386-4d06-861b-15b021ad58fc"/>
    <x v="760"/>
    <x v="4"/>
    <n v="63.22"/>
    <n v="2"/>
    <n v="49.81"/>
    <n v="3.94"/>
    <x v="2"/>
    <x v="0"/>
    <x v="1"/>
    <x v="11"/>
    <s v="Eric Burch"/>
    <x v="4"/>
    <n v="126.44"/>
    <n v="122.5"/>
  </r>
  <r>
    <s v="4c94f865-396e-47a8-a3a7-493be0c1c7f2"/>
    <d v="2025-05-14T00:00:00"/>
    <x v="3"/>
    <s v="215f49f1-f486-4538-963a-fb28dc18f2f4"/>
    <x v="547"/>
    <x v="2"/>
    <n v="398.94"/>
    <n v="1"/>
    <n v="352.94"/>
    <n v="43.43"/>
    <x v="0"/>
    <x v="2"/>
    <x v="2"/>
    <x v="9"/>
    <s v="Kristy White"/>
    <x v="5"/>
    <n v="398.94"/>
    <n v="355.51"/>
  </r>
  <r>
    <s v="f3f6f1a5-76ae-428c-90cd-f109e8d761b4"/>
    <d v="2025-11-20T00:00:00"/>
    <x v="3"/>
    <s v="9a811a6e-220f-4437-bd5f-05fa79d1f593"/>
    <x v="227"/>
    <x v="0"/>
    <n v="261.45999999999998"/>
    <n v="9"/>
    <n v="231.24"/>
    <n v="14.21"/>
    <x v="2"/>
    <x v="2"/>
    <x v="0"/>
    <x v="11"/>
    <s v="Katrina Gonzales"/>
    <x v="3"/>
    <n v="2353.14"/>
    <n v="2338.9299999999998"/>
  </r>
  <r>
    <s v="7c7f72f6-14d3-4901-9d17-740973a08ba5"/>
    <d v="2025-08-06T00:00:00"/>
    <x v="3"/>
    <s v="81f5ee0f-aa6c-4319-bc67-e4038a24ecad"/>
    <x v="85"/>
    <x v="5"/>
    <n v="49.25"/>
    <n v="4"/>
    <n v="32.619999999999997"/>
    <n v="6.19"/>
    <x v="0"/>
    <x v="1"/>
    <x v="2"/>
    <x v="9"/>
    <s v="Chelsey Sutton"/>
    <x v="6"/>
    <n v="197"/>
    <n v="190.81"/>
  </r>
  <r>
    <s v="e9c4ef67-8150-4685-9f3b-1d9b4353b5d7"/>
    <d v="2025-11-10T00:00:00"/>
    <x v="3"/>
    <s v="c7772167-df69-44c6-9aa0-e54744233a0c"/>
    <x v="413"/>
    <x v="2"/>
    <n v="181.58"/>
    <n v="3"/>
    <n v="116.41"/>
    <n v="3.2"/>
    <x v="1"/>
    <x v="1"/>
    <x v="0"/>
    <x v="9"/>
    <s v="Anthony James"/>
    <x v="3"/>
    <n v="544.74"/>
    <n v="541.54"/>
  </r>
  <r>
    <s v="c3fa111b-e611-4990-9d6b-d3afc7cd7f66"/>
    <d v="2025-11-20T00:00:00"/>
    <x v="3"/>
    <s v="bae01b69-652c-4a7e-82a4-7862baf363d1"/>
    <x v="763"/>
    <x v="4"/>
    <n v="378.76"/>
    <n v="7"/>
    <n v="229.71"/>
    <n v="46.48"/>
    <x v="2"/>
    <x v="0"/>
    <x v="2"/>
    <x v="9"/>
    <s v="Paige Morgan"/>
    <x v="3"/>
    <n v="2651.3199999999997"/>
    <n v="2604.8399999999997"/>
  </r>
  <r>
    <s v="593398d2-0f68-4fca-af2f-592c6bcc872c"/>
    <d v="2025-12-31T00:00:00"/>
    <x v="3"/>
    <s v="45dfa723-a791-465c-b0cf-042807f58fa8"/>
    <x v="648"/>
    <x v="1"/>
    <n v="464.62"/>
    <n v="6"/>
    <n v="373.67"/>
    <n v="5.57"/>
    <x v="2"/>
    <x v="1"/>
    <x v="0"/>
    <x v="10"/>
    <s v="Cody Potts"/>
    <x v="2"/>
    <n v="2787.7200000000003"/>
    <n v="2782.15"/>
  </r>
  <r>
    <s v="527a1998-0c29-47d3-9b01-c693dcc987de"/>
    <d v="2025-06-06T00:00:00"/>
    <x v="3"/>
    <s v="55c5d293-aecb-4223-8e94-0cdfb877630a"/>
    <x v="282"/>
    <x v="3"/>
    <n v="480.88"/>
    <n v="4"/>
    <n v="422.45"/>
    <n v="10.29"/>
    <x v="2"/>
    <x v="1"/>
    <x v="2"/>
    <x v="10"/>
    <s v="Amanda Garcia"/>
    <x v="4"/>
    <n v="1923.52"/>
    <n v="1913.23"/>
  </r>
  <r>
    <s v="18715c98-ec6d-4c24-954b-86e2dc5fa276"/>
    <d v="2025-10-19T00:00:00"/>
    <x v="3"/>
    <s v="2246766a-e38c-47b2-8fde-d055bc81cd6f"/>
    <x v="272"/>
    <x v="1"/>
    <n v="42.28"/>
    <n v="3"/>
    <n v="34.58"/>
    <n v="5.07"/>
    <x v="1"/>
    <x v="1"/>
    <x v="0"/>
    <x v="10"/>
    <s v="Elizabeth Livingston"/>
    <x v="9"/>
    <n v="126.84"/>
    <n v="121.77000000000001"/>
  </r>
  <r>
    <s v="1d8faa21-47bc-4d95-9df5-d3af7fcd87e2"/>
    <d v="2025-07-27T00:00:00"/>
    <x v="3"/>
    <s v="b7eb4441-ca4b-4d53-a5da-1f01682d528e"/>
    <x v="330"/>
    <x v="5"/>
    <n v="366.45"/>
    <n v="8"/>
    <n v="327.81"/>
    <n v="4.99"/>
    <x v="2"/>
    <x v="2"/>
    <x v="1"/>
    <x v="9"/>
    <s v="Clarence Anderson"/>
    <x v="0"/>
    <n v="2931.6"/>
    <n v="2926.61"/>
  </r>
  <r>
    <s v="a390b0ba-ead9-497c-9cd5-9f4931d2d012"/>
    <d v="2025-07-16T00:00:00"/>
    <x v="3"/>
    <s v="74f6d568-9f5b-4d64-8b87-27a126b45bf1"/>
    <x v="105"/>
    <x v="2"/>
    <n v="222.91"/>
    <n v="5"/>
    <n v="188.76"/>
    <n v="39.590000000000003"/>
    <x v="1"/>
    <x v="1"/>
    <x v="0"/>
    <x v="11"/>
    <s v="Taylor Williams"/>
    <x v="0"/>
    <n v="1114.55"/>
    <n v="1074.96"/>
  </r>
  <r>
    <s v="ba737b50-eba8-476c-ab34-f8d797c6dc4d"/>
    <d v="2025-11-20T00:00:00"/>
    <x v="3"/>
    <s v="8eb757bc-a7b1-4de4-9351-4002dabe72c3"/>
    <x v="655"/>
    <x v="0"/>
    <n v="359.34"/>
    <n v="4"/>
    <n v="294.55"/>
    <n v="68.73"/>
    <x v="2"/>
    <x v="0"/>
    <x v="2"/>
    <x v="9"/>
    <s v="Gary Santos"/>
    <x v="3"/>
    <n v="1437.36"/>
    <n v="1368.6299999999999"/>
  </r>
  <r>
    <s v="6f1ea600-fccb-457f-93c5-95eeb4bf35ce"/>
    <d v="2025-11-12T00:00:00"/>
    <x v="3"/>
    <s v="f22875bd-61ce-4bbc-8817-47bc2d143c48"/>
    <x v="201"/>
    <x v="3"/>
    <n v="57.01"/>
    <n v="8"/>
    <n v="40.94"/>
    <n v="4.8899999999999997"/>
    <x v="2"/>
    <x v="1"/>
    <x v="2"/>
    <x v="11"/>
    <s v="Stephen Burton"/>
    <x v="3"/>
    <n v="456.08"/>
    <n v="451.19"/>
  </r>
  <r>
    <s v="bacfe41b-ae34-4620-81d2-ab3d575b6291"/>
    <d v="2025-07-16T00:00:00"/>
    <x v="3"/>
    <s v="2261a745-1376-4cd8-9dce-2a90d5a40cc0"/>
    <x v="678"/>
    <x v="2"/>
    <n v="480.12"/>
    <n v="1"/>
    <n v="361.74"/>
    <n v="82.88"/>
    <x v="0"/>
    <x v="0"/>
    <x v="0"/>
    <x v="11"/>
    <s v="Andre Howard"/>
    <x v="0"/>
    <n v="480.12"/>
    <n v="397.24"/>
  </r>
  <r>
    <s v="07dbe664-fb62-491a-92bc-ce06c6fc0fae"/>
    <d v="2025-09-29T00:00:00"/>
    <x v="3"/>
    <s v="d3c5d63d-a858-45ac-9cf2-622c1d00e9fc"/>
    <x v="648"/>
    <x v="4"/>
    <n v="482.81"/>
    <n v="5"/>
    <n v="388"/>
    <n v="89.85"/>
    <x v="2"/>
    <x v="1"/>
    <x v="0"/>
    <x v="11"/>
    <s v="Garrett Robinson"/>
    <x v="1"/>
    <n v="2414.0500000000002"/>
    <n v="2324.2000000000003"/>
  </r>
  <r>
    <s v="8b5250ff-8bc1-4e93-b845-d87e23b4367e"/>
    <d v="2025-07-16T00:00:00"/>
    <x v="3"/>
    <s v="0cb4ec15-63ac-4535-934c-9be305f0a0d4"/>
    <x v="769"/>
    <x v="3"/>
    <n v="491.42"/>
    <n v="1"/>
    <n v="405.53"/>
    <n v="63.88"/>
    <x v="2"/>
    <x v="0"/>
    <x v="1"/>
    <x v="9"/>
    <s v="Alexis Turner"/>
    <x v="0"/>
    <n v="491.42"/>
    <n v="427.54"/>
  </r>
  <r>
    <s v="a8343ec0-c210-496a-a769-6f6e0a86dc66"/>
    <d v="2025-07-18T00:00:00"/>
    <x v="3"/>
    <s v="24bb5b88-44e6-442f-9f8d-5ab98753e1e5"/>
    <x v="584"/>
    <x v="5"/>
    <n v="184.32"/>
    <n v="8"/>
    <n v="148.33000000000001"/>
    <n v="28.16"/>
    <x v="0"/>
    <x v="1"/>
    <x v="0"/>
    <x v="11"/>
    <s v="Kelly Harris"/>
    <x v="0"/>
    <n v="1474.56"/>
    <n v="1446.3999999999999"/>
  </r>
  <r>
    <s v="373a6001-2dc7-46eb-96e0-0d047da00d41"/>
    <d v="2025-11-20T00:00:00"/>
    <x v="3"/>
    <s v="1f109505-46d2-4e5a-a529-d4a29bbfc2ac"/>
    <x v="770"/>
    <x v="3"/>
    <n v="390.82"/>
    <n v="3"/>
    <n v="316.2"/>
    <n v="69.61"/>
    <x v="1"/>
    <x v="0"/>
    <x v="2"/>
    <x v="10"/>
    <s v="Marilyn Aguilar"/>
    <x v="3"/>
    <n v="1172.46"/>
    <n v="1102.8500000000001"/>
  </r>
  <r>
    <s v="83e75285-e2b2-447d-826c-3497db88a533"/>
    <d v="2025-05-14T00:00:00"/>
    <x v="3"/>
    <s v="7164d1fa-04ea-4ce7-b4ef-4d2992c9a71f"/>
    <x v="771"/>
    <x v="5"/>
    <n v="323.83999999999997"/>
    <n v="9"/>
    <n v="237.56"/>
    <n v="10.42"/>
    <x v="2"/>
    <x v="0"/>
    <x v="2"/>
    <x v="9"/>
    <s v="Matthew Yates"/>
    <x v="5"/>
    <n v="2914.56"/>
    <n v="2904.14"/>
  </r>
  <r>
    <s v="7edae6d2-9ec0-49e8-afa5-4db8efd1f5d3"/>
    <d v="2025-10-19T00:00:00"/>
    <x v="3"/>
    <s v="a9cdd599-0511-4d65-9061-1ef97ec37403"/>
    <x v="518"/>
    <x v="4"/>
    <n v="463.44"/>
    <n v="1"/>
    <n v="324.56"/>
    <n v="89.1"/>
    <x v="1"/>
    <x v="0"/>
    <x v="1"/>
    <x v="10"/>
    <s v="Devin White"/>
    <x v="9"/>
    <n v="463.44"/>
    <n v="374.34000000000003"/>
  </r>
  <r>
    <s v="7fbdcb42-c625-41c3-9832-c1d167589ae8"/>
    <d v="2025-10-19T00:00:00"/>
    <x v="3"/>
    <s v="92a122a4-24cd-4a71-a0a9-e039334f08d0"/>
    <x v="483"/>
    <x v="1"/>
    <n v="98.12"/>
    <n v="1"/>
    <n v="80.56"/>
    <n v="7.38"/>
    <x v="0"/>
    <x v="0"/>
    <x v="2"/>
    <x v="9"/>
    <s v="Joe Thompson"/>
    <x v="9"/>
    <n v="98.12"/>
    <n v="90.740000000000009"/>
  </r>
  <r>
    <s v="54373f61-c751-45cc-8435-cb05998429a2"/>
    <d v="2025-11-12T00:00:00"/>
    <x v="3"/>
    <s v="47043204-90af-45e2-921d-9b6176638f80"/>
    <x v="667"/>
    <x v="0"/>
    <n v="472.49"/>
    <n v="4"/>
    <n v="350.29"/>
    <n v="6.53"/>
    <x v="2"/>
    <x v="1"/>
    <x v="1"/>
    <x v="9"/>
    <s v="Patricia Hart"/>
    <x v="3"/>
    <n v="1889.96"/>
    <n v="1883.43"/>
  </r>
  <r>
    <s v="b63c9d6f-8c61-4473-b839-1b04d58d8497"/>
    <d v="2025-05-05T00:00:00"/>
    <x v="3"/>
    <s v="6c5a51e9-6595-4d61-a604-a543868a9579"/>
    <x v="772"/>
    <x v="3"/>
    <n v="230.93"/>
    <n v="7"/>
    <n v="181.98"/>
    <n v="45.48"/>
    <x v="0"/>
    <x v="0"/>
    <x v="2"/>
    <x v="11"/>
    <s v="Brian Reed"/>
    <x v="5"/>
    <n v="1616.51"/>
    <n v="1571.03"/>
  </r>
  <r>
    <s v="b62039fe-443e-4deb-b9f3-971c481cb735"/>
    <d v="2025-07-26T00:00:00"/>
    <x v="3"/>
    <s v="d64451ff-0821-4d42-987c-71e6b83bc3ef"/>
    <x v="773"/>
    <x v="4"/>
    <n v="403.64"/>
    <n v="7"/>
    <n v="344.45"/>
    <n v="61.58"/>
    <x v="1"/>
    <x v="0"/>
    <x v="1"/>
    <x v="9"/>
    <s v="James Hernandez"/>
    <x v="0"/>
    <n v="2825.48"/>
    <n v="2763.9"/>
  </r>
  <r>
    <s v="a69add0c-a500-4e93-8fe7-fe76c60b51b6"/>
    <d v="2025-10-11T00:00:00"/>
    <x v="3"/>
    <s v="0e6be314-abf3-4608-b42f-f7400e411f7b"/>
    <x v="774"/>
    <x v="4"/>
    <n v="51.04"/>
    <n v="10"/>
    <n v="36.799999999999997"/>
    <n v="2.63"/>
    <x v="1"/>
    <x v="1"/>
    <x v="0"/>
    <x v="9"/>
    <s v="Ashley Lopez"/>
    <x v="9"/>
    <n v="510.4"/>
    <n v="507.77"/>
  </r>
  <r>
    <s v="6bc5c99f-151d-482d-8abf-c3dc2f24a469"/>
    <d v="2025-12-13T00:00:00"/>
    <x v="3"/>
    <s v="b8782594-44ce-4de4-b049-435dfe106be2"/>
    <x v="130"/>
    <x v="3"/>
    <n v="55.35"/>
    <n v="6"/>
    <n v="44.09"/>
    <n v="0.76"/>
    <x v="1"/>
    <x v="2"/>
    <x v="2"/>
    <x v="9"/>
    <s v="Bruce Stout"/>
    <x v="2"/>
    <n v="332.1"/>
    <n v="331.34000000000003"/>
  </r>
  <r>
    <s v="a6332b23-f629-438a-9ce5-8f072b081fde"/>
    <d v="2025-07-07T00:00:00"/>
    <x v="3"/>
    <s v="d62a0151-e764-44ba-aab8-141a6c926b00"/>
    <x v="775"/>
    <x v="4"/>
    <n v="78.209999999999994"/>
    <n v="8"/>
    <n v="64.27"/>
    <n v="12.95"/>
    <x v="2"/>
    <x v="0"/>
    <x v="2"/>
    <x v="10"/>
    <s v="Matthew Moon"/>
    <x v="0"/>
    <n v="625.67999999999995"/>
    <n v="612.7299999999999"/>
  </r>
  <r>
    <s v="1f64d17c-83a6-4a4d-8635-8ef255e83eb1"/>
    <d v="2025-03-12T00:00:00"/>
    <x v="3"/>
    <s v="3e3f9e24-df77-440c-b601-ef3cf22b3694"/>
    <x v="316"/>
    <x v="5"/>
    <n v="61.14"/>
    <n v="4"/>
    <n v="52.05"/>
    <n v="5.67"/>
    <x v="0"/>
    <x v="0"/>
    <x v="1"/>
    <x v="10"/>
    <s v="Ryan York"/>
    <x v="8"/>
    <n v="244.56"/>
    <n v="238.89000000000001"/>
  </r>
  <r>
    <s v="fff9dd0d-d10e-4c14-9ef3-1b4dc6783827"/>
    <d v="2025-07-08T00:00:00"/>
    <x v="3"/>
    <s v="ef04b4c2-c8bf-4604-9bb3-eab5c6d24fa4"/>
    <x v="8"/>
    <x v="4"/>
    <n v="29.5"/>
    <n v="7"/>
    <n v="26.21"/>
    <n v="2.58"/>
    <x v="2"/>
    <x v="0"/>
    <x v="1"/>
    <x v="10"/>
    <s v="Johnathan Flores"/>
    <x v="0"/>
    <n v="206.5"/>
    <n v="203.92"/>
  </r>
  <r>
    <s v="713e3cf4-6f71-4d2a-8e27-034704960aed"/>
    <d v="2025-07-08T00:00:00"/>
    <x v="3"/>
    <s v="e4c77d00-4db4-4fb6-bfb8-0e23f1c535e7"/>
    <x v="233"/>
    <x v="0"/>
    <n v="58.21"/>
    <n v="9"/>
    <n v="44.74"/>
    <n v="7.62"/>
    <x v="1"/>
    <x v="0"/>
    <x v="0"/>
    <x v="11"/>
    <s v="Megan Perry"/>
    <x v="0"/>
    <n v="523.89"/>
    <n v="516.27"/>
  </r>
  <r>
    <s v="0f2ae728-a9f8-48e7-9d94-6773addbac59"/>
    <d v="2025-09-10T00:00:00"/>
    <x v="3"/>
    <s v="0251f2bb-67de-4495-93a0-e76d36f1191f"/>
    <x v="333"/>
    <x v="0"/>
    <n v="265.98"/>
    <n v="5"/>
    <n v="173.57"/>
    <n v="14.96"/>
    <x v="2"/>
    <x v="2"/>
    <x v="1"/>
    <x v="11"/>
    <s v="Gary Parker"/>
    <x v="1"/>
    <n v="1329.9"/>
    <n v="1314.94"/>
  </r>
  <r>
    <s v="2729368c-4531-4a51-a815-62994ac9d737"/>
    <d v="2025-10-09T00:00:00"/>
    <x v="3"/>
    <s v="11f7d22e-851b-4721-a204-96b4b08c0919"/>
    <x v="68"/>
    <x v="4"/>
    <n v="87.8"/>
    <n v="7"/>
    <n v="66.28"/>
    <n v="3.23"/>
    <x v="2"/>
    <x v="1"/>
    <x v="0"/>
    <x v="9"/>
    <s v="Jessica Wilson"/>
    <x v="9"/>
    <n v="614.6"/>
    <n v="611.37"/>
  </r>
  <r>
    <s v="d7af4093-1fb4-486a-8564-36b7246ff5ab"/>
    <d v="2025-09-07T00:00:00"/>
    <x v="3"/>
    <s v="b770cef7-3766-4120-a886-8c90ebbb3b45"/>
    <x v="107"/>
    <x v="1"/>
    <n v="418.1"/>
    <n v="9"/>
    <n v="315.76"/>
    <n v="24.4"/>
    <x v="0"/>
    <x v="2"/>
    <x v="2"/>
    <x v="10"/>
    <s v="Omar Stokes"/>
    <x v="1"/>
    <n v="3762.9"/>
    <n v="3738.5"/>
  </r>
  <r>
    <s v="ae8320ee-463b-4605-8c70-fca3acd3e65d"/>
    <d v="2025-12-11T00:00:00"/>
    <x v="3"/>
    <s v="4d8a4c77-cd5a-4f16-9513-af32b5f21c9c"/>
    <x v="130"/>
    <x v="3"/>
    <n v="414.93"/>
    <n v="4"/>
    <n v="323.85000000000002"/>
    <n v="12.54"/>
    <x v="2"/>
    <x v="0"/>
    <x v="2"/>
    <x v="10"/>
    <s v="Adam Webb"/>
    <x v="2"/>
    <n v="1659.72"/>
    <n v="1647.18"/>
  </r>
  <r>
    <s v="73171ddf-2e20-4534-b359-ce19aecca36d"/>
    <d v="2025-12-01T00:00:00"/>
    <x v="3"/>
    <s v="7580eb0c-dcab-4e4d-ab74-8ada3d4c67e3"/>
    <x v="418"/>
    <x v="5"/>
    <n v="172.64"/>
    <n v="2"/>
    <n v="155.24"/>
    <n v="14.75"/>
    <x v="0"/>
    <x v="2"/>
    <x v="0"/>
    <x v="9"/>
    <s v="Zachary Townsend"/>
    <x v="2"/>
    <n v="345.28"/>
    <n v="330.53"/>
  </r>
  <r>
    <s v="f430146f-b250-42be-86e2-8e891d648c4f"/>
    <d v="2025-09-07T00:00:00"/>
    <x v="3"/>
    <s v="0303ed43-71fd-4903-ad6d-df59a5dbb5e9"/>
    <x v="270"/>
    <x v="4"/>
    <n v="413.51"/>
    <n v="8"/>
    <n v="339.47"/>
    <n v="24.29"/>
    <x v="1"/>
    <x v="1"/>
    <x v="2"/>
    <x v="10"/>
    <s v="Dawn Gallegos"/>
    <x v="1"/>
    <n v="3308.08"/>
    <n v="3283.79"/>
  </r>
  <r>
    <s v="707775d5-eac1-49b5-a476-0a4edebc3668"/>
    <d v="2025-03-03T00:00:00"/>
    <x v="3"/>
    <s v="b150f1ac-9e37-4583-9a62-4bf07be0b8bf"/>
    <x v="109"/>
    <x v="1"/>
    <n v="10.98"/>
    <n v="2"/>
    <n v="8.81"/>
    <n v="1.04"/>
    <x v="0"/>
    <x v="2"/>
    <x v="0"/>
    <x v="9"/>
    <s v="Sarah Hawkins"/>
    <x v="8"/>
    <n v="21.96"/>
    <n v="20.92"/>
  </r>
  <r>
    <s v="201a253e-e1a7-4a14-8df4-95c09f4c3ac3"/>
    <d v="2025-10-09T00:00:00"/>
    <x v="3"/>
    <s v="5f9a48c3-114e-4289-b9a4-12ca83b4aff8"/>
    <x v="763"/>
    <x v="2"/>
    <n v="300.79000000000002"/>
    <n v="7"/>
    <n v="228.18"/>
    <n v="31.61"/>
    <x v="2"/>
    <x v="2"/>
    <x v="0"/>
    <x v="10"/>
    <s v="Chelsea Lewis"/>
    <x v="9"/>
    <n v="2105.5300000000002"/>
    <n v="2073.92"/>
  </r>
  <r>
    <s v="9eab7796-9b93-40b4-95fd-1c2c6b253314"/>
    <d v="2025-07-07T00:00:00"/>
    <x v="3"/>
    <s v="983ab429-e9fd-485f-b5a8-5f947ce225b1"/>
    <x v="187"/>
    <x v="3"/>
    <n v="123.26"/>
    <n v="8"/>
    <n v="92.41"/>
    <n v="24.52"/>
    <x v="2"/>
    <x v="0"/>
    <x v="0"/>
    <x v="11"/>
    <s v="Joshua Smith"/>
    <x v="0"/>
    <n v="986.08"/>
    <n v="961.56000000000006"/>
  </r>
  <r>
    <s v="c867471b-fe69-4c31-b924-9e4d35d45275"/>
    <d v="2025-05-25T00:00:00"/>
    <x v="3"/>
    <s v="749b7ab7-767e-4716-89b4-af41675e9136"/>
    <x v="664"/>
    <x v="5"/>
    <n v="283.88"/>
    <n v="10"/>
    <n v="238.34"/>
    <n v="28.28"/>
    <x v="1"/>
    <x v="0"/>
    <x v="1"/>
    <x v="10"/>
    <s v="Crystal Ramirez"/>
    <x v="5"/>
    <n v="2838.8"/>
    <n v="2810.52"/>
  </r>
  <r>
    <s v="cc7907ae-2277-41ea-adb7-a742dde43ea0"/>
    <d v="2025-10-09T00:00:00"/>
    <x v="3"/>
    <s v="2a1f3d8b-a9cc-42e7-af57-4f110bac1025"/>
    <x v="776"/>
    <x v="1"/>
    <n v="307.54000000000002"/>
    <n v="10"/>
    <n v="236.46"/>
    <n v="8.9700000000000006"/>
    <x v="0"/>
    <x v="2"/>
    <x v="1"/>
    <x v="10"/>
    <s v="Joseph Perez"/>
    <x v="9"/>
    <n v="3075.4"/>
    <n v="3066.4300000000003"/>
  </r>
  <r>
    <s v="3e2ea205-827c-44fb-b931-8b1f41c73a87"/>
    <d v="2025-10-19T00:00:00"/>
    <x v="3"/>
    <s v="9e33c1df-5dc7-4704-94cc-2aca97b197c8"/>
    <x v="777"/>
    <x v="5"/>
    <n v="122.07"/>
    <n v="9"/>
    <n v="96.09"/>
    <n v="14.24"/>
    <x v="2"/>
    <x v="2"/>
    <x v="0"/>
    <x v="10"/>
    <s v="Jordan Smith"/>
    <x v="9"/>
    <n v="1098.6299999999999"/>
    <n v="1084.3899999999999"/>
  </r>
  <r>
    <s v="90ca16ad-c8ef-4fbc-8c5f-6a3c05260118"/>
    <d v="2025-05-25T00:00:00"/>
    <x v="3"/>
    <s v="e4e34d2a-38f7-48f3-a4c7-521877e2239f"/>
    <x v="519"/>
    <x v="2"/>
    <n v="420.29"/>
    <n v="6"/>
    <n v="296.94"/>
    <n v="68.3"/>
    <x v="1"/>
    <x v="2"/>
    <x v="1"/>
    <x v="11"/>
    <s v="Alicia Austin"/>
    <x v="5"/>
    <n v="2521.7400000000002"/>
    <n v="2453.44"/>
  </r>
  <r>
    <s v="cca0a5a7-32ce-4906-b0e4-654487a49d9a"/>
    <d v="2025-06-04T00:00:00"/>
    <x v="3"/>
    <s v="d26f09da-cba6-4419-a8e1-1b6bf70ef859"/>
    <x v="235"/>
    <x v="5"/>
    <n v="224.56"/>
    <n v="8"/>
    <n v="136"/>
    <n v="43.43"/>
    <x v="2"/>
    <x v="0"/>
    <x v="0"/>
    <x v="10"/>
    <s v="Joshua Pacheco"/>
    <x v="4"/>
    <n v="1796.48"/>
    <n v="1753.05"/>
  </r>
  <r>
    <s v="9f7e5064-c190-4f54-9c50-f001bf9e59a4"/>
    <d v="2025-07-18T00:00:00"/>
    <x v="3"/>
    <s v="8c211df2-6d77-42d4-bc5b-7ac74d9132f3"/>
    <x v="778"/>
    <x v="3"/>
    <n v="98.91"/>
    <n v="9"/>
    <n v="72.59"/>
    <n v="17.940000000000001"/>
    <x v="1"/>
    <x v="1"/>
    <x v="1"/>
    <x v="11"/>
    <s v="Shannon Rogers"/>
    <x v="0"/>
    <n v="890.18999999999994"/>
    <n v="872.24999999999989"/>
  </r>
  <r>
    <s v="97c9ff9c-dd86-4178-becb-e010cbedede8"/>
    <d v="2025-03-01T00:00:00"/>
    <x v="3"/>
    <s v="621d51fa-0515-4755-9f8b-cf917cdace31"/>
    <x v="328"/>
    <x v="2"/>
    <n v="322.58999999999997"/>
    <n v="8"/>
    <n v="262.52999999999997"/>
    <n v="15.02"/>
    <x v="1"/>
    <x v="2"/>
    <x v="2"/>
    <x v="9"/>
    <s v="Tammy Peterson"/>
    <x v="8"/>
    <n v="2580.7199999999998"/>
    <n v="2565.6999999999998"/>
  </r>
  <r>
    <s v="560f63e2-36ba-409f-b671-46b020749286"/>
    <d v="2025-06-06T00:00:00"/>
    <x v="3"/>
    <s v="23e6d87c-cb17-4e51-a91c-e81242ab5d38"/>
    <x v="80"/>
    <x v="0"/>
    <n v="441.42"/>
    <n v="1"/>
    <n v="279.89"/>
    <n v="3.37"/>
    <x v="2"/>
    <x v="1"/>
    <x v="0"/>
    <x v="10"/>
    <s v="Mark Guerra"/>
    <x v="4"/>
    <n v="441.42"/>
    <n v="438.05"/>
  </r>
  <r>
    <s v="1466230d-dd9c-4c6d-89ce-3001a184ca44"/>
    <d v="2025-07-27T00:00:00"/>
    <x v="3"/>
    <s v="92aa3997-1b44-4492-9ff9-674f6df665de"/>
    <x v="483"/>
    <x v="0"/>
    <n v="187.14"/>
    <n v="3"/>
    <n v="148.72999999999999"/>
    <n v="20.51"/>
    <x v="1"/>
    <x v="1"/>
    <x v="0"/>
    <x v="11"/>
    <s v="Patricia Richards"/>
    <x v="0"/>
    <n v="561.41999999999996"/>
    <n v="540.91"/>
  </r>
  <r>
    <s v="97a3b524-0d9c-42ae-a895-c931cda7e44b"/>
    <d v="2025-12-01T00:00:00"/>
    <x v="3"/>
    <s v="a59fc1f8-3a2e-4721-a5ab-6a5d40a473b5"/>
    <x v="234"/>
    <x v="2"/>
    <n v="354.45"/>
    <n v="9"/>
    <n v="306.54000000000002"/>
    <n v="43.92"/>
    <x v="0"/>
    <x v="0"/>
    <x v="0"/>
    <x v="9"/>
    <s v="Samuel Richardson"/>
    <x v="2"/>
    <n v="3190.0499999999997"/>
    <n v="3146.1299999999997"/>
  </r>
  <r>
    <s v="0dedab69-6bbf-41db-bc98-7579f0d1d85f"/>
    <d v="2025-05-05T00:00:00"/>
    <x v="3"/>
    <s v="cf15503a-e396-403b-a388-8fb7fe1cb012"/>
    <x v="779"/>
    <x v="4"/>
    <n v="444.44"/>
    <n v="10"/>
    <n v="335.08"/>
    <n v="7.03"/>
    <x v="2"/>
    <x v="1"/>
    <x v="1"/>
    <x v="11"/>
    <s v="Veronica Johnson"/>
    <x v="5"/>
    <n v="4444.3999999999996"/>
    <n v="4437.37"/>
  </r>
  <r>
    <s v="1890343a-3dad-4faf-a1a5-a242d27e6c39"/>
    <d v="2025-11-10T00:00:00"/>
    <x v="3"/>
    <s v="765382cd-eb8c-41b7-af2e-98f44a2faed5"/>
    <x v="780"/>
    <x v="3"/>
    <n v="142.21"/>
    <n v="2"/>
    <n v="122.09"/>
    <n v="0.56000000000000005"/>
    <x v="1"/>
    <x v="0"/>
    <x v="1"/>
    <x v="10"/>
    <s v="Lisa Richards"/>
    <x v="3"/>
    <n v="284.42"/>
    <n v="283.86"/>
  </r>
  <r>
    <s v="87b26352-cbaa-450c-9d57-ee64a93c4754"/>
    <d v="2025-10-30T00:00:00"/>
    <x v="3"/>
    <s v="77beb007-63b6-4b49-9c06-c01cccf001be"/>
    <x v="195"/>
    <x v="0"/>
    <n v="403.73"/>
    <n v="9"/>
    <n v="333.47"/>
    <n v="61.86"/>
    <x v="2"/>
    <x v="2"/>
    <x v="0"/>
    <x v="10"/>
    <s v="Christine Freeman"/>
    <x v="9"/>
    <n v="3633.57"/>
    <n v="3571.71"/>
  </r>
  <r>
    <s v="1679f298-9651-4bab-8038-99ec51dd2298"/>
    <d v="2025-04-16T00:00:00"/>
    <x v="3"/>
    <s v="c65c5fb3-a51a-479a-bcb5-317384d3d5de"/>
    <x v="636"/>
    <x v="5"/>
    <n v="470.51"/>
    <n v="6"/>
    <n v="300.27999999999997"/>
    <n v="39.94"/>
    <x v="2"/>
    <x v="0"/>
    <x v="1"/>
    <x v="11"/>
    <s v="Bonnie Kane"/>
    <x v="7"/>
    <n v="2823.06"/>
    <n v="2783.12"/>
  </r>
  <r>
    <s v="8f3882a4-a150-4c69-bb97-cedc5d52f8d3"/>
    <d v="2025-06-15T00:00:00"/>
    <x v="3"/>
    <s v="3646f33d-4b88-443c-b9c5-d0023a6f66a3"/>
    <x v="563"/>
    <x v="4"/>
    <n v="19.170000000000002"/>
    <n v="3"/>
    <n v="16.100000000000001"/>
    <n v="3.08"/>
    <x v="0"/>
    <x v="0"/>
    <x v="1"/>
    <x v="11"/>
    <s v="Zachary Estrada"/>
    <x v="4"/>
    <n v="57.510000000000005"/>
    <n v="54.430000000000007"/>
  </r>
  <r>
    <s v="c36f5014-d7fe-4dae-ae20-bc532664b3ce"/>
    <d v="2025-04-16T00:00:00"/>
    <x v="3"/>
    <s v="c0c8f416-4197-4df2-a7e9-75e30e7d5023"/>
    <x v="656"/>
    <x v="1"/>
    <n v="261.31"/>
    <n v="5"/>
    <n v="183.73"/>
    <n v="25.19"/>
    <x v="0"/>
    <x v="2"/>
    <x v="0"/>
    <x v="9"/>
    <s v="Janet Smith"/>
    <x v="7"/>
    <n v="1306.55"/>
    <n v="1281.3599999999999"/>
  </r>
  <r>
    <s v="70522f33-d276-4fcf-b53a-c5f2d83edef8"/>
    <d v="2025-04-04T00:00:00"/>
    <x v="3"/>
    <s v="18aee18d-8243-4221-9329-5882c0f1a2ee"/>
    <x v="718"/>
    <x v="5"/>
    <n v="481.35"/>
    <n v="6"/>
    <n v="368.96"/>
    <n v="53.34"/>
    <x v="0"/>
    <x v="2"/>
    <x v="2"/>
    <x v="9"/>
    <s v="Angela Stevens"/>
    <x v="7"/>
    <n v="2888.1000000000004"/>
    <n v="2834.76"/>
  </r>
  <r>
    <s v="0745dbc1-7856-4a66-bdb2-6075f9d81858"/>
    <d v="2025-04-04T00:00:00"/>
    <x v="3"/>
    <s v="f9687989-79f2-4b59-aac4-50c9470553d3"/>
    <x v="781"/>
    <x v="0"/>
    <n v="243.29"/>
    <n v="1"/>
    <n v="167.72"/>
    <n v="44.67"/>
    <x v="0"/>
    <x v="0"/>
    <x v="1"/>
    <x v="10"/>
    <s v="Michele Reyes"/>
    <x v="7"/>
    <n v="243.29"/>
    <n v="198.62"/>
  </r>
  <r>
    <s v="72ecd679-a15d-4122-9127-3d4500e51bee"/>
    <d v="2025-03-12T00:00:00"/>
    <x v="3"/>
    <s v="438b8c97-17e7-4aa1-b1a1-c843bbaf53cf"/>
    <x v="543"/>
    <x v="0"/>
    <n v="388.35"/>
    <n v="10"/>
    <n v="299.70999999999998"/>
    <n v="31.1"/>
    <x v="2"/>
    <x v="0"/>
    <x v="1"/>
    <x v="10"/>
    <s v="Cody Kennedy"/>
    <x v="8"/>
    <n v="3883.5"/>
    <n v="3852.4"/>
  </r>
  <r>
    <s v="9c16c409-f8a1-4c1f-8e60-d6b55ecc5073"/>
    <d v="2025-08-06T00:00:00"/>
    <x v="3"/>
    <s v="cd787999-1b00-4156-a500-e03e553d2648"/>
    <x v="782"/>
    <x v="2"/>
    <n v="198.12"/>
    <n v="10"/>
    <n v="173.09"/>
    <n v="29.67"/>
    <x v="1"/>
    <x v="1"/>
    <x v="2"/>
    <x v="10"/>
    <s v="Andrew Vincent"/>
    <x v="6"/>
    <n v="1981.2"/>
    <n v="1951.53"/>
  </r>
  <r>
    <s v="80bf9d71-0690-42ef-bb50-036a350ccde6"/>
    <d v="2025-12-11T00:00:00"/>
    <x v="3"/>
    <s v="a3d8a301-69f2-4f00-adbf-3e06f5c7d8b9"/>
    <x v="106"/>
    <x v="3"/>
    <n v="43.1"/>
    <n v="5"/>
    <n v="27.91"/>
    <n v="5.09"/>
    <x v="2"/>
    <x v="0"/>
    <x v="1"/>
    <x v="10"/>
    <s v="Katherine Johnston"/>
    <x v="2"/>
    <n v="215.5"/>
    <n v="210.41"/>
  </r>
  <r>
    <s v="f274c458-74ed-439b-bd5e-9a88e92d65d3"/>
    <d v="2025-07-05T00:00:00"/>
    <x v="3"/>
    <s v="093d5967-9ee4-415c-9fee-e082ac07fea8"/>
    <x v="79"/>
    <x v="4"/>
    <n v="115.16"/>
    <n v="3"/>
    <n v="99.4"/>
    <n v="6.7"/>
    <x v="1"/>
    <x v="2"/>
    <x v="2"/>
    <x v="11"/>
    <s v="Margaret Lawson"/>
    <x v="0"/>
    <n v="345.48"/>
    <n v="338.78000000000003"/>
  </r>
  <r>
    <s v="df2bfb81-c81f-4548-a5c0-84b3f8e91b54"/>
    <d v="2025-04-02T00:00:00"/>
    <x v="3"/>
    <s v="1093911c-b91b-4bf1-9ec4-3d177e66f64b"/>
    <x v="81"/>
    <x v="2"/>
    <n v="182.45"/>
    <n v="3"/>
    <n v="109.89"/>
    <n v="16.43"/>
    <x v="2"/>
    <x v="2"/>
    <x v="1"/>
    <x v="9"/>
    <s v="Evelyn Lee"/>
    <x v="7"/>
    <n v="547.34999999999991"/>
    <n v="530.91999999999996"/>
  </r>
  <r>
    <s v="1c21fd4d-7994-4214-89cb-502a81ca9612"/>
    <d v="2025-08-09T00:00:00"/>
    <x v="3"/>
    <s v="681a6160-c0ed-4ea7-a9fa-ee8926b75a69"/>
    <x v="378"/>
    <x v="0"/>
    <n v="463.5"/>
    <n v="3"/>
    <n v="373.39"/>
    <n v="57.36"/>
    <x v="1"/>
    <x v="0"/>
    <x v="0"/>
    <x v="10"/>
    <s v="Charles Martinez"/>
    <x v="6"/>
    <n v="1390.5"/>
    <n v="1333.14"/>
  </r>
  <r>
    <s v="d2844f36-2f9f-415e-bac5-d4cd88413fa1"/>
    <d v="2025-09-08T00:00:00"/>
    <x v="3"/>
    <s v="84ebcc34-85ab-4776-a832-dbf296faa5a4"/>
    <x v="694"/>
    <x v="3"/>
    <n v="173.31"/>
    <n v="1"/>
    <n v="105.58"/>
    <n v="25.52"/>
    <x v="1"/>
    <x v="1"/>
    <x v="2"/>
    <x v="11"/>
    <s v="Kenneth Nicholson"/>
    <x v="1"/>
    <n v="173.31"/>
    <n v="147.79"/>
  </r>
  <r>
    <s v="7481e674-f87e-48e9-8427-a1b3837eeaf2"/>
    <d v="2025-03-23T00:00:00"/>
    <x v="3"/>
    <s v="9ab5102d-529a-4af6-b7e3-f3682956f04d"/>
    <x v="544"/>
    <x v="2"/>
    <n v="468.39"/>
    <n v="5"/>
    <n v="415.49"/>
    <n v="26.4"/>
    <x v="2"/>
    <x v="0"/>
    <x v="2"/>
    <x v="10"/>
    <s v="Gail Ruiz"/>
    <x v="8"/>
    <n v="2341.9499999999998"/>
    <n v="2315.5499999999997"/>
  </r>
  <r>
    <s v="df615fd2-22a0-40df-95cd-50c795fa25cf"/>
    <d v="2025-06-15T00:00:00"/>
    <x v="3"/>
    <s v="ca02021c-5a26-47cf-bc88-d1b130a80986"/>
    <x v="8"/>
    <x v="5"/>
    <n v="407.76"/>
    <n v="3"/>
    <n v="289.76"/>
    <n v="58.69"/>
    <x v="0"/>
    <x v="1"/>
    <x v="1"/>
    <x v="9"/>
    <s v="David Griffin"/>
    <x v="4"/>
    <n v="1223.28"/>
    <n v="1164.5899999999999"/>
  </r>
  <r>
    <s v="4a0dd0f5-b702-4fe7-8007-41ca9100dc3d"/>
    <d v="2025-03-03T00:00:00"/>
    <x v="3"/>
    <s v="0f1fe9b7-4c14-4dae-a3b3-73f1618eab50"/>
    <x v="783"/>
    <x v="4"/>
    <n v="330.66"/>
    <n v="10"/>
    <n v="225.26"/>
    <n v="10.18"/>
    <x v="2"/>
    <x v="0"/>
    <x v="2"/>
    <x v="10"/>
    <s v="Karina King"/>
    <x v="8"/>
    <n v="3306.6000000000004"/>
    <n v="3296.4200000000005"/>
  </r>
  <r>
    <s v="72ca868b-c8f3-4dc6-aba1-6d9bd6caf6c0"/>
    <d v="2025-09-07T00:00:00"/>
    <x v="3"/>
    <s v="447cb9cd-bf7e-4124-a34e-d8c85aeb7a62"/>
    <x v="756"/>
    <x v="0"/>
    <n v="32.340000000000003"/>
    <n v="8"/>
    <n v="19.739999999999998"/>
    <n v="1.2"/>
    <x v="2"/>
    <x v="1"/>
    <x v="2"/>
    <x v="11"/>
    <s v="Brittney Stevens"/>
    <x v="1"/>
    <n v="258.72000000000003"/>
    <n v="257.52000000000004"/>
  </r>
  <r>
    <s v="3b69ae64-8676-4b39-98ae-6ea05bb26282"/>
    <d v="2025-03-23T00:00:00"/>
    <x v="3"/>
    <s v="cd2912fc-d8c6-4724-81f3-5f5ff8880924"/>
    <x v="32"/>
    <x v="1"/>
    <n v="265.69"/>
    <n v="5"/>
    <n v="229.29"/>
    <n v="44.64"/>
    <x v="0"/>
    <x v="1"/>
    <x v="0"/>
    <x v="9"/>
    <s v="Russell Bray"/>
    <x v="8"/>
    <n v="1328.45"/>
    <n v="1283.81"/>
  </r>
  <r>
    <s v="87b32439-270d-41ee-9840-ba386bbc3a22"/>
    <d v="2025-11-20T00:00:00"/>
    <x v="3"/>
    <s v="72cb95b3-02c3-4373-a02d-0758e893a914"/>
    <x v="731"/>
    <x v="3"/>
    <n v="265.94"/>
    <n v="1"/>
    <n v="216.89"/>
    <n v="3.03"/>
    <x v="0"/>
    <x v="0"/>
    <x v="1"/>
    <x v="9"/>
    <s v="Timothy Garcia"/>
    <x v="3"/>
    <n v="265.94"/>
    <n v="262.91000000000003"/>
  </r>
  <r>
    <s v="4fbe2ad5-c666-479e-8a8f-df4f6c8918ad"/>
    <d v="2025-12-31T00:00:00"/>
    <x v="3"/>
    <s v="f5236bf7-77f2-428d-a380-5412123d0d89"/>
    <x v="580"/>
    <x v="0"/>
    <n v="136.36000000000001"/>
    <n v="5"/>
    <n v="108.83"/>
    <n v="24.26"/>
    <x v="2"/>
    <x v="1"/>
    <x v="0"/>
    <x v="10"/>
    <s v="Kathryn Burch"/>
    <x v="2"/>
    <n v="681.80000000000007"/>
    <n v="657.54000000000008"/>
  </r>
  <r>
    <s v="ddd3169e-5b0b-4172-b040-76dfe016df02"/>
    <d v="2025-10-30T00:00:00"/>
    <x v="3"/>
    <s v="3e6593c2-b10a-4ad2-b3fb-de88e049f187"/>
    <x v="733"/>
    <x v="0"/>
    <n v="31.04"/>
    <n v="5"/>
    <n v="27.52"/>
    <n v="5.15"/>
    <x v="1"/>
    <x v="0"/>
    <x v="1"/>
    <x v="9"/>
    <s v="Kelly Mendez"/>
    <x v="9"/>
    <n v="155.19999999999999"/>
    <n v="150.04999999999998"/>
  </r>
  <r>
    <s v="2a9d5dfb-090b-4758-85da-797e3e990b5a"/>
    <d v="2025-04-13T00:00:00"/>
    <x v="3"/>
    <s v="d0975b40-c57f-42f7-a359-004a1aa15256"/>
    <x v="219"/>
    <x v="0"/>
    <n v="24.09"/>
    <n v="10"/>
    <n v="19.72"/>
    <n v="4.05"/>
    <x v="1"/>
    <x v="0"/>
    <x v="1"/>
    <x v="9"/>
    <s v="Tristan Patton"/>
    <x v="7"/>
    <n v="240.9"/>
    <n v="236.85"/>
  </r>
  <r>
    <s v="633cbf30-55fc-40fb-8ce2-89be78c8a0b0"/>
    <d v="2025-10-11T00:00:00"/>
    <x v="3"/>
    <s v="6118cb4b-b94e-4626-81f1-0a006a088772"/>
    <x v="176"/>
    <x v="2"/>
    <n v="234.49"/>
    <n v="1"/>
    <n v="183.01"/>
    <n v="8.23"/>
    <x v="0"/>
    <x v="1"/>
    <x v="1"/>
    <x v="10"/>
    <s v="Lawrence Moody"/>
    <x v="9"/>
    <n v="234.49"/>
    <n v="226.26000000000002"/>
  </r>
  <r>
    <s v="7e884340-69f7-4176-a971-385e00590709"/>
    <d v="2025-11-12T00:00:00"/>
    <x v="3"/>
    <s v="66ee4dce-4c32-4b66-a55a-b7299824e8b0"/>
    <x v="622"/>
    <x v="1"/>
    <n v="143.33000000000001"/>
    <n v="10"/>
    <n v="95.57"/>
    <n v="26.34"/>
    <x v="1"/>
    <x v="1"/>
    <x v="0"/>
    <x v="10"/>
    <s v="Dustin Whitaker"/>
    <x v="3"/>
    <n v="1433.3000000000002"/>
    <n v="1406.9600000000003"/>
  </r>
  <r>
    <s v="edd4b43e-edef-4961-b410-a2152cd538f8"/>
    <d v="2025-12-11T00:00:00"/>
    <x v="3"/>
    <s v="90adbcac-faef-44eb-af28-fd4b5647206a"/>
    <x v="131"/>
    <x v="0"/>
    <n v="117.48"/>
    <n v="3"/>
    <n v="79.069999999999993"/>
    <n v="4.54"/>
    <x v="1"/>
    <x v="1"/>
    <x v="2"/>
    <x v="10"/>
    <s v="Antonio Turner"/>
    <x v="2"/>
    <n v="352.44"/>
    <n v="347.9"/>
  </r>
  <r>
    <s v="d4f7c791-f066-42e7-a3a0-15834d379b9c"/>
    <d v="2025-10-11T00:00:00"/>
    <x v="3"/>
    <s v="956e14fd-0506-4ee8-b10a-2b7c23a5f372"/>
    <x v="784"/>
    <x v="5"/>
    <n v="438.99"/>
    <n v="1"/>
    <n v="362.35"/>
    <n v="62.1"/>
    <x v="1"/>
    <x v="1"/>
    <x v="0"/>
    <x v="11"/>
    <s v="James Thompson"/>
    <x v="9"/>
    <n v="438.99"/>
    <n v="376.89"/>
  </r>
  <r>
    <s v="08b3bd12-225b-4df5-9092-b396dd88eda9"/>
    <d v="2025-08-17T00:00:00"/>
    <x v="3"/>
    <s v="536e90fa-58a8-4332-828a-95111bf4a616"/>
    <x v="511"/>
    <x v="5"/>
    <n v="395.83"/>
    <n v="7"/>
    <n v="323.12"/>
    <n v="67.55"/>
    <x v="0"/>
    <x v="2"/>
    <x v="0"/>
    <x v="10"/>
    <s v="Tara Baker"/>
    <x v="6"/>
    <n v="2770.81"/>
    <n v="2703.2599999999998"/>
  </r>
  <r>
    <s v="0fdc9847-9e0e-426d-95d9-c6a0f984b629"/>
    <d v="2025-11-10T00:00:00"/>
    <x v="3"/>
    <s v="2b30f588-2090-4254-9cb8-9e30620aad3e"/>
    <x v="103"/>
    <x v="1"/>
    <n v="268.41000000000003"/>
    <n v="5"/>
    <n v="180.54"/>
    <n v="27.4"/>
    <x v="1"/>
    <x v="0"/>
    <x v="2"/>
    <x v="9"/>
    <s v="Christopher Sanchez"/>
    <x v="3"/>
    <n v="1342.0500000000002"/>
    <n v="1314.65"/>
  </r>
  <r>
    <s v="ce23b62a-b4d4-464c-9602-8a526f9e682e"/>
    <d v="2025-09-07T00:00:00"/>
    <x v="3"/>
    <s v="df3f8d02-2c7c-45e7-8bd2-5e3438e2646d"/>
    <x v="304"/>
    <x v="3"/>
    <n v="145.69"/>
    <n v="8"/>
    <n v="96.25"/>
    <n v="20.07"/>
    <x v="0"/>
    <x v="0"/>
    <x v="2"/>
    <x v="11"/>
    <s v="Marie Gibson"/>
    <x v="1"/>
    <n v="1165.52"/>
    <n v="1145.45"/>
  </r>
  <r>
    <s v="f6b0965b-2ec4-4b22-96db-2783df88241b"/>
    <d v="2025-06-06T00:00:00"/>
    <x v="3"/>
    <s v="d1813245-27d8-4b60-b58d-9748f0754e27"/>
    <x v="264"/>
    <x v="1"/>
    <n v="266.3"/>
    <n v="10"/>
    <n v="192.71"/>
    <n v="37.39"/>
    <x v="1"/>
    <x v="1"/>
    <x v="2"/>
    <x v="9"/>
    <s v="Jean Wilson"/>
    <x v="4"/>
    <n v="2663"/>
    <n v="2625.61"/>
  </r>
  <r>
    <s v="963cc6e9-4c39-416e-a260-770e59f00ed2"/>
    <d v="2025-10-09T00:00:00"/>
    <x v="3"/>
    <s v="9cf5eb04-21e8-4066-a6cf-0950277187d5"/>
    <x v="231"/>
    <x v="5"/>
    <n v="27.7"/>
    <n v="3"/>
    <n v="16.829999999999998"/>
    <n v="3.94"/>
    <x v="2"/>
    <x v="1"/>
    <x v="0"/>
    <x v="9"/>
    <s v="Eric Barker"/>
    <x v="9"/>
    <n v="83.1"/>
    <n v="79.16"/>
  </r>
  <r>
    <s v="ab0fc847-578f-4ad7-8039-e228f76c4308"/>
    <d v="2025-09-18T00:00:00"/>
    <x v="3"/>
    <s v="8771b665-73af-44cb-bb46-974f1211e7e3"/>
    <x v="369"/>
    <x v="3"/>
    <n v="202.89"/>
    <n v="4"/>
    <n v="172.59"/>
    <n v="25.98"/>
    <x v="1"/>
    <x v="1"/>
    <x v="1"/>
    <x v="10"/>
    <s v="Michael Payne"/>
    <x v="1"/>
    <n v="811.56"/>
    <n v="785.57999999999993"/>
  </r>
  <r>
    <s v="03d0ac49-4280-44be-b727-aebc6ed24524"/>
    <d v="2025-03-12T00:00:00"/>
    <x v="3"/>
    <s v="8a9499ea-7f80-47e6-a17e-286666744379"/>
    <x v="781"/>
    <x v="3"/>
    <n v="233.19"/>
    <n v="4"/>
    <n v="143.38999999999999"/>
    <n v="15.22"/>
    <x v="1"/>
    <x v="0"/>
    <x v="2"/>
    <x v="9"/>
    <s v="Tanya Johnston"/>
    <x v="8"/>
    <n v="932.76"/>
    <n v="917.54"/>
  </r>
  <r>
    <s v="7691f3b1-abb4-47f3-9b6d-ec2e586acf13"/>
    <d v="2025-09-08T00:00:00"/>
    <x v="3"/>
    <s v="f0f44fb7-4ca3-4b0b-a633-6b52be8cfcd5"/>
    <x v="497"/>
    <x v="2"/>
    <n v="208.74"/>
    <n v="4"/>
    <n v="154.41999999999999"/>
    <n v="5.0199999999999996"/>
    <x v="2"/>
    <x v="0"/>
    <x v="1"/>
    <x v="10"/>
    <s v="Connor Glover"/>
    <x v="1"/>
    <n v="834.96"/>
    <n v="829.94"/>
  </r>
  <r>
    <s v="17fffaa0-1f92-4125-b915-c5e087dfea9a"/>
    <d v="2025-07-16T00:00:00"/>
    <x v="3"/>
    <s v="f1578c0d-be7d-422c-9b6d-5a7407ecee83"/>
    <x v="477"/>
    <x v="2"/>
    <n v="103.45"/>
    <n v="3"/>
    <n v="87.65"/>
    <n v="0.52"/>
    <x v="1"/>
    <x v="0"/>
    <x v="2"/>
    <x v="10"/>
    <s v="Alexander Hernandez"/>
    <x v="0"/>
    <n v="310.35000000000002"/>
    <n v="309.83000000000004"/>
  </r>
  <r>
    <s v="08559bbd-f022-4320-9400-a4a6bf501cb7"/>
    <d v="2025-09-08T00:00:00"/>
    <x v="3"/>
    <s v="0bb9a89e-2cd9-48cf-852b-fd6e6e692db2"/>
    <x v="597"/>
    <x v="1"/>
    <n v="488.26"/>
    <n v="4"/>
    <n v="363.43"/>
    <n v="2.93"/>
    <x v="0"/>
    <x v="2"/>
    <x v="2"/>
    <x v="10"/>
    <s v="Bradley Howard"/>
    <x v="1"/>
    <n v="1953.04"/>
    <n v="1950.11"/>
  </r>
  <r>
    <s v="5769e9a6-746d-4462-97de-fb0d901c3416"/>
    <d v="2025-07-27T00:00:00"/>
    <x v="3"/>
    <s v="ede24053-f0cd-4e25-813a-96dee348e957"/>
    <x v="118"/>
    <x v="1"/>
    <n v="27.06"/>
    <n v="1"/>
    <n v="23.74"/>
    <n v="0.47"/>
    <x v="2"/>
    <x v="1"/>
    <x v="0"/>
    <x v="10"/>
    <s v="Andrew Allen"/>
    <x v="0"/>
    <n v="27.06"/>
    <n v="26.59"/>
  </r>
  <r>
    <s v="3a51ae96-9a56-4842-8d9d-982ce670dde0"/>
    <d v="2025-08-09T00:00:00"/>
    <x v="3"/>
    <s v="b97225b5-8438-49ee-ae56-d338be46ef7e"/>
    <x v="387"/>
    <x v="2"/>
    <n v="303.60000000000002"/>
    <n v="7"/>
    <n v="260.94"/>
    <n v="35.28"/>
    <x v="2"/>
    <x v="0"/>
    <x v="2"/>
    <x v="11"/>
    <s v="Natalie Murphy"/>
    <x v="6"/>
    <n v="2125.2000000000003"/>
    <n v="2089.92"/>
  </r>
  <r>
    <s v="abcbaa16-9436-47f8-889a-54ce9e22a300"/>
    <d v="2025-09-07T00:00:00"/>
    <x v="3"/>
    <s v="cd2ace33-f79d-44fe-b7f0-6273c2567a25"/>
    <x v="529"/>
    <x v="0"/>
    <n v="77.05"/>
    <n v="10"/>
    <n v="57.83"/>
    <n v="12.56"/>
    <x v="0"/>
    <x v="2"/>
    <x v="2"/>
    <x v="10"/>
    <s v="James Martinez"/>
    <x v="1"/>
    <n v="770.5"/>
    <n v="757.94"/>
  </r>
  <r>
    <s v="b58eacfc-f696-4fa2-821a-376716a6e297"/>
    <d v="2025-12-14T00:00:00"/>
    <x v="3"/>
    <s v="2428e076-e33e-4aa9-a781-6a8c45b7609e"/>
    <x v="584"/>
    <x v="0"/>
    <n v="471.58"/>
    <n v="6"/>
    <n v="365.97"/>
    <n v="41.08"/>
    <x v="0"/>
    <x v="1"/>
    <x v="1"/>
    <x v="11"/>
    <s v="Andrew Gilmore"/>
    <x v="2"/>
    <n v="2829.48"/>
    <n v="2788.4"/>
  </r>
  <r>
    <s v="4d7d0f6e-1290-4849-8bab-2ef3dcb51d9b"/>
    <d v="2025-03-01T00:00:00"/>
    <x v="3"/>
    <s v="28de4470-c66d-4091-99ba-e5a2bb648e97"/>
    <x v="785"/>
    <x v="3"/>
    <n v="446.93"/>
    <n v="9"/>
    <n v="360.44"/>
    <n v="29.95"/>
    <x v="2"/>
    <x v="1"/>
    <x v="2"/>
    <x v="11"/>
    <s v="Amber Duncan"/>
    <x v="8"/>
    <n v="4022.37"/>
    <n v="3992.42"/>
  </r>
  <r>
    <s v="30e7d6eb-bd38-452c-beda-f70c9aa0c9eb"/>
    <d v="2025-04-13T00:00:00"/>
    <x v="3"/>
    <s v="9cb7ed03-ca5a-4854-806b-9932a8a43c65"/>
    <x v="757"/>
    <x v="2"/>
    <n v="484.15"/>
    <n v="2"/>
    <n v="384.05"/>
    <n v="26.31"/>
    <x v="0"/>
    <x v="1"/>
    <x v="1"/>
    <x v="9"/>
    <s v="Steven Bernard"/>
    <x v="7"/>
    <n v="968.3"/>
    <n v="941.99"/>
  </r>
  <r>
    <s v="90f79643-04db-468a-97d6-bde64d0a1aad"/>
    <d v="2025-04-24T00:00:00"/>
    <x v="3"/>
    <s v="5ead4a07-165e-4ad0-8694-1bc0725266df"/>
    <x v="786"/>
    <x v="2"/>
    <n v="108.75"/>
    <n v="3"/>
    <n v="71.98"/>
    <n v="14.46"/>
    <x v="0"/>
    <x v="0"/>
    <x v="0"/>
    <x v="9"/>
    <s v="Dr. Ryan Chavez"/>
    <x v="7"/>
    <n v="326.25"/>
    <n v="311.79000000000002"/>
  </r>
  <r>
    <s v="c9c90332-a5c3-40bb-9685-a928cd6d81c3"/>
    <d v="2025-09-18T00:00:00"/>
    <x v="3"/>
    <s v="c6d4778e-941f-4459-b897-2321f932403b"/>
    <x v="607"/>
    <x v="0"/>
    <n v="441.5"/>
    <n v="6"/>
    <n v="330.91"/>
    <n v="14.03"/>
    <x v="1"/>
    <x v="1"/>
    <x v="0"/>
    <x v="11"/>
    <s v="Linda Jackson"/>
    <x v="1"/>
    <n v="2649"/>
    <n v="2634.97"/>
  </r>
  <r>
    <s v="8843de1b-f971-40e0-a38b-8ae5d82f3ab4"/>
    <d v="2025-03-12T00:00:00"/>
    <x v="3"/>
    <s v="bc07acad-9eac-46d8-b937-4e65d1b4258e"/>
    <x v="594"/>
    <x v="5"/>
    <n v="147.83000000000001"/>
    <n v="5"/>
    <n v="109.92"/>
    <n v="1.17"/>
    <x v="0"/>
    <x v="2"/>
    <x v="0"/>
    <x v="10"/>
    <s v="Amy Roberts"/>
    <x v="8"/>
    <n v="739.15000000000009"/>
    <n v="737.98000000000013"/>
  </r>
  <r>
    <s v="00eda44e-39dd-4c5b-9241-a2d35bb4e839"/>
    <d v="2025-08-09T00:00:00"/>
    <x v="3"/>
    <s v="551def98-2269-470a-9511-142b12b0a008"/>
    <x v="766"/>
    <x v="1"/>
    <n v="191.41"/>
    <n v="4"/>
    <n v="118.91"/>
    <n v="4.3600000000000003"/>
    <x v="0"/>
    <x v="1"/>
    <x v="1"/>
    <x v="10"/>
    <s v="Kristy Martinez"/>
    <x v="6"/>
    <n v="765.64"/>
    <n v="761.28"/>
  </r>
  <r>
    <s v="20bf7346-4c98-46ca-a7c2-91fafc0f26d8"/>
    <d v="2025-07-18T00:00:00"/>
    <x v="3"/>
    <s v="e1fca892-6c1c-43c7-a572-3ce78df336ba"/>
    <x v="585"/>
    <x v="1"/>
    <n v="245.5"/>
    <n v="8"/>
    <n v="212.29"/>
    <n v="24.49"/>
    <x v="0"/>
    <x v="2"/>
    <x v="0"/>
    <x v="10"/>
    <s v="Patricia Roy"/>
    <x v="0"/>
    <n v="1964"/>
    <n v="1939.51"/>
  </r>
  <r>
    <s v="1b52d698-d651-4354-8de9-24e10796a74f"/>
    <d v="2025-08-28T00:00:00"/>
    <x v="3"/>
    <s v="fc6af2d7-1776-4d42-a940-8254343b2afd"/>
    <x v="730"/>
    <x v="2"/>
    <n v="470.71"/>
    <n v="8"/>
    <n v="355.96"/>
    <n v="19.690000000000001"/>
    <x v="1"/>
    <x v="0"/>
    <x v="2"/>
    <x v="9"/>
    <s v="Yesenia Bautista"/>
    <x v="6"/>
    <n v="3765.68"/>
    <n v="3745.99"/>
  </r>
  <r>
    <s v="22a29199-6916-47fb-b332-913f3f9ce87d"/>
    <d v="2025-05-17T00:00:00"/>
    <x v="3"/>
    <s v="5c081b81-39d5-4378-83f9-5967b56aa3c2"/>
    <x v="668"/>
    <x v="3"/>
    <n v="349.05"/>
    <n v="2"/>
    <n v="236.32"/>
    <n v="11.95"/>
    <x v="1"/>
    <x v="0"/>
    <x v="1"/>
    <x v="11"/>
    <s v="Kristin Wilson"/>
    <x v="5"/>
    <n v="698.1"/>
    <n v="686.15"/>
  </r>
  <r>
    <s v="91ae172d-b818-4339-8091-22683b92fa5f"/>
    <d v="2025-08-17T00:00:00"/>
    <x v="3"/>
    <s v="2e0114ca-29ea-4f19-b358-94d72089f710"/>
    <x v="548"/>
    <x v="1"/>
    <n v="20.94"/>
    <n v="6"/>
    <n v="15.52"/>
    <n v="2.1800000000000002"/>
    <x v="2"/>
    <x v="2"/>
    <x v="1"/>
    <x v="9"/>
    <s v="Cameron Bowman"/>
    <x v="6"/>
    <n v="125.64000000000001"/>
    <n v="123.46000000000001"/>
  </r>
  <r>
    <s v="197820a9-b31e-417b-ae7c-bf7886b3d758"/>
    <d v="2025-07-08T00:00:00"/>
    <x v="3"/>
    <s v="089f7b74-2c51-497b-9c9d-cbd73deac405"/>
    <x v="440"/>
    <x v="4"/>
    <n v="345.87"/>
    <n v="5"/>
    <n v="254.03"/>
    <n v="23.13"/>
    <x v="2"/>
    <x v="1"/>
    <x v="1"/>
    <x v="11"/>
    <s v="Mr. Daniel Brooks"/>
    <x v="0"/>
    <n v="1729.35"/>
    <n v="1706.2199999999998"/>
  </r>
  <r>
    <s v="fdf1a1da-43cf-4243-bbc8-a0b986adf9c9"/>
    <d v="2025-07-07T00:00:00"/>
    <x v="3"/>
    <s v="8445adea-d251-4914-b4ad-6cea1122d91a"/>
    <x v="324"/>
    <x v="0"/>
    <n v="470.53"/>
    <n v="8"/>
    <n v="345.51"/>
    <n v="75.400000000000006"/>
    <x v="2"/>
    <x v="2"/>
    <x v="2"/>
    <x v="11"/>
    <s v="Ryan Little"/>
    <x v="0"/>
    <n v="3764.24"/>
    <n v="3688.8399999999997"/>
  </r>
  <r>
    <s v="5babac9a-f525-42c1-b1a8-493e95883c26"/>
    <d v="2025-12-20T00:00:00"/>
    <x v="3"/>
    <s v="c87027a6-7bf1-4a7c-82bb-d1b1679bd043"/>
    <x v="787"/>
    <x v="1"/>
    <n v="426.08"/>
    <n v="5"/>
    <n v="325.45999999999998"/>
    <n v="38.130000000000003"/>
    <x v="2"/>
    <x v="1"/>
    <x v="2"/>
    <x v="11"/>
    <s v="Bailey Boone"/>
    <x v="2"/>
    <n v="2130.4"/>
    <n v="2092.27"/>
  </r>
  <r>
    <s v="3fba915c-bdf4-4aa6-a317-554b63694c69"/>
    <d v="2025-09-07T00:00:00"/>
    <x v="3"/>
    <s v="938d29b3-33e4-4b72-ba65-5c24398a31eb"/>
    <x v="599"/>
    <x v="5"/>
    <n v="60.25"/>
    <n v="8"/>
    <n v="52.27"/>
    <n v="4.72"/>
    <x v="0"/>
    <x v="2"/>
    <x v="0"/>
    <x v="10"/>
    <s v="Maria Garcia"/>
    <x v="1"/>
    <n v="482"/>
    <n v="477.28"/>
  </r>
  <r>
    <s v="65478b93-1085-46cf-a7ff-69e7b3a1325e"/>
    <d v="2025-09-07T00:00:00"/>
    <x v="3"/>
    <s v="ef7f59d7-f73c-4206-95b4-cf2d5937a94a"/>
    <x v="471"/>
    <x v="4"/>
    <n v="227.37"/>
    <n v="5"/>
    <n v="191.73"/>
    <n v="32.99"/>
    <x v="2"/>
    <x v="0"/>
    <x v="1"/>
    <x v="9"/>
    <s v="William Allen"/>
    <x v="1"/>
    <n v="1136.8499999999999"/>
    <n v="1103.8599999999999"/>
  </r>
  <r>
    <s v="d773ea9c-20f3-4186-bd61-ef3a484033bc"/>
    <d v="2025-04-24T00:00:00"/>
    <x v="3"/>
    <s v="2d86a031-70a1-424b-822b-5bbf1755d07f"/>
    <x v="686"/>
    <x v="4"/>
    <n v="317.39"/>
    <n v="2"/>
    <n v="272.95999999999998"/>
    <n v="1.83"/>
    <x v="2"/>
    <x v="2"/>
    <x v="2"/>
    <x v="9"/>
    <s v="Raven Brady"/>
    <x v="7"/>
    <n v="634.78"/>
    <n v="632.94999999999993"/>
  </r>
  <r>
    <s v="eeec93c2-48bb-4f03-adee-89286b49d3d9"/>
    <d v="2025-04-24T00:00:00"/>
    <x v="3"/>
    <s v="5d4e5634-8b68-475c-83ef-e74a0c4a34b1"/>
    <x v="577"/>
    <x v="2"/>
    <n v="210.04"/>
    <n v="5"/>
    <n v="165.43"/>
    <n v="0.38"/>
    <x v="2"/>
    <x v="1"/>
    <x v="1"/>
    <x v="11"/>
    <s v="Steven Cherry"/>
    <x v="7"/>
    <n v="1050.2"/>
    <n v="1049.82"/>
  </r>
  <r>
    <s v="a8c58ddf-d026-4888-b6ad-bb971b0f507e"/>
    <d v="2025-12-31T00:00:00"/>
    <x v="3"/>
    <s v="2e3c5733-c642-42c0-b77b-ac73627dfadf"/>
    <x v="164"/>
    <x v="4"/>
    <n v="411.83"/>
    <n v="9"/>
    <n v="300.33999999999997"/>
    <n v="81.95"/>
    <x v="2"/>
    <x v="0"/>
    <x v="0"/>
    <x v="9"/>
    <s v="Sandra Christian"/>
    <x v="2"/>
    <n v="3706.47"/>
    <n v="3624.52"/>
  </r>
  <r>
    <s v="54073530-67f5-42ad-a1ed-4e91294cdfdf"/>
    <d v="2025-08-28T00:00:00"/>
    <x v="3"/>
    <s v="90f6bd61-a1b2-49c3-9efe-3d12a7852ccf"/>
    <x v="246"/>
    <x v="2"/>
    <n v="358.54"/>
    <n v="10"/>
    <n v="309.16000000000003"/>
    <n v="18.12"/>
    <x v="2"/>
    <x v="1"/>
    <x v="1"/>
    <x v="9"/>
    <s v="Jessica Wagner"/>
    <x v="6"/>
    <n v="3585.4"/>
    <n v="3567.28"/>
  </r>
  <r>
    <s v="ee5e5ba8-5392-40a5-9175-bf43ef3eb257"/>
    <d v="2025-04-16T00:00:00"/>
    <x v="3"/>
    <s v="10f41f72-5c3a-493f-8edc-26007194556b"/>
    <x v="788"/>
    <x v="3"/>
    <n v="267.38"/>
    <n v="1"/>
    <n v="179.08"/>
    <n v="32.29"/>
    <x v="2"/>
    <x v="1"/>
    <x v="2"/>
    <x v="11"/>
    <s v="Lisa Nelson"/>
    <x v="7"/>
    <n v="267.38"/>
    <n v="235.09"/>
  </r>
  <r>
    <s v="7881e3e2-3a74-4373-8b40-8144a341f9ce"/>
    <d v="2025-04-02T00:00:00"/>
    <x v="3"/>
    <s v="7d35770e-2679-432d-b1e4-c4b9e70d25f8"/>
    <x v="272"/>
    <x v="0"/>
    <n v="83.31"/>
    <n v="2"/>
    <n v="61.6"/>
    <n v="13.67"/>
    <x v="2"/>
    <x v="0"/>
    <x v="2"/>
    <x v="11"/>
    <s v="Paula Scott"/>
    <x v="7"/>
    <n v="166.62"/>
    <n v="152.95000000000002"/>
  </r>
  <r>
    <s v="d41a976b-0289-4eeb-a241-29afebd6558d"/>
    <d v="2025-10-19T00:00:00"/>
    <x v="3"/>
    <s v="5e1b7741-a993-4493-af70-4793aa5a6951"/>
    <x v="433"/>
    <x v="3"/>
    <n v="138.66"/>
    <n v="9"/>
    <n v="89.58"/>
    <n v="4.54"/>
    <x v="2"/>
    <x v="0"/>
    <x v="2"/>
    <x v="9"/>
    <s v="Timothy Lopez"/>
    <x v="9"/>
    <n v="1247.94"/>
    <n v="1243.4000000000001"/>
  </r>
  <r>
    <s v="edaa2807-a39f-4320-bb5e-1288d09930b2"/>
    <d v="2025-04-24T00:00:00"/>
    <x v="3"/>
    <s v="4b7d09b5-10b7-4665-8bab-357c7152f03e"/>
    <x v="266"/>
    <x v="1"/>
    <n v="179.08"/>
    <n v="8"/>
    <n v="131.27000000000001"/>
    <n v="23.65"/>
    <x v="2"/>
    <x v="1"/>
    <x v="0"/>
    <x v="11"/>
    <s v="Richard Miller"/>
    <x v="7"/>
    <n v="1432.64"/>
    <n v="1408.99"/>
  </r>
  <r>
    <s v="3fb7a961-3ab4-4209-9a82-2ba607f0c354"/>
    <d v="2025-12-02T00:00:00"/>
    <x v="3"/>
    <s v="ca121930-1128-4109-b4db-418d7116bad8"/>
    <x v="567"/>
    <x v="1"/>
    <n v="161.41"/>
    <n v="9"/>
    <n v="107.19"/>
    <n v="31.36"/>
    <x v="2"/>
    <x v="1"/>
    <x v="2"/>
    <x v="9"/>
    <s v="Jennifer Sanchez"/>
    <x v="2"/>
    <n v="1452.69"/>
    <n v="1421.3300000000002"/>
  </r>
  <r>
    <s v="cb48e975-9140-45e2-8a4a-8896095cfd12"/>
    <d v="2025-08-18T00:00:00"/>
    <x v="3"/>
    <s v="a3a361a5-b408-4c6c-8878-69cacf1214dd"/>
    <x v="109"/>
    <x v="4"/>
    <n v="134.49"/>
    <n v="3"/>
    <n v="92.79"/>
    <n v="6.65"/>
    <x v="1"/>
    <x v="1"/>
    <x v="1"/>
    <x v="11"/>
    <s v="Kimberly Palmer"/>
    <x v="6"/>
    <n v="403.47"/>
    <n v="396.82000000000005"/>
  </r>
  <r>
    <s v="6229390d-d103-446b-b119-5e822ddf8ee8"/>
    <d v="2025-05-05T00:00:00"/>
    <x v="3"/>
    <s v="caa12ace-64f7-4870-8ee0-83d28c445671"/>
    <x v="291"/>
    <x v="3"/>
    <n v="259.22000000000003"/>
    <n v="9"/>
    <n v="168.21"/>
    <n v="48.99"/>
    <x v="1"/>
    <x v="2"/>
    <x v="1"/>
    <x v="11"/>
    <s v="Breanna Stark"/>
    <x v="5"/>
    <n v="2332.9800000000005"/>
    <n v="2283.9900000000007"/>
  </r>
  <r>
    <s v="4d2df635-b32f-4763-943b-f2bb355dc86c"/>
    <d v="2025-03-01T00:00:00"/>
    <x v="3"/>
    <s v="a262eea6-e467-42b3-81dd-a4d805a7387c"/>
    <x v="113"/>
    <x v="5"/>
    <n v="136.22999999999999"/>
    <n v="8"/>
    <n v="107.28"/>
    <n v="6.13"/>
    <x v="0"/>
    <x v="1"/>
    <x v="0"/>
    <x v="11"/>
    <s v="Paul Reynolds"/>
    <x v="8"/>
    <n v="1089.8399999999999"/>
    <n v="1083.7099999999998"/>
  </r>
  <r>
    <s v="a1b4b0c3-ca83-4cfe-a47b-c70691a31f96"/>
    <d v="2025-03-23T00:00:00"/>
    <x v="3"/>
    <s v="794dd714-fe70-475b-97f5-d2f3e9801111"/>
    <x v="789"/>
    <x v="3"/>
    <n v="46.54"/>
    <n v="7"/>
    <n v="39.450000000000003"/>
    <n v="3.68"/>
    <x v="0"/>
    <x v="2"/>
    <x v="0"/>
    <x v="9"/>
    <s v="Rebecca Carlson"/>
    <x v="8"/>
    <n v="325.77999999999997"/>
    <n v="322.09999999999997"/>
  </r>
  <r>
    <s v="b80d8df6-0ef6-4b45-ae82-05e8315c3c8a"/>
    <d v="2025-05-25T00:00:00"/>
    <x v="3"/>
    <s v="d4ec415b-fe2b-458c-9380-245896c98fd3"/>
    <x v="99"/>
    <x v="5"/>
    <n v="293.60000000000002"/>
    <n v="1"/>
    <n v="216.27"/>
    <n v="54.62"/>
    <x v="0"/>
    <x v="0"/>
    <x v="1"/>
    <x v="10"/>
    <s v="David Jones"/>
    <x v="5"/>
    <n v="293.60000000000002"/>
    <n v="238.98000000000002"/>
  </r>
  <r>
    <s v="8d5a2f33-4c27-466f-8cf3-65e3edb200f6"/>
    <d v="2025-10-30T00:00:00"/>
    <x v="3"/>
    <s v="5be64d27-c284-4971-8be2-64b450d7c62c"/>
    <x v="790"/>
    <x v="4"/>
    <n v="179.37"/>
    <n v="7"/>
    <n v="149.5"/>
    <n v="25.86"/>
    <x v="0"/>
    <x v="0"/>
    <x v="1"/>
    <x v="11"/>
    <s v="James Wiley"/>
    <x v="9"/>
    <n v="1255.5900000000001"/>
    <n v="1229.7300000000002"/>
  </r>
  <r>
    <s v="cb4a2e5b-cd02-460a-9aff-a87901fdbe8b"/>
    <d v="2025-03-23T00:00:00"/>
    <x v="3"/>
    <s v="0f2e6a79-602a-4110-886e-6786cc844437"/>
    <x v="193"/>
    <x v="2"/>
    <n v="195.74"/>
    <n v="6"/>
    <n v="140.43"/>
    <n v="24.68"/>
    <x v="1"/>
    <x v="2"/>
    <x v="1"/>
    <x v="11"/>
    <s v="Omar Cabrera"/>
    <x v="8"/>
    <n v="1174.44"/>
    <n v="1149.76"/>
  </r>
  <r>
    <s v="2b95c9e1-3913-49fe-bd74-5dec4f13d127"/>
    <d v="2025-10-30T00:00:00"/>
    <x v="3"/>
    <s v="27161d77-b85a-44db-91f9-d849018231f6"/>
    <x v="169"/>
    <x v="2"/>
    <n v="133.06"/>
    <n v="8"/>
    <n v="106.56"/>
    <n v="0.96"/>
    <x v="1"/>
    <x v="1"/>
    <x v="0"/>
    <x v="10"/>
    <s v="Pamela Ryan MD"/>
    <x v="9"/>
    <n v="1064.48"/>
    <n v="1063.52"/>
  </r>
  <r>
    <s v="5ab36635-c25b-4ddc-b5cd-c923752b03e3"/>
    <d v="2025-04-16T00:00:00"/>
    <x v="3"/>
    <s v="159e6294-6242-4726-8eb6-8668f731af99"/>
    <x v="791"/>
    <x v="3"/>
    <n v="268.89"/>
    <n v="8"/>
    <n v="205.11"/>
    <n v="19.87"/>
    <x v="0"/>
    <x v="0"/>
    <x v="1"/>
    <x v="11"/>
    <s v="Steven Jones"/>
    <x v="7"/>
    <n v="2151.12"/>
    <n v="2131.25"/>
  </r>
  <r>
    <s v="5dc047fb-47da-4815-9a64-1305b4be0f1f"/>
    <d v="2025-03-01T00:00:00"/>
    <x v="3"/>
    <s v="e0c90797-4e81-479e-ac53-bf142131c0f7"/>
    <x v="262"/>
    <x v="3"/>
    <n v="404.49"/>
    <n v="3"/>
    <n v="346.02"/>
    <n v="64.87"/>
    <x v="0"/>
    <x v="0"/>
    <x v="1"/>
    <x v="9"/>
    <s v="Robert Valdez"/>
    <x v="8"/>
    <n v="1213.47"/>
    <n v="1148.5999999999999"/>
  </r>
  <r>
    <s v="d5f38508-0257-46a7-9b9e-228b00ab6043"/>
    <d v="2025-12-20T00:00:00"/>
    <x v="3"/>
    <s v="67d93436-87a6-45d3-8fda-05975180c811"/>
    <x v="792"/>
    <x v="4"/>
    <n v="86.69"/>
    <n v="4"/>
    <n v="56.55"/>
    <n v="16.559999999999999"/>
    <x v="1"/>
    <x v="2"/>
    <x v="2"/>
    <x v="10"/>
    <s v="John King"/>
    <x v="2"/>
    <n v="346.76"/>
    <n v="330.2"/>
  </r>
  <r>
    <s v="23344fe9-14e0-4a56-adfe-5039154cf36e"/>
    <d v="2025-07-08T00:00:00"/>
    <x v="3"/>
    <s v="9aa276dd-2381-4976-8a0b-3c3db9d55950"/>
    <x v="793"/>
    <x v="4"/>
    <n v="425.22"/>
    <n v="2"/>
    <n v="380.35"/>
    <n v="7.25"/>
    <x v="1"/>
    <x v="1"/>
    <x v="1"/>
    <x v="9"/>
    <s v="Drew Ward"/>
    <x v="0"/>
    <n v="850.44"/>
    <n v="843.19"/>
  </r>
  <r>
    <s v="c8f3005e-a487-433c-92b5-4eba78347eda"/>
    <d v="2025-06-17T00:00:00"/>
    <x v="3"/>
    <s v="7dfc85cb-59e1-456f-9525-607e10ebd130"/>
    <x v="794"/>
    <x v="3"/>
    <n v="37.950000000000003"/>
    <n v="2"/>
    <n v="32.82"/>
    <n v="0.05"/>
    <x v="0"/>
    <x v="2"/>
    <x v="2"/>
    <x v="11"/>
    <s v="Maria Bond"/>
    <x v="4"/>
    <n v="75.900000000000006"/>
    <n v="75.850000000000009"/>
  </r>
  <r>
    <s v="cf137850-5677-499d-b77e-ee3ad2bbfac1"/>
    <d v="2025-03-23T00:00:00"/>
    <x v="3"/>
    <s v="24f1d9d4-7ec4-4089-8dbb-e6133d70e95f"/>
    <x v="105"/>
    <x v="0"/>
    <n v="417.92"/>
    <n v="1"/>
    <n v="347.12"/>
    <n v="62.39"/>
    <x v="2"/>
    <x v="0"/>
    <x v="1"/>
    <x v="10"/>
    <s v="Angela Rhodes"/>
    <x v="8"/>
    <n v="417.92"/>
    <n v="355.53000000000003"/>
  </r>
  <r>
    <s v="b46db773-acb4-4575-a235-0d66ed6ec021"/>
    <d v="2025-08-18T00:00:00"/>
    <x v="3"/>
    <s v="30e81ca6-ede9-4a11-a53d-8975e39c5ffd"/>
    <x v="795"/>
    <x v="3"/>
    <n v="276.3"/>
    <n v="7"/>
    <n v="172.94"/>
    <n v="48.55"/>
    <x v="0"/>
    <x v="0"/>
    <x v="1"/>
    <x v="11"/>
    <s v="Kristina Atkins"/>
    <x v="6"/>
    <n v="1934.1000000000001"/>
    <n v="1885.5500000000002"/>
  </r>
  <r>
    <s v="965165db-5828-470e-89c2-068aba48c4ce"/>
    <d v="2025-06-17T00:00:00"/>
    <x v="3"/>
    <s v="9debf766-ad13-4f09-8349-d4a523176945"/>
    <x v="556"/>
    <x v="4"/>
    <n v="142.65"/>
    <n v="3"/>
    <n v="85.69"/>
    <n v="6.94"/>
    <x v="0"/>
    <x v="2"/>
    <x v="0"/>
    <x v="10"/>
    <s v="Tina Nash"/>
    <x v="4"/>
    <n v="427.95000000000005"/>
    <n v="421.01000000000005"/>
  </r>
  <r>
    <s v="709bc6d2-1ab7-4301-badf-6b65b87bb711"/>
    <d v="2025-12-22T00:00:00"/>
    <x v="3"/>
    <s v="8d3c9bd2-c6d3-4098-a875-7f459f5801e8"/>
    <x v="190"/>
    <x v="3"/>
    <n v="329.32"/>
    <n v="7"/>
    <n v="273.14"/>
    <n v="49.1"/>
    <x v="1"/>
    <x v="0"/>
    <x v="0"/>
    <x v="9"/>
    <s v="Robin Hart"/>
    <x v="2"/>
    <n v="2305.2399999999998"/>
    <n v="2256.14"/>
  </r>
  <r>
    <s v="6bb2dbca-15cb-491d-99bd-81ed8ee268af"/>
    <d v="2025-12-02T00:00:00"/>
    <x v="3"/>
    <s v="e099181b-3677-4e18-8469-7bfb8565e761"/>
    <x v="740"/>
    <x v="3"/>
    <n v="89.5"/>
    <n v="1"/>
    <n v="75.11"/>
    <n v="5.95"/>
    <x v="2"/>
    <x v="1"/>
    <x v="1"/>
    <x v="11"/>
    <s v="Karen Fuller"/>
    <x v="2"/>
    <n v="89.5"/>
    <n v="83.55"/>
  </r>
  <r>
    <s v="b8d7074f-c2b2-4b80-96a1-9be67c88ddf8"/>
    <d v="2025-12-02T00:00:00"/>
    <x v="3"/>
    <s v="e0a999d7-b971-4ad3-9f86-d840a8b01f9c"/>
    <x v="796"/>
    <x v="1"/>
    <n v="146.54"/>
    <n v="4"/>
    <n v="113.95"/>
    <n v="10.3"/>
    <x v="0"/>
    <x v="2"/>
    <x v="0"/>
    <x v="10"/>
    <s v="Brandon Brown"/>
    <x v="2"/>
    <n v="586.16"/>
    <n v="575.86"/>
  </r>
  <r>
    <s v="cb06dcf4-6bd3-409b-b3c5-8c17a812642e"/>
    <d v="2025-12-01T00:00:00"/>
    <x v="3"/>
    <s v="66dd6a28-2ddc-43d2-96d9-66ab57fc5db8"/>
    <x v="797"/>
    <x v="3"/>
    <n v="204.51"/>
    <n v="6"/>
    <n v="178.26"/>
    <n v="21.07"/>
    <x v="1"/>
    <x v="1"/>
    <x v="0"/>
    <x v="11"/>
    <s v="Stephanie Barnett"/>
    <x v="2"/>
    <n v="1227.06"/>
    <n v="1205.99"/>
  </r>
  <r>
    <s v="bb705014-c35f-46ca-8382-d7f6e8285606"/>
    <d v="2025-06-06T00:00:00"/>
    <x v="3"/>
    <s v="56000a7f-94e4-4e20-8d3b-8804747a0f01"/>
    <x v="207"/>
    <x v="5"/>
    <n v="81.39"/>
    <n v="10"/>
    <n v="70.87"/>
    <n v="16.059999999999999"/>
    <x v="0"/>
    <x v="2"/>
    <x v="1"/>
    <x v="9"/>
    <s v="Sheila Price"/>
    <x v="4"/>
    <n v="813.9"/>
    <n v="797.84"/>
  </r>
  <r>
    <s v="8a86898a-0fe6-47b1-91de-cf0274fffe34"/>
    <d v="2025-03-03T00:00:00"/>
    <x v="3"/>
    <s v="806e43e1-be15-4813-a532-e27cbfba314a"/>
    <x v="292"/>
    <x v="4"/>
    <n v="111.37"/>
    <n v="7"/>
    <n v="72.209999999999994"/>
    <n v="5.69"/>
    <x v="1"/>
    <x v="0"/>
    <x v="2"/>
    <x v="9"/>
    <s v="Joyce Powell"/>
    <x v="8"/>
    <n v="779.59"/>
    <n v="773.9"/>
  </r>
  <r>
    <s v="e82e17c7-a1e0-43d6-9d06-fc69e9ccb4ca"/>
    <d v="2025-12-22T00:00:00"/>
    <x v="3"/>
    <s v="895fc682-354c-45c2-84f0-e8fe1432cd4b"/>
    <x v="367"/>
    <x v="4"/>
    <n v="26.57"/>
    <n v="8"/>
    <n v="17.62"/>
    <n v="3.35"/>
    <x v="1"/>
    <x v="1"/>
    <x v="2"/>
    <x v="9"/>
    <s v="Laura Cruz"/>
    <x v="2"/>
    <n v="212.56"/>
    <n v="209.21"/>
  </r>
  <r>
    <s v="af883025-c083-40ad-a6f8-cf886e73be9d"/>
    <d v="2025-06-06T00:00:00"/>
    <x v="3"/>
    <s v="83639570-7dcd-4647-b1a2-eeadf9a8ebce"/>
    <x v="492"/>
    <x v="0"/>
    <n v="404.36"/>
    <n v="3"/>
    <n v="303.88"/>
    <n v="27.86"/>
    <x v="2"/>
    <x v="2"/>
    <x v="0"/>
    <x v="9"/>
    <s v="Hannah King"/>
    <x v="4"/>
    <n v="1213.08"/>
    <n v="1185.22"/>
  </r>
  <r>
    <s v="85ff323e-bdf8-4dd0-ae7c-97f58357c2d7"/>
    <d v="2025-09-18T00:00:00"/>
    <x v="3"/>
    <s v="3b1261f3-deec-4642-b286-3bbc5e36b40d"/>
    <x v="309"/>
    <x v="1"/>
    <n v="488.99"/>
    <n v="2"/>
    <n v="328.04"/>
    <n v="51.7"/>
    <x v="2"/>
    <x v="2"/>
    <x v="2"/>
    <x v="11"/>
    <s v="Tony Jenkins"/>
    <x v="1"/>
    <n v="977.98"/>
    <n v="926.28"/>
  </r>
  <r>
    <s v="4fafe269-bbe2-4ad8-8a27-2f92b1aa9ee4"/>
    <d v="2025-03-03T00:00:00"/>
    <x v="3"/>
    <s v="05625413-a4e4-46a8-928c-bc5b5250740a"/>
    <x v="741"/>
    <x v="4"/>
    <n v="318.08999999999997"/>
    <n v="6"/>
    <n v="225.05"/>
    <n v="16.86"/>
    <x v="0"/>
    <x v="1"/>
    <x v="0"/>
    <x v="11"/>
    <s v="Michael Powers"/>
    <x v="8"/>
    <n v="1908.54"/>
    <n v="1891.68"/>
  </r>
  <r>
    <s v="99a85395-ed3a-4c70-8e0f-cdefc2bef459"/>
    <d v="2025-07-16T00:00:00"/>
    <x v="3"/>
    <s v="5e647119-cbfe-43a7-bf26-a7f9c6a2edae"/>
    <x v="751"/>
    <x v="0"/>
    <n v="332.41"/>
    <n v="10"/>
    <n v="249.15"/>
    <n v="60.72"/>
    <x v="1"/>
    <x v="2"/>
    <x v="2"/>
    <x v="9"/>
    <s v="James Macias"/>
    <x v="0"/>
    <n v="3324.1000000000004"/>
    <n v="3263.3800000000006"/>
  </r>
  <r>
    <s v="eac1d531-070d-4205-a286-4020f8a44f52"/>
    <d v="2025-09-07T00:00:00"/>
    <x v="3"/>
    <s v="d3c5d6b4-4bc7-4b96-b2ce-804236991710"/>
    <x v="759"/>
    <x v="0"/>
    <n v="62.01"/>
    <n v="3"/>
    <n v="37.36"/>
    <n v="8.93"/>
    <x v="1"/>
    <x v="1"/>
    <x v="0"/>
    <x v="11"/>
    <s v="Gabrielle Jackson"/>
    <x v="1"/>
    <n v="186.03"/>
    <n v="177.1"/>
  </r>
  <r>
    <s v="a5b4fde4-a31b-4d4c-8427-36c21b0eb103"/>
    <d v="2025-11-20T00:00:00"/>
    <x v="3"/>
    <s v="fe370f9f-785f-4d97-9162-b15c83f4cd92"/>
    <x v="501"/>
    <x v="0"/>
    <n v="135.81"/>
    <n v="10"/>
    <n v="106.73"/>
    <n v="5.38"/>
    <x v="0"/>
    <x v="2"/>
    <x v="2"/>
    <x v="11"/>
    <s v="Donald Hanson"/>
    <x v="3"/>
    <n v="1358.1"/>
    <n v="1352.7199999999998"/>
  </r>
  <r>
    <s v="de8dbecc-1ece-40bd-83b5-be4bf54dda8b"/>
    <d v="2025-11-10T00:00:00"/>
    <x v="3"/>
    <s v="6d6b0922-dd93-4bd9-8a56-9ea6b8416be7"/>
    <x v="688"/>
    <x v="1"/>
    <n v="199.43"/>
    <n v="9"/>
    <n v="145.9"/>
    <n v="1.79"/>
    <x v="1"/>
    <x v="0"/>
    <x v="2"/>
    <x v="9"/>
    <s v="Tyler Rivas"/>
    <x v="3"/>
    <n v="1794.8700000000001"/>
    <n v="1793.0800000000002"/>
  </r>
  <r>
    <s v="5f05ac02-25e9-48b7-a0d6-31b293c936a5"/>
    <d v="2025-08-28T00:00:00"/>
    <x v="3"/>
    <s v="10179d0d-ce26-4a26-bce2-7ff77eb008a9"/>
    <x v="368"/>
    <x v="1"/>
    <n v="269.83"/>
    <n v="6"/>
    <n v="174.91"/>
    <n v="42.44"/>
    <x v="1"/>
    <x v="0"/>
    <x v="0"/>
    <x v="11"/>
    <s v="Timothy Christensen"/>
    <x v="6"/>
    <n v="1618.98"/>
    <n v="1576.54"/>
  </r>
  <r>
    <s v="03a31ac3-7d41-44a6-a3b9-d2c0cfd57641"/>
    <d v="2025-08-28T00:00:00"/>
    <x v="3"/>
    <s v="e7430dcf-b0a1-4dbf-b933-7dd12a73da85"/>
    <x v="796"/>
    <x v="0"/>
    <n v="195.99"/>
    <n v="6"/>
    <n v="143.11000000000001"/>
    <n v="36.380000000000003"/>
    <x v="1"/>
    <x v="0"/>
    <x v="0"/>
    <x v="9"/>
    <s v="Michael Stevens"/>
    <x v="6"/>
    <n v="1175.94"/>
    <n v="1139.56"/>
  </r>
  <r>
    <s v="52386201-813b-4ea6-9eb4-58e7cfd9aac2"/>
    <d v="2025-12-11T00:00:00"/>
    <x v="3"/>
    <s v="fc691f02-e921-455e-b1ab-48239144657c"/>
    <x v="798"/>
    <x v="0"/>
    <n v="188.24"/>
    <n v="3"/>
    <n v="124.27"/>
    <n v="15.7"/>
    <x v="2"/>
    <x v="0"/>
    <x v="0"/>
    <x v="11"/>
    <s v="Susan Reese"/>
    <x v="2"/>
    <n v="564.72"/>
    <n v="549.02"/>
  </r>
  <r>
    <s v="b809f9fe-d5be-4cb1-8815-1de6fdd6739d"/>
    <d v="2025-05-25T00:00:00"/>
    <x v="3"/>
    <s v="8fa575a8-0291-45f3-ad65-9f9eefb80ff3"/>
    <x v="512"/>
    <x v="2"/>
    <n v="28.41"/>
    <n v="2"/>
    <n v="24.43"/>
    <n v="0.74"/>
    <x v="0"/>
    <x v="2"/>
    <x v="1"/>
    <x v="9"/>
    <s v="Gregory Ramsey"/>
    <x v="5"/>
    <n v="56.82"/>
    <n v="56.08"/>
  </r>
  <r>
    <s v="2531be39-2282-4346-a57f-40bec5324987"/>
    <d v="2025-07-26T00:00:00"/>
    <x v="3"/>
    <s v="87b67eea-8b43-4ed8-ab37-c1f228fdb3cf"/>
    <x v="348"/>
    <x v="4"/>
    <n v="476.3"/>
    <n v="10"/>
    <n v="368.06"/>
    <n v="16.489999999999998"/>
    <x v="0"/>
    <x v="2"/>
    <x v="0"/>
    <x v="11"/>
    <s v="James Jenkins"/>
    <x v="0"/>
    <n v="4763"/>
    <n v="4746.51"/>
  </r>
  <r>
    <s v="964a79c9-1a92-406b-aefe-8d0d6085e813"/>
    <d v="2025-06-17T00:00:00"/>
    <x v="3"/>
    <s v="a3982628-e065-4756-b07a-873fb21b8757"/>
    <x v="653"/>
    <x v="3"/>
    <n v="296.36"/>
    <n v="4"/>
    <n v="262.72000000000003"/>
    <n v="2.9"/>
    <x v="0"/>
    <x v="1"/>
    <x v="2"/>
    <x v="9"/>
    <s v="Gabriella Hays PhD"/>
    <x v="4"/>
    <n v="1185.44"/>
    <n v="1182.54"/>
  </r>
  <r>
    <s v="4e7d616a-ba3b-4fc3-a6aa-66ee99c33bab"/>
    <d v="2025-12-21T00:00:00"/>
    <x v="3"/>
    <s v="5fe2fb45-f65c-41bb-a2d5-0ad70b711638"/>
    <x v="690"/>
    <x v="0"/>
    <n v="458.59"/>
    <n v="6"/>
    <n v="327.2"/>
    <n v="7.98"/>
    <x v="2"/>
    <x v="2"/>
    <x v="0"/>
    <x v="9"/>
    <s v="John Green"/>
    <x v="2"/>
    <n v="2751.54"/>
    <n v="2743.56"/>
  </r>
  <r>
    <s v="7a07ca6b-b431-4724-ab01-02c0f7410663"/>
    <d v="2025-05-03T00:00:00"/>
    <x v="3"/>
    <s v="2f90c05c-1950-439b-99e8-703644d40615"/>
    <x v="397"/>
    <x v="4"/>
    <n v="397.09"/>
    <n v="4"/>
    <n v="316.54000000000002"/>
    <n v="43.73"/>
    <x v="2"/>
    <x v="1"/>
    <x v="1"/>
    <x v="10"/>
    <s v="Elizabeth Barber"/>
    <x v="5"/>
    <n v="1588.36"/>
    <n v="1544.6299999999999"/>
  </r>
  <r>
    <s v="34adbcdd-27f8-40d7-9307-e2d8794eb3cf"/>
    <d v="2025-05-14T00:00:00"/>
    <x v="3"/>
    <s v="2e45be0f-8070-4049-a050-69616f09b6fc"/>
    <x v="704"/>
    <x v="1"/>
    <n v="373.79"/>
    <n v="4"/>
    <n v="332.01"/>
    <n v="7.84"/>
    <x v="0"/>
    <x v="1"/>
    <x v="1"/>
    <x v="10"/>
    <s v="Jordan Johnson"/>
    <x v="5"/>
    <n v="1495.16"/>
    <n v="1487.3200000000002"/>
  </r>
  <r>
    <s v="8e115e44-e7e2-4ea0-ab26-a648c806382f"/>
    <d v="2025-03-12T00:00:00"/>
    <x v="3"/>
    <s v="756dc8f5-ad95-43ff-903a-5ad394f5185e"/>
    <x v="799"/>
    <x v="1"/>
    <n v="19.36"/>
    <n v="6"/>
    <n v="16.39"/>
    <n v="0.72"/>
    <x v="1"/>
    <x v="2"/>
    <x v="2"/>
    <x v="9"/>
    <s v="Daniel Garcia"/>
    <x v="8"/>
    <n v="116.16"/>
    <n v="115.44"/>
  </r>
  <r>
    <s v="ced9acb5-6500-42ba-8bb2-1d949af2668f"/>
    <d v="2025-12-02T00:00:00"/>
    <x v="3"/>
    <s v="a8d83660-50ff-4530-bcd2-8b2ef7ea5fae"/>
    <x v="800"/>
    <x v="2"/>
    <n v="364.38"/>
    <n v="6"/>
    <n v="306.39999999999998"/>
    <n v="25.37"/>
    <x v="0"/>
    <x v="0"/>
    <x v="2"/>
    <x v="11"/>
    <s v="Edward Barber DDS"/>
    <x v="2"/>
    <n v="2186.2799999999997"/>
    <n v="2160.91"/>
  </r>
  <r>
    <s v="c3f8309f-305c-4ce0-96ab-fe5ef9ae353b"/>
    <d v="2025-04-16T00:00:00"/>
    <x v="3"/>
    <s v="87209fc6-1067-4d74-addf-1be110b895cd"/>
    <x v="801"/>
    <x v="0"/>
    <n v="120.91"/>
    <n v="2"/>
    <n v="94.93"/>
    <n v="4.42"/>
    <x v="2"/>
    <x v="2"/>
    <x v="2"/>
    <x v="10"/>
    <s v="Mark Leonard"/>
    <x v="7"/>
    <n v="241.82"/>
    <n v="237.4"/>
  </r>
  <r>
    <s v="1fc81561-2543-49aa-a8a8-a6c57da54721"/>
    <d v="2025-09-18T00:00:00"/>
    <x v="3"/>
    <s v="c737005d-ae47-4c9a-b60d-5120aa55087b"/>
    <x v="340"/>
    <x v="1"/>
    <n v="289.13"/>
    <n v="2"/>
    <n v="205.96"/>
    <n v="6.33"/>
    <x v="1"/>
    <x v="0"/>
    <x v="0"/>
    <x v="9"/>
    <s v="Karen Payne"/>
    <x v="1"/>
    <n v="578.26"/>
    <n v="571.92999999999995"/>
  </r>
  <r>
    <s v="2d966a98-800c-4fd6-a06f-45425bbf9e13"/>
    <d v="2025-08-18T00:00:00"/>
    <x v="3"/>
    <s v="e4802dfe-a0fd-402b-a7e4-4c850d433da2"/>
    <x v="52"/>
    <x v="5"/>
    <n v="50.6"/>
    <n v="5"/>
    <n v="38.46"/>
    <n v="2.89"/>
    <x v="2"/>
    <x v="2"/>
    <x v="0"/>
    <x v="10"/>
    <s v="Erin Johnson"/>
    <x v="6"/>
    <n v="253"/>
    <n v="250.11"/>
  </r>
  <r>
    <s v="90a145c9-6e2f-416e-a8e6-f2eaf5f0b2b8"/>
    <d v="2025-12-20T00:00:00"/>
    <x v="3"/>
    <s v="7ade0367-62bc-4ee4-9441-eb17185e67be"/>
    <x v="802"/>
    <x v="0"/>
    <n v="18.21"/>
    <n v="3"/>
    <n v="11.75"/>
    <n v="1.99"/>
    <x v="2"/>
    <x v="1"/>
    <x v="2"/>
    <x v="10"/>
    <s v="Kevin Wilson"/>
    <x v="2"/>
    <n v="54.63"/>
    <n v="52.64"/>
  </r>
  <r>
    <s v="e9fa1f3e-5ee0-4c01-9569-e221e6f98849"/>
    <d v="2025-04-16T00:00:00"/>
    <x v="3"/>
    <s v="2dacf0cc-ce85-4eae-b845-a4d061f035d5"/>
    <x v="152"/>
    <x v="3"/>
    <n v="77.75"/>
    <n v="5"/>
    <n v="69.67"/>
    <n v="13.33"/>
    <x v="0"/>
    <x v="2"/>
    <x v="1"/>
    <x v="11"/>
    <s v="John Munoz"/>
    <x v="7"/>
    <n v="388.75"/>
    <n v="375.42"/>
  </r>
  <r>
    <s v="36feed70-7172-4723-8dc6-56548af11df0"/>
    <d v="2025-06-06T00:00:00"/>
    <x v="3"/>
    <s v="cd2cc5c7-785e-4650-a7dc-8e8e3e0806e6"/>
    <x v="162"/>
    <x v="3"/>
    <n v="129.19"/>
    <n v="10"/>
    <n v="87.58"/>
    <n v="4.4800000000000004"/>
    <x v="1"/>
    <x v="0"/>
    <x v="0"/>
    <x v="9"/>
    <s v="John Cobb"/>
    <x v="4"/>
    <n v="1291.9000000000001"/>
    <n v="1287.42"/>
  </r>
  <r>
    <s v="9cdb4518-cdcf-4816-8f78-b702b1ad2910"/>
    <d v="2025-12-02T00:00:00"/>
    <x v="3"/>
    <s v="549aeebc-15ff-4a47-b192-0f4089c02826"/>
    <x v="90"/>
    <x v="3"/>
    <n v="471.92"/>
    <n v="2"/>
    <n v="413.22"/>
    <n v="23.21"/>
    <x v="2"/>
    <x v="2"/>
    <x v="0"/>
    <x v="9"/>
    <s v="Amanda Payne"/>
    <x v="2"/>
    <n v="943.84"/>
    <n v="920.63"/>
  </r>
  <r>
    <s v="a88f6de1-c481-4b2f-bb09-b2aa93a88227"/>
    <d v="2025-10-09T00:00:00"/>
    <x v="3"/>
    <s v="0ac6482e-dd7b-40c0-b680-ff3f7583c275"/>
    <x v="139"/>
    <x v="1"/>
    <n v="241.6"/>
    <n v="8"/>
    <n v="157.16999999999999"/>
    <n v="20.81"/>
    <x v="1"/>
    <x v="2"/>
    <x v="1"/>
    <x v="10"/>
    <s v="Jeffrey Peterson"/>
    <x v="9"/>
    <n v="1932.8"/>
    <n v="1911.99"/>
  </r>
  <r>
    <s v="a563789d-360e-4bbb-99b5-9ea56159ca55"/>
    <d v="2025-06-06T00:00:00"/>
    <x v="3"/>
    <s v="996771db-86f0-44f4-b641-afbd35fba8a8"/>
    <x v="133"/>
    <x v="0"/>
    <n v="479.4"/>
    <n v="10"/>
    <n v="431.05"/>
    <n v="59.28"/>
    <x v="2"/>
    <x v="2"/>
    <x v="1"/>
    <x v="9"/>
    <s v="Patrick Collins"/>
    <x v="4"/>
    <n v="4794"/>
    <n v="4734.72"/>
  </r>
  <r>
    <s v="ab3b28d1-f205-4706-b1e9-d966f839d5c9"/>
    <d v="2025-04-16T00:00:00"/>
    <x v="3"/>
    <s v="f8d1d4b1-869d-4c2c-b600-9fe3b5c17ecc"/>
    <x v="803"/>
    <x v="3"/>
    <n v="177.12"/>
    <n v="7"/>
    <n v="147.12"/>
    <n v="1.1499999999999999"/>
    <x v="0"/>
    <x v="1"/>
    <x v="2"/>
    <x v="10"/>
    <s v="Amber Williams"/>
    <x v="7"/>
    <n v="1239.8400000000001"/>
    <n v="1238.69"/>
  </r>
  <r>
    <s v="efeca743-2c5c-4a4b-8ff5-397930dcd6a6"/>
    <d v="2025-03-12T00:00:00"/>
    <x v="3"/>
    <s v="6d621921-a890-45bd-9310-a0021652d260"/>
    <x v="599"/>
    <x v="1"/>
    <n v="491.83"/>
    <n v="5"/>
    <n v="310.68"/>
    <n v="18.27"/>
    <x v="1"/>
    <x v="2"/>
    <x v="1"/>
    <x v="11"/>
    <s v="Dana Baker"/>
    <x v="8"/>
    <n v="2459.15"/>
    <n v="2440.88"/>
  </r>
  <r>
    <s v="9d878de3-6722-4cec-b0f0-50882dd0b94f"/>
    <d v="2025-03-15T00:00:00"/>
    <x v="3"/>
    <s v="ab30ba85-f9da-450e-a328-5543cf80bc60"/>
    <x v="632"/>
    <x v="3"/>
    <n v="246.64"/>
    <n v="6"/>
    <n v="217.24"/>
    <n v="41.28"/>
    <x v="2"/>
    <x v="1"/>
    <x v="1"/>
    <x v="10"/>
    <s v="Paul Knight"/>
    <x v="8"/>
    <n v="1479.84"/>
    <n v="1438.56"/>
  </r>
  <r>
    <s v="3abdc0dc-680d-4940-879d-d498a09988f4"/>
    <d v="2025-07-07T00:00:00"/>
    <x v="3"/>
    <s v="3f53c71b-f713-4976-8c5b-ccc4e3ce8b05"/>
    <x v="804"/>
    <x v="3"/>
    <n v="20.68"/>
    <n v="5"/>
    <n v="15.35"/>
    <n v="0.09"/>
    <x v="0"/>
    <x v="2"/>
    <x v="1"/>
    <x v="9"/>
    <s v="Timothy Norman"/>
    <x v="0"/>
    <n v="103.4"/>
    <n v="103.31"/>
  </r>
  <r>
    <s v="c89f4b6e-11e9-4508-a8c4-c6d9ef169844"/>
    <d v="2025-04-16T00:00:00"/>
    <x v="3"/>
    <s v="bad4fecc-254c-4ef5-a8da-9a2a8280ab9b"/>
    <x v="805"/>
    <x v="3"/>
    <n v="150.78"/>
    <n v="2"/>
    <n v="127.36"/>
    <n v="12.44"/>
    <x v="0"/>
    <x v="0"/>
    <x v="1"/>
    <x v="11"/>
    <s v="Frederick Williams"/>
    <x v="7"/>
    <n v="301.56"/>
    <n v="289.12"/>
  </r>
  <r>
    <s v="52cf17bb-2ad9-4b57-a9cd-a1eaa8f6545b"/>
    <d v="2025-12-14T00:00:00"/>
    <x v="3"/>
    <s v="955b2f83-73b0-457a-b9c8-615e296cf6b3"/>
    <x v="87"/>
    <x v="1"/>
    <n v="335.07"/>
    <n v="10"/>
    <n v="217.71"/>
    <n v="36.69"/>
    <x v="2"/>
    <x v="0"/>
    <x v="2"/>
    <x v="9"/>
    <s v="Justin Ross"/>
    <x v="2"/>
    <n v="3350.7"/>
    <n v="3314.0099999999998"/>
  </r>
  <r>
    <s v="b2ec1576-aa2e-4b1b-af3d-0e03abcd8992"/>
    <d v="2025-11-10T00:00:00"/>
    <x v="3"/>
    <s v="0ff43948-0afe-4d13-9d2e-0477f161e5dd"/>
    <x v="806"/>
    <x v="2"/>
    <n v="70.02"/>
    <n v="8"/>
    <n v="60.03"/>
    <n v="0.19"/>
    <x v="0"/>
    <x v="2"/>
    <x v="1"/>
    <x v="10"/>
    <s v="Joshua Luna DVM"/>
    <x v="3"/>
    <n v="560.16"/>
    <n v="559.96999999999991"/>
  </r>
  <r>
    <s v="98ebe7fc-0aac-460f-beee-9dc5dec520ec"/>
    <d v="2025-03-23T00:00:00"/>
    <x v="3"/>
    <s v="30e8717c-ee42-452b-a621-cd4bcc5fdd25"/>
    <x v="195"/>
    <x v="3"/>
    <n v="306.75"/>
    <n v="7"/>
    <n v="216.48"/>
    <n v="12.94"/>
    <x v="1"/>
    <x v="2"/>
    <x v="0"/>
    <x v="9"/>
    <s v="Samuel Livingston"/>
    <x v="8"/>
    <n v="2147.25"/>
    <n v="2134.31"/>
  </r>
  <r>
    <s v="79915d6e-7293-44bf-8adc-915c37fde0dc"/>
    <d v="2025-04-04T00:00:00"/>
    <x v="3"/>
    <s v="a44d7ef6-e254-42da-a8df-e631e8fedf57"/>
    <x v="14"/>
    <x v="1"/>
    <n v="413.15"/>
    <n v="7"/>
    <n v="261.56"/>
    <n v="51.35"/>
    <x v="0"/>
    <x v="0"/>
    <x v="2"/>
    <x v="10"/>
    <s v="Cassandra Colon"/>
    <x v="7"/>
    <n v="2892.0499999999997"/>
    <n v="2840.7"/>
  </r>
  <r>
    <s v="b23b5013-de23-4bf1-9655-7f7a59c81455"/>
    <d v="2025-07-05T00:00:00"/>
    <x v="3"/>
    <s v="dc1c79db-e902-4a1a-ae38-bb800a2c3be5"/>
    <x v="116"/>
    <x v="3"/>
    <n v="411.08"/>
    <n v="4"/>
    <n v="354.33"/>
    <n v="47.22"/>
    <x v="0"/>
    <x v="2"/>
    <x v="0"/>
    <x v="11"/>
    <s v="Amanda Miller"/>
    <x v="0"/>
    <n v="1644.32"/>
    <n v="1597.1"/>
  </r>
  <r>
    <s v="3b0b016f-afda-4fc4-868b-335391d23d8b"/>
    <d v="2025-05-14T00:00:00"/>
    <x v="3"/>
    <s v="8ca6fa0a-6817-4f40-9acc-889e70acc560"/>
    <x v="660"/>
    <x v="5"/>
    <n v="119.46"/>
    <n v="9"/>
    <n v="85.44"/>
    <n v="8.6300000000000008"/>
    <x v="1"/>
    <x v="1"/>
    <x v="1"/>
    <x v="9"/>
    <s v="Angela Herrera"/>
    <x v="5"/>
    <n v="1075.1399999999999"/>
    <n v="1066.5099999999998"/>
  </r>
  <r>
    <s v="674e2afa-aaf5-45d3-9938-5835e676742f"/>
    <d v="2025-02-02T00:00:00"/>
    <x v="3"/>
    <s v="07c6cb2b-f446-44a3-93c8-8d38a87fbe7f"/>
    <x v="500"/>
    <x v="0"/>
    <n v="177.13"/>
    <n v="3"/>
    <n v="142.94999999999999"/>
    <n v="2.27"/>
    <x v="1"/>
    <x v="1"/>
    <x v="0"/>
    <x v="9"/>
    <s v="Brenda Harrell"/>
    <x v="10"/>
    <n v="531.39"/>
    <n v="529.12"/>
  </r>
  <r>
    <s v="359e9ed0-b55c-45e6-aee5-d7009b0bffc8"/>
    <d v="2025-10-19T00:00:00"/>
    <x v="3"/>
    <s v="3a332a16-e3f7-4b70-aa79-238eef7d7f1d"/>
    <x v="364"/>
    <x v="3"/>
    <n v="142.36000000000001"/>
    <n v="6"/>
    <n v="90.09"/>
    <n v="27.59"/>
    <x v="0"/>
    <x v="1"/>
    <x v="0"/>
    <x v="9"/>
    <s v="Kristin Martinez"/>
    <x v="9"/>
    <n v="854.16000000000008"/>
    <n v="826.57"/>
  </r>
  <r>
    <s v="bbfadd99-5cd7-4b95-a46f-1441ba77829a"/>
    <d v="2025-03-03T00:00:00"/>
    <x v="3"/>
    <s v="c5f79dd9-aea8-4d46-a268-495431f1bdea"/>
    <x v="461"/>
    <x v="0"/>
    <n v="386.03"/>
    <n v="8"/>
    <n v="254.9"/>
    <n v="29.72"/>
    <x v="0"/>
    <x v="1"/>
    <x v="2"/>
    <x v="10"/>
    <s v="James Gray"/>
    <x v="8"/>
    <n v="3088.24"/>
    <n v="3058.52"/>
  </r>
  <r>
    <s v="9e476481-129f-49a1-96dd-0c8856ac7253"/>
    <d v="2025-04-16T00:00:00"/>
    <x v="3"/>
    <s v="cd516f04-61f4-4d6a-b46b-e5d0bc1da111"/>
    <x v="613"/>
    <x v="2"/>
    <n v="196.18"/>
    <n v="3"/>
    <n v="148.11000000000001"/>
    <n v="12.63"/>
    <x v="0"/>
    <x v="2"/>
    <x v="1"/>
    <x v="10"/>
    <s v="Suzanne Reynolds"/>
    <x v="7"/>
    <n v="588.54"/>
    <n v="575.91"/>
  </r>
  <r>
    <s v="7f2e5f91-e39d-4866-b2a3-ebc4d644dfc6"/>
    <d v="2025-10-19T00:00:00"/>
    <x v="3"/>
    <s v="23a4514d-bee8-465f-98c7-7af6210eef37"/>
    <x v="640"/>
    <x v="2"/>
    <n v="212.06"/>
    <n v="6"/>
    <n v="179.08"/>
    <n v="18.54"/>
    <x v="2"/>
    <x v="2"/>
    <x v="0"/>
    <x v="11"/>
    <s v="Kimberly White"/>
    <x v="9"/>
    <n v="1272.3600000000001"/>
    <n v="1253.8200000000002"/>
  </r>
  <r>
    <s v="8f64ad01-a780-4480-b34b-ee45c6e5ccd2"/>
    <d v="2025-05-14T00:00:00"/>
    <x v="3"/>
    <s v="247024ca-6811-434d-82f6-90c248120af1"/>
    <x v="396"/>
    <x v="4"/>
    <n v="440.66"/>
    <n v="2"/>
    <n v="319.22000000000003"/>
    <n v="63.92"/>
    <x v="1"/>
    <x v="1"/>
    <x v="0"/>
    <x v="9"/>
    <s v="Crystal Arnold"/>
    <x v="5"/>
    <n v="881.32"/>
    <n v="817.40000000000009"/>
  </r>
  <r>
    <s v="c2c3215f-31af-4d21-976a-8d62650da4dc"/>
    <d v="2025-06-15T00:00:00"/>
    <x v="3"/>
    <s v="59343f06-87a7-476f-a5a9-893dee63e155"/>
    <x v="183"/>
    <x v="4"/>
    <n v="100.33"/>
    <n v="3"/>
    <n v="78.25"/>
    <n v="15.42"/>
    <x v="1"/>
    <x v="2"/>
    <x v="2"/>
    <x v="9"/>
    <s v="Angelica Mcpherson"/>
    <x v="4"/>
    <n v="300.99"/>
    <n v="285.57"/>
  </r>
  <r>
    <s v="103e7a1f-e371-4c18-b945-27ca613e2f14"/>
    <d v="2025-07-08T00:00:00"/>
    <x v="3"/>
    <s v="086b2da3-68a7-45c7-a6a9-ac210a864c36"/>
    <x v="295"/>
    <x v="0"/>
    <n v="30.53"/>
    <n v="3"/>
    <n v="23.55"/>
    <n v="0.75"/>
    <x v="2"/>
    <x v="0"/>
    <x v="2"/>
    <x v="9"/>
    <s v="Robert Williams"/>
    <x v="0"/>
    <n v="91.59"/>
    <n v="90.84"/>
  </r>
  <r>
    <s v="7463a316-304d-42b3-89c2-10f46c02b85f"/>
    <d v="2025-11-12T00:00:00"/>
    <x v="3"/>
    <s v="c0402203-5234-424e-8d06-f4fc785c35bd"/>
    <x v="807"/>
    <x v="3"/>
    <n v="130.54"/>
    <n v="10"/>
    <n v="113.04"/>
    <n v="11.25"/>
    <x v="1"/>
    <x v="0"/>
    <x v="1"/>
    <x v="9"/>
    <s v="Ashley Cobb"/>
    <x v="3"/>
    <n v="1305.3999999999999"/>
    <n v="1294.1499999999999"/>
  </r>
  <r>
    <s v="286b773d-4d0d-4b46-beee-35fe70af45c8"/>
    <d v="2025-05-14T00:00:00"/>
    <x v="3"/>
    <s v="7b598c2d-ed03-4fb6-9d38-09ddf6bbd1cd"/>
    <x v="421"/>
    <x v="4"/>
    <n v="249.77"/>
    <n v="7"/>
    <n v="197.68"/>
    <n v="13.31"/>
    <x v="1"/>
    <x v="2"/>
    <x v="1"/>
    <x v="9"/>
    <s v="Ryan Bradshaw"/>
    <x v="5"/>
    <n v="1748.39"/>
    <n v="1735.0800000000002"/>
  </r>
  <r>
    <s v="aaf57c42-258f-4072-b8fe-46b91f97182c"/>
    <d v="2025-03-23T00:00:00"/>
    <x v="3"/>
    <s v="e7b82c6a-0bfc-4761-b2e5-03bc6a8a2ad5"/>
    <x v="170"/>
    <x v="3"/>
    <n v="54.56"/>
    <n v="2"/>
    <n v="33.130000000000003"/>
    <n v="0.53"/>
    <x v="1"/>
    <x v="2"/>
    <x v="0"/>
    <x v="10"/>
    <s v="Angela Smith"/>
    <x v="8"/>
    <n v="109.12"/>
    <n v="108.59"/>
  </r>
  <r>
    <s v="016c7714-aaf9-4430-b2ba-9dbbaa06d82d"/>
    <d v="2025-07-07T00:00:00"/>
    <x v="3"/>
    <s v="490ca4b0-41f3-452b-b07e-38cf2b27fbc3"/>
    <x v="496"/>
    <x v="0"/>
    <n v="219.42"/>
    <n v="8"/>
    <n v="168.44"/>
    <n v="40.79"/>
    <x v="0"/>
    <x v="2"/>
    <x v="2"/>
    <x v="9"/>
    <s v="Ana Hughes"/>
    <x v="0"/>
    <n v="1755.36"/>
    <n v="1714.57"/>
  </r>
  <r>
    <s v="10c60894-e931-48a9-8bd0-bdbf327b9299"/>
    <d v="2025-09-07T00:00:00"/>
    <x v="3"/>
    <s v="af176bf5-c627-450d-9dbb-0cce3f2ff30d"/>
    <x v="808"/>
    <x v="1"/>
    <n v="55.67"/>
    <n v="8"/>
    <n v="35.5"/>
    <n v="6.3"/>
    <x v="2"/>
    <x v="1"/>
    <x v="2"/>
    <x v="11"/>
    <s v="Robert Wheeler"/>
    <x v="1"/>
    <n v="445.36"/>
    <n v="439.06"/>
  </r>
  <r>
    <s v="63c984fe-3ce8-4c9e-b892-f20c100a1489"/>
    <d v="2025-04-13T00:00:00"/>
    <x v="3"/>
    <s v="f8da95f8-04e2-4eca-bac4-ae909b6742a8"/>
    <x v="809"/>
    <x v="1"/>
    <n v="224.72"/>
    <n v="3"/>
    <n v="178.67"/>
    <n v="25.4"/>
    <x v="0"/>
    <x v="0"/>
    <x v="1"/>
    <x v="11"/>
    <s v="Janet Allison"/>
    <x v="7"/>
    <n v="674.16"/>
    <n v="648.76"/>
  </r>
  <r>
    <s v="78b9965a-70f0-493a-8d89-918ef2d12479"/>
    <d v="2025-03-03T00:00:00"/>
    <x v="3"/>
    <s v="1bd5d8f0-9077-4850-97c5-21e84f767a58"/>
    <x v="417"/>
    <x v="1"/>
    <n v="238.91"/>
    <n v="6"/>
    <n v="211.85"/>
    <n v="8.0500000000000007"/>
    <x v="1"/>
    <x v="1"/>
    <x v="1"/>
    <x v="10"/>
    <s v="Maria Richardson"/>
    <x v="8"/>
    <n v="1433.46"/>
    <n v="1425.41"/>
  </r>
  <r>
    <s v="307c6481-c65d-4c22-b29e-b5c66aaefa66"/>
    <d v="2025-06-04T00:00:00"/>
    <x v="3"/>
    <s v="d07c45e0-c69c-40f5-9819-00848451298a"/>
    <x v="84"/>
    <x v="1"/>
    <n v="291.51"/>
    <n v="5"/>
    <n v="229.37"/>
    <n v="39.01"/>
    <x v="0"/>
    <x v="2"/>
    <x v="1"/>
    <x v="10"/>
    <s v="Abigail Bradford"/>
    <x v="4"/>
    <n v="1457.55"/>
    <n v="1418.54"/>
  </r>
  <r>
    <s v="c9825232-4490-4757-9f53-7a72f0c59ba3"/>
    <d v="2025-07-07T00:00:00"/>
    <x v="3"/>
    <s v="35f6e8b3-963a-4d47-9e94-17c6e55b6175"/>
    <x v="190"/>
    <x v="4"/>
    <n v="449.23"/>
    <n v="5"/>
    <n v="271.20999999999998"/>
    <n v="5.86"/>
    <x v="2"/>
    <x v="2"/>
    <x v="2"/>
    <x v="10"/>
    <s v="Cassandra Pacheco"/>
    <x v="0"/>
    <n v="2246.15"/>
    <n v="2240.29"/>
  </r>
  <r>
    <s v="7f62ea2a-67b0-46a2-9eb1-8a9e9110dd8d"/>
    <d v="2025-04-16T00:00:00"/>
    <x v="3"/>
    <s v="e1bcab0d-9dcb-4051-985b-f32091ebc945"/>
    <x v="381"/>
    <x v="1"/>
    <n v="152.38"/>
    <n v="3"/>
    <n v="119.61"/>
    <n v="28.51"/>
    <x v="2"/>
    <x v="1"/>
    <x v="1"/>
    <x v="11"/>
    <s v="Manuel Young"/>
    <x v="7"/>
    <n v="457.14"/>
    <n v="428.63"/>
  </r>
  <r>
    <s v="dd720360-b7a6-4c1a-86dd-39b51ed4b44c"/>
    <d v="2025-03-23T00:00:00"/>
    <x v="3"/>
    <s v="bc23fa0f-e10c-4e2b-b6ab-d9b151eea645"/>
    <x v="810"/>
    <x v="2"/>
    <n v="326.82"/>
    <n v="7"/>
    <n v="285.93"/>
    <n v="39.630000000000003"/>
    <x v="0"/>
    <x v="2"/>
    <x v="2"/>
    <x v="9"/>
    <s v="Sarah Salas"/>
    <x v="8"/>
    <n v="2287.7399999999998"/>
    <n v="2248.1099999999997"/>
  </r>
  <r>
    <s v="87b0601c-db27-4e9c-9781-b0ca21367629"/>
    <d v="2025-05-14T00:00:00"/>
    <x v="3"/>
    <s v="54a9e5b3-ddef-4d0d-8cfd-4349cbdd66ca"/>
    <x v="801"/>
    <x v="0"/>
    <n v="316.81"/>
    <n v="9"/>
    <n v="274.77999999999997"/>
    <n v="36.18"/>
    <x v="2"/>
    <x v="2"/>
    <x v="0"/>
    <x v="10"/>
    <s v="Cathy Richardson"/>
    <x v="5"/>
    <n v="2851.29"/>
    <n v="2815.11"/>
  </r>
  <r>
    <s v="9a271b0e-e35e-4d53-9677-b7d2a65a1b18"/>
    <d v="2025-07-08T00:00:00"/>
    <x v="3"/>
    <s v="9e1cd4e1-35b4-4b1d-ae4d-dee79491c6e2"/>
    <x v="811"/>
    <x v="3"/>
    <n v="460.79"/>
    <n v="5"/>
    <n v="317.83"/>
    <n v="26.62"/>
    <x v="2"/>
    <x v="0"/>
    <x v="2"/>
    <x v="9"/>
    <s v="Michael Hughes"/>
    <x v="0"/>
    <n v="2303.9500000000003"/>
    <n v="2277.3300000000004"/>
  </r>
  <r>
    <s v="9852f487-6db9-4b2b-a437-ae1896fc1549"/>
    <d v="2025-04-04T00:00:00"/>
    <x v="3"/>
    <s v="46e9217f-3c54-4c15-b54b-760759abf977"/>
    <x v="110"/>
    <x v="5"/>
    <n v="334.84"/>
    <n v="1"/>
    <n v="269.07"/>
    <n v="7.13"/>
    <x v="2"/>
    <x v="1"/>
    <x v="2"/>
    <x v="11"/>
    <s v="Cynthia Johnston DVM"/>
    <x v="7"/>
    <n v="334.84"/>
    <n v="327.71"/>
  </r>
  <r>
    <s v="82cfef22-c07f-4f76-9817-cbe5573ad6ae"/>
    <d v="2025-07-08T00:00:00"/>
    <x v="3"/>
    <s v="534e0ec1-7d70-4793-aaab-731692650e3e"/>
    <x v="743"/>
    <x v="3"/>
    <n v="410.63"/>
    <n v="4"/>
    <n v="250.4"/>
    <n v="6.08"/>
    <x v="2"/>
    <x v="1"/>
    <x v="2"/>
    <x v="9"/>
    <s v="David Myers"/>
    <x v="0"/>
    <n v="1642.52"/>
    <n v="1636.44"/>
  </r>
  <r>
    <s v="bb110a67-e736-43f9-be14-6a5dad09a5b1"/>
    <d v="2025-09-10T00:00:00"/>
    <x v="3"/>
    <s v="cf25e8a8-1e4e-4e25-b842-307121809100"/>
    <x v="812"/>
    <x v="3"/>
    <n v="302.85000000000002"/>
    <n v="2"/>
    <n v="207.05"/>
    <n v="24.22"/>
    <x v="2"/>
    <x v="1"/>
    <x v="2"/>
    <x v="10"/>
    <s v="Tina Wallace"/>
    <x v="1"/>
    <n v="605.70000000000005"/>
    <n v="581.48"/>
  </r>
  <r>
    <s v="bf42da26-ab59-4891-b024-835a5ff7f312"/>
    <d v="2025-03-01T00:00:00"/>
    <x v="3"/>
    <s v="f405711c-bd20-415f-8eff-93dfb49418bc"/>
    <x v="744"/>
    <x v="2"/>
    <n v="431.72"/>
    <n v="3"/>
    <n v="354.8"/>
    <n v="86.23"/>
    <x v="0"/>
    <x v="0"/>
    <x v="0"/>
    <x v="10"/>
    <s v="Ricardo Moore"/>
    <x v="8"/>
    <n v="1295.1600000000001"/>
    <n v="1208.93"/>
  </r>
  <r>
    <s v="f97311bd-1342-4ba3-8b7f-bb687775cfad"/>
    <d v="2025-10-11T00:00:00"/>
    <x v="3"/>
    <s v="3073d83d-2768-4eff-9a9b-12c52ae55812"/>
    <x v="534"/>
    <x v="3"/>
    <n v="295.01"/>
    <n v="2"/>
    <n v="236.82"/>
    <n v="21.05"/>
    <x v="1"/>
    <x v="1"/>
    <x v="1"/>
    <x v="11"/>
    <s v="Brenda Decker"/>
    <x v="9"/>
    <n v="590.02"/>
    <n v="568.97"/>
  </r>
  <r>
    <s v="dc67d678-9624-4b29-b8bb-ba94f06b33ee"/>
    <d v="2025-03-03T00:00:00"/>
    <x v="3"/>
    <s v="adcacb2e-d322-4529-b758-c82af0ff802f"/>
    <x v="269"/>
    <x v="2"/>
    <n v="328.58"/>
    <n v="8"/>
    <n v="258.22000000000003"/>
    <n v="48.62"/>
    <x v="1"/>
    <x v="1"/>
    <x v="1"/>
    <x v="10"/>
    <s v="Henry Murphy"/>
    <x v="8"/>
    <n v="2628.64"/>
    <n v="2580.02"/>
  </r>
  <r>
    <s v="18862378-e0ab-4c90-acb8-1a0fe00b070f"/>
    <d v="2025-12-22T00:00:00"/>
    <x v="3"/>
    <s v="5bb27ca5-a8f4-40f0-80eb-a70f2d170933"/>
    <x v="736"/>
    <x v="5"/>
    <n v="329.86"/>
    <n v="2"/>
    <n v="290.07"/>
    <n v="65.319999999999993"/>
    <x v="2"/>
    <x v="1"/>
    <x v="1"/>
    <x v="11"/>
    <s v="Jose Martinez"/>
    <x v="2"/>
    <n v="659.72"/>
    <n v="594.40000000000009"/>
  </r>
  <r>
    <s v="ba34607b-0127-485b-ad54-81a4abd28c19"/>
    <d v="2025-10-19T00:00:00"/>
    <x v="3"/>
    <s v="944ec0a1-854e-4447-9f93-e333ee8ead57"/>
    <x v="1"/>
    <x v="2"/>
    <n v="122.23"/>
    <n v="10"/>
    <n v="74.989999999999995"/>
    <n v="9.3000000000000007"/>
    <x v="1"/>
    <x v="0"/>
    <x v="0"/>
    <x v="11"/>
    <s v="Latoya Greer"/>
    <x v="9"/>
    <n v="1222.3"/>
    <n v="1213"/>
  </r>
  <r>
    <s v="b324eca8-8fdc-4c69-8c1d-1add97228809"/>
    <d v="2025-12-13T00:00:00"/>
    <x v="3"/>
    <s v="316cc32c-f21c-4ad8-a7cf-56a8c8b3dbfe"/>
    <x v="102"/>
    <x v="5"/>
    <n v="109.27"/>
    <n v="4"/>
    <n v="96.07"/>
    <n v="15.01"/>
    <x v="0"/>
    <x v="0"/>
    <x v="2"/>
    <x v="10"/>
    <s v="Todd Barnes"/>
    <x v="2"/>
    <n v="437.08"/>
    <n v="422.07"/>
  </r>
  <r>
    <s v="08cbbac0-0162-4aca-b7b3-2c87789b4d3c"/>
    <d v="2025-11-06T00:00:00"/>
    <x v="3"/>
    <s v="5701b623-9205-4754-9a1c-d91bf732e0a1"/>
    <x v="664"/>
    <x v="5"/>
    <n v="209.13"/>
    <n v="5"/>
    <n v="151.61000000000001"/>
    <n v="2.56"/>
    <x v="2"/>
    <x v="2"/>
    <x v="2"/>
    <x v="9"/>
    <s v="Thomas Taylor"/>
    <x v="3"/>
    <n v="1045.6500000000001"/>
    <n v="1043.0900000000001"/>
  </r>
  <r>
    <s v="97edebd2-2f5c-403e-82c6-1d31908a4230"/>
    <d v="2025-10-11T00:00:00"/>
    <x v="3"/>
    <s v="9170d1be-1870-43da-8927-0dbdea8fd513"/>
    <x v="662"/>
    <x v="4"/>
    <n v="255.32"/>
    <n v="4"/>
    <n v="193.11"/>
    <n v="49.29"/>
    <x v="2"/>
    <x v="0"/>
    <x v="0"/>
    <x v="11"/>
    <s v="Clarence Huynh"/>
    <x v="9"/>
    <n v="1021.28"/>
    <n v="971.99"/>
  </r>
  <r>
    <s v="44f79fbd-b9ac-43c6-85a8-1e47d4ea6267"/>
    <d v="2025-12-22T00:00:00"/>
    <x v="3"/>
    <s v="eb70683d-7a46-4e48-a6e9-380d3237d53f"/>
    <x v="748"/>
    <x v="4"/>
    <n v="436.58"/>
    <n v="9"/>
    <n v="342.49"/>
    <n v="73.47"/>
    <x v="1"/>
    <x v="0"/>
    <x v="2"/>
    <x v="9"/>
    <s v="Daniel Cooper"/>
    <x v="2"/>
    <n v="3929.22"/>
    <n v="3855.75"/>
  </r>
  <r>
    <s v="042255d0-a5ba-43ac-a5dd-406b0be63b54"/>
    <d v="2025-10-30T00:00:00"/>
    <x v="3"/>
    <s v="0a36a205-630a-4675-ae37-22dd8a3ef99e"/>
    <x v="392"/>
    <x v="2"/>
    <n v="389.61"/>
    <n v="3"/>
    <n v="333.26"/>
    <n v="42.47"/>
    <x v="2"/>
    <x v="0"/>
    <x v="0"/>
    <x v="10"/>
    <s v="Yolanda Cooper"/>
    <x v="9"/>
    <n v="1168.83"/>
    <n v="1126.3599999999999"/>
  </r>
  <r>
    <s v="6fb18b40-3679-432d-8f5f-b0769a0d990a"/>
    <d v="2025-02-16T00:00:00"/>
    <x v="3"/>
    <s v="acd1a33c-e79a-4e9c-84a9-7b3cf3dce40e"/>
    <x v="239"/>
    <x v="5"/>
    <n v="79.94"/>
    <n v="2"/>
    <n v="64.42"/>
    <n v="3.51"/>
    <x v="2"/>
    <x v="0"/>
    <x v="1"/>
    <x v="10"/>
    <s v="John Welch"/>
    <x v="10"/>
    <n v="159.88"/>
    <n v="156.37"/>
  </r>
  <r>
    <s v="ba7144dd-eb2f-4f7c-9839-5bcadf830e21"/>
    <d v="2025-12-11T00:00:00"/>
    <x v="3"/>
    <s v="e7484c2d-f030-4344-a9f9-b7201b713c1a"/>
    <x v="713"/>
    <x v="0"/>
    <n v="21.89"/>
    <n v="2"/>
    <n v="16.57"/>
    <n v="1.82"/>
    <x v="2"/>
    <x v="2"/>
    <x v="0"/>
    <x v="9"/>
    <s v="Thomas Pope"/>
    <x v="2"/>
    <n v="43.78"/>
    <n v="41.96"/>
  </r>
  <r>
    <s v="e668d9b6-5576-4027-b997-9e07aca312db"/>
    <d v="2025-07-05T00:00:00"/>
    <x v="3"/>
    <s v="52b60a3f-e319-4397-a02f-e77154decc99"/>
    <x v="806"/>
    <x v="4"/>
    <n v="348.18"/>
    <n v="6"/>
    <n v="240.58"/>
    <n v="9.93"/>
    <x v="0"/>
    <x v="0"/>
    <x v="0"/>
    <x v="9"/>
    <s v="Jennifer Cook"/>
    <x v="0"/>
    <n v="2089.08"/>
    <n v="2079.15"/>
  </r>
  <r>
    <s v="d7cd1d8d-e218-47f2-9366-0b71932bc509"/>
    <d v="2025-11-06T00:00:00"/>
    <x v="3"/>
    <s v="0b5a6c41-c800-40c5-9a3c-e761ff96c8b7"/>
    <x v="161"/>
    <x v="0"/>
    <n v="331.8"/>
    <n v="8"/>
    <n v="239.25"/>
    <n v="33.44"/>
    <x v="1"/>
    <x v="0"/>
    <x v="1"/>
    <x v="10"/>
    <s v="John Stevenson"/>
    <x v="3"/>
    <n v="2654.4"/>
    <n v="2620.96"/>
  </r>
  <r>
    <s v="c988c3f8-9f26-494f-a3e7-fac1cd68dc5d"/>
    <d v="2025-12-20T00:00:00"/>
    <x v="3"/>
    <s v="b6ccc994-f892-4e68-a8e1-4e0ac5d5fb77"/>
    <x v="385"/>
    <x v="4"/>
    <n v="464.16"/>
    <n v="7"/>
    <n v="365.1"/>
    <n v="41.82"/>
    <x v="0"/>
    <x v="2"/>
    <x v="1"/>
    <x v="10"/>
    <s v="Jessica Rodriguez"/>
    <x v="2"/>
    <n v="3249.1200000000003"/>
    <n v="3207.3"/>
  </r>
  <r>
    <s v="80cd250b-c80f-4ace-b6da-94d497d1f998"/>
    <d v="2025-11-20T00:00:00"/>
    <x v="3"/>
    <s v="5153a38b-5bb7-4e58-8082-bcbc3ecdb972"/>
    <x v="191"/>
    <x v="1"/>
    <n v="174.21"/>
    <n v="2"/>
    <n v="106.42"/>
    <n v="25.73"/>
    <x v="2"/>
    <x v="0"/>
    <x v="2"/>
    <x v="10"/>
    <s v="Lindsey Blake"/>
    <x v="3"/>
    <n v="348.42"/>
    <n v="322.69"/>
  </r>
  <r>
    <s v="4dd35258-1a90-4799-b53d-5899a2697c28"/>
    <d v="2025-05-25T00:00:00"/>
    <x v="3"/>
    <s v="3a405632-f840-4e67-ae4a-83eb351aefa1"/>
    <x v="81"/>
    <x v="4"/>
    <n v="435.44"/>
    <n v="3"/>
    <n v="356.43"/>
    <n v="76.959999999999994"/>
    <x v="2"/>
    <x v="1"/>
    <x v="2"/>
    <x v="10"/>
    <s v="Denise Carter"/>
    <x v="5"/>
    <n v="1306.32"/>
    <n v="1229.3599999999999"/>
  </r>
  <r>
    <s v="b4eec519-7cab-4514-966f-f54a9b6f1a0f"/>
    <d v="2025-03-23T00:00:00"/>
    <x v="3"/>
    <s v="1b9e5577-9b74-4f2d-8c1d-a22f6fbf4968"/>
    <x v="332"/>
    <x v="0"/>
    <n v="184.79"/>
    <n v="3"/>
    <n v="146.88999999999999"/>
    <n v="2.7"/>
    <x v="2"/>
    <x v="2"/>
    <x v="0"/>
    <x v="9"/>
    <s v="Michelle Carson"/>
    <x v="8"/>
    <n v="554.37"/>
    <n v="551.66999999999996"/>
  </r>
  <r>
    <s v="c53bf551-73cb-4b49-bba1-8a27607cfb98"/>
    <d v="2025-04-13T00:00:00"/>
    <x v="3"/>
    <s v="ac9e8c3f-0e84-4a03-ac5e-fc261f06c361"/>
    <x v="813"/>
    <x v="1"/>
    <n v="155.15"/>
    <n v="3"/>
    <n v="94.55"/>
    <n v="27.69"/>
    <x v="1"/>
    <x v="2"/>
    <x v="2"/>
    <x v="9"/>
    <s v="Brittany Nichols"/>
    <x v="7"/>
    <n v="465.45000000000005"/>
    <n v="437.76000000000005"/>
  </r>
  <r>
    <s v="d69f5169-1563-4781-9845-2d5440837321"/>
    <d v="2025-06-06T00:00:00"/>
    <x v="3"/>
    <s v="85636fdd-0b7e-4248-8e90-f50df13b11a8"/>
    <x v="322"/>
    <x v="2"/>
    <n v="109.38"/>
    <n v="9"/>
    <n v="96.52"/>
    <n v="12.76"/>
    <x v="0"/>
    <x v="2"/>
    <x v="2"/>
    <x v="11"/>
    <s v="Mary Patterson"/>
    <x v="4"/>
    <n v="984.42"/>
    <n v="971.66"/>
  </r>
  <r>
    <s v="50370d76-a8e7-4514-b748-7c9e6e4a4bc6"/>
    <d v="2025-06-04T00:00:00"/>
    <x v="3"/>
    <s v="5b2010e8-f894-4804-929c-5c2bab6b5e1a"/>
    <x v="223"/>
    <x v="5"/>
    <n v="477.43"/>
    <n v="8"/>
    <n v="322.37"/>
    <n v="33.299999999999997"/>
    <x v="2"/>
    <x v="1"/>
    <x v="1"/>
    <x v="11"/>
    <s v="Jessica Holt"/>
    <x v="4"/>
    <n v="3819.44"/>
    <n v="3786.14"/>
  </r>
  <r>
    <s v="abe8352e-2c82-49eb-b5dd-3655a6d34d35"/>
    <d v="2025-12-01T00:00:00"/>
    <x v="3"/>
    <s v="0a888cd6-ef4f-44cc-8ecd-d25e7a5d873b"/>
    <x v="598"/>
    <x v="2"/>
    <n v="49.92"/>
    <n v="7"/>
    <n v="30.4"/>
    <n v="7.96"/>
    <x v="2"/>
    <x v="2"/>
    <x v="0"/>
    <x v="9"/>
    <s v="Jeanette Ferguson"/>
    <x v="2"/>
    <n v="349.44"/>
    <n v="341.48"/>
  </r>
  <r>
    <s v="29b96af7-89f9-470e-aadd-50429e7f4e93"/>
    <d v="2025-08-18T00:00:00"/>
    <x v="3"/>
    <s v="dcc8f37b-c276-46ce-b618-1fa0534bea99"/>
    <x v="649"/>
    <x v="5"/>
    <n v="152.61000000000001"/>
    <n v="10"/>
    <n v="92.45"/>
    <n v="26.28"/>
    <x v="1"/>
    <x v="2"/>
    <x v="1"/>
    <x v="11"/>
    <s v="Steve Vega"/>
    <x v="6"/>
    <n v="1526.1000000000001"/>
    <n v="1499.8200000000002"/>
  </r>
  <r>
    <s v="d1ade18d-9ae3-45cb-8593-e50ff35f6f5a"/>
    <d v="2025-07-05T00:00:00"/>
    <x v="3"/>
    <s v="1639656c-2dc1-4ddd-9d8c-50fae91a11b0"/>
    <x v="199"/>
    <x v="4"/>
    <n v="169.22"/>
    <n v="9"/>
    <n v="145.1"/>
    <n v="14.45"/>
    <x v="2"/>
    <x v="0"/>
    <x v="0"/>
    <x v="11"/>
    <s v="Brandon Reyes"/>
    <x v="0"/>
    <n v="1522.98"/>
    <n v="1508.53"/>
  </r>
  <r>
    <s v="5c2f3688-cb0a-4525-9a88-b5206cd8b048"/>
    <d v="2025-11-06T00:00:00"/>
    <x v="3"/>
    <s v="d7424758-4988-4a6e-99a5-a9d89d9cb2be"/>
    <x v="180"/>
    <x v="1"/>
    <n v="122.61"/>
    <n v="1"/>
    <n v="86.43"/>
    <n v="8.5"/>
    <x v="1"/>
    <x v="1"/>
    <x v="2"/>
    <x v="11"/>
    <s v="Ryan Patterson"/>
    <x v="3"/>
    <n v="122.61"/>
    <n v="114.11"/>
  </r>
  <r>
    <s v="d3f4a588-00fa-42eb-8a34-a866ad98fa8c"/>
    <d v="2025-09-29T00:00:00"/>
    <x v="3"/>
    <s v="05cc9b79-9fce-46fc-8c08-ff2c59b65721"/>
    <x v="314"/>
    <x v="1"/>
    <n v="270.33"/>
    <n v="6"/>
    <n v="184.36"/>
    <n v="39.71"/>
    <x v="2"/>
    <x v="1"/>
    <x v="2"/>
    <x v="10"/>
    <s v="Brian Walter"/>
    <x v="1"/>
    <n v="1621.98"/>
    <n v="1582.27"/>
  </r>
  <r>
    <s v="c6e1c6a6-6598-493e-8d52-bc860d0ae3af"/>
    <d v="2025-11-06T00:00:00"/>
    <x v="3"/>
    <s v="36480986-a204-48e6-be1b-28a2d34690ae"/>
    <x v="477"/>
    <x v="1"/>
    <n v="185.18"/>
    <n v="7"/>
    <n v="136.91999999999999"/>
    <n v="26.73"/>
    <x v="1"/>
    <x v="1"/>
    <x v="1"/>
    <x v="9"/>
    <s v="Andrew James"/>
    <x v="3"/>
    <n v="1296.26"/>
    <n v="1269.53"/>
  </r>
  <r>
    <s v="e9d794fc-57a0-42b8-a64a-7fae8280e178"/>
    <d v="2025-07-16T00:00:00"/>
    <x v="3"/>
    <s v="fb214a28-205c-4c52-8b92-b72db9faf08e"/>
    <x v="765"/>
    <x v="5"/>
    <n v="200.65"/>
    <n v="5"/>
    <n v="143.62"/>
    <n v="15.82"/>
    <x v="2"/>
    <x v="0"/>
    <x v="2"/>
    <x v="10"/>
    <s v="Mark Reyes"/>
    <x v="0"/>
    <n v="1003.25"/>
    <n v="987.43"/>
  </r>
  <r>
    <s v="e822cb9f-6120-4efc-9d73-26aa992ea468"/>
    <d v="2025-05-25T00:00:00"/>
    <x v="3"/>
    <s v="42bf9315-5f3b-4e4d-98e0-bc3d70d15135"/>
    <x v="545"/>
    <x v="0"/>
    <n v="443.8"/>
    <n v="10"/>
    <n v="386.47"/>
    <n v="54.74"/>
    <x v="1"/>
    <x v="1"/>
    <x v="1"/>
    <x v="11"/>
    <s v="Stephanie Miller"/>
    <x v="5"/>
    <n v="4438"/>
    <n v="4383.26"/>
  </r>
  <r>
    <s v="dec7dbb8-c21d-4244-97ca-3edd47a21be9"/>
    <d v="2025-05-14T00:00:00"/>
    <x v="3"/>
    <s v="9016ad4f-3075-47a5-bdd7-7af683d9b123"/>
    <x v="140"/>
    <x v="2"/>
    <n v="326.31"/>
    <n v="7"/>
    <n v="290.31"/>
    <n v="31.99"/>
    <x v="2"/>
    <x v="2"/>
    <x v="0"/>
    <x v="11"/>
    <s v="Lindsey Scott"/>
    <x v="5"/>
    <n v="2284.17"/>
    <n v="2252.1800000000003"/>
  </r>
  <r>
    <s v="f93239b5-a2b2-45b0-8113-dca2c5a774a7"/>
    <d v="2025-11-06T00:00:00"/>
    <x v="3"/>
    <s v="0000bedb-7ff1-481c-b989-60f234751252"/>
    <x v="814"/>
    <x v="4"/>
    <n v="44.68"/>
    <n v="9"/>
    <n v="39.9"/>
    <n v="8.25"/>
    <x v="1"/>
    <x v="1"/>
    <x v="1"/>
    <x v="11"/>
    <s v="Maria Lane"/>
    <x v="3"/>
    <n v="402.12"/>
    <n v="393.87"/>
  </r>
  <r>
    <s v="a4e53419-5e41-472b-9308-9c89d66d3b49"/>
    <d v="2025-03-03T00:00:00"/>
    <x v="3"/>
    <s v="9ee16f7b-5c4c-4c2f-b3c4-7a82f9fca05e"/>
    <x v="38"/>
    <x v="4"/>
    <n v="246.62"/>
    <n v="7"/>
    <n v="203.99"/>
    <n v="40.9"/>
    <x v="0"/>
    <x v="0"/>
    <x v="1"/>
    <x v="11"/>
    <s v="Cheyenne Lopez"/>
    <x v="8"/>
    <n v="1726.3400000000001"/>
    <n v="1685.44"/>
  </r>
  <r>
    <s v="afd46c44-3ebf-4450-b415-3005364a924d"/>
    <d v="2025-11-06T00:00:00"/>
    <x v="3"/>
    <s v="54ee0927-81d4-45bb-bcfc-5c0d4b08ecc0"/>
    <x v="760"/>
    <x v="4"/>
    <n v="203.67"/>
    <n v="10"/>
    <n v="159.05000000000001"/>
    <n v="10.86"/>
    <x v="0"/>
    <x v="2"/>
    <x v="1"/>
    <x v="10"/>
    <s v="James Moore"/>
    <x v="3"/>
    <n v="2036.6999999999998"/>
    <n v="2025.84"/>
  </r>
  <r>
    <s v="87b29bcf-3601-41fa-9dff-f281dc8509ea"/>
    <d v="2025-09-07T00:00:00"/>
    <x v="3"/>
    <s v="d1fc20dd-5d1c-4ae8-b788-21dda3da8525"/>
    <x v="311"/>
    <x v="5"/>
    <n v="64.62"/>
    <n v="10"/>
    <n v="42.11"/>
    <n v="10.74"/>
    <x v="0"/>
    <x v="1"/>
    <x v="1"/>
    <x v="11"/>
    <s v="Peter Hebert"/>
    <x v="1"/>
    <n v="646.20000000000005"/>
    <n v="635.46"/>
  </r>
  <r>
    <s v="136707e4-d5b0-4a49-909e-7fa9bb917b5a"/>
    <d v="2025-07-16T00:00:00"/>
    <x v="3"/>
    <s v="9aedc1a1-307e-483e-b031-5122fba236ec"/>
    <x v="504"/>
    <x v="5"/>
    <n v="352.59"/>
    <n v="1"/>
    <n v="307.33"/>
    <n v="8.43"/>
    <x v="0"/>
    <x v="1"/>
    <x v="1"/>
    <x v="9"/>
    <s v="Andrew Green"/>
    <x v="0"/>
    <n v="352.59"/>
    <n v="344.15999999999997"/>
  </r>
  <r>
    <s v="2cd1b848-fa0e-46c1-955e-2a8ec767b44d"/>
    <d v="2025-08-06T00:00:00"/>
    <x v="3"/>
    <s v="9d2dadb3-129d-40c1-9211-70f96961eb06"/>
    <x v="601"/>
    <x v="4"/>
    <n v="15.84"/>
    <n v="1"/>
    <n v="11.26"/>
    <n v="2.2999999999999998"/>
    <x v="0"/>
    <x v="2"/>
    <x v="1"/>
    <x v="10"/>
    <s v="Mary Wilson"/>
    <x v="6"/>
    <n v="15.84"/>
    <n v="13.54"/>
  </r>
  <r>
    <s v="2f97b484-1f6f-4de3-8ad2-1781838001de"/>
    <d v="2025-09-29T00:00:00"/>
    <x v="3"/>
    <s v="43a86673-e8f7-492d-bc82-9c4ee8059cfa"/>
    <x v="249"/>
    <x v="2"/>
    <n v="371.25"/>
    <n v="5"/>
    <n v="320.93"/>
    <n v="72.569999999999993"/>
    <x v="0"/>
    <x v="1"/>
    <x v="0"/>
    <x v="11"/>
    <s v="Andrew Anderson"/>
    <x v="1"/>
    <n v="1856.25"/>
    <n v="1783.68"/>
  </r>
  <r>
    <s v="ca18d61e-eb03-4e2c-871a-5685cee92941"/>
    <d v="2025-04-02T00:00:00"/>
    <x v="3"/>
    <s v="d9f2dfab-99f0-4ce5-a6c1-82bf549ac273"/>
    <x v="696"/>
    <x v="0"/>
    <n v="215.09"/>
    <n v="9"/>
    <n v="177.17"/>
    <n v="12.39"/>
    <x v="0"/>
    <x v="1"/>
    <x v="2"/>
    <x v="11"/>
    <s v="Michael Walsh"/>
    <x v="7"/>
    <n v="1935.81"/>
    <n v="1923.4199999999998"/>
  </r>
  <r>
    <s v="18f06fb5-21d9-469c-90e9-809301346dac"/>
    <d v="2025-11-06T00:00:00"/>
    <x v="3"/>
    <s v="1e39e69f-b836-47b2-bd82-7c1cea93aafe"/>
    <x v="629"/>
    <x v="0"/>
    <n v="38.08"/>
    <n v="1"/>
    <n v="25.76"/>
    <n v="5.88"/>
    <x v="0"/>
    <x v="0"/>
    <x v="0"/>
    <x v="11"/>
    <s v="Joseph Ramirez"/>
    <x v="3"/>
    <n v="38.08"/>
    <n v="32.199999999999996"/>
  </r>
  <r>
    <s v="f536b180-3e62-4042-b471-cc377cbab85d"/>
    <d v="2025-04-04T00:00:00"/>
    <x v="3"/>
    <s v="ae8e7b49-4def-4aa0-9211-92b5373d3d85"/>
    <x v="394"/>
    <x v="4"/>
    <n v="491.74"/>
    <n v="9"/>
    <n v="345.92"/>
    <n v="10.41"/>
    <x v="2"/>
    <x v="1"/>
    <x v="0"/>
    <x v="9"/>
    <s v="Dustin Terrell"/>
    <x v="7"/>
    <n v="4425.66"/>
    <n v="4415.25"/>
  </r>
  <r>
    <s v="f29bb653-ae15-4a9e-a120-01e9121df5d2"/>
    <d v="2025-12-13T00:00:00"/>
    <x v="3"/>
    <s v="d770cb30-6885-4168-bf15-a9f561d64f8f"/>
    <x v="705"/>
    <x v="0"/>
    <n v="360.41"/>
    <n v="6"/>
    <n v="296"/>
    <n v="3.66"/>
    <x v="2"/>
    <x v="2"/>
    <x v="0"/>
    <x v="9"/>
    <s v="Jacqueline Winters"/>
    <x v="2"/>
    <n v="2162.46"/>
    <n v="2158.8000000000002"/>
  </r>
  <r>
    <s v="62aad4b9-8c11-43ad-a858-1ec4e49f4703"/>
    <d v="2025-10-19T00:00:00"/>
    <x v="3"/>
    <s v="bde93aa6-3b0d-43ba-9480-5d2088e84950"/>
    <x v="253"/>
    <x v="3"/>
    <n v="163.29"/>
    <n v="5"/>
    <n v="112.23"/>
    <n v="16.440000000000001"/>
    <x v="1"/>
    <x v="2"/>
    <x v="0"/>
    <x v="11"/>
    <s v="Benjamin Koch"/>
    <x v="9"/>
    <n v="816.44999999999993"/>
    <n v="800.00999999999988"/>
  </r>
  <r>
    <s v="e6eebf40-e954-4509-b0c6-762a8f07ef95"/>
    <d v="2025-07-16T00:00:00"/>
    <x v="3"/>
    <s v="fb7af988-8bdb-4585-8a1b-3885371b030b"/>
    <x v="815"/>
    <x v="0"/>
    <n v="219.05"/>
    <n v="9"/>
    <n v="140.22"/>
    <n v="27.46"/>
    <x v="1"/>
    <x v="1"/>
    <x v="1"/>
    <x v="11"/>
    <s v="Julie Johnson"/>
    <x v="0"/>
    <n v="1971.45"/>
    <n v="1943.99"/>
  </r>
  <r>
    <s v="ca0f9b80-634f-4c3a-baf3-a0cd9b0c221d"/>
    <d v="2025-12-20T00:00:00"/>
    <x v="3"/>
    <s v="d973a7d9-55e2-44e6-9f01-7cf6e8827b9d"/>
    <x v="218"/>
    <x v="0"/>
    <n v="204.57"/>
    <n v="5"/>
    <n v="137.55000000000001"/>
    <n v="2.1"/>
    <x v="2"/>
    <x v="1"/>
    <x v="2"/>
    <x v="11"/>
    <s v="Christy Hill"/>
    <x v="2"/>
    <n v="1022.8499999999999"/>
    <n v="1020.7499999999999"/>
  </r>
  <r>
    <s v="2910435d-7c26-4b28-b4f9-c26923545e8f"/>
    <d v="2025-12-20T00:00:00"/>
    <x v="3"/>
    <s v="7e9d7040-156f-43fd-85e7-9375b284dfce"/>
    <x v="635"/>
    <x v="3"/>
    <n v="344.7"/>
    <n v="1"/>
    <n v="222.42"/>
    <n v="40.229999999999997"/>
    <x v="0"/>
    <x v="2"/>
    <x v="1"/>
    <x v="11"/>
    <s v="Michael West"/>
    <x v="2"/>
    <n v="344.7"/>
    <n v="304.46999999999997"/>
  </r>
  <r>
    <s v="b2340410-3cd1-4675-b976-7d136ddef930"/>
    <d v="2025-10-11T00:00:00"/>
    <x v="3"/>
    <s v="632a376b-f4d6-4e14-9f47-f4af5593f778"/>
    <x v="816"/>
    <x v="1"/>
    <n v="288.91000000000003"/>
    <n v="9"/>
    <n v="190.32"/>
    <n v="52.7"/>
    <x v="0"/>
    <x v="2"/>
    <x v="1"/>
    <x v="9"/>
    <s v="Christopher Romero"/>
    <x v="9"/>
    <n v="2600.19"/>
    <n v="2547.4900000000002"/>
  </r>
  <r>
    <s v="aa51dc05-51ad-4a1c-aee4-4df133bbe0ca"/>
    <d v="2025-06-06T00:00:00"/>
    <x v="3"/>
    <s v="55001287-ac11-438b-af6d-5dc7a5c4fe48"/>
    <x v="212"/>
    <x v="3"/>
    <n v="155.18"/>
    <n v="3"/>
    <n v="115"/>
    <n v="28.7"/>
    <x v="2"/>
    <x v="1"/>
    <x v="0"/>
    <x v="10"/>
    <s v="Stephen Campos"/>
    <x v="4"/>
    <n v="465.54"/>
    <n v="436.84000000000003"/>
  </r>
  <r>
    <s v="5f78f72f-9676-4184-b8f9-173dce3d6d66"/>
    <d v="2025-11-06T00:00:00"/>
    <x v="3"/>
    <s v="8c10a564-f274-4e33-91b6-9b5683a4799f"/>
    <x v="87"/>
    <x v="4"/>
    <n v="190.2"/>
    <n v="6"/>
    <n v="149.49"/>
    <n v="32.729999999999997"/>
    <x v="1"/>
    <x v="2"/>
    <x v="2"/>
    <x v="9"/>
    <s v="Renee White"/>
    <x v="3"/>
    <n v="1141.1999999999998"/>
    <n v="1108.4699999999998"/>
  </r>
  <r>
    <s v="3650f200-e02c-4205-937d-22b83961cbec"/>
    <d v="2025-12-13T00:00:00"/>
    <x v="3"/>
    <s v="34bf930c-6381-41a3-9dd2-078c92825968"/>
    <x v="817"/>
    <x v="2"/>
    <n v="344.27"/>
    <n v="6"/>
    <n v="257.83"/>
    <n v="18.96"/>
    <x v="0"/>
    <x v="2"/>
    <x v="1"/>
    <x v="9"/>
    <s v="Michael Garrett"/>
    <x v="2"/>
    <n v="2065.62"/>
    <n v="2046.6599999999999"/>
  </r>
  <r>
    <s v="80b2c244-83e7-47f1-8cbe-0917a909e13f"/>
    <d v="2025-08-09T00:00:00"/>
    <x v="3"/>
    <s v="7938ac24-4452-4538-8205-af09a802922e"/>
    <x v="641"/>
    <x v="0"/>
    <n v="307.77999999999997"/>
    <n v="4"/>
    <n v="186.49"/>
    <n v="3.62"/>
    <x v="0"/>
    <x v="0"/>
    <x v="1"/>
    <x v="10"/>
    <s v="William Dodson"/>
    <x v="6"/>
    <n v="1231.1199999999999"/>
    <n v="1227.5"/>
  </r>
  <r>
    <s v="e9968858-9b74-4cb5-8402-a9197b42a865"/>
    <d v="2025-02-03T00:00:00"/>
    <x v="3"/>
    <s v="0f172a36-691c-4b2d-9e69-561797cf26bc"/>
    <x v="818"/>
    <x v="0"/>
    <n v="307.5"/>
    <n v="10"/>
    <n v="231.34"/>
    <n v="39.630000000000003"/>
    <x v="1"/>
    <x v="1"/>
    <x v="2"/>
    <x v="10"/>
    <s v="Michael Taylor"/>
    <x v="10"/>
    <n v="3075"/>
    <n v="3035.37"/>
  </r>
  <r>
    <s v="9bd78112-90e9-42c4-8c30-ee803270fadd"/>
    <d v="2025-03-15T00:00:00"/>
    <x v="3"/>
    <s v="0044f8e1-742a-4488-aab8-e33db8a569e1"/>
    <x v="115"/>
    <x v="5"/>
    <n v="147.29"/>
    <n v="6"/>
    <n v="92.37"/>
    <n v="8.14"/>
    <x v="2"/>
    <x v="0"/>
    <x v="2"/>
    <x v="11"/>
    <s v="Lisa Rodriguez"/>
    <x v="8"/>
    <n v="883.74"/>
    <n v="875.6"/>
  </r>
  <r>
    <s v="7696b25b-654a-42fb-9259-55c342eeefc1"/>
    <d v="2025-10-30T00:00:00"/>
    <x v="3"/>
    <s v="e2a9d150-c38e-428a-9222-8cf0b9a51239"/>
    <x v="468"/>
    <x v="1"/>
    <n v="149.15"/>
    <n v="4"/>
    <n v="117.3"/>
    <n v="10.75"/>
    <x v="1"/>
    <x v="1"/>
    <x v="0"/>
    <x v="10"/>
    <s v="Hannah Murphy"/>
    <x v="9"/>
    <n v="596.6"/>
    <n v="585.85"/>
  </r>
  <r>
    <s v="b0c6921a-6dfc-4b44-8d99-97dab792809c"/>
    <d v="2025-08-09T00:00:00"/>
    <x v="3"/>
    <s v="0031a403-5f90-4c3b-8e39-e991d37bc2bb"/>
    <x v="706"/>
    <x v="5"/>
    <n v="343.97"/>
    <n v="5"/>
    <n v="288.55"/>
    <n v="35.729999999999997"/>
    <x v="2"/>
    <x v="1"/>
    <x v="0"/>
    <x v="9"/>
    <s v="Diane Miller"/>
    <x v="6"/>
    <n v="1719.8500000000001"/>
    <n v="1684.1200000000001"/>
  </r>
  <r>
    <s v="47a5a1da-0c22-463b-8a5c-41aee821e6d9"/>
    <d v="2025-06-04T00:00:00"/>
    <x v="3"/>
    <s v="637bd1bd-ceb9-451e-8bbc-87d622224603"/>
    <x v="68"/>
    <x v="2"/>
    <n v="37.200000000000003"/>
    <n v="7"/>
    <n v="31.76"/>
    <n v="5.67"/>
    <x v="1"/>
    <x v="1"/>
    <x v="2"/>
    <x v="10"/>
    <s v="John Jensen"/>
    <x v="4"/>
    <n v="260.40000000000003"/>
    <n v="254.73000000000005"/>
  </r>
  <r>
    <s v="e8ec27a7-ffa8-4fda-bf00-d1fc548e70ee"/>
    <d v="2025-10-30T00:00:00"/>
    <x v="3"/>
    <s v="dc05a676-0674-4a90-a545-7c92f9936d29"/>
    <x v="819"/>
    <x v="2"/>
    <n v="353.91"/>
    <n v="5"/>
    <n v="239.18"/>
    <n v="37.130000000000003"/>
    <x v="1"/>
    <x v="2"/>
    <x v="1"/>
    <x v="11"/>
    <s v="Andrew Cook"/>
    <x v="9"/>
    <n v="1769.5500000000002"/>
    <n v="1732.42"/>
  </r>
  <r>
    <s v="2d62a146-72fc-46b1-96d0-0e885560e69b"/>
    <d v="2025-08-18T00:00:00"/>
    <x v="3"/>
    <s v="dc5b2f1c-bce2-46f9-871f-ce3a37956ce7"/>
    <x v="775"/>
    <x v="1"/>
    <n v="122.5"/>
    <n v="1"/>
    <n v="81.12"/>
    <n v="3.37"/>
    <x v="2"/>
    <x v="2"/>
    <x v="0"/>
    <x v="10"/>
    <s v="David Martinez"/>
    <x v="6"/>
    <n v="122.5"/>
    <n v="119.13"/>
  </r>
  <r>
    <s v="95e49860-f77d-4598-a078-098a8c570147"/>
    <d v="2025-12-13T00:00:00"/>
    <x v="3"/>
    <s v="756a672a-0775-4d82-b93b-e00fcb279f2f"/>
    <x v="471"/>
    <x v="1"/>
    <n v="456"/>
    <n v="3"/>
    <n v="303.22000000000003"/>
    <n v="47.91"/>
    <x v="1"/>
    <x v="1"/>
    <x v="1"/>
    <x v="10"/>
    <s v="Jaclyn Warren"/>
    <x v="2"/>
    <n v="1368"/>
    <n v="1320.09"/>
  </r>
  <r>
    <s v="cd6ba9c0-9159-4448-83f4-5293a86f03e2"/>
    <d v="2025-03-15T00:00:00"/>
    <x v="3"/>
    <s v="fb6357cd-5296-4ca7-beb8-06cabaf6032b"/>
    <x v="710"/>
    <x v="2"/>
    <n v="334.43"/>
    <n v="7"/>
    <n v="268.2"/>
    <n v="50.13"/>
    <x v="0"/>
    <x v="2"/>
    <x v="0"/>
    <x v="9"/>
    <s v="Sarah Winters"/>
    <x v="8"/>
    <n v="2341.0100000000002"/>
    <n v="2290.88"/>
  </r>
  <r>
    <s v="13780be4-d8c5-4707-8aec-ad50820a83c0"/>
    <d v="2025-10-19T00:00:00"/>
    <x v="3"/>
    <s v="be1d8480-bd89-435f-8cf8-4fe0f70cff87"/>
    <x v="185"/>
    <x v="3"/>
    <n v="306.83999999999997"/>
    <n v="10"/>
    <n v="187.98"/>
    <n v="19.170000000000002"/>
    <x v="2"/>
    <x v="2"/>
    <x v="0"/>
    <x v="9"/>
    <s v="Derrick Ballard"/>
    <x v="9"/>
    <n v="3068.3999999999996"/>
    <n v="3049.2299999999996"/>
  </r>
  <r>
    <s v="62e0d2f2-8536-464d-859c-6e06f2a7b55c"/>
    <d v="2025-09-29T00:00:00"/>
    <x v="3"/>
    <s v="728c6736-3f83-4e98-a4f9-92bed026b1c9"/>
    <x v="91"/>
    <x v="0"/>
    <n v="451.22"/>
    <n v="4"/>
    <n v="400.99"/>
    <n v="87.7"/>
    <x v="0"/>
    <x v="2"/>
    <x v="0"/>
    <x v="9"/>
    <s v="Krista Cowan"/>
    <x v="1"/>
    <n v="1804.88"/>
    <n v="1717.18"/>
  </r>
  <r>
    <s v="61a21746-541a-4c6a-b705-241cf9aa344c"/>
    <d v="2025-02-03T00:00:00"/>
    <x v="3"/>
    <s v="a299ae4a-3ba0-4198-bbb1-e6bec1921c48"/>
    <x v="715"/>
    <x v="3"/>
    <n v="302.3"/>
    <n v="3"/>
    <n v="183.94"/>
    <n v="3.98"/>
    <x v="0"/>
    <x v="2"/>
    <x v="1"/>
    <x v="11"/>
    <s v="Ryan Smith"/>
    <x v="10"/>
    <n v="906.90000000000009"/>
    <n v="902.92000000000007"/>
  </r>
  <r>
    <s v="84f5590e-5e2c-45ce-ad65-38d4d5a0d4f8"/>
    <d v="2025-05-14T00:00:00"/>
    <x v="3"/>
    <s v="c73f5bc7-d67d-420d-a598-bf0d06718b58"/>
    <x v="81"/>
    <x v="4"/>
    <n v="362.82"/>
    <n v="4"/>
    <n v="238.45"/>
    <n v="50.18"/>
    <x v="2"/>
    <x v="2"/>
    <x v="1"/>
    <x v="11"/>
    <s v="Gary Lawson"/>
    <x v="5"/>
    <n v="1451.28"/>
    <n v="1401.1"/>
  </r>
  <r>
    <s v="04908302-91f7-4076-9eb6-25f0971cc433"/>
    <d v="2025-11-06T00:00:00"/>
    <x v="3"/>
    <s v="810d1314-7c76-4300-9c60-544682b50520"/>
    <x v="64"/>
    <x v="3"/>
    <n v="276.25"/>
    <n v="9"/>
    <n v="178.75"/>
    <n v="40.5"/>
    <x v="0"/>
    <x v="2"/>
    <x v="1"/>
    <x v="10"/>
    <s v="Joseph Morris"/>
    <x v="3"/>
    <n v="2486.25"/>
    <n v="2445.75"/>
  </r>
  <r>
    <s v="1dd8ee4d-a644-4f30-ac12-412e8ff58485"/>
    <d v="2025-11-06T00:00:00"/>
    <x v="3"/>
    <s v="af7dd45c-b429-44d7-81cc-a0bf25e95e1c"/>
    <x v="42"/>
    <x v="5"/>
    <n v="67.78"/>
    <n v="2"/>
    <n v="49.97"/>
    <n v="4.51"/>
    <x v="0"/>
    <x v="0"/>
    <x v="0"/>
    <x v="11"/>
    <s v="Heather Camacho"/>
    <x v="3"/>
    <n v="135.56"/>
    <n v="131.05000000000001"/>
  </r>
  <r>
    <s v="9f3b871f-ab6c-4cf5-a355-72d1e7c09a79"/>
    <d v="2025-06-06T00:00:00"/>
    <x v="3"/>
    <s v="70e4b6bd-4eee-46c8-a197-c72610c42495"/>
    <x v="459"/>
    <x v="5"/>
    <n v="157.04"/>
    <n v="8"/>
    <n v="112.96"/>
    <n v="26.07"/>
    <x v="2"/>
    <x v="0"/>
    <x v="1"/>
    <x v="10"/>
    <s v="Mary Fernandez"/>
    <x v="4"/>
    <n v="1256.32"/>
    <n v="1230.25"/>
  </r>
  <r>
    <s v="d4724679-0be4-4ddc-b973-b758128a4f89"/>
    <d v="2025-10-11T00:00:00"/>
    <x v="3"/>
    <s v="62f7d990-f3c6-4520-9673-fcdfaf6d15c2"/>
    <x v="251"/>
    <x v="5"/>
    <n v="96.05"/>
    <n v="3"/>
    <n v="77.739999999999995"/>
    <n v="15.48"/>
    <x v="1"/>
    <x v="1"/>
    <x v="1"/>
    <x v="9"/>
    <s v="Ryan Logan"/>
    <x v="9"/>
    <n v="288.14999999999998"/>
    <n v="272.66999999999996"/>
  </r>
  <r>
    <s v="6163137a-25d0-4c7b-bd01-c7b501678131"/>
    <d v="2025-02-04T00:00:00"/>
    <x v="3"/>
    <s v="4eaca3f3-51f8-4ab0-8952-bead491758ca"/>
    <x v="117"/>
    <x v="5"/>
    <n v="431.62"/>
    <n v="5"/>
    <n v="350.61"/>
    <n v="75.87"/>
    <x v="1"/>
    <x v="2"/>
    <x v="1"/>
    <x v="11"/>
    <s v="Melissa Simpson"/>
    <x v="10"/>
    <n v="2158.1"/>
    <n v="2082.23"/>
  </r>
  <r>
    <s v="b5fc522a-d392-48c3-a194-33e5cc09e227"/>
    <d v="2025-09-18T00:00:00"/>
    <x v="3"/>
    <s v="917cf509-aa6a-4c20-90ee-a6493fbfef77"/>
    <x v="319"/>
    <x v="5"/>
    <n v="29.09"/>
    <n v="9"/>
    <n v="24.3"/>
    <n v="2.23"/>
    <x v="2"/>
    <x v="1"/>
    <x v="2"/>
    <x v="10"/>
    <s v="Katherine Chang"/>
    <x v="1"/>
    <n v="261.81"/>
    <n v="259.58"/>
  </r>
  <r>
    <s v="6cd4a78d-ade7-4021-8c19-4ef9dbc6cfc6"/>
    <d v="2025-07-07T00:00:00"/>
    <x v="3"/>
    <s v="b6d56626-38de-4032-b526-1aa7e1ed9d38"/>
    <x v="42"/>
    <x v="0"/>
    <n v="29.66"/>
    <n v="4"/>
    <n v="20.74"/>
    <n v="0.6"/>
    <x v="1"/>
    <x v="1"/>
    <x v="0"/>
    <x v="11"/>
    <s v="Theresa Cordova"/>
    <x v="0"/>
    <n v="118.64"/>
    <n v="118.04"/>
  </r>
  <r>
    <s v="3139ee51-0467-4a71-8e2c-a5cb38e26906"/>
    <d v="2025-11-06T00:00:00"/>
    <x v="3"/>
    <s v="c83aa0d0-d087-470f-8414-a8ca340fa105"/>
    <x v="432"/>
    <x v="4"/>
    <n v="126.49"/>
    <n v="1"/>
    <n v="112.1"/>
    <n v="5.89"/>
    <x v="2"/>
    <x v="1"/>
    <x v="1"/>
    <x v="10"/>
    <s v="Gregory Walsh"/>
    <x v="3"/>
    <n v="126.49"/>
    <n v="120.6"/>
  </r>
  <r>
    <s v="d6474745-2b76-4cfa-93be-b561c31c3185"/>
    <d v="2025-11-06T00:00:00"/>
    <x v="3"/>
    <s v="2b9ff30c-2709-4347-bf67-dd8371a17791"/>
    <x v="580"/>
    <x v="4"/>
    <n v="449.74"/>
    <n v="7"/>
    <n v="354.12"/>
    <n v="13.39"/>
    <x v="1"/>
    <x v="1"/>
    <x v="2"/>
    <x v="9"/>
    <s v="Edgar Butler"/>
    <x v="3"/>
    <n v="3148.1800000000003"/>
    <n v="3134.7900000000004"/>
  </r>
  <r>
    <s v="6f9dd020-2c4d-446a-955f-86c6bb5e6256"/>
    <d v="2025-07-08T00:00:00"/>
    <x v="3"/>
    <s v="c490c851-5267-4dcf-8fa8-a284fd022896"/>
    <x v="820"/>
    <x v="5"/>
    <n v="305.39"/>
    <n v="1"/>
    <n v="219.47"/>
    <n v="16.309999999999999"/>
    <x v="2"/>
    <x v="2"/>
    <x v="2"/>
    <x v="9"/>
    <s v="Jordan Gentry"/>
    <x v="0"/>
    <n v="305.39"/>
    <n v="289.08"/>
  </r>
  <r>
    <s v="1153a6ea-df22-409c-ab6a-24c60a034aa5"/>
    <d v="2025-11-20T00:00:00"/>
    <x v="3"/>
    <s v="619d3a9f-4904-4c76-9d9c-dd0b3d62ee69"/>
    <x v="657"/>
    <x v="2"/>
    <n v="282.49"/>
    <n v="1"/>
    <n v="205.62"/>
    <n v="44.8"/>
    <x v="1"/>
    <x v="0"/>
    <x v="1"/>
    <x v="10"/>
    <s v="Edward Collins"/>
    <x v="3"/>
    <n v="282.49"/>
    <n v="237.69"/>
  </r>
  <r>
    <s v="fec3c072-e5fc-4faa-9579-600af0df979b"/>
    <d v="2025-07-07T00:00:00"/>
    <x v="3"/>
    <s v="cd04bfc2-2574-4f7f-899e-1a05997ae420"/>
    <x v="821"/>
    <x v="3"/>
    <n v="451.37"/>
    <n v="3"/>
    <n v="329.77"/>
    <n v="80.36"/>
    <x v="2"/>
    <x v="1"/>
    <x v="1"/>
    <x v="11"/>
    <s v="Jeffery Jones"/>
    <x v="0"/>
    <n v="1354.1100000000001"/>
    <n v="1273.7500000000002"/>
  </r>
  <r>
    <s v="51c0c8dc-2297-457e-823a-9edf8baee73b"/>
    <d v="2025-02-05T00:00:00"/>
    <x v="3"/>
    <s v="cd520ae6-9777-43ce-a231-47bfad05167c"/>
    <x v="728"/>
    <x v="3"/>
    <n v="459.27"/>
    <n v="3"/>
    <n v="397.37"/>
    <n v="5.86"/>
    <x v="1"/>
    <x v="0"/>
    <x v="0"/>
    <x v="11"/>
    <s v="Michelle Browning"/>
    <x v="10"/>
    <n v="1377.81"/>
    <n v="1371.95"/>
  </r>
  <r>
    <s v="c6efcfac-84b0-47bc-8340-b50f542ad393"/>
    <d v="2025-02-13T00:00:00"/>
    <x v="3"/>
    <s v="32cf8d04-01b7-421d-aab7-c948b45124c3"/>
    <x v="520"/>
    <x v="2"/>
    <n v="156.08000000000001"/>
    <n v="1"/>
    <n v="139.66999999999999"/>
    <n v="14.11"/>
    <x v="1"/>
    <x v="0"/>
    <x v="2"/>
    <x v="11"/>
    <s v="James Miles"/>
    <x v="10"/>
    <n v="156.08000000000001"/>
    <n v="141.97000000000003"/>
  </r>
  <r>
    <s v="4ec6f5a3-57a3-4a79-9682-c3be7466a0f2"/>
    <d v="2025-08-18T00:00:00"/>
    <x v="3"/>
    <s v="7e3e8d52-7ce4-4fb1-ad36-c258da8d343f"/>
    <x v="571"/>
    <x v="2"/>
    <n v="125.32"/>
    <n v="7"/>
    <n v="95.2"/>
    <n v="9.4700000000000006"/>
    <x v="1"/>
    <x v="0"/>
    <x v="1"/>
    <x v="11"/>
    <s v="Tyler Hart"/>
    <x v="6"/>
    <n v="877.24"/>
    <n v="867.77"/>
  </r>
  <r>
    <s v="7b1f274f-2849-4319-b09b-ab7efab8a87b"/>
    <d v="2025-11-06T00:00:00"/>
    <x v="3"/>
    <s v="2eb8c560-af6c-4c0c-9429-0db464f1cb4e"/>
    <x v="822"/>
    <x v="3"/>
    <n v="181.99"/>
    <n v="3"/>
    <n v="127.66"/>
    <n v="29.99"/>
    <x v="2"/>
    <x v="1"/>
    <x v="2"/>
    <x v="11"/>
    <s v="Timothy Ross"/>
    <x v="3"/>
    <n v="545.97"/>
    <n v="515.98"/>
  </r>
  <r>
    <s v="4fdfcc75-d0b6-42f9-b2ef-b5cf82f19861"/>
    <d v="2025-02-14T00:00:00"/>
    <x v="3"/>
    <s v="f5abb54d-b143-4787-b8a2-55c6868fb5a3"/>
    <x v="585"/>
    <x v="1"/>
    <n v="44.64"/>
    <n v="10"/>
    <n v="33.130000000000003"/>
    <n v="1.27"/>
    <x v="1"/>
    <x v="2"/>
    <x v="0"/>
    <x v="9"/>
    <s v="Jay Simmons MD"/>
    <x v="10"/>
    <n v="446.4"/>
    <n v="445.13"/>
  </r>
  <r>
    <s v="f1192d37-7968-4552-8136-254c38dda442"/>
    <d v="2025-10-13T00:00:00"/>
    <x v="3"/>
    <s v="ae7e8bf4-17b9-42eb-b1e8-2eb4f90d2d31"/>
    <x v="823"/>
    <x v="5"/>
    <n v="440.62"/>
    <n v="6"/>
    <n v="336.05"/>
    <n v="31.87"/>
    <x v="1"/>
    <x v="0"/>
    <x v="0"/>
    <x v="9"/>
    <s v="Brooke Sullivan"/>
    <x v="9"/>
    <n v="2643.7200000000003"/>
    <n v="2611.8500000000004"/>
  </r>
  <r>
    <s v="4113e45f-e044-4699-b0e4-c8fd1b4724ff"/>
    <d v="2025-10-13T00:00:00"/>
    <x v="3"/>
    <s v="d01b2b1a-4eb1-43d7-960b-9bcba9fe1f24"/>
    <x v="717"/>
    <x v="5"/>
    <n v="467.49"/>
    <n v="8"/>
    <n v="395.2"/>
    <n v="53.18"/>
    <x v="1"/>
    <x v="1"/>
    <x v="0"/>
    <x v="11"/>
    <s v="Keith Johnson"/>
    <x v="9"/>
    <n v="3739.92"/>
    <n v="3686.7400000000002"/>
  </r>
  <r>
    <s v="65c07948-357f-4c27-b098-53c2aa51448f"/>
    <d v="2025-10-13T00:00:00"/>
    <x v="3"/>
    <s v="c39b794b-6b97-4f18-a55f-3032a2e85a5a"/>
    <x v="401"/>
    <x v="1"/>
    <n v="345.58"/>
    <n v="1"/>
    <n v="284.08999999999997"/>
    <n v="9.57"/>
    <x v="1"/>
    <x v="1"/>
    <x v="2"/>
    <x v="10"/>
    <s v="Miranda Adkins"/>
    <x v="9"/>
    <n v="345.58"/>
    <n v="336.01"/>
  </r>
  <r>
    <s v="0725795d-c42d-43f0-aabe-864edd4c420b"/>
    <d v="2025-10-13T00:00:00"/>
    <x v="3"/>
    <s v="0d20362a-17ad-452c-a2b4-f6d6a64690f8"/>
    <x v="623"/>
    <x v="0"/>
    <n v="194.8"/>
    <n v="1"/>
    <n v="134.97"/>
    <n v="30.61"/>
    <x v="1"/>
    <x v="2"/>
    <x v="1"/>
    <x v="11"/>
    <s v="Pamela Smith"/>
    <x v="9"/>
    <n v="194.8"/>
    <n v="164.19"/>
  </r>
  <r>
    <s v="46175fb1-7f61-4f76-b2dd-0689f8c91024"/>
    <d v="2025-10-13T00:00:00"/>
    <x v="3"/>
    <s v="b845687c-3327-4aa1-aec3-20fbc58851cb"/>
    <x v="729"/>
    <x v="3"/>
    <n v="209.65"/>
    <n v="5"/>
    <n v="182.92"/>
    <n v="2.95"/>
    <x v="0"/>
    <x v="2"/>
    <x v="0"/>
    <x v="9"/>
    <s v="Sarah Taylor"/>
    <x v="9"/>
    <n v="1048.25"/>
    <n v="1045.3"/>
  </r>
  <r>
    <s v="96ca6c9f-bcea-42c5-9237-01a100401c1b"/>
    <d v="2025-10-13T00:00:00"/>
    <x v="3"/>
    <s v="9b55415b-e096-4ca3-9562-c6a885864103"/>
    <x v="276"/>
    <x v="3"/>
    <n v="334.01"/>
    <n v="2"/>
    <n v="212.17"/>
    <n v="66.77"/>
    <x v="2"/>
    <x v="0"/>
    <x v="0"/>
    <x v="9"/>
    <s v="Anna Martinez"/>
    <x v="9"/>
    <n v="668.02"/>
    <n v="601.25"/>
  </r>
  <r>
    <s v="b1d5bd08-f1ce-4a34-b3cb-03ed22c4a217"/>
    <d v="2025-10-13T00:00:00"/>
    <x v="3"/>
    <s v="6da8a43a-dc80-4eaf-b236-0841cde54c59"/>
    <x v="635"/>
    <x v="1"/>
    <n v="324.24"/>
    <n v="8"/>
    <n v="283.19"/>
    <n v="14.09"/>
    <x v="1"/>
    <x v="0"/>
    <x v="1"/>
    <x v="9"/>
    <s v="Kayla Andrews"/>
    <x v="9"/>
    <n v="2593.92"/>
    <n v="2579.83"/>
  </r>
  <r>
    <s v="c4dc3a01-8215-4992-aea9-9f672aa2eacd"/>
    <d v="2025-10-13T00:00:00"/>
    <x v="3"/>
    <s v="55cd16b8-5135-48aa-bf7c-a76952db9474"/>
    <x v="824"/>
    <x v="1"/>
    <n v="420.34"/>
    <n v="5"/>
    <n v="342.33"/>
    <n v="62.53"/>
    <x v="1"/>
    <x v="0"/>
    <x v="0"/>
    <x v="10"/>
    <s v="Courtney Barton"/>
    <x v="9"/>
    <n v="2101.6999999999998"/>
    <n v="2039.1699999999998"/>
  </r>
  <r>
    <s v="c07a004c-ee10-4996-8d09-b6e1dbd797cd"/>
    <d v="2025-10-13T00:00:00"/>
    <x v="3"/>
    <s v="e923157b-835a-4d86-8502-186b488aefad"/>
    <x v="825"/>
    <x v="5"/>
    <n v="17.420000000000002"/>
    <n v="1"/>
    <n v="15.47"/>
    <n v="2.08"/>
    <x v="2"/>
    <x v="0"/>
    <x v="1"/>
    <x v="10"/>
    <s v="Alexis Franklin"/>
    <x v="9"/>
    <n v="17.420000000000002"/>
    <n v="15.340000000000002"/>
  </r>
  <r>
    <s v="071b6cd8-ebc4-4832-b9a4-da75b455d7df"/>
    <d v="2025-09-01T00:00:00"/>
    <x v="3"/>
    <s v="3496ecb6-406a-47a8-bcce-25e6114d244f"/>
    <x v="181"/>
    <x v="3"/>
    <n v="297.51"/>
    <n v="5"/>
    <n v="199.64"/>
    <n v="5.79"/>
    <x v="2"/>
    <x v="1"/>
    <x v="0"/>
    <x v="9"/>
    <s v="Amy Jensen"/>
    <x v="1"/>
    <n v="1487.55"/>
    <n v="1481.76"/>
  </r>
  <r>
    <s v="a13a26e2-8cbc-4023-bff0-77e11df6cc62"/>
    <d v="2025-09-01T00:00:00"/>
    <x v="3"/>
    <s v="21536441-ee1f-4876-bf53-5be44cc12261"/>
    <x v="826"/>
    <x v="2"/>
    <n v="233.45"/>
    <n v="3"/>
    <n v="166.29"/>
    <n v="33.590000000000003"/>
    <x v="1"/>
    <x v="1"/>
    <x v="1"/>
    <x v="11"/>
    <s v="Michael Noble"/>
    <x v="1"/>
    <n v="700.34999999999991"/>
    <n v="666.75999999999988"/>
  </r>
  <r>
    <s v="67cff9fa-e165-4a76-bf93-1edffcc4d42c"/>
    <d v="2025-09-01T00:00:00"/>
    <x v="3"/>
    <s v="38141533-0cf2-49b4-8664-ba3c13fd8804"/>
    <x v="376"/>
    <x v="5"/>
    <n v="73.319999999999993"/>
    <n v="4"/>
    <n v="52.44"/>
    <n v="3.03"/>
    <x v="2"/>
    <x v="2"/>
    <x v="1"/>
    <x v="9"/>
    <s v="Gary Garcia"/>
    <x v="1"/>
    <n v="293.27999999999997"/>
    <n v="290.25"/>
  </r>
  <r>
    <s v="662411c3-77cd-4fa2-8bc2-3bf4272afa68"/>
    <d v="2025-02-06T00:00:00"/>
    <x v="3"/>
    <s v="e78de7dd-f9f5-46d5-9d56-40058bcd0183"/>
    <x v="298"/>
    <x v="5"/>
    <n v="408.75"/>
    <n v="4"/>
    <n v="265.29000000000002"/>
    <n v="9.6300000000000008"/>
    <x v="2"/>
    <x v="1"/>
    <x v="1"/>
    <x v="10"/>
    <s v="Jason Nichols"/>
    <x v="10"/>
    <n v="1635"/>
    <n v="1625.37"/>
  </r>
  <r>
    <s v="b3542ac9-ef87-49f5-9507-7356657ea700"/>
    <d v="2025-09-01T00:00:00"/>
    <x v="3"/>
    <s v="5ae25e38-3ca2-454c-810c-76fb0a78069a"/>
    <x v="757"/>
    <x v="4"/>
    <n v="487.96"/>
    <n v="1"/>
    <n v="385.26"/>
    <n v="34.049999999999997"/>
    <x v="2"/>
    <x v="2"/>
    <x v="2"/>
    <x v="11"/>
    <s v="Joseph Meyers"/>
    <x v="1"/>
    <n v="487.96"/>
    <n v="453.90999999999997"/>
  </r>
  <r>
    <s v="94cf3389-c264-4756-b4a2-4d53be63f26c"/>
    <d v="2025-09-01T00:00:00"/>
    <x v="3"/>
    <s v="48f7a0f0-c280-453d-a9bd-f5ac5e475f09"/>
    <x v="757"/>
    <x v="4"/>
    <n v="439.14"/>
    <n v="4"/>
    <n v="391.11"/>
    <n v="55.38"/>
    <x v="1"/>
    <x v="1"/>
    <x v="0"/>
    <x v="10"/>
    <s v="Kristen Hester"/>
    <x v="1"/>
    <n v="1756.56"/>
    <n v="1701.1799999999998"/>
  </r>
  <r>
    <s v="d1d81aae-9d3d-4204-afcd-4eef5bced765"/>
    <d v="2025-09-01T00:00:00"/>
    <x v="3"/>
    <s v="1ead65d3-8b58-4064-8450-a29842257190"/>
    <x v="455"/>
    <x v="5"/>
    <n v="339.45"/>
    <n v="10"/>
    <n v="288.37"/>
    <n v="8.3000000000000007"/>
    <x v="2"/>
    <x v="2"/>
    <x v="2"/>
    <x v="11"/>
    <s v="David Lang"/>
    <x v="1"/>
    <n v="3394.5"/>
    <n v="3386.2"/>
  </r>
  <r>
    <s v="981f8746-32f5-4ac5-a7c6-08ea19b5fa4a"/>
    <d v="2025-02-11T00:00:00"/>
    <x v="3"/>
    <s v="620f2935-bb10-42ea-8306-987f3c663b7e"/>
    <x v="95"/>
    <x v="0"/>
    <n v="39.369999999999997"/>
    <n v="7"/>
    <n v="24.96"/>
    <n v="3.16"/>
    <x v="0"/>
    <x v="0"/>
    <x v="0"/>
    <x v="11"/>
    <s v="Jessica Schneider"/>
    <x v="10"/>
    <n v="275.58999999999997"/>
    <n v="272.42999999999995"/>
  </r>
  <r>
    <s v="c17d4683-36b8-4897-b4e5-40a54906df8d"/>
    <d v="2025-09-01T00:00:00"/>
    <x v="3"/>
    <s v="2e92dece-9768-4d8b-a8e7-34e03b40f91c"/>
    <x v="783"/>
    <x v="1"/>
    <n v="441.5"/>
    <n v="10"/>
    <n v="350.21"/>
    <n v="63.76"/>
    <x v="0"/>
    <x v="1"/>
    <x v="1"/>
    <x v="9"/>
    <s v="Eric Norris"/>
    <x v="1"/>
    <n v="4415"/>
    <n v="4351.24"/>
  </r>
  <r>
    <s v="02f27380-217a-4f9d-afe4-d2e1905bd564"/>
    <d v="2025-09-01T00:00:00"/>
    <x v="3"/>
    <s v="0e49bbfd-5e9f-4fa0-ac4c-02d7170e1d5c"/>
    <x v="113"/>
    <x v="0"/>
    <n v="152.37"/>
    <n v="5"/>
    <n v="119.77"/>
    <n v="26.41"/>
    <x v="2"/>
    <x v="0"/>
    <x v="0"/>
    <x v="11"/>
    <s v="Evelyn York"/>
    <x v="1"/>
    <n v="761.85"/>
    <n v="735.44"/>
  </r>
  <r>
    <s v="58189591-9576-4768-b69e-698947eab529"/>
    <d v="2025-09-01T00:00:00"/>
    <x v="3"/>
    <s v="6aff32dc-2964-4adf-8eb8-ab6941ce8df8"/>
    <x v="127"/>
    <x v="4"/>
    <n v="187.58"/>
    <n v="5"/>
    <n v="128.05000000000001"/>
    <n v="3.89"/>
    <x v="0"/>
    <x v="1"/>
    <x v="0"/>
    <x v="9"/>
    <s v="Elijah Mueller"/>
    <x v="1"/>
    <n v="937.90000000000009"/>
    <n v="934.0100000000001"/>
  </r>
  <r>
    <s v="9c4d7375-fd7d-4a9c-9299-a9888aee6a06"/>
    <d v="2025-02-03T00:00:00"/>
    <x v="3"/>
    <s v="378114ca-b56e-4c19-9808-52010a1c3013"/>
    <x v="69"/>
    <x v="5"/>
    <n v="149.37"/>
    <n v="9"/>
    <n v="111.89"/>
    <n v="28.52"/>
    <x v="0"/>
    <x v="0"/>
    <x v="2"/>
    <x v="10"/>
    <s v="Carolyn Wells"/>
    <x v="10"/>
    <n v="1344.33"/>
    <n v="1315.81"/>
  </r>
  <r>
    <s v="9ae9865f-d41a-4a08-88fd-fb9e71e007f5"/>
    <d v="2025-09-01T00:00:00"/>
    <x v="3"/>
    <s v="84c64421-4ae6-4d56-9102-252ee1d41ecb"/>
    <x v="485"/>
    <x v="2"/>
    <n v="40.880000000000003"/>
    <n v="7"/>
    <n v="25.7"/>
    <n v="6.89"/>
    <x v="1"/>
    <x v="2"/>
    <x v="2"/>
    <x v="10"/>
    <s v="Tammy Green"/>
    <x v="1"/>
    <n v="286.16000000000003"/>
    <n v="279.27000000000004"/>
  </r>
  <r>
    <s v="cd95f47b-8545-4a7b-9c75-2eeaff979101"/>
    <d v="2025-09-01T00:00:00"/>
    <x v="3"/>
    <s v="feed8583-2aa8-4db6-83aa-ff42a62f3c50"/>
    <x v="409"/>
    <x v="2"/>
    <n v="167.29"/>
    <n v="3"/>
    <n v="149.13999999999999"/>
    <n v="4.97"/>
    <x v="0"/>
    <x v="2"/>
    <x v="2"/>
    <x v="11"/>
    <s v="Todd Russell"/>
    <x v="1"/>
    <n v="501.87"/>
    <n v="496.9"/>
  </r>
  <r>
    <s v="cab6643c-b122-4247-be57-1cd990c3a2a0"/>
    <d v="2025-02-01T00:00:00"/>
    <x v="3"/>
    <s v="f0f577e3-f796-44b0-8aba-6c63e3afe11d"/>
    <x v="640"/>
    <x v="3"/>
    <n v="407.2"/>
    <n v="10"/>
    <n v="326.77999999999997"/>
    <n v="10.16"/>
    <x v="1"/>
    <x v="0"/>
    <x v="0"/>
    <x v="10"/>
    <s v="Diane Kerr"/>
    <x v="10"/>
    <n v="4072"/>
    <n v="4061.84"/>
  </r>
  <r>
    <s v="dd6568f4-495d-4130-9a19-bad1c3d6a7d0"/>
    <d v="2025-02-08T00:00:00"/>
    <x v="3"/>
    <s v="9f2060c9-9f5f-431e-bd9d-f9fa7bb75cc1"/>
    <x v="183"/>
    <x v="0"/>
    <n v="72.569999999999993"/>
    <n v="9"/>
    <n v="47.44"/>
    <n v="0.7"/>
    <x v="0"/>
    <x v="0"/>
    <x v="2"/>
    <x v="11"/>
    <s v="Theresa Gomez"/>
    <x v="10"/>
    <n v="653.12999999999988"/>
    <n v="652.42999999999984"/>
  </r>
  <r>
    <s v="94204e19-46c1-4883-a94d-7860e44b6e13"/>
    <d v="2025-09-01T00:00:00"/>
    <x v="3"/>
    <s v="605a70fc-e0bb-4f0a-b900-933aa24a4d61"/>
    <x v="800"/>
    <x v="0"/>
    <n v="228.8"/>
    <n v="6"/>
    <n v="184.66"/>
    <n v="20.309999999999999"/>
    <x v="1"/>
    <x v="1"/>
    <x v="0"/>
    <x v="11"/>
    <s v="Michael Kelley"/>
    <x v="1"/>
    <n v="1372.8000000000002"/>
    <n v="1352.4900000000002"/>
  </r>
  <r>
    <s v="21151388-3dfc-40af-94bd-43fbc9ecbb1a"/>
    <d v="2025-02-13T00:00:00"/>
    <x v="3"/>
    <s v="ddeaade0-efa1-413c-af45-2d158b4d3ccf"/>
    <x v="36"/>
    <x v="3"/>
    <n v="94.18"/>
    <n v="1"/>
    <n v="68.989999999999995"/>
    <n v="1.06"/>
    <x v="2"/>
    <x v="1"/>
    <x v="1"/>
    <x v="9"/>
    <s v="Lisa Oconnor"/>
    <x v="10"/>
    <n v="94.18"/>
    <n v="93.12"/>
  </r>
  <r>
    <s v="60636091-f38b-4b04-b55b-768b83b9616c"/>
    <d v="2025-09-01T00:00:00"/>
    <x v="3"/>
    <s v="a453b498-b4fa-46e2-908e-c23031205d1a"/>
    <x v="97"/>
    <x v="5"/>
    <n v="163.76"/>
    <n v="3"/>
    <n v="123.66"/>
    <n v="16.55"/>
    <x v="2"/>
    <x v="2"/>
    <x v="2"/>
    <x v="11"/>
    <s v="Kevin Gonzalez"/>
    <x v="1"/>
    <n v="491.28"/>
    <n v="474.72999999999996"/>
  </r>
  <r>
    <s v="6814d218-f213-465b-9321-a1b140476e4d"/>
    <d v="2025-02-15T00:00:00"/>
    <x v="3"/>
    <s v="478c6a81-8a19-45e2-a7cd-c32a497f4215"/>
    <x v="827"/>
    <x v="2"/>
    <n v="233.74"/>
    <n v="1"/>
    <n v="173.18"/>
    <n v="4.0199999999999996"/>
    <x v="1"/>
    <x v="2"/>
    <x v="2"/>
    <x v="9"/>
    <s v="Karen Moran"/>
    <x v="10"/>
    <n v="233.74"/>
    <n v="229.72"/>
  </r>
  <r>
    <s v="ba9cbf54-6113-4dc2-8280-b6b74036e0e4"/>
    <d v="2025-02-13T00:00:00"/>
    <x v="3"/>
    <s v="fa7bd514-8c3a-4527-9b09-a455f81bab56"/>
    <x v="556"/>
    <x v="1"/>
    <n v="206.42"/>
    <n v="6"/>
    <n v="151.11000000000001"/>
    <n v="13.79"/>
    <x v="2"/>
    <x v="1"/>
    <x v="0"/>
    <x v="10"/>
    <s v="Jonathan Bell"/>
    <x v="10"/>
    <n v="1238.52"/>
    <n v="1224.73"/>
  </r>
  <r>
    <s v="f3bd39dc-cff4-41e0-a10e-b1396794df90"/>
    <d v="2025-09-01T00:00:00"/>
    <x v="3"/>
    <s v="ffdafba3-7b3a-492a-9274-b1e6b46efb49"/>
    <x v="46"/>
    <x v="4"/>
    <n v="287.38"/>
    <n v="6"/>
    <n v="198.75"/>
    <n v="16.170000000000002"/>
    <x v="2"/>
    <x v="2"/>
    <x v="2"/>
    <x v="11"/>
    <s v="Kevin Jones"/>
    <x v="1"/>
    <n v="1724.28"/>
    <n v="1708.11"/>
  </r>
  <r>
    <s v="6712c97e-5476-4b3f-bb66-ac4474eae1ff"/>
    <d v="2025-02-11T00:00:00"/>
    <x v="3"/>
    <s v="829f1274-5e55-4e00-ab72-d569323d0bc1"/>
    <x v="440"/>
    <x v="4"/>
    <n v="84.71"/>
    <n v="3"/>
    <n v="72.66"/>
    <n v="15.63"/>
    <x v="0"/>
    <x v="2"/>
    <x v="2"/>
    <x v="9"/>
    <s v="Paul Reynolds"/>
    <x v="10"/>
    <n v="254.13"/>
    <n v="238.5"/>
  </r>
  <r>
    <s v="71afcaaa-bd2a-4329-b8eb-fb403989131d"/>
    <d v="2025-09-01T00:00:00"/>
    <x v="3"/>
    <s v="e9bd225b-e8e4-4471-ac6b-d8c5473c8b62"/>
    <x v="577"/>
    <x v="0"/>
    <n v="187.55"/>
    <n v="8"/>
    <n v="164.45"/>
    <n v="18.22"/>
    <x v="2"/>
    <x v="0"/>
    <x v="0"/>
    <x v="11"/>
    <s v="Michele Gay"/>
    <x v="1"/>
    <n v="1500.4"/>
    <n v="1482.18"/>
  </r>
  <r>
    <s v="eb39ae77-ade7-4e5e-82fc-e7a4228fde66"/>
    <d v="2025-02-13T00:00:00"/>
    <x v="3"/>
    <s v="ce45c537-97bd-46ed-a82d-d9aad5177bcd"/>
    <x v="355"/>
    <x v="3"/>
    <n v="65.22"/>
    <n v="5"/>
    <n v="46.62"/>
    <n v="4.16"/>
    <x v="0"/>
    <x v="2"/>
    <x v="0"/>
    <x v="9"/>
    <s v="Erin Bailey"/>
    <x v="10"/>
    <n v="326.10000000000002"/>
    <n v="321.94"/>
  </r>
  <r>
    <s v="e25a4cdb-65ea-4e78-b531-c2b8f99a264b"/>
    <d v="2025-09-01T00:00:00"/>
    <x v="3"/>
    <s v="f85812e3-5144-42ee-af08-25cd36edb31a"/>
    <x v="823"/>
    <x v="1"/>
    <n v="367.75"/>
    <n v="10"/>
    <n v="289.89"/>
    <n v="7.41"/>
    <x v="2"/>
    <x v="1"/>
    <x v="1"/>
    <x v="10"/>
    <s v="Elizabeth Davis"/>
    <x v="1"/>
    <n v="3677.5"/>
    <n v="3670.09"/>
  </r>
  <r>
    <s v="84a921f1-5bfd-4c37-8c90-be85d2d4d38b"/>
    <d v="2025-09-01T00:00:00"/>
    <x v="3"/>
    <s v="bad32b9e-ba2e-4a3e-9c90-bde921c1cdae"/>
    <x v="529"/>
    <x v="3"/>
    <n v="490.68"/>
    <n v="6"/>
    <n v="389.29"/>
    <n v="73.53"/>
    <x v="2"/>
    <x v="2"/>
    <x v="2"/>
    <x v="11"/>
    <s v="Jennifer Fernandez"/>
    <x v="1"/>
    <n v="2944.08"/>
    <n v="2870.5499999999997"/>
  </r>
  <r>
    <s v="c95f9215-00d2-4976-825f-ded8ec47f60d"/>
    <d v="2025-02-06T00:00:00"/>
    <x v="3"/>
    <s v="91cc98a0-c3a8-4b3d-90e2-d15a7f093616"/>
    <x v="114"/>
    <x v="1"/>
    <n v="164.18"/>
    <n v="9"/>
    <n v="137.04"/>
    <n v="8.5"/>
    <x v="2"/>
    <x v="0"/>
    <x v="1"/>
    <x v="9"/>
    <s v="Jennifer Adams"/>
    <x v="10"/>
    <n v="1477.6200000000001"/>
    <n v="1469.1200000000001"/>
  </r>
  <r>
    <s v="67d858d0-5749-4239-b859-9498bbd63a38"/>
    <d v="2025-02-16T00:00:00"/>
    <x v="3"/>
    <s v="d5662317-3807-4b98-b9b0-cb43fb9a3b86"/>
    <x v="211"/>
    <x v="5"/>
    <n v="30.76"/>
    <n v="4"/>
    <n v="24.49"/>
    <n v="2.67"/>
    <x v="0"/>
    <x v="1"/>
    <x v="1"/>
    <x v="11"/>
    <s v="Eric Douglas"/>
    <x v="10"/>
    <n v="123.04"/>
    <n v="120.37"/>
  </r>
  <r>
    <s v="0dbbd0c2-53fd-46b0-ba22-26dce81a5719"/>
    <d v="2025-08-18T00:00:00"/>
    <x v="3"/>
    <s v="8fbc2255-ac25-4552-9fec-71583b2cd939"/>
    <x v="307"/>
    <x v="4"/>
    <n v="286.47000000000003"/>
    <n v="7"/>
    <n v="248.39"/>
    <n v="47.32"/>
    <x v="2"/>
    <x v="0"/>
    <x v="2"/>
    <x v="9"/>
    <s v="Julie Dodson"/>
    <x v="6"/>
    <n v="2005.2900000000002"/>
    <n v="1957.9700000000003"/>
  </r>
  <r>
    <s v="e29a5225-183f-4f44-9d09-8142bf6a1d2c"/>
    <d v="2025-02-16T00:00:00"/>
    <x v="3"/>
    <s v="bcda7bb8-8c68-4951-ab8a-4dd3145338e4"/>
    <x v="292"/>
    <x v="5"/>
    <n v="334.04"/>
    <n v="3"/>
    <n v="225.25"/>
    <n v="26.97"/>
    <x v="1"/>
    <x v="2"/>
    <x v="0"/>
    <x v="9"/>
    <s v="Keith Ashley"/>
    <x v="10"/>
    <n v="1002.1200000000001"/>
    <n v="975.15000000000009"/>
  </r>
  <r>
    <s v="f1f5fc35-3d37-4f96-aa1b-2afab8f88283"/>
    <d v="2025-02-15T00:00:00"/>
    <x v="3"/>
    <s v="7079782c-1906-427b-90c6-6fe897403af0"/>
    <x v="686"/>
    <x v="0"/>
    <n v="108.56"/>
    <n v="9"/>
    <n v="76.63"/>
    <n v="20.059999999999999"/>
    <x v="0"/>
    <x v="0"/>
    <x v="2"/>
    <x v="9"/>
    <s v="Nicholas Holmes"/>
    <x v="10"/>
    <n v="977.04"/>
    <n v="956.98"/>
  </r>
  <r>
    <s v="3710f611-6950-488b-8c1b-610ddaaf5827"/>
    <d v="2025-08-18T00:00:00"/>
    <x v="3"/>
    <s v="370aa208-8de3-4ca5-a648-86adbbaacdfc"/>
    <x v="731"/>
    <x v="0"/>
    <n v="333.71"/>
    <n v="2"/>
    <n v="277.61"/>
    <n v="9.02"/>
    <x v="1"/>
    <x v="2"/>
    <x v="2"/>
    <x v="10"/>
    <s v="John Mendoza"/>
    <x v="6"/>
    <n v="667.42"/>
    <n v="658.4"/>
  </r>
  <r>
    <s v="49f5be1a-021e-4873-a6fc-7557b6104e52"/>
    <d v="2025-08-18T00:00:00"/>
    <x v="3"/>
    <s v="697f7744-3216-40ff-9c0d-17fd1c333d2d"/>
    <x v="257"/>
    <x v="5"/>
    <n v="160.77000000000001"/>
    <n v="4"/>
    <n v="143.22999999999999"/>
    <n v="30.1"/>
    <x v="2"/>
    <x v="1"/>
    <x v="1"/>
    <x v="11"/>
    <s v="Darren Norman"/>
    <x v="6"/>
    <n v="643.08000000000004"/>
    <n v="612.98"/>
  </r>
  <r>
    <s v="836c0725-5fdd-45e7-b020-12b18c42b4bd"/>
    <d v="2025-08-18T00:00:00"/>
    <x v="3"/>
    <s v="1b3eacb2-90c7-43a9-9446-c3ca223f67d1"/>
    <x v="824"/>
    <x v="1"/>
    <n v="214.91"/>
    <n v="9"/>
    <n v="170.7"/>
    <n v="21.69"/>
    <x v="0"/>
    <x v="0"/>
    <x v="0"/>
    <x v="10"/>
    <s v="Anthony Brown"/>
    <x v="6"/>
    <n v="1934.19"/>
    <n v="1912.5"/>
  </r>
  <r>
    <s v="06550a4a-a1fb-420f-99e6-3290e88edf7c"/>
    <d v="2025-08-18T00:00:00"/>
    <x v="3"/>
    <s v="34d3dc8c-1836-4668-9c87-8f9e5ab5ab6d"/>
    <x v="826"/>
    <x v="0"/>
    <n v="68.349999999999994"/>
    <n v="2"/>
    <n v="49.4"/>
    <n v="7.75"/>
    <x v="1"/>
    <x v="2"/>
    <x v="0"/>
    <x v="11"/>
    <s v="Jessica Davis"/>
    <x v="6"/>
    <n v="136.69999999999999"/>
    <n v="128.94999999999999"/>
  </r>
  <r>
    <s v="82fb3189-2c73-4df1-9f62-011aa84e25ac"/>
    <d v="2025-08-18T00:00:00"/>
    <x v="3"/>
    <s v="08740960-dbdf-483f-a6ef-c2876f56b323"/>
    <x v="345"/>
    <x v="5"/>
    <n v="310.45999999999998"/>
    <n v="4"/>
    <n v="276.02"/>
    <n v="40.57"/>
    <x v="2"/>
    <x v="2"/>
    <x v="2"/>
    <x v="10"/>
    <s v="Cynthia Ortiz"/>
    <x v="6"/>
    <n v="1241.8399999999999"/>
    <n v="1201.27"/>
  </r>
  <r>
    <s v="e9754cc9-21dc-466f-819d-053323114b0a"/>
    <d v="2025-08-18T00:00:00"/>
    <x v="3"/>
    <s v="3cd92d58-f1b7-4a5e-b49c-ad6f2ef2475b"/>
    <x v="828"/>
    <x v="1"/>
    <n v="400.45"/>
    <n v="4"/>
    <n v="255.52"/>
    <n v="8.24"/>
    <x v="2"/>
    <x v="2"/>
    <x v="1"/>
    <x v="10"/>
    <s v="Michelle Montoya"/>
    <x v="6"/>
    <n v="1601.8"/>
    <n v="1593.56"/>
  </r>
  <r>
    <s v="cb17b6da-b9ad-4e84-a7df-989e65bd7aa8"/>
    <d v="2025-08-18T00:00:00"/>
    <x v="3"/>
    <s v="3b484b2f-8714-4e37-b988-8f36982cf8b0"/>
    <x v="468"/>
    <x v="0"/>
    <n v="355.9"/>
    <n v="4"/>
    <n v="316.42"/>
    <n v="54.39"/>
    <x v="2"/>
    <x v="1"/>
    <x v="0"/>
    <x v="9"/>
    <s v="Erin Little"/>
    <x v="6"/>
    <n v="1423.6"/>
    <n v="1369.2099999999998"/>
  </r>
  <r>
    <s v="ae457cce-b283-4724-bb29-d9e9380befce"/>
    <d v="2025-08-18T00:00:00"/>
    <x v="3"/>
    <s v="fcf8863f-ee6d-46f3-a626-2ae377735a59"/>
    <x v="821"/>
    <x v="2"/>
    <n v="109.98"/>
    <n v="9"/>
    <n v="72.89"/>
    <n v="1.77"/>
    <x v="0"/>
    <x v="0"/>
    <x v="0"/>
    <x v="9"/>
    <s v="Mr. Eric Cantu"/>
    <x v="6"/>
    <n v="989.82"/>
    <n v="988.05000000000007"/>
  </r>
  <r>
    <s v="172f9c37-3634-40cd-9f5e-6a027ad08584"/>
    <d v="2025-02-02T00:00:00"/>
    <x v="3"/>
    <s v="228c6282-5639-4a07-adf4-a5624d7250a6"/>
    <x v="176"/>
    <x v="3"/>
    <n v="342.73"/>
    <n v="6"/>
    <n v="275.49"/>
    <n v="40.119999999999997"/>
    <x v="2"/>
    <x v="1"/>
    <x v="1"/>
    <x v="11"/>
    <s v="Kristi Gomez"/>
    <x v="10"/>
    <n v="2056.38"/>
    <n v="2016.2600000000002"/>
  </r>
  <r>
    <s v="ed337ade-3ab7-4229-84b8-15def9306680"/>
    <d v="2025-02-20T00:00:00"/>
    <x v="3"/>
    <s v="dc713d1d-3114-444b-9465-ff6c632255ed"/>
    <x v="829"/>
    <x v="4"/>
    <n v="314.25"/>
    <n v="3"/>
    <n v="239.47"/>
    <n v="31.91"/>
    <x v="2"/>
    <x v="1"/>
    <x v="1"/>
    <x v="10"/>
    <s v="Benjamin Wilson MD"/>
    <x v="10"/>
    <n v="942.75"/>
    <n v="910.84"/>
  </r>
  <r>
    <s v="10d93de3-7157-40be-b467-7307f509b963"/>
    <d v="2025-08-18T00:00:00"/>
    <x v="3"/>
    <s v="ea013df7-a4e7-4766-ac0e-2a0fa2b9c3e3"/>
    <x v="680"/>
    <x v="0"/>
    <n v="108.21"/>
    <n v="7"/>
    <n v="75.14"/>
    <n v="8.82"/>
    <x v="1"/>
    <x v="1"/>
    <x v="2"/>
    <x v="10"/>
    <s v="Jason Ramirez"/>
    <x v="6"/>
    <n v="757.46999999999991"/>
    <n v="748.64999999999986"/>
  </r>
  <r>
    <s v="105b703c-8913-4042-a016-8e5c0d5cfdc6"/>
    <d v="2025-07-02T00:00:00"/>
    <x v="3"/>
    <s v="cf2d228e-857d-4528-80c1-b3e9725316a4"/>
    <x v="33"/>
    <x v="2"/>
    <n v="141.5"/>
    <n v="10"/>
    <n v="86.77"/>
    <n v="22.6"/>
    <x v="0"/>
    <x v="1"/>
    <x v="2"/>
    <x v="11"/>
    <s v="Jennifer Long"/>
    <x v="0"/>
    <n v="1415"/>
    <n v="1392.4"/>
  </r>
  <r>
    <s v="c315035c-e127-4885-a84b-d7bed782142f"/>
    <d v="2025-02-12T00:00:00"/>
    <x v="3"/>
    <s v="7feb6303-4f5a-431f-8f67-b97b2aa4c7cb"/>
    <x v="462"/>
    <x v="4"/>
    <n v="104.92"/>
    <n v="2"/>
    <n v="89.34"/>
    <n v="20.74"/>
    <x v="2"/>
    <x v="0"/>
    <x v="2"/>
    <x v="11"/>
    <s v="Stacey Torres"/>
    <x v="10"/>
    <n v="209.84"/>
    <n v="189.1"/>
  </r>
  <r>
    <s v="b0e5ca74-f2ff-4b1f-8473-7ba268e9ee37"/>
    <d v="2025-07-02T00:00:00"/>
    <x v="3"/>
    <s v="18e1faf1-319e-4dbc-8f49-4afa8186106d"/>
    <x v="706"/>
    <x v="1"/>
    <n v="220.23"/>
    <n v="5"/>
    <n v="161.94999999999999"/>
    <n v="16.309999999999999"/>
    <x v="1"/>
    <x v="0"/>
    <x v="0"/>
    <x v="10"/>
    <s v="Shannon Murray"/>
    <x v="0"/>
    <n v="1101.1499999999999"/>
    <n v="1084.8399999999999"/>
  </r>
  <r>
    <s v="a5aa7c5d-e47e-455c-94ef-8a2be5f5920a"/>
    <d v="2025-02-09T00:00:00"/>
    <x v="3"/>
    <s v="ff275a7a-db15-4209-8b19-54a043f21404"/>
    <x v="558"/>
    <x v="0"/>
    <n v="306.33"/>
    <n v="9"/>
    <n v="208.32"/>
    <n v="56.13"/>
    <x v="2"/>
    <x v="0"/>
    <x v="0"/>
    <x v="10"/>
    <s v="Steven Phelps"/>
    <x v="10"/>
    <n v="2756.97"/>
    <n v="2700.8399999999997"/>
  </r>
  <r>
    <s v="92240828-a134-4d75-80ef-0b93bdfb2004"/>
    <d v="2025-02-13T00:00:00"/>
    <x v="3"/>
    <s v="7d285b33-8536-480a-afcd-51710ffba066"/>
    <x v="456"/>
    <x v="0"/>
    <n v="437.66"/>
    <n v="4"/>
    <n v="352.57"/>
    <n v="11.03"/>
    <x v="0"/>
    <x v="0"/>
    <x v="1"/>
    <x v="10"/>
    <s v="Robin George"/>
    <x v="10"/>
    <n v="1750.64"/>
    <n v="1739.6100000000001"/>
  </r>
  <r>
    <s v="9f563b4f-d5e1-4d6a-8782-e5365d2ba673"/>
    <d v="2025-07-02T00:00:00"/>
    <x v="3"/>
    <s v="43d088a4-2c42-4276-b6e9-9f1ae3b92ea2"/>
    <x v="533"/>
    <x v="3"/>
    <n v="351.97"/>
    <n v="6"/>
    <n v="292.74"/>
    <n v="51.07"/>
    <x v="1"/>
    <x v="1"/>
    <x v="0"/>
    <x v="10"/>
    <s v="Lisa Sosa"/>
    <x v="0"/>
    <n v="2111.8200000000002"/>
    <n v="2060.75"/>
  </r>
  <r>
    <s v="40a5a40d-5afc-45d7-b92a-0c13fc36343a"/>
    <d v="2025-07-02T00:00:00"/>
    <x v="3"/>
    <s v="a55ec189-45b8-4284-ba97-b36f035233f6"/>
    <x v="191"/>
    <x v="3"/>
    <n v="470.43"/>
    <n v="10"/>
    <n v="354.73"/>
    <n v="52.15"/>
    <x v="1"/>
    <x v="0"/>
    <x v="0"/>
    <x v="10"/>
    <s v="Jason Johnson"/>
    <x v="0"/>
    <n v="4704.3"/>
    <n v="4652.1500000000005"/>
  </r>
  <r>
    <s v="999b359a-7615-414c-9a9a-446690abe570"/>
    <d v="2025-02-18T00:00:00"/>
    <x v="3"/>
    <s v="c6125166-223d-489b-be22-2d6f7a538e15"/>
    <x v="206"/>
    <x v="4"/>
    <n v="181.64"/>
    <n v="7"/>
    <n v="135.16"/>
    <n v="15.73"/>
    <x v="0"/>
    <x v="2"/>
    <x v="2"/>
    <x v="10"/>
    <s v="Mr. Chad Allen"/>
    <x v="10"/>
    <n v="1271.48"/>
    <n v="1255.75"/>
  </r>
  <r>
    <s v="41913d40-8618-40a5-873e-51527591a2a6"/>
    <d v="2025-07-02T00:00:00"/>
    <x v="3"/>
    <s v="71ddeaa4-bb78-49bd-ab8f-96c30b36e23a"/>
    <x v="81"/>
    <x v="2"/>
    <n v="122.42"/>
    <n v="1"/>
    <n v="73.62"/>
    <n v="12.59"/>
    <x v="1"/>
    <x v="2"/>
    <x v="1"/>
    <x v="9"/>
    <s v="Preston Paul"/>
    <x v="0"/>
    <n v="122.42"/>
    <n v="109.83"/>
  </r>
  <r>
    <s v="f954df38-1bc4-45ed-94e6-e5542040613d"/>
    <d v="2025-07-02T00:00:00"/>
    <x v="3"/>
    <s v="bbcb54ac-37c8-4a7e-81d2-3fe670997e2a"/>
    <x v="470"/>
    <x v="2"/>
    <n v="359.1"/>
    <n v="4"/>
    <n v="227.68"/>
    <n v="39.4"/>
    <x v="2"/>
    <x v="1"/>
    <x v="1"/>
    <x v="10"/>
    <s v="Andrew Davenport"/>
    <x v="0"/>
    <n v="1436.4"/>
    <n v="1397"/>
  </r>
  <r>
    <s v="29395015-785f-4341-90bf-b21d6855bde2"/>
    <d v="2025-02-15T00:00:00"/>
    <x v="3"/>
    <s v="81534977-4f06-4b71-a73d-94cd15c6a8ec"/>
    <x v="274"/>
    <x v="2"/>
    <n v="471.66"/>
    <n v="6"/>
    <n v="367.31"/>
    <n v="29.31"/>
    <x v="2"/>
    <x v="2"/>
    <x v="2"/>
    <x v="11"/>
    <s v="Darren Mendoza"/>
    <x v="10"/>
    <n v="2829.96"/>
    <n v="2800.65"/>
  </r>
  <r>
    <s v="ca13d94f-ae2b-4842-983e-b94dbead9585"/>
    <d v="2025-02-08T00:00:00"/>
    <x v="3"/>
    <s v="bc1479b5-3f86-4507-a8b7-66e2a9f1040a"/>
    <x v="220"/>
    <x v="1"/>
    <n v="424.65"/>
    <n v="9"/>
    <n v="291.97000000000003"/>
    <n v="51.13"/>
    <x v="1"/>
    <x v="1"/>
    <x v="2"/>
    <x v="10"/>
    <s v="Marcus Pollard"/>
    <x v="10"/>
    <n v="3821.85"/>
    <n v="3770.72"/>
  </r>
  <r>
    <s v="6d7da1ac-a6e9-4006-9511-3d78fbc045ab"/>
    <d v="2025-07-02T00:00:00"/>
    <x v="3"/>
    <s v="d8745626-8fef-4e9d-9ce9-a5fc8e6437f6"/>
    <x v="385"/>
    <x v="3"/>
    <n v="292.72000000000003"/>
    <n v="4"/>
    <n v="238.79"/>
    <n v="48.83"/>
    <x v="2"/>
    <x v="0"/>
    <x v="1"/>
    <x v="9"/>
    <s v="Steven Chambers"/>
    <x v="0"/>
    <n v="1170.8800000000001"/>
    <n v="1122.0500000000002"/>
  </r>
  <r>
    <s v="a7932be8-aa1a-4e5c-a028-ea504daf6bdf"/>
    <d v="2025-07-02T00:00:00"/>
    <x v="3"/>
    <s v="275722cf-22cb-4ce0-ab2f-1fb7fd9a751b"/>
    <x v="644"/>
    <x v="5"/>
    <n v="361.88"/>
    <n v="2"/>
    <n v="303.43"/>
    <n v="49.45"/>
    <x v="2"/>
    <x v="0"/>
    <x v="0"/>
    <x v="11"/>
    <s v="Marcus Garcia"/>
    <x v="0"/>
    <n v="723.76"/>
    <n v="674.31"/>
  </r>
  <r>
    <s v="6615d20f-fcbe-48a2-b69a-a63b744bbd08"/>
    <d v="2025-02-06T00:00:00"/>
    <x v="3"/>
    <s v="85352d91-36a4-4bd5-8824-02be40ac4596"/>
    <x v="363"/>
    <x v="2"/>
    <n v="407.25"/>
    <n v="2"/>
    <n v="316.17"/>
    <n v="54.47"/>
    <x v="0"/>
    <x v="2"/>
    <x v="1"/>
    <x v="9"/>
    <s v="Shawn Miller"/>
    <x v="10"/>
    <n v="814.5"/>
    <n v="760.03"/>
  </r>
  <r>
    <s v="8341a36e-3c0c-4dbd-a86a-56637275e861"/>
    <d v="2025-07-02T00:00:00"/>
    <x v="3"/>
    <s v="3e676138-8fa7-4c26-8c09-199147d114fd"/>
    <x v="617"/>
    <x v="3"/>
    <n v="378.51"/>
    <n v="7"/>
    <n v="296.7"/>
    <n v="3.49"/>
    <x v="2"/>
    <x v="0"/>
    <x v="0"/>
    <x v="9"/>
    <s v="Susan James"/>
    <x v="0"/>
    <n v="2649.5699999999997"/>
    <n v="2646.08"/>
  </r>
  <r>
    <s v="752de9a7-db4a-49c3-b8b2-541cb69cff7d"/>
    <d v="2025-02-17T00:00:00"/>
    <x v="3"/>
    <s v="09b87702-626a-4aa7-8ddc-ca2b5d02b50d"/>
    <x v="107"/>
    <x v="2"/>
    <n v="180.74"/>
    <n v="3"/>
    <n v="123.93"/>
    <n v="33.29"/>
    <x v="1"/>
    <x v="0"/>
    <x v="1"/>
    <x v="9"/>
    <s v="Rebecca Jimenez DVM"/>
    <x v="10"/>
    <n v="542.22"/>
    <n v="508.93"/>
  </r>
  <r>
    <s v="8f25f4c4-5ebc-46b0-95a6-bd38ff7d6d46"/>
    <d v="2025-07-02T00:00:00"/>
    <x v="3"/>
    <s v="20384710-48b4-4135-be35-48378f4810e0"/>
    <x v="241"/>
    <x v="3"/>
    <n v="82.84"/>
    <n v="7"/>
    <n v="57.31"/>
    <n v="15.84"/>
    <x v="1"/>
    <x v="1"/>
    <x v="2"/>
    <x v="9"/>
    <s v="Vincent Clarke"/>
    <x v="0"/>
    <n v="579.88"/>
    <n v="564.04"/>
  </r>
  <r>
    <s v="ac57ebc8-94e1-4d21-9f7c-589809e28be2"/>
    <d v="2025-07-02T00:00:00"/>
    <x v="3"/>
    <s v="5958646a-737d-4b8d-a098-7177c5152e99"/>
    <x v="766"/>
    <x v="0"/>
    <n v="51.62"/>
    <n v="6"/>
    <n v="38.020000000000003"/>
    <n v="3.31"/>
    <x v="0"/>
    <x v="2"/>
    <x v="2"/>
    <x v="10"/>
    <s v="Jonathan Young"/>
    <x v="0"/>
    <n v="309.71999999999997"/>
    <n v="306.40999999999997"/>
  </r>
  <r>
    <s v="57d3c45c-5cad-4aab-aea9-b93c1ff813c6"/>
    <d v="2025-07-02T00:00:00"/>
    <x v="3"/>
    <s v="6920cf33-60e3-4633-9dc1-6c8ed7d83114"/>
    <x v="307"/>
    <x v="3"/>
    <n v="154.52000000000001"/>
    <n v="5"/>
    <n v="94.18"/>
    <n v="12.49"/>
    <x v="0"/>
    <x v="0"/>
    <x v="1"/>
    <x v="9"/>
    <s v="Angela Lee"/>
    <x v="0"/>
    <n v="772.6"/>
    <n v="760.11"/>
  </r>
  <r>
    <s v="ff93fb33-a8c6-4e2d-a238-3f404cba3965"/>
    <d v="2025-07-02T00:00:00"/>
    <x v="3"/>
    <s v="e52319af-d361-4cbf-bb7f-6d32a5b071eb"/>
    <x v="141"/>
    <x v="3"/>
    <n v="124.91"/>
    <n v="8"/>
    <n v="78.349999999999994"/>
    <n v="10.89"/>
    <x v="0"/>
    <x v="0"/>
    <x v="2"/>
    <x v="10"/>
    <s v="Sabrina James"/>
    <x v="0"/>
    <n v="999.28"/>
    <n v="988.39"/>
  </r>
  <r>
    <s v="c9dfe92c-e901-4daa-ab51-4c9bd5d76677"/>
    <d v="2025-07-02T00:00:00"/>
    <x v="3"/>
    <s v="0002b26b-bb83-4252-8344-b10956e1dc4b"/>
    <x v="370"/>
    <x v="1"/>
    <n v="61.88"/>
    <n v="3"/>
    <n v="55.47"/>
    <n v="6.11"/>
    <x v="2"/>
    <x v="2"/>
    <x v="1"/>
    <x v="11"/>
    <s v="Amy Larson"/>
    <x v="0"/>
    <n v="185.64000000000001"/>
    <n v="179.53"/>
  </r>
  <r>
    <s v="40d30942-a33a-4f0d-ab1e-3e7f47c4503d"/>
    <d v="2025-02-02T00:00:00"/>
    <x v="3"/>
    <s v="c3bfa16c-f663-4a28-b69d-a94b6cd18a37"/>
    <x v="830"/>
    <x v="0"/>
    <n v="82.58"/>
    <n v="8"/>
    <n v="64.8"/>
    <n v="5.19"/>
    <x v="1"/>
    <x v="1"/>
    <x v="0"/>
    <x v="10"/>
    <s v="Troy Beck"/>
    <x v="10"/>
    <n v="660.64"/>
    <n v="655.44999999999993"/>
  </r>
  <r>
    <s v="7a70c582-1693-4838-b186-6f333df035ba"/>
    <d v="2025-06-23T00:00:00"/>
    <x v="3"/>
    <s v="5dfe651b-6294-4077-8583-c4e5fd8a379e"/>
    <x v="137"/>
    <x v="4"/>
    <n v="405.35"/>
    <n v="10"/>
    <n v="257.72000000000003"/>
    <n v="75.989999999999995"/>
    <x v="1"/>
    <x v="1"/>
    <x v="2"/>
    <x v="11"/>
    <s v="Cynthia Johnson"/>
    <x v="4"/>
    <n v="4053.5"/>
    <n v="3977.51"/>
  </r>
  <r>
    <s v="38e8e4a8-b9a7-4d50-807c-df289b55726b"/>
    <d v="2025-06-23T00:00:00"/>
    <x v="3"/>
    <s v="c02aad9c-4abf-49bd-a8dd-c51d1ee848ea"/>
    <x v="227"/>
    <x v="5"/>
    <n v="140.59"/>
    <n v="5"/>
    <n v="110.78"/>
    <n v="20.48"/>
    <x v="2"/>
    <x v="1"/>
    <x v="0"/>
    <x v="11"/>
    <s v="Diana Thomas"/>
    <x v="4"/>
    <n v="702.95"/>
    <n v="682.47"/>
  </r>
  <r>
    <s v="45e4aaf0-240d-464c-b5cf-0ae075998169"/>
    <d v="2025-02-20T00:00:00"/>
    <x v="3"/>
    <s v="14c96e08-ff16-4b79-8475-141580607b36"/>
    <x v="401"/>
    <x v="3"/>
    <n v="225.35"/>
    <n v="7"/>
    <n v="184.85"/>
    <n v="45"/>
    <x v="1"/>
    <x v="0"/>
    <x v="2"/>
    <x v="10"/>
    <s v="Frank Martin"/>
    <x v="10"/>
    <n v="1577.45"/>
    <n v="1532.45"/>
  </r>
  <r>
    <s v="dffd6d2c-87fd-4181-b9ae-3a056f2207aa"/>
    <d v="2025-02-14T00:00:00"/>
    <x v="3"/>
    <s v="b07e8f99-7409-4d13-a4c3-44a2d49bb9e3"/>
    <x v="442"/>
    <x v="0"/>
    <n v="278.69"/>
    <n v="7"/>
    <n v="240.34"/>
    <n v="1.65"/>
    <x v="0"/>
    <x v="1"/>
    <x v="0"/>
    <x v="11"/>
    <s v="Mark Brooks"/>
    <x v="10"/>
    <n v="1950.83"/>
    <n v="1949.1799999999998"/>
  </r>
  <r>
    <s v="c3487815-88ad-4546-a7b5-e3366bb842f0"/>
    <d v="2025-06-23T00:00:00"/>
    <x v="3"/>
    <s v="c487fc02-a509-4239-8f4c-ea6ad853ff49"/>
    <x v="744"/>
    <x v="1"/>
    <n v="255.14"/>
    <n v="10"/>
    <n v="153.72"/>
    <n v="0.42"/>
    <x v="0"/>
    <x v="1"/>
    <x v="0"/>
    <x v="11"/>
    <s v="Katie Simmons"/>
    <x v="4"/>
    <n v="2551.3999999999996"/>
    <n v="2550.9799999999996"/>
  </r>
  <r>
    <s v="c64c62ee-5550-4a78-ab17-6e4b5f136906"/>
    <d v="2025-02-20T00:00:00"/>
    <x v="3"/>
    <s v="ecf0b81d-d57f-4eac-b3d5-a1c2c4b60ac3"/>
    <x v="730"/>
    <x v="4"/>
    <n v="241.63"/>
    <n v="7"/>
    <n v="158.6"/>
    <n v="5.72"/>
    <x v="2"/>
    <x v="2"/>
    <x v="0"/>
    <x v="10"/>
    <s v="Isaiah Hall"/>
    <x v="10"/>
    <n v="1691.4099999999999"/>
    <n v="1685.6899999999998"/>
  </r>
  <r>
    <s v="a3f26851-d9ba-4f16-9588-889c5f6880ca"/>
    <d v="2025-02-17T00:00:00"/>
    <x v="3"/>
    <s v="5c5c815e-c76b-485f-96fe-42044210d3d3"/>
    <x v="131"/>
    <x v="3"/>
    <n v="90.47"/>
    <n v="8"/>
    <n v="59.04"/>
    <n v="16.02"/>
    <x v="1"/>
    <x v="2"/>
    <x v="2"/>
    <x v="9"/>
    <s v="Colleen Horton"/>
    <x v="10"/>
    <n v="723.76"/>
    <n v="707.74"/>
  </r>
  <r>
    <s v="db325f9e-37c4-4f56-ad63-3c932b88224f"/>
    <d v="2025-06-23T00:00:00"/>
    <x v="3"/>
    <s v="71582709-4a70-4248-b1cb-f853ee29b708"/>
    <x v="735"/>
    <x v="1"/>
    <n v="409.93"/>
    <n v="4"/>
    <n v="302.58"/>
    <n v="52.58"/>
    <x v="0"/>
    <x v="2"/>
    <x v="2"/>
    <x v="10"/>
    <s v="Sarah Jones"/>
    <x v="4"/>
    <n v="1639.72"/>
    <n v="1587.14"/>
  </r>
  <r>
    <s v="ff84be09-617e-478d-8857-67ec0f758240"/>
    <d v="2025-02-08T00:00:00"/>
    <x v="3"/>
    <s v="ad1b10a4-5f27-4f1e-94cb-a17538ccf866"/>
    <x v="760"/>
    <x v="4"/>
    <n v="158.84"/>
    <n v="4"/>
    <n v="136.22"/>
    <n v="22.56"/>
    <x v="1"/>
    <x v="2"/>
    <x v="1"/>
    <x v="10"/>
    <s v="Peter Valenzuela"/>
    <x v="10"/>
    <n v="635.36"/>
    <n v="612.80000000000007"/>
  </r>
  <r>
    <s v="db69cd90-aaad-46d5-b93e-37306ce87ca8"/>
    <d v="2025-02-11T00:00:00"/>
    <x v="3"/>
    <s v="7ec4e707-8265-4f51-b0fc-8671296c5cdf"/>
    <x v="393"/>
    <x v="0"/>
    <n v="410.24"/>
    <n v="2"/>
    <n v="344.38"/>
    <n v="33.380000000000003"/>
    <x v="0"/>
    <x v="1"/>
    <x v="2"/>
    <x v="11"/>
    <s v="Adrian Cook"/>
    <x v="10"/>
    <n v="820.48"/>
    <n v="787.1"/>
  </r>
  <r>
    <s v="9f82cb0c-9271-4e01-bcc3-9346a7dc432a"/>
    <d v="2025-06-23T00:00:00"/>
    <x v="3"/>
    <s v="2005208f-5abe-4005-aa93-8d7ab981a565"/>
    <x v="32"/>
    <x v="5"/>
    <n v="379.37"/>
    <n v="2"/>
    <n v="281.14"/>
    <n v="66.02"/>
    <x v="0"/>
    <x v="2"/>
    <x v="2"/>
    <x v="11"/>
    <s v="Kimberly Tran"/>
    <x v="4"/>
    <n v="758.74"/>
    <n v="692.72"/>
  </r>
  <r>
    <s v="4e33ea01-01f8-407e-a833-6d5f711be4e8"/>
    <d v="2025-06-23T00:00:00"/>
    <x v="3"/>
    <s v="e313c05a-a012-4756-bc90-94005f7fa794"/>
    <x v="692"/>
    <x v="3"/>
    <n v="374.09"/>
    <n v="5"/>
    <n v="280.66000000000003"/>
    <n v="58.88"/>
    <x v="0"/>
    <x v="0"/>
    <x v="1"/>
    <x v="11"/>
    <s v="Cody Hill"/>
    <x v="4"/>
    <n v="1870.4499999999998"/>
    <n v="1811.5699999999997"/>
  </r>
  <r>
    <s v="d880ae9e-5eab-4c2a-8762-8b99dde6d4a9"/>
    <d v="2025-06-23T00:00:00"/>
    <x v="3"/>
    <s v="cd6f7d9e-7c8d-4e1f-bc99-040cf17951df"/>
    <x v="146"/>
    <x v="5"/>
    <n v="117.29"/>
    <n v="5"/>
    <n v="88.64"/>
    <n v="22.89"/>
    <x v="0"/>
    <x v="0"/>
    <x v="0"/>
    <x v="9"/>
    <s v="Caroline Le"/>
    <x v="4"/>
    <n v="586.45000000000005"/>
    <n v="563.56000000000006"/>
  </r>
  <r>
    <s v="27351be6-9258-4a43-9f97-70b9ed30656b"/>
    <d v="2025-06-23T00:00:00"/>
    <x v="3"/>
    <s v="a3e97c10-ac28-45d4-b575-0bb4393f1a5f"/>
    <x v="355"/>
    <x v="3"/>
    <n v="483.34"/>
    <n v="2"/>
    <n v="291.31"/>
    <n v="52.31"/>
    <x v="2"/>
    <x v="1"/>
    <x v="0"/>
    <x v="10"/>
    <s v="Susan Montgomery"/>
    <x v="4"/>
    <n v="966.68"/>
    <n v="914.36999999999989"/>
  </r>
  <r>
    <s v="7b2c8dce-099f-4b2b-8461-b1dc366ed120"/>
    <d v="2025-02-12T00:00:00"/>
    <x v="3"/>
    <s v="6013e183-0a03-4220-8dc6-f519c30ea61b"/>
    <x v="831"/>
    <x v="4"/>
    <n v="40.840000000000003"/>
    <n v="8"/>
    <n v="25.37"/>
    <n v="0.84"/>
    <x v="1"/>
    <x v="1"/>
    <x v="2"/>
    <x v="9"/>
    <s v="Dennis Austin"/>
    <x v="10"/>
    <n v="326.72000000000003"/>
    <n v="325.88000000000005"/>
  </r>
  <r>
    <s v="7ebaa42e-5a40-430e-9ed3-6005d3dc083d"/>
    <d v="2025-06-23T00:00:00"/>
    <x v="3"/>
    <s v="bbdb2151-e441-4619-835e-6b090c17335c"/>
    <x v="419"/>
    <x v="2"/>
    <n v="221.72"/>
    <n v="8"/>
    <n v="189"/>
    <n v="17.16"/>
    <x v="1"/>
    <x v="0"/>
    <x v="1"/>
    <x v="10"/>
    <s v="Amber Camacho"/>
    <x v="4"/>
    <n v="1773.76"/>
    <n v="1756.6"/>
  </r>
  <r>
    <s v="f821f137-56bf-414d-ad79-d1fb45712a7b"/>
    <d v="2025-06-23T00:00:00"/>
    <x v="3"/>
    <s v="e2df6820-1d92-4ace-aa29-8545dfbbb179"/>
    <x v="253"/>
    <x v="4"/>
    <n v="387.82"/>
    <n v="10"/>
    <n v="284.17"/>
    <n v="55.61"/>
    <x v="0"/>
    <x v="1"/>
    <x v="0"/>
    <x v="11"/>
    <s v="Gina Lee"/>
    <x v="4"/>
    <n v="3878.2"/>
    <n v="3822.5899999999997"/>
  </r>
  <r>
    <s v="9a1730cf-e32d-49d9-ac34-6b9300bec1c8"/>
    <d v="2025-02-04T00:00:00"/>
    <x v="3"/>
    <s v="ff2eeb4e-6c4d-4c21-bbb2-571febc60199"/>
    <x v="832"/>
    <x v="4"/>
    <n v="36.19"/>
    <n v="3"/>
    <n v="22.01"/>
    <n v="0.8"/>
    <x v="1"/>
    <x v="1"/>
    <x v="0"/>
    <x v="9"/>
    <s v="Jocelyn Ramsey"/>
    <x v="10"/>
    <n v="108.57"/>
    <n v="107.77"/>
  </r>
  <r>
    <s v="79106898-3852-4911-a07d-1b247f8619dc"/>
    <d v="2025-06-23T00:00:00"/>
    <x v="3"/>
    <s v="2d676556-f495-45c5-b620-f060bbd8a7ae"/>
    <x v="698"/>
    <x v="5"/>
    <n v="25.24"/>
    <n v="9"/>
    <n v="16.739999999999998"/>
    <n v="1.54"/>
    <x v="1"/>
    <x v="2"/>
    <x v="2"/>
    <x v="10"/>
    <s v="Eric Farmer"/>
    <x v="4"/>
    <n v="227.16"/>
    <n v="225.62"/>
  </r>
  <r>
    <s v="64693c5e-5689-4a09-a585-1b022286843b"/>
    <d v="2025-02-19T00:00:00"/>
    <x v="3"/>
    <s v="7f4d1c13-68c8-4763-a021-01db920dd801"/>
    <x v="72"/>
    <x v="3"/>
    <n v="34.409999999999997"/>
    <n v="8"/>
    <n v="24.46"/>
    <n v="6.18"/>
    <x v="1"/>
    <x v="1"/>
    <x v="0"/>
    <x v="10"/>
    <s v="Angela Gomez"/>
    <x v="10"/>
    <n v="275.27999999999997"/>
    <n v="269.09999999999997"/>
  </r>
  <r>
    <s v="df26ec6c-d7c8-445a-ae73-4c66292c5ede"/>
    <d v="2025-02-01T00:00:00"/>
    <x v="3"/>
    <s v="f7c24c6a-8904-4ab2-96a8-c399babd04fc"/>
    <x v="707"/>
    <x v="4"/>
    <n v="115.37"/>
    <n v="4"/>
    <n v="84.37"/>
    <n v="0.19"/>
    <x v="2"/>
    <x v="1"/>
    <x v="0"/>
    <x v="11"/>
    <s v="Timothy Gardner"/>
    <x v="10"/>
    <n v="461.48"/>
    <n v="461.29"/>
  </r>
  <r>
    <s v="3be54c67-773a-46a2-a31c-21cf66648398"/>
    <d v="2025-06-23T00:00:00"/>
    <x v="3"/>
    <s v="521ea3a4-221c-4bde-8828-6ebdc7a779ba"/>
    <x v="833"/>
    <x v="0"/>
    <n v="385.97"/>
    <n v="7"/>
    <n v="333.24"/>
    <n v="25.65"/>
    <x v="2"/>
    <x v="0"/>
    <x v="2"/>
    <x v="11"/>
    <s v="Linda Curtis"/>
    <x v="4"/>
    <n v="2701.79"/>
    <n v="2676.14"/>
  </r>
  <r>
    <s v="c1da6187-d240-4b36-ab12-f1e87d89c889"/>
    <d v="2025-05-06T00:00:00"/>
    <x v="3"/>
    <s v="174f5004-c69c-4c51-a017-7bca452b607a"/>
    <x v="429"/>
    <x v="0"/>
    <n v="55.49"/>
    <n v="10"/>
    <n v="36.14"/>
    <n v="1.53"/>
    <x v="0"/>
    <x v="2"/>
    <x v="1"/>
    <x v="10"/>
    <s v="Micheal Stafford"/>
    <x v="5"/>
    <n v="554.9"/>
    <n v="553.37"/>
  </r>
  <r>
    <s v="7379b603-6279-4d40-8634-8daec5642c12"/>
    <d v="2025-02-19T00:00:00"/>
    <x v="3"/>
    <s v="49e34b15-af1b-4f80-acc7-3555a41d29f3"/>
    <x v="241"/>
    <x v="2"/>
    <n v="396.59"/>
    <n v="9"/>
    <n v="306.08"/>
    <n v="63.27"/>
    <x v="1"/>
    <x v="2"/>
    <x v="2"/>
    <x v="9"/>
    <s v="Jose Berger"/>
    <x v="10"/>
    <n v="3569.31"/>
    <n v="3506.04"/>
  </r>
  <r>
    <s v="1f537805-d323-4041-bc1a-0f2ceac673f7"/>
    <d v="2025-02-02T00:00:00"/>
    <x v="3"/>
    <s v="92e24a53-6d7c-44ec-876f-fdc7217bba3a"/>
    <x v="608"/>
    <x v="0"/>
    <n v="305.81"/>
    <n v="10"/>
    <n v="243.69"/>
    <n v="17.09"/>
    <x v="2"/>
    <x v="1"/>
    <x v="1"/>
    <x v="10"/>
    <s v="Cesar Joseph"/>
    <x v="10"/>
    <n v="3058.1"/>
    <n v="3041.0099999999998"/>
  </r>
  <r>
    <s v="f00fb839-6ff3-4e89-b70c-5c43a793c28e"/>
    <d v="2025-02-04T00:00:00"/>
    <x v="3"/>
    <s v="1f27c90a-1cd3-4dac-97f9-7379df09cb19"/>
    <x v="708"/>
    <x v="2"/>
    <n v="259.16000000000003"/>
    <n v="4"/>
    <n v="156.22"/>
    <n v="14.01"/>
    <x v="2"/>
    <x v="1"/>
    <x v="2"/>
    <x v="11"/>
    <s v="Elizabeth Moreno"/>
    <x v="10"/>
    <n v="1036.6400000000001"/>
    <n v="1022.6300000000001"/>
  </r>
  <r>
    <s v="5892400e-ffa2-4aa5-bd41-a701a0efb500"/>
    <d v="2025-02-11T00:00:00"/>
    <x v="3"/>
    <s v="3987bb42-2f17-4da9-b975-5544ec231c25"/>
    <x v="105"/>
    <x v="4"/>
    <n v="195.42"/>
    <n v="9"/>
    <n v="166.28"/>
    <n v="36.409999999999997"/>
    <x v="2"/>
    <x v="0"/>
    <x v="2"/>
    <x v="9"/>
    <s v="Stephen Miller"/>
    <x v="10"/>
    <n v="1758.78"/>
    <n v="1722.37"/>
  </r>
  <r>
    <s v="881acc39-4ad3-42d6-94c2-3ca2a8aec93c"/>
    <d v="2025-05-06T00:00:00"/>
    <x v="3"/>
    <s v="7ee74e8f-63ea-49a7-a831-4baa00ab9930"/>
    <x v="215"/>
    <x v="4"/>
    <n v="259.27"/>
    <n v="8"/>
    <n v="226.44"/>
    <n v="8.5"/>
    <x v="0"/>
    <x v="0"/>
    <x v="1"/>
    <x v="9"/>
    <s v="Austin Hunter"/>
    <x v="5"/>
    <n v="2074.16"/>
    <n v="2065.66"/>
  </r>
  <r>
    <s v="66003947-ecdb-4c56-affe-78d63e6052dd"/>
    <d v="2025-05-06T00:00:00"/>
    <x v="3"/>
    <s v="3d75d12c-46df-4579-9080-7717a5d527e7"/>
    <x v="193"/>
    <x v="4"/>
    <n v="151.66999999999999"/>
    <n v="9"/>
    <n v="102.73"/>
    <n v="16.3"/>
    <x v="2"/>
    <x v="2"/>
    <x v="2"/>
    <x v="11"/>
    <s v="Michael Torres"/>
    <x v="5"/>
    <n v="1365.03"/>
    <n v="1348.73"/>
  </r>
  <r>
    <s v="f5386a0e-ab79-4644-b7e5-e05f2ee51675"/>
    <d v="2025-05-06T00:00:00"/>
    <x v="3"/>
    <s v="0e776754-9c4b-4316-bf8e-150317fee543"/>
    <x v="251"/>
    <x v="0"/>
    <n v="241.78"/>
    <n v="2"/>
    <n v="204.38"/>
    <n v="47.79"/>
    <x v="2"/>
    <x v="2"/>
    <x v="0"/>
    <x v="11"/>
    <s v="Erin Everett"/>
    <x v="5"/>
    <n v="483.56"/>
    <n v="435.77"/>
  </r>
  <r>
    <s v="a885bbb1-bb72-41ec-b8df-1dd3ef262e33"/>
    <d v="2025-05-06T00:00:00"/>
    <x v="3"/>
    <s v="e0933688-c1e3-46b1-966f-e235b0961a59"/>
    <x v="345"/>
    <x v="1"/>
    <n v="33.47"/>
    <n v="10"/>
    <n v="25.15"/>
    <n v="0.2"/>
    <x v="0"/>
    <x v="2"/>
    <x v="0"/>
    <x v="11"/>
    <s v="Julia Murphy"/>
    <x v="5"/>
    <n v="334.7"/>
    <n v="334.5"/>
  </r>
  <r>
    <s v="21a08bb0-70e2-4d70-ba09-8b5a38510d6c"/>
    <d v="2025-05-06T00:00:00"/>
    <x v="3"/>
    <s v="bb07b074-642d-47ec-ab20-88c68712c215"/>
    <x v="485"/>
    <x v="5"/>
    <n v="85.91"/>
    <n v="6"/>
    <n v="59.09"/>
    <n v="7.11"/>
    <x v="0"/>
    <x v="0"/>
    <x v="2"/>
    <x v="11"/>
    <s v="Mrs. Elizabeth Gallagher"/>
    <x v="5"/>
    <n v="515.46"/>
    <n v="508.35"/>
  </r>
  <r>
    <s v="186c2c78-e8bb-447d-8faa-2ec697f7293b"/>
    <d v="2025-02-06T00:00:00"/>
    <x v="3"/>
    <s v="abbe7bda-a104-4137-a150-9d986de8f833"/>
    <x v="54"/>
    <x v="4"/>
    <n v="222.98"/>
    <n v="7"/>
    <n v="170.36"/>
    <n v="29.94"/>
    <x v="2"/>
    <x v="0"/>
    <x v="1"/>
    <x v="9"/>
    <s v="Gary Quinn"/>
    <x v="10"/>
    <n v="1560.86"/>
    <n v="1530.9199999999998"/>
  </r>
  <r>
    <s v="ab6432ca-91b4-45a8-8ebf-7e9e7ad4c88c"/>
    <d v="2025-05-06T00:00:00"/>
    <x v="3"/>
    <s v="f03be2b3-f01a-4f69-b1aa-aab9f77eaa13"/>
    <x v="492"/>
    <x v="5"/>
    <n v="133.29"/>
    <n v="2"/>
    <n v="81.92"/>
    <n v="10.7"/>
    <x v="0"/>
    <x v="1"/>
    <x v="2"/>
    <x v="10"/>
    <s v="Brianna Martin"/>
    <x v="5"/>
    <n v="266.58"/>
    <n v="255.88"/>
  </r>
  <r>
    <s v="58d950e3-b82e-41cb-9b76-d3099c111b54"/>
    <d v="2025-02-01T00:00:00"/>
    <x v="3"/>
    <s v="e5f334e2-3d4c-4b18-91ee-0c3450820700"/>
    <x v="329"/>
    <x v="3"/>
    <n v="495.52"/>
    <n v="1"/>
    <n v="337.82"/>
    <n v="94.08"/>
    <x v="0"/>
    <x v="0"/>
    <x v="1"/>
    <x v="10"/>
    <s v="Shawn Henderson"/>
    <x v="10"/>
    <n v="495.52"/>
    <n v="401.44"/>
  </r>
  <r>
    <s v="664a9f9f-c865-4048-8ba0-e86fc6638e6c"/>
    <d v="2025-05-06T00:00:00"/>
    <x v="3"/>
    <s v="99cfc38d-496d-40d0-9a7c-a655373d9948"/>
    <x v="834"/>
    <x v="3"/>
    <n v="65.67"/>
    <n v="10"/>
    <n v="52.19"/>
    <n v="10.98"/>
    <x v="1"/>
    <x v="0"/>
    <x v="2"/>
    <x v="11"/>
    <s v="Brent Henderson"/>
    <x v="5"/>
    <n v="656.7"/>
    <n v="645.72"/>
  </r>
  <r>
    <s v="d0eaa04e-b71d-44e0-9705-e82033f4faef"/>
    <d v="2025-05-06T00:00:00"/>
    <x v="3"/>
    <s v="48bd1535-bc5c-4bd5-a1e2-9b112a3e885d"/>
    <x v="172"/>
    <x v="5"/>
    <n v="387.75"/>
    <n v="1"/>
    <n v="330.92"/>
    <n v="58.96"/>
    <x v="2"/>
    <x v="1"/>
    <x v="2"/>
    <x v="11"/>
    <s v="Michael Thompson"/>
    <x v="5"/>
    <n v="387.75"/>
    <n v="328.79"/>
  </r>
  <r>
    <s v="23ddaf02-77e2-4271-9d83-5245de46588a"/>
    <d v="2025-05-06T00:00:00"/>
    <x v="3"/>
    <s v="57fe1f0a-4994-4316-8833-6e1905937620"/>
    <x v="140"/>
    <x v="1"/>
    <n v="218.07"/>
    <n v="7"/>
    <n v="175.47"/>
    <n v="24.97"/>
    <x v="1"/>
    <x v="0"/>
    <x v="1"/>
    <x v="10"/>
    <s v="Justin King MD"/>
    <x v="5"/>
    <n v="1526.49"/>
    <n v="1501.52"/>
  </r>
  <r>
    <s v="13ebdd90-29d2-4391-be4d-b730f764bc1e"/>
    <d v="2025-04-06T00:00:00"/>
    <x v="3"/>
    <s v="2a04f71b-fad6-41f3-8352-5a89a26f3fae"/>
    <x v="835"/>
    <x v="0"/>
    <n v="180.5"/>
    <n v="4"/>
    <n v="134.87"/>
    <n v="10.48"/>
    <x v="1"/>
    <x v="0"/>
    <x v="0"/>
    <x v="11"/>
    <s v="Wesley Smith"/>
    <x v="7"/>
    <n v="722"/>
    <n v="711.52"/>
  </r>
  <r>
    <s v="0f72e3d4-0a52-4dd8-b2c7-e3d4cc20b634"/>
    <d v="2025-04-06T00:00:00"/>
    <x v="3"/>
    <s v="4c31bb10-9dc6-4b49-805c-768c9946253b"/>
    <x v="145"/>
    <x v="5"/>
    <n v="477.74"/>
    <n v="10"/>
    <n v="295.79000000000002"/>
    <n v="39.72"/>
    <x v="2"/>
    <x v="1"/>
    <x v="0"/>
    <x v="9"/>
    <s v="Daniel Wilson"/>
    <x v="7"/>
    <n v="4777.3999999999996"/>
    <n v="4737.6799999999994"/>
  </r>
  <r>
    <s v="9fd06f6f-8802-45d5-8529-f30f778f65fa"/>
    <d v="2025-04-06T00:00:00"/>
    <x v="3"/>
    <s v="b72d0ccd-56ee-41be-9e53-c1311cda8e2a"/>
    <x v="101"/>
    <x v="3"/>
    <n v="44.76"/>
    <n v="10"/>
    <n v="27.58"/>
    <n v="0.28000000000000003"/>
    <x v="1"/>
    <x v="2"/>
    <x v="1"/>
    <x v="10"/>
    <s v="Tiffany Henry"/>
    <x v="7"/>
    <n v="447.59999999999997"/>
    <n v="447.32"/>
  </r>
  <r>
    <s v="aff4bf68-bf90-4151-acb1-97b711e114c8"/>
    <d v="2025-04-06T00:00:00"/>
    <x v="3"/>
    <s v="09b1d0f4-4f9b-4dec-aa34-2ae6e93f2c11"/>
    <x v="739"/>
    <x v="2"/>
    <n v="14.51"/>
    <n v="6"/>
    <n v="12.85"/>
    <n v="0.16"/>
    <x v="2"/>
    <x v="1"/>
    <x v="1"/>
    <x v="11"/>
    <s v="Robert Adams"/>
    <x v="7"/>
    <n v="87.06"/>
    <n v="86.9"/>
  </r>
  <r>
    <s v="eca712d8-e91d-43d8-b0f1-164136a786c7"/>
    <d v="2025-04-06T00:00:00"/>
    <x v="3"/>
    <s v="f94af63f-3ed0-417f-b2b9-ba8b1f2e0dd5"/>
    <x v="600"/>
    <x v="3"/>
    <n v="188.62"/>
    <n v="4"/>
    <n v="135.68"/>
    <n v="36.880000000000003"/>
    <x v="1"/>
    <x v="1"/>
    <x v="1"/>
    <x v="11"/>
    <s v="Stephen Simmons"/>
    <x v="7"/>
    <n v="754.48"/>
    <n v="717.6"/>
  </r>
  <r>
    <s v="44ba9288-b5bc-486d-a525-90ff5a96b82c"/>
    <d v="2025-02-15T00:00:00"/>
    <x v="3"/>
    <s v="04f6befd-87b5-48fb-84d5-c9581f794ea9"/>
    <x v="515"/>
    <x v="4"/>
    <n v="125.78"/>
    <n v="6"/>
    <n v="86.28"/>
    <n v="9.2100000000000009"/>
    <x v="2"/>
    <x v="0"/>
    <x v="0"/>
    <x v="11"/>
    <s v="Charles Garcia"/>
    <x v="10"/>
    <n v="754.68000000000006"/>
    <n v="745.47"/>
  </r>
  <r>
    <s v="3776443d-7a02-47b9-be80-fcbf9491719f"/>
    <d v="2025-04-06T00:00:00"/>
    <x v="3"/>
    <s v="fee4fdee-9ab9-43aa-b46b-c17e853daefd"/>
    <x v="765"/>
    <x v="3"/>
    <n v="246.64"/>
    <n v="5"/>
    <n v="157.29"/>
    <n v="15.56"/>
    <x v="1"/>
    <x v="2"/>
    <x v="0"/>
    <x v="11"/>
    <s v="David Peters"/>
    <x v="7"/>
    <n v="1233.1999999999998"/>
    <n v="1217.6399999999999"/>
  </r>
  <r>
    <s v="3f140c1f-c0b7-4594-bcfe-e488841a67a9"/>
    <d v="2025-02-06T00:00:00"/>
    <x v="3"/>
    <s v="29f7e51c-aafd-4d51-9ab0-0139c5c0ab74"/>
    <x v="800"/>
    <x v="0"/>
    <n v="437.42"/>
    <n v="3"/>
    <n v="330.52"/>
    <n v="47.74"/>
    <x v="1"/>
    <x v="1"/>
    <x v="2"/>
    <x v="9"/>
    <s v="Curtis Rodriguez"/>
    <x v="10"/>
    <n v="1312.26"/>
    <n v="1264.52"/>
  </r>
  <r>
    <s v="a5318fc6-3c0d-4914-a817-cd2ff2522be2"/>
    <d v="2025-04-06T00:00:00"/>
    <x v="3"/>
    <s v="e541ee84-1f5f-4cd3-b963-98f028a22a67"/>
    <x v="617"/>
    <x v="3"/>
    <n v="234.96"/>
    <n v="9"/>
    <n v="208.63"/>
    <n v="43.12"/>
    <x v="1"/>
    <x v="1"/>
    <x v="1"/>
    <x v="9"/>
    <s v="Brittany Pratt"/>
    <x v="7"/>
    <n v="2114.64"/>
    <n v="2071.52"/>
  </r>
  <r>
    <s v="2533d42a-349f-4b0f-8b3b-95c1751d25da"/>
    <d v="2025-04-06T00:00:00"/>
    <x v="3"/>
    <s v="413ae15b-840a-4c86-9c9e-f9085d76c5a6"/>
    <x v="836"/>
    <x v="4"/>
    <n v="112.23"/>
    <n v="4"/>
    <n v="90.11"/>
    <n v="9.8800000000000008"/>
    <x v="2"/>
    <x v="0"/>
    <x v="0"/>
    <x v="10"/>
    <s v="Aaron Marshall"/>
    <x v="7"/>
    <n v="448.92"/>
    <n v="439.04"/>
  </r>
  <r>
    <s v="c5b7a622-b5bf-4637-8c9c-5113462e1f3d"/>
    <d v="2025-02-08T00:00:00"/>
    <x v="3"/>
    <s v="9ceaaf29-3189-4726-ba02-9243a2771b59"/>
    <x v="837"/>
    <x v="1"/>
    <n v="342.02"/>
    <n v="4"/>
    <n v="293.33"/>
    <n v="59.03"/>
    <x v="2"/>
    <x v="1"/>
    <x v="2"/>
    <x v="9"/>
    <s v="James Marquez"/>
    <x v="10"/>
    <n v="1368.08"/>
    <n v="1309.05"/>
  </r>
  <r>
    <s v="ed68b8bf-c475-4b81-8bf9-3882dd635414"/>
    <d v="2025-03-27T00:00:00"/>
    <x v="3"/>
    <s v="7c542826-1e66-49d2-bd0c-e77e7687cb89"/>
    <x v="699"/>
    <x v="2"/>
    <n v="298.20999999999998"/>
    <n v="9"/>
    <n v="226.14"/>
    <n v="38.42"/>
    <x v="2"/>
    <x v="0"/>
    <x v="0"/>
    <x v="10"/>
    <s v="Zachary Mcclure"/>
    <x v="8"/>
    <n v="2683.89"/>
    <n v="2645.47"/>
  </r>
  <r>
    <s v="22510544-8ab4-474a-8463-84ef387e9c8f"/>
    <d v="2025-01-05T00:00:00"/>
    <x v="3"/>
    <s v="4ff6925c-1e68-4d99-9e2f-eea5848baf7e"/>
    <x v="749"/>
    <x v="0"/>
    <n v="418.17"/>
    <n v="6"/>
    <n v="341.76"/>
    <n v="18.03"/>
    <x v="0"/>
    <x v="2"/>
    <x v="2"/>
    <x v="11"/>
    <s v="Jenna Harris"/>
    <x v="11"/>
    <n v="2509.02"/>
    <n v="2490.9899999999998"/>
  </r>
  <r>
    <s v="c254e869-31b5-4c39-b576-8eba6b05c602"/>
    <d v="2025-01-02T00:00:00"/>
    <x v="3"/>
    <s v="6c73401d-b4d4-498c-bc55-a93384887274"/>
    <x v="660"/>
    <x v="0"/>
    <n v="144.03"/>
    <n v="4"/>
    <n v="89.69"/>
    <n v="18.8"/>
    <x v="1"/>
    <x v="0"/>
    <x v="1"/>
    <x v="11"/>
    <s v="Jeffrey Medina"/>
    <x v="11"/>
    <n v="576.12"/>
    <n v="557.32000000000005"/>
  </r>
  <r>
    <s v="3439d804-59fb-4ef1-937f-9c156451900d"/>
    <d v="2025-01-28T00:00:00"/>
    <x v="3"/>
    <s v="13a94e52-fd14-4ace-a5b8-3a202173e607"/>
    <x v="838"/>
    <x v="4"/>
    <n v="119.49"/>
    <n v="10"/>
    <n v="74.88"/>
    <n v="13.13"/>
    <x v="0"/>
    <x v="2"/>
    <x v="1"/>
    <x v="9"/>
    <s v="Patrick Moyer"/>
    <x v="11"/>
    <n v="1194.8999999999999"/>
    <n v="1181.7699999999998"/>
  </r>
  <r>
    <s v="8711443f-4b74-4a3f-bb2f-978c047a7357"/>
    <d v="2025-02-20T00:00:00"/>
    <x v="3"/>
    <s v="906019dd-1f57-43f9-8101-1ceb70986a4c"/>
    <x v="287"/>
    <x v="0"/>
    <n v="423.75"/>
    <n v="10"/>
    <n v="340.4"/>
    <n v="7.78"/>
    <x v="1"/>
    <x v="2"/>
    <x v="2"/>
    <x v="10"/>
    <s v="Michelle Cooley"/>
    <x v="10"/>
    <n v="4237.5"/>
    <n v="4229.72"/>
  </r>
  <r>
    <s v="8a13f59f-c9f8-48bb-93ab-9e85b42b2d16"/>
    <d v="2025-01-14T00:00:00"/>
    <x v="3"/>
    <s v="78b3b7b0-a23f-4e1c-b252-e5fd6171333f"/>
    <x v="805"/>
    <x v="4"/>
    <n v="222.68"/>
    <n v="3"/>
    <n v="192.69"/>
    <n v="28.18"/>
    <x v="2"/>
    <x v="2"/>
    <x v="0"/>
    <x v="10"/>
    <s v="Carolyn Nixon"/>
    <x v="11"/>
    <n v="668.04"/>
    <n v="639.86"/>
  </r>
  <r>
    <s v="a0f3cf61-b370-482a-8050-5ddafc3ec8e8"/>
    <d v="2025-02-14T00:00:00"/>
    <x v="3"/>
    <s v="855a9706-74f4-41c2-b5b5-c9d19b23722e"/>
    <x v="513"/>
    <x v="2"/>
    <n v="469.93"/>
    <n v="2"/>
    <n v="282.08999999999997"/>
    <n v="24.57"/>
    <x v="2"/>
    <x v="1"/>
    <x v="2"/>
    <x v="9"/>
    <s v="Maria Roberts"/>
    <x v="10"/>
    <n v="939.86"/>
    <n v="915.29"/>
  </r>
  <r>
    <s v="b942b580-3eb5-4cd8-a39d-4e59cea45732"/>
    <d v="2025-02-20T00:00:00"/>
    <x v="3"/>
    <s v="9db20523-3158-4bba-8400-a1972b095590"/>
    <x v="550"/>
    <x v="3"/>
    <n v="113.63"/>
    <n v="5"/>
    <n v="100.89"/>
    <n v="17.72"/>
    <x v="0"/>
    <x v="0"/>
    <x v="2"/>
    <x v="9"/>
    <s v="Kayla Garcia"/>
    <x v="10"/>
    <n v="568.15"/>
    <n v="550.42999999999995"/>
  </r>
  <r>
    <s v="b1a3e019-e5bb-48d9-99ff-0258b2418bd6"/>
    <d v="2025-02-10T00:00:00"/>
    <x v="3"/>
    <s v="0a6bdb93-cf3e-4ab9-b117-6b95b930b308"/>
    <x v="258"/>
    <x v="2"/>
    <n v="161.03"/>
    <n v="10"/>
    <n v="122.01"/>
    <n v="25.57"/>
    <x v="0"/>
    <x v="0"/>
    <x v="0"/>
    <x v="11"/>
    <s v="Kim Lopez"/>
    <x v="10"/>
    <n v="1610.3"/>
    <n v="1584.73"/>
  </r>
  <r>
    <s v="c9d2c1e7-99f5-4c1c-8deb-17139ee8c9a1"/>
    <d v="2025-01-29T00:00:00"/>
    <x v="3"/>
    <s v="971276a6-17ac-465b-9e30-4dcae2e6ad0c"/>
    <x v="644"/>
    <x v="1"/>
    <n v="311.27999999999997"/>
    <n v="4"/>
    <n v="216.53"/>
    <n v="45.13"/>
    <x v="0"/>
    <x v="2"/>
    <x v="0"/>
    <x v="11"/>
    <s v="Pamela Cowan"/>
    <x v="11"/>
    <n v="1245.1199999999999"/>
    <n v="1199.9899999999998"/>
  </r>
  <r>
    <s v="ab02e964-7ef0-481c-b5fc-c375ceeefdf2"/>
    <d v="2025-01-30T00:00:00"/>
    <x v="3"/>
    <s v="9752c9c2-45be-4756-b07e-4c5af73a4469"/>
    <x v="601"/>
    <x v="0"/>
    <n v="47.34"/>
    <n v="3"/>
    <n v="30.65"/>
    <n v="4.8899999999999997"/>
    <x v="2"/>
    <x v="0"/>
    <x v="0"/>
    <x v="10"/>
    <s v="Tara Chen"/>
    <x v="11"/>
    <n v="142.02000000000001"/>
    <n v="137.13000000000002"/>
  </r>
  <r>
    <s v="72f52021-d520-4b16-a1f7-18dc564d972a"/>
    <d v="2025-01-25T00:00:00"/>
    <x v="3"/>
    <s v="b449f43c-23f0-46ca-af9c-91d4cb4f5af7"/>
    <x v="480"/>
    <x v="3"/>
    <n v="23.25"/>
    <n v="10"/>
    <n v="14.57"/>
    <n v="2.17"/>
    <x v="1"/>
    <x v="1"/>
    <x v="0"/>
    <x v="10"/>
    <s v="Briana Ramirez"/>
    <x v="11"/>
    <n v="232.5"/>
    <n v="230.33"/>
  </r>
  <r>
    <s v="90ec3c8a-efdf-412e-82dc-905d444af00a"/>
    <d v="2025-02-19T00:00:00"/>
    <x v="3"/>
    <s v="f6778134-4b4a-4b9e-aef4-94886af713e3"/>
    <x v="363"/>
    <x v="2"/>
    <n v="497.06"/>
    <n v="10"/>
    <n v="379.94"/>
    <n v="64.34"/>
    <x v="2"/>
    <x v="1"/>
    <x v="0"/>
    <x v="11"/>
    <s v="Jermaine Charles"/>
    <x v="10"/>
    <n v="4970.6000000000004"/>
    <n v="4906.26"/>
  </r>
  <r>
    <s v="d3b95279-9c95-408a-add1-d3ba29e3f9f9"/>
    <d v="2025-01-26T00:00:00"/>
    <x v="3"/>
    <s v="87c1ab18-0b38-4059-8182-a9efb6e5a4d7"/>
    <x v="483"/>
    <x v="3"/>
    <n v="121.9"/>
    <n v="7"/>
    <n v="75.86"/>
    <n v="5.62"/>
    <x v="1"/>
    <x v="2"/>
    <x v="1"/>
    <x v="11"/>
    <s v="Steven Davis"/>
    <x v="11"/>
    <n v="853.30000000000007"/>
    <n v="847.68000000000006"/>
  </r>
  <r>
    <s v="68a3ddeb-7450-44a7-9b27-f3926d750f03"/>
    <d v="2025-02-14T00:00:00"/>
    <x v="3"/>
    <s v="0782dba2-a29c-40e8-b27e-ba4795868a9c"/>
    <x v="839"/>
    <x v="0"/>
    <n v="114.69"/>
    <n v="7"/>
    <n v="101.8"/>
    <n v="13.6"/>
    <x v="2"/>
    <x v="1"/>
    <x v="0"/>
    <x v="9"/>
    <s v="Jessica Serrano"/>
    <x v="10"/>
    <n v="802.82999999999993"/>
    <n v="789.2299999999999"/>
  </r>
  <r>
    <s v="27cd78b6-5669-4ba0-bff9-7df56c0aa208"/>
    <d v="2025-01-22T00:00:00"/>
    <x v="3"/>
    <s v="28b6198a-4ddf-40c4-8da1-79e08459e197"/>
    <x v="466"/>
    <x v="0"/>
    <n v="433.77"/>
    <n v="10"/>
    <n v="313.69"/>
    <n v="2.59"/>
    <x v="0"/>
    <x v="2"/>
    <x v="1"/>
    <x v="10"/>
    <s v="Brian Freeman"/>
    <x v="11"/>
    <n v="4337.7"/>
    <n v="4335.1099999999997"/>
  </r>
  <r>
    <s v="6ea56a07-105b-47b5-acc9-e967c442cfe2"/>
    <d v="2025-01-04T00:00:00"/>
    <x v="3"/>
    <s v="5bb41b6c-4835-4454-ad32-4a4c3a9b2a3a"/>
    <x v="260"/>
    <x v="5"/>
    <n v="356.17"/>
    <n v="5"/>
    <n v="294.77"/>
    <n v="49.32"/>
    <x v="2"/>
    <x v="0"/>
    <x v="1"/>
    <x v="9"/>
    <s v="Isaac Mills"/>
    <x v="11"/>
    <n v="1780.8500000000001"/>
    <n v="1731.5300000000002"/>
  </r>
  <r>
    <s v="68dd4f53-e58a-478a-859f-60663c6740c5"/>
    <d v="2025-02-06T00:00:00"/>
    <x v="3"/>
    <s v="afd1398e-2590-45f3-8e18-fdb8648e77aa"/>
    <x v="51"/>
    <x v="1"/>
    <n v="283.14999999999998"/>
    <n v="10"/>
    <n v="237.49"/>
    <n v="33.26"/>
    <x v="1"/>
    <x v="2"/>
    <x v="2"/>
    <x v="9"/>
    <s v="Sandra Sanchez"/>
    <x v="10"/>
    <n v="2831.5"/>
    <n v="2798.24"/>
  </r>
  <r>
    <s v="cce7ce24-3075-4bfe-9846-40675088751d"/>
    <d v="2025-01-03T00:00:00"/>
    <x v="3"/>
    <s v="912cb36c-05d4-4b54-802c-b6ad9dd085e5"/>
    <x v="241"/>
    <x v="3"/>
    <n v="194.41"/>
    <n v="4"/>
    <n v="131.02000000000001"/>
    <n v="31.94"/>
    <x v="0"/>
    <x v="2"/>
    <x v="0"/>
    <x v="11"/>
    <s v="Michael Stuart"/>
    <x v="11"/>
    <n v="777.64"/>
    <n v="745.69999999999993"/>
  </r>
  <r>
    <s v="1271f727-bda3-4aa6-8d5e-ecbfd2c6dfee"/>
    <d v="2025-01-01T00:00:00"/>
    <x v="3"/>
    <s v="8c874c7f-c3cd-4e08-8ec9-d9d5f145d43b"/>
    <x v="626"/>
    <x v="0"/>
    <n v="163.26"/>
    <n v="9"/>
    <n v="137.62"/>
    <n v="10.73"/>
    <x v="0"/>
    <x v="0"/>
    <x v="2"/>
    <x v="11"/>
    <s v="Zachary Reid"/>
    <x v="11"/>
    <n v="1469.34"/>
    <n v="1458.61"/>
  </r>
  <r>
    <s v="55c0234b-81e6-440c-a6e0-081aabd21fd2"/>
    <d v="2025-01-16T00:00:00"/>
    <x v="3"/>
    <s v="545c071f-14df-4961-a072-8db7207967c1"/>
    <x v="422"/>
    <x v="5"/>
    <n v="70.87"/>
    <n v="4"/>
    <n v="55.1"/>
    <n v="5.74"/>
    <x v="2"/>
    <x v="1"/>
    <x v="0"/>
    <x v="11"/>
    <s v="John Duffy"/>
    <x v="11"/>
    <n v="283.48"/>
    <n v="277.74"/>
  </r>
  <r>
    <s v="02159745-8c42-417c-8bf3-30c1ae648aaf"/>
    <d v="2025-02-17T00:00:00"/>
    <x v="3"/>
    <s v="16fc799b-ee40-4312-b018-b94315cc8ecc"/>
    <x v="595"/>
    <x v="1"/>
    <n v="171.48"/>
    <n v="2"/>
    <n v="112.86"/>
    <n v="23.92"/>
    <x v="0"/>
    <x v="0"/>
    <x v="0"/>
    <x v="11"/>
    <s v="Gina Gordon"/>
    <x v="10"/>
    <n v="342.96"/>
    <n v="319.03999999999996"/>
  </r>
  <r>
    <s v="3fc932c7-728b-4948-a687-596f9cfba91d"/>
    <d v="2025-01-20T00:00:00"/>
    <x v="3"/>
    <s v="f0878527-8149-4b68-b6ae-7f3593d84702"/>
    <x v="523"/>
    <x v="0"/>
    <n v="473.02"/>
    <n v="6"/>
    <n v="410.71"/>
    <n v="92.08"/>
    <x v="1"/>
    <x v="2"/>
    <x v="0"/>
    <x v="10"/>
    <s v="Regina Williamson"/>
    <x v="11"/>
    <n v="2838.12"/>
    <n v="2746.04"/>
  </r>
  <r>
    <s v="dddd380b-d95e-4cf4-a839-443884ec7e0d"/>
    <d v="2025-01-18T00:00:00"/>
    <x v="3"/>
    <s v="404043be-1274-40e4-b771-b10724431e06"/>
    <x v="749"/>
    <x v="1"/>
    <n v="158.59"/>
    <n v="2"/>
    <n v="106.61"/>
    <n v="3.86"/>
    <x v="2"/>
    <x v="1"/>
    <x v="2"/>
    <x v="9"/>
    <s v="Denise Nichols"/>
    <x v="11"/>
    <n v="317.18"/>
    <n v="313.32"/>
  </r>
  <r>
    <s v="dduid380b-d95e-4cf4-a839-44763884ec7e08d"/>
    <d v="2025-02-05T00:00:00"/>
    <x v="3"/>
    <s v="9040893bue-1274-40e4-b871-b1072498431e06"/>
    <x v="626"/>
    <x v="0"/>
    <n v="124.69"/>
    <n v="7"/>
    <n v="65.86"/>
    <n v="12.6"/>
    <x v="0"/>
    <x v="0"/>
    <x v="2"/>
    <x v="9"/>
    <s v="Abhas Abessolo"/>
    <x v="10"/>
    <n v="872.82999999999993"/>
    <n v="860.2299999999999"/>
  </r>
  <r>
    <s v="47ca8671-6334-4106-8243-a13903dafce4"/>
    <d v="2025-04-04T00:00:00"/>
    <x v="4"/>
    <s v="9953143a-07ad-4c8a-8ebe-b087671656fb"/>
    <x v="790"/>
    <x v="5"/>
    <n v="442.56"/>
    <n v="8"/>
    <n v="352.47"/>
    <n v="24.83"/>
    <x v="2"/>
    <x v="2"/>
    <x v="0"/>
    <x v="12"/>
    <s v="Dr. Vanessa Mason"/>
    <x v="7"/>
    <n v="3540.48"/>
    <n v="3515.65"/>
  </r>
  <r>
    <s v="265194c7-0fe8-4bef-a882-b85a947e98de"/>
    <d v="2025-12-13T00:00:00"/>
    <x v="4"/>
    <s v="8558a4b4-cf76-4fdd-8a83-5436e19f2601"/>
    <x v="345"/>
    <x v="2"/>
    <n v="371.73"/>
    <n v="4"/>
    <n v="267.18"/>
    <n v="69.97"/>
    <x v="2"/>
    <x v="1"/>
    <x v="0"/>
    <x v="12"/>
    <s v="Michelle Mcneil"/>
    <x v="2"/>
    <n v="1486.92"/>
    <n v="1416.95"/>
  </r>
  <r>
    <s v="b0963074-4746-4ed8-a46c-a93cbda35c22"/>
    <d v="2025-10-19T00:00:00"/>
    <x v="4"/>
    <s v="73622dd0-2fec-4e85-9fc9-9c3e4a93f561"/>
    <x v="105"/>
    <x v="1"/>
    <n v="277.93"/>
    <n v="7"/>
    <n v="179.79"/>
    <n v="4.6399999999999997"/>
    <x v="0"/>
    <x v="1"/>
    <x v="0"/>
    <x v="12"/>
    <s v="Sherri Garcia"/>
    <x v="9"/>
    <n v="1945.51"/>
    <n v="1940.87"/>
  </r>
  <r>
    <s v="c590ebd8-dfae-4612-bf95-09718760a539"/>
    <d v="2025-07-16T00:00:00"/>
    <x v="4"/>
    <s v="d46deac2-f799-4b64-98e5-37462b725946"/>
    <x v="424"/>
    <x v="0"/>
    <n v="207.79"/>
    <n v="10"/>
    <n v="173.27"/>
    <n v="16.399999999999999"/>
    <x v="1"/>
    <x v="2"/>
    <x v="2"/>
    <x v="13"/>
    <s v="Brian Ryan"/>
    <x v="0"/>
    <n v="2077.9"/>
    <n v="2061.5"/>
  </r>
  <r>
    <s v="7e692056-a716-4d3e-bef5-efb53780472f"/>
    <d v="2025-12-20T00:00:00"/>
    <x v="4"/>
    <s v="c24a813b-5016-4ae3-ab6a-7ad151d6ea29"/>
    <x v="32"/>
    <x v="2"/>
    <n v="306.52999999999997"/>
    <n v="8"/>
    <n v="227.66"/>
    <n v="55.23"/>
    <x v="0"/>
    <x v="1"/>
    <x v="2"/>
    <x v="13"/>
    <s v="Jonathon Walker"/>
    <x v="2"/>
    <n v="2452.2399999999998"/>
    <n v="2397.0099999999998"/>
  </r>
  <r>
    <s v="a0bf5f3b-deda-4645-b223-7cecf67cb1b3"/>
    <d v="2025-12-20T00:00:00"/>
    <x v="4"/>
    <s v="93624fee-ead8-4d62-ab51-f2bd439879d9"/>
    <x v="840"/>
    <x v="0"/>
    <n v="19.78"/>
    <n v="7"/>
    <n v="17.52"/>
    <n v="1.64"/>
    <x v="0"/>
    <x v="0"/>
    <x v="2"/>
    <x v="12"/>
    <s v="David Rodriguez"/>
    <x v="2"/>
    <n v="138.46"/>
    <n v="136.82000000000002"/>
  </r>
  <r>
    <s v="ddc44ded-92f8-4517-95ac-b646370f7fd4"/>
    <d v="2025-10-11T00:00:00"/>
    <x v="4"/>
    <s v="0b97ec91-c491-48c2-b6b5-43f4859f4fa5"/>
    <x v="588"/>
    <x v="0"/>
    <n v="172.78"/>
    <n v="3"/>
    <n v="149.22999999999999"/>
    <n v="12.7"/>
    <x v="0"/>
    <x v="0"/>
    <x v="0"/>
    <x v="14"/>
    <s v="Michelle Maxwell"/>
    <x v="9"/>
    <n v="518.34"/>
    <n v="505.64000000000004"/>
  </r>
  <r>
    <s v="7926a938-8170-4a2e-a008-a3c16f2ca81b"/>
    <d v="2025-06-06T00:00:00"/>
    <x v="4"/>
    <s v="cf175522-d934-423c-a5bb-6979bb19fb4e"/>
    <x v="494"/>
    <x v="3"/>
    <n v="417.79"/>
    <n v="1"/>
    <n v="352.78"/>
    <n v="20.8"/>
    <x v="0"/>
    <x v="0"/>
    <x v="1"/>
    <x v="13"/>
    <s v="Deborah Carr"/>
    <x v="4"/>
    <n v="417.79"/>
    <n v="396.99"/>
  </r>
  <r>
    <s v="cb004d53-5e28-43bb-9492-4a713e33fc07"/>
    <d v="2025-01-12T00:00:00"/>
    <x v="4"/>
    <s v="2cffa35e-02f5-4c69-8e5d-1a13e9391e5a"/>
    <x v="841"/>
    <x v="0"/>
    <n v="218.07"/>
    <n v="5"/>
    <n v="158.43"/>
    <n v="15.35"/>
    <x v="1"/>
    <x v="0"/>
    <x v="2"/>
    <x v="13"/>
    <s v="Michael Ramos"/>
    <x v="11"/>
    <n v="1090.3499999999999"/>
    <n v="1075"/>
  </r>
  <r>
    <s v="cb6c2360-f053-4384-94c4-0d4713cbaa76"/>
    <d v="2025-12-13T00:00:00"/>
    <x v="4"/>
    <s v="ecc6fabe-b68d-4bd7-b54c-cd2176abf421"/>
    <x v="599"/>
    <x v="4"/>
    <n v="160.11000000000001"/>
    <n v="3"/>
    <n v="107.87"/>
    <n v="12.46"/>
    <x v="1"/>
    <x v="1"/>
    <x v="1"/>
    <x v="14"/>
    <s v="Anna Green"/>
    <x v="2"/>
    <n v="480.33000000000004"/>
    <n v="467.87000000000006"/>
  </r>
  <r>
    <s v="22f0285c-a238-413d-9cf3-81f82e1cb801"/>
    <d v="2025-08-09T00:00:00"/>
    <x v="4"/>
    <s v="d45d4d17-50b2-4788-b83f-04c0bb867da4"/>
    <x v="431"/>
    <x v="1"/>
    <n v="93.97"/>
    <n v="10"/>
    <n v="62.71"/>
    <n v="2.4300000000000002"/>
    <x v="1"/>
    <x v="2"/>
    <x v="1"/>
    <x v="12"/>
    <s v="Jennifer Caldwell"/>
    <x v="6"/>
    <n v="939.7"/>
    <n v="937.2700000000001"/>
  </r>
  <r>
    <s v="0615bf76-d447-4afd-b8a5-5c19a9b31d7f"/>
    <d v="2025-02-03T00:00:00"/>
    <x v="4"/>
    <s v="6e881cbe-9855-4b90-81a4-4fd448a6fe85"/>
    <x v="454"/>
    <x v="2"/>
    <n v="415.75"/>
    <n v="5"/>
    <n v="274.3"/>
    <n v="6.09"/>
    <x v="1"/>
    <x v="2"/>
    <x v="1"/>
    <x v="14"/>
    <s v="Steven Davis"/>
    <x v="10"/>
    <n v="2078.75"/>
    <n v="2072.66"/>
  </r>
  <r>
    <s v="c1871295-8ece-4997-95f9-efe71b9da6e4"/>
    <d v="2025-03-15T00:00:00"/>
    <x v="4"/>
    <s v="318cc2e0-a990-4b2d-bc1b-aeb777b16485"/>
    <x v="715"/>
    <x v="0"/>
    <n v="132.86000000000001"/>
    <n v="6"/>
    <n v="113.89"/>
    <n v="22.27"/>
    <x v="1"/>
    <x v="2"/>
    <x v="2"/>
    <x v="12"/>
    <s v="Mr. John May DDS"/>
    <x v="8"/>
    <n v="797.16000000000008"/>
    <n v="774.8900000000001"/>
  </r>
  <r>
    <s v="023eb541-2c6c-4dc3-be0f-c83060e0bd55"/>
    <d v="2025-10-30T00:00:00"/>
    <x v="4"/>
    <s v="29204bc0-752e-4ad9-aa22-20fcd23394a4"/>
    <x v="28"/>
    <x v="1"/>
    <n v="285.31"/>
    <n v="1"/>
    <n v="207.19"/>
    <n v="23.02"/>
    <x v="0"/>
    <x v="1"/>
    <x v="2"/>
    <x v="13"/>
    <s v="William Rodriguez"/>
    <x v="9"/>
    <n v="285.31"/>
    <n v="262.29000000000002"/>
  </r>
  <r>
    <s v="eab53371-7246-4648-94bd-5d2a5924813e"/>
    <d v="2025-08-09T00:00:00"/>
    <x v="4"/>
    <s v="41c096ba-2a86-40d4-8fb2-03e8464430cb"/>
    <x v="460"/>
    <x v="5"/>
    <n v="271.99"/>
    <n v="10"/>
    <n v="205.94"/>
    <n v="21.45"/>
    <x v="2"/>
    <x v="2"/>
    <x v="2"/>
    <x v="14"/>
    <s v="Krista Robinson"/>
    <x v="6"/>
    <n v="2719.9"/>
    <n v="2698.4500000000003"/>
  </r>
  <r>
    <s v="c11d60a5-ca1a-4a0a-9396-fc436d42598d"/>
    <d v="2025-06-04T00:00:00"/>
    <x v="4"/>
    <s v="2740ec6e-6f34-46cf-81a4-c678c4f31d7a"/>
    <x v="2"/>
    <x v="1"/>
    <n v="457.88"/>
    <n v="10"/>
    <n v="387.43"/>
    <n v="12.69"/>
    <x v="2"/>
    <x v="0"/>
    <x v="2"/>
    <x v="12"/>
    <s v="Anthony Stephens"/>
    <x v="4"/>
    <n v="4578.8"/>
    <n v="4566.1100000000006"/>
  </r>
  <r>
    <s v="417019bf-ca80-4623-b828-0fb902d97210"/>
    <d v="2025-10-30T00:00:00"/>
    <x v="4"/>
    <s v="980ea41a-f9f8-4562-88e5-97ba45ead5ad"/>
    <x v="842"/>
    <x v="3"/>
    <n v="152.76"/>
    <n v="4"/>
    <n v="117.17"/>
    <n v="20.420000000000002"/>
    <x v="1"/>
    <x v="1"/>
    <x v="2"/>
    <x v="13"/>
    <s v="Douglas Macdonald"/>
    <x v="9"/>
    <n v="611.04"/>
    <n v="590.62"/>
  </r>
  <r>
    <s v="4eb701e5-994a-47c6-82a0-917ecbd2867f"/>
    <d v="2025-08-18T00:00:00"/>
    <x v="4"/>
    <s v="79b031e5-f653-4dc1-bc5e-562238c373c7"/>
    <x v="353"/>
    <x v="0"/>
    <n v="215.99"/>
    <n v="10"/>
    <n v="154.25"/>
    <n v="22.39"/>
    <x v="1"/>
    <x v="2"/>
    <x v="0"/>
    <x v="12"/>
    <s v="Evan Scott"/>
    <x v="6"/>
    <n v="2159.9"/>
    <n v="2137.5100000000002"/>
  </r>
  <r>
    <s v="616af12e-34fd-4567-8727-ec6e2904be43"/>
    <d v="2025-12-13T00:00:00"/>
    <x v="4"/>
    <s v="e788554b-240c-4581-8e70-9bcbea78afa3"/>
    <x v="843"/>
    <x v="2"/>
    <n v="283.81"/>
    <n v="10"/>
    <n v="183.67"/>
    <n v="51.05"/>
    <x v="1"/>
    <x v="0"/>
    <x v="2"/>
    <x v="12"/>
    <s v="Ashley Lee"/>
    <x v="2"/>
    <n v="2838.1"/>
    <n v="2787.0499999999997"/>
  </r>
  <r>
    <s v="f67eaea8-40c8-4f09-9b74-53083f05f8a8"/>
    <d v="2025-03-15T00:00:00"/>
    <x v="4"/>
    <s v="b2524302-227e-49e6-9f6b-1c287f440073"/>
    <x v="55"/>
    <x v="4"/>
    <n v="150.43"/>
    <n v="9"/>
    <n v="95.03"/>
    <n v="1.53"/>
    <x v="0"/>
    <x v="0"/>
    <x v="2"/>
    <x v="13"/>
    <s v="Carl Salazar"/>
    <x v="8"/>
    <n v="1353.8700000000001"/>
    <n v="1352.3400000000001"/>
  </r>
  <r>
    <s v="5c43ac88-6a7f-4af4-a2ae-0b350c79ccba"/>
    <d v="2025-10-19T00:00:00"/>
    <x v="4"/>
    <s v="424957ea-ae8c-4195-b2d3-1dc234b4d2a3"/>
    <x v="26"/>
    <x v="3"/>
    <n v="248.47"/>
    <n v="8"/>
    <n v="192.35"/>
    <n v="20.92"/>
    <x v="1"/>
    <x v="1"/>
    <x v="2"/>
    <x v="13"/>
    <s v="Anthony Collins"/>
    <x v="9"/>
    <n v="1987.76"/>
    <n v="1966.84"/>
  </r>
  <r>
    <s v="1cb19642-5767-4550-b1ba-5db0d0ef0a7d"/>
    <d v="2025-09-29T00:00:00"/>
    <x v="4"/>
    <s v="1685ffff-9c62-4b49-bc4b-dddf1f4359d8"/>
    <x v="510"/>
    <x v="3"/>
    <n v="376.62"/>
    <n v="5"/>
    <n v="282.47000000000003"/>
    <n v="52.63"/>
    <x v="2"/>
    <x v="0"/>
    <x v="1"/>
    <x v="14"/>
    <s v="Sheryl Livingston"/>
    <x v="1"/>
    <n v="1883.1"/>
    <n v="1830.4699999999998"/>
  </r>
  <r>
    <s v="1e8426ab-0146-409d-b35e-68cfd3c3d451"/>
    <d v="2025-02-03T00:00:00"/>
    <x v="4"/>
    <s v="c31b8ba8-77eb-4abc-80d6-585259536592"/>
    <x v="617"/>
    <x v="1"/>
    <n v="22.38"/>
    <n v="7"/>
    <n v="14.74"/>
    <n v="0.9"/>
    <x v="2"/>
    <x v="2"/>
    <x v="2"/>
    <x v="13"/>
    <s v="Isaac Barber"/>
    <x v="10"/>
    <n v="156.66"/>
    <n v="155.76"/>
  </r>
  <r>
    <s v="373698cc-466d-49d6-879d-8ec9390edcfd"/>
    <d v="2025-05-14T00:00:00"/>
    <x v="4"/>
    <s v="170734da-ffd9-4f2b-abc1-4f1b1eb48433"/>
    <x v="44"/>
    <x v="5"/>
    <n v="106.57"/>
    <n v="7"/>
    <n v="92.49"/>
    <n v="10.38"/>
    <x v="2"/>
    <x v="1"/>
    <x v="2"/>
    <x v="13"/>
    <s v="Dennis Schneider"/>
    <x v="5"/>
    <n v="745.99"/>
    <n v="735.61"/>
  </r>
  <r>
    <s v="b6ffb67e-5ee8-4eee-a047-59718f88a367"/>
    <d v="2025-01-06T00:00:00"/>
    <x v="4"/>
    <s v="eb5cb2ef-2d28-4140-ab49-61272a89dae1"/>
    <x v="830"/>
    <x v="5"/>
    <n v="65.69"/>
    <n v="8"/>
    <n v="47.68"/>
    <n v="3.03"/>
    <x v="1"/>
    <x v="1"/>
    <x v="0"/>
    <x v="13"/>
    <s v="Michelle Flores"/>
    <x v="11"/>
    <n v="525.52"/>
    <n v="522.49"/>
  </r>
  <r>
    <s v="66c3f23c-1c37-4c6e-8ee3-18bdb9be8326"/>
    <d v="2025-01-23T00:00:00"/>
    <x v="4"/>
    <s v="7a25f205-5395-43b3-ad69-72a736a506db"/>
    <x v="148"/>
    <x v="2"/>
    <n v="420.5"/>
    <n v="9"/>
    <n v="310.55"/>
    <n v="27.3"/>
    <x v="2"/>
    <x v="2"/>
    <x v="2"/>
    <x v="12"/>
    <s v="Eric Liu"/>
    <x v="11"/>
    <n v="3784.5"/>
    <n v="3757.2"/>
  </r>
  <r>
    <s v="83a6d2ad-3841-4254-8c66-7ea7a80cc8a4"/>
    <d v="2025-06-06T00:00:00"/>
    <x v="4"/>
    <s v="f02d63e2-5540-4817-8cd5-55b8b50a494a"/>
    <x v="453"/>
    <x v="5"/>
    <n v="329.71"/>
    <n v="3"/>
    <n v="277.44"/>
    <n v="62.74"/>
    <x v="1"/>
    <x v="2"/>
    <x v="2"/>
    <x v="12"/>
    <s v="Angela Trevino"/>
    <x v="4"/>
    <n v="989.12999999999988"/>
    <n v="926.38999999999987"/>
  </r>
  <r>
    <s v="a4bcfd90-eee4-454f-9056-58128bac1997"/>
    <d v="2025-10-11T00:00:00"/>
    <x v="4"/>
    <s v="5e94be71-99ac-43d1-9313-83efef79e332"/>
    <x v="786"/>
    <x v="2"/>
    <n v="113.49"/>
    <n v="4"/>
    <n v="100.45"/>
    <n v="20.76"/>
    <x v="1"/>
    <x v="0"/>
    <x v="0"/>
    <x v="14"/>
    <s v="Elizabeth Ayala"/>
    <x v="9"/>
    <n v="453.96"/>
    <n v="433.2"/>
  </r>
  <r>
    <s v="40a107d4-2317-4f86-8faf-32331562b77f"/>
    <d v="2025-02-04T00:00:00"/>
    <x v="4"/>
    <s v="6e694e40-3b72-42b8-bfef-01e0285370b0"/>
    <x v="3"/>
    <x v="0"/>
    <n v="75.16"/>
    <n v="7"/>
    <n v="61.73"/>
    <n v="8.69"/>
    <x v="2"/>
    <x v="2"/>
    <x v="1"/>
    <x v="12"/>
    <s v="David Allen"/>
    <x v="10"/>
    <n v="526.12"/>
    <n v="517.42999999999995"/>
  </r>
  <r>
    <s v="fd97dac6-f7ac-4f9e-b541-bb4aecafd37a"/>
    <d v="2025-09-18T00:00:00"/>
    <x v="4"/>
    <s v="f1c380ab-93b8-4843-b2d8-2206dff82b83"/>
    <x v="603"/>
    <x v="4"/>
    <n v="287.39999999999998"/>
    <n v="1"/>
    <n v="244.57"/>
    <n v="12.98"/>
    <x v="2"/>
    <x v="0"/>
    <x v="2"/>
    <x v="14"/>
    <s v="Reginald Perry"/>
    <x v="1"/>
    <n v="287.39999999999998"/>
    <n v="274.41999999999996"/>
  </r>
  <r>
    <s v="f44b3745-145b-4e77-ac87-2ba7c7425aaa"/>
    <d v="2025-07-07T00:00:00"/>
    <x v="4"/>
    <s v="2ad6af0d-81db-4e14-9a67-fa568e4a77a8"/>
    <x v="88"/>
    <x v="4"/>
    <n v="138.77000000000001"/>
    <n v="6"/>
    <n v="110.64"/>
    <n v="12.48"/>
    <x v="2"/>
    <x v="2"/>
    <x v="2"/>
    <x v="12"/>
    <s v="Holly Casey"/>
    <x v="0"/>
    <n v="832.62000000000012"/>
    <n v="820.1400000000001"/>
  </r>
  <r>
    <s v="6c498684-6499-4d95-8c38-6d61048a048b"/>
    <d v="2025-01-02T00:00:00"/>
    <x v="4"/>
    <s v="7cd57276-1aad-4695-b621-ac5ea6a39207"/>
    <x v="361"/>
    <x v="3"/>
    <n v="84.9"/>
    <n v="2"/>
    <n v="57.84"/>
    <n v="14.1"/>
    <x v="0"/>
    <x v="2"/>
    <x v="2"/>
    <x v="12"/>
    <s v="Louis Gutierrez"/>
    <x v="11"/>
    <n v="169.8"/>
    <n v="155.70000000000002"/>
  </r>
  <r>
    <s v="0736e28d-e6ce-4243-975d-3e9f9fdf75b2"/>
    <d v="2025-01-23T00:00:00"/>
    <x v="4"/>
    <s v="4bd55113-46d6-423d-892b-0559adabce2d"/>
    <x v="318"/>
    <x v="4"/>
    <n v="337.12"/>
    <n v="8"/>
    <n v="248.18"/>
    <n v="8.39"/>
    <x v="2"/>
    <x v="2"/>
    <x v="0"/>
    <x v="14"/>
    <s v="Roy Thomas"/>
    <x v="11"/>
    <n v="2696.96"/>
    <n v="2688.57"/>
  </r>
  <r>
    <s v="48de47f7-bd5a-4022-af7d-0ed0ead2871e"/>
    <d v="2025-07-08T00:00:00"/>
    <x v="4"/>
    <s v="354c6e52-618e-4933-bce2-be7c7d968be2"/>
    <x v="358"/>
    <x v="2"/>
    <n v="389.64"/>
    <n v="3"/>
    <n v="347.89"/>
    <n v="38.58"/>
    <x v="0"/>
    <x v="1"/>
    <x v="1"/>
    <x v="12"/>
    <s v="Brooke Jones DDS"/>
    <x v="0"/>
    <n v="1168.92"/>
    <n v="1130.3400000000001"/>
  </r>
  <r>
    <s v="e7e9a658-5236-461e-b65b-1627b7a4060c"/>
    <d v="2025-11-20T00:00:00"/>
    <x v="4"/>
    <s v="08ec973b-7fdc-43a3-8dbd-afe12fe50e23"/>
    <x v="259"/>
    <x v="3"/>
    <n v="35.76"/>
    <n v="1"/>
    <n v="23.06"/>
    <n v="6.41"/>
    <x v="1"/>
    <x v="0"/>
    <x v="1"/>
    <x v="13"/>
    <s v="Carlos Bryant"/>
    <x v="3"/>
    <n v="35.76"/>
    <n v="29.349999999999998"/>
  </r>
  <r>
    <s v="8dee111d-6c17-4f09-9098-bd65abb4f661"/>
    <d v="2025-07-07T00:00:00"/>
    <x v="4"/>
    <s v="d8a8a390-e8b4-4e5f-b581-c09827ebda7a"/>
    <x v="135"/>
    <x v="0"/>
    <n v="466.96"/>
    <n v="9"/>
    <n v="411.56"/>
    <n v="86.76"/>
    <x v="0"/>
    <x v="2"/>
    <x v="1"/>
    <x v="13"/>
    <s v="Nicole Brewer"/>
    <x v="0"/>
    <n v="4202.6399999999994"/>
    <n v="4115.8799999999992"/>
  </r>
  <r>
    <s v="35583038-4d73-4caa-b072-4500fb8faf43"/>
    <d v="2025-02-05T00:00:00"/>
    <x v="4"/>
    <s v="f78281f0-5220-4397-8f72-9dfca6ff1a9f"/>
    <x v="427"/>
    <x v="1"/>
    <n v="179.46"/>
    <n v="2"/>
    <n v="143.66999999999999"/>
    <n v="9"/>
    <x v="1"/>
    <x v="0"/>
    <x v="2"/>
    <x v="13"/>
    <s v="David Brewer"/>
    <x v="10"/>
    <n v="358.92"/>
    <n v="349.92"/>
  </r>
  <r>
    <s v="6e1a883f-4d83-4130-b437-01ee263efd6e"/>
    <d v="2025-02-13T00:00:00"/>
    <x v="4"/>
    <s v="5f966872-3cee-401f-9f66-a2d601a8b223"/>
    <x v="274"/>
    <x v="1"/>
    <n v="471.22"/>
    <n v="9"/>
    <n v="383.97"/>
    <n v="2.52"/>
    <x v="2"/>
    <x v="1"/>
    <x v="2"/>
    <x v="12"/>
    <s v="Jennifer Miller"/>
    <x v="10"/>
    <n v="4240.9800000000005"/>
    <n v="4238.46"/>
  </r>
  <r>
    <s v="a3c55a2c-45cb-4022-b733-63283216dd61"/>
    <d v="2025-08-18T00:00:00"/>
    <x v="4"/>
    <s v="b9df7ffb-5eea-4881-96d2-adb5af3b3155"/>
    <x v="349"/>
    <x v="5"/>
    <n v="26.53"/>
    <n v="10"/>
    <n v="21.41"/>
    <n v="3.02"/>
    <x v="0"/>
    <x v="1"/>
    <x v="2"/>
    <x v="13"/>
    <s v="Francis Wiley"/>
    <x v="6"/>
    <n v="265.3"/>
    <n v="262.28000000000003"/>
  </r>
  <r>
    <s v="4b63d28d-da9f-4d5f-b221-2614d8864a3b"/>
    <d v="2025-01-19T00:00:00"/>
    <x v="4"/>
    <s v="99990749-eb03-4139-90ca-e58e67376ea1"/>
    <x v="143"/>
    <x v="2"/>
    <n v="117.95"/>
    <n v="6"/>
    <n v="98.28"/>
    <n v="11.54"/>
    <x v="0"/>
    <x v="2"/>
    <x v="2"/>
    <x v="12"/>
    <s v="Charles Acevedo"/>
    <x v="11"/>
    <n v="707.7"/>
    <n v="696.16000000000008"/>
  </r>
  <r>
    <s v="b9d115cd-e670-407e-92a4-3911ba4973fa"/>
    <d v="2025-02-18T00:00:00"/>
    <x v="4"/>
    <s v="7dd90b73-d236-4960-b146-1cbd5ad65d9e"/>
    <x v="632"/>
    <x v="4"/>
    <n v="64.72"/>
    <n v="5"/>
    <n v="48.4"/>
    <n v="1.01"/>
    <x v="1"/>
    <x v="2"/>
    <x v="2"/>
    <x v="13"/>
    <s v="Shannon Brown"/>
    <x v="10"/>
    <n v="323.60000000000002"/>
    <n v="322.59000000000003"/>
  </r>
  <r>
    <s v="9a74c9d3-653c-456b-96c4-b4183c9be936"/>
    <d v="2025-01-21T00:00:00"/>
    <x v="4"/>
    <s v="4a84c288-97d5-4c55-8779-9e8640e65f0b"/>
    <x v="752"/>
    <x v="5"/>
    <n v="421.32"/>
    <n v="7"/>
    <n v="361.63"/>
    <n v="36.03"/>
    <x v="0"/>
    <x v="0"/>
    <x v="1"/>
    <x v="14"/>
    <s v="Tamara Bradley"/>
    <x v="11"/>
    <n v="2949.24"/>
    <n v="2913.2099999999996"/>
  </r>
  <r>
    <s v="5bc582ae-0439-458b-8129-463c3dfd696b"/>
    <d v="2025-01-09T00:00:00"/>
    <x v="4"/>
    <s v="923badba-dbc3-483f-b381-897469a52613"/>
    <x v="222"/>
    <x v="1"/>
    <n v="418.82"/>
    <n v="6"/>
    <n v="365.19"/>
    <n v="18.96"/>
    <x v="1"/>
    <x v="0"/>
    <x v="2"/>
    <x v="13"/>
    <s v="Justin Fields"/>
    <x v="11"/>
    <n v="2512.92"/>
    <n v="2493.96"/>
  </r>
  <r>
    <s v="1f696f93-d2e3-46e8-9012-14f58e92ecd8"/>
    <d v="2025-02-07T00:00:00"/>
    <x v="4"/>
    <s v="52c0fc57-26c4-4b64-9640-517c327323c2"/>
    <x v="705"/>
    <x v="0"/>
    <n v="12.2"/>
    <n v="3"/>
    <n v="10.199999999999999"/>
    <n v="1.74"/>
    <x v="2"/>
    <x v="1"/>
    <x v="0"/>
    <x v="12"/>
    <s v="Lauren Cruz"/>
    <x v="10"/>
    <n v="36.599999999999994"/>
    <n v="34.859999999999992"/>
  </r>
  <r>
    <s v="5fa8748b-0949-4f3a-b406-07d8ee1486fe"/>
    <d v="2025-01-07T00:00:00"/>
    <x v="4"/>
    <s v="73d54ee2-4859-47b7-86dc-76e8711a2b83"/>
    <x v="330"/>
    <x v="2"/>
    <n v="185.74"/>
    <n v="8"/>
    <n v="126.67"/>
    <n v="23.26"/>
    <x v="1"/>
    <x v="1"/>
    <x v="1"/>
    <x v="14"/>
    <s v="Heather Phillips"/>
    <x v="11"/>
    <n v="1485.92"/>
    <n v="1462.66"/>
  </r>
  <r>
    <s v="e09afb37-b52a-4d20-85a5-ae13d1117de3"/>
    <d v="2025-01-29T00:00:00"/>
    <x v="4"/>
    <s v="0f866af6-940e-474b-8249-4d6aca7b702e"/>
    <x v="560"/>
    <x v="3"/>
    <n v="429.45"/>
    <n v="3"/>
    <n v="346.53"/>
    <n v="13.43"/>
    <x v="1"/>
    <x v="1"/>
    <x v="0"/>
    <x v="12"/>
    <s v="Michelle Charles"/>
    <x v="11"/>
    <n v="1288.3499999999999"/>
    <n v="1274.9199999999998"/>
  </r>
  <r>
    <s v="f7a8854e-a2c8-403b-a380-159a703f840f"/>
    <d v="2025-01-25T00:00:00"/>
    <x v="4"/>
    <s v="7fb413d6-d568-4bdd-a2dd-1326a4a1d173"/>
    <x v="844"/>
    <x v="5"/>
    <n v="398.97"/>
    <n v="9"/>
    <n v="290.83999999999997"/>
    <n v="26.61"/>
    <x v="1"/>
    <x v="0"/>
    <x v="1"/>
    <x v="14"/>
    <s v="Cody Garcia"/>
    <x v="11"/>
    <n v="3590.7300000000005"/>
    <n v="3564.1200000000003"/>
  </r>
  <r>
    <s v="d4ac001d-de3b-4309-9294-792e76fd01c1"/>
    <d v="2025-02-03T00:00:00"/>
    <x v="4"/>
    <s v="e7ca105b-35a0-4444-b817-131447218dae"/>
    <x v="845"/>
    <x v="3"/>
    <n v="74.849999999999994"/>
    <n v="7"/>
    <n v="52.5"/>
    <n v="13.09"/>
    <x v="1"/>
    <x v="2"/>
    <x v="2"/>
    <x v="12"/>
    <s v="Michelle Molina"/>
    <x v="10"/>
    <n v="523.94999999999993"/>
    <n v="510.85999999999996"/>
  </r>
  <r>
    <s v="059460bb-8305-4cf2-a410-3942755758d7"/>
    <d v="2025-01-09T00:00:00"/>
    <x v="4"/>
    <s v="63393840-110f-4332-967d-ca7ccd45df57"/>
    <x v="378"/>
    <x v="2"/>
    <n v="203.88"/>
    <n v="6"/>
    <n v="157.11000000000001"/>
    <n v="27.27"/>
    <x v="2"/>
    <x v="1"/>
    <x v="1"/>
    <x v="14"/>
    <s v="Stephanie Rodriguez"/>
    <x v="11"/>
    <n v="1223.28"/>
    <n v="1196.01"/>
  </r>
  <r>
    <s v="9fe199b4-a958-4c09-8c35-2eeb042d9fc5"/>
    <d v="2025-01-25T00:00:00"/>
    <x v="4"/>
    <s v="c4098967-41e6-470f-b4a3-ee8910367ca6"/>
    <x v="32"/>
    <x v="3"/>
    <n v="54.1"/>
    <n v="5"/>
    <n v="39.049999999999997"/>
    <n v="9.09"/>
    <x v="0"/>
    <x v="0"/>
    <x v="2"/>
    <x v="13"/>
    <s v="April Schmidt"/>
    <x v="11"/>
    <n v="270.5"/>
    <n v="261.41000000000003"/>
  </r>
  <r>
    <s v="7802a0cb-b3cf-4137-bb2e-e722477529c7"/>
    <d v="2025-01-29T00:00:00"/>
    <x v="4"/>
    <s v="15ba3afe-74df-4b4c-9ab4-da28bac44b23"/>
    <x v="627"/>
    <x v="1"/>
    <n v="224.38"/>
    <n v="3"/>
    <n v="190.29"/>
    <n v="42.59"/>
    <x v="0"/>
    <x v="1"/>
    <x v="0"/>
    <x v="12"/>
    <s v="Donna Martinez"/>
    <x v="11"/>
    <n v="673.14"/>
    <n v="630.54999999999995"/>
  </r>
  <r>
    <s v="058042c7-d692-4370-95c3-3f7cbb6f943d"/>
    <d v="2025-01-20T00:00:00"/>
    <x v="4"/>
    <s v="5397a77c-f144-4977-aa7c-b105046aa10d"/>
    <x v="573"/>
    <x v="2"/>
    <n v="460.63"/>
    <n v="1"/>
    <n v="334.25"/>
    <n v="85.73"/>
    <x v="0"/>
    <x v="2"/>
    <x v="1"/>
    <x v="14"/>
    <s v="Julie Lee"/>
    <x v="11"/>
    <n v="460.63"/>
    <n v="374.9"/>
  </r>
  <r>
    <s v="8a8e932c-9e96-41bd-85de-14b3d1221c8b"/>
    <d v="2025-02-13T00:00:00"/>
    <x v="4"/>
    <s v="f41ce0ba-bb8f-4e20-b70e-1a54bfd56a68"/>
    <x v="846"/>
    <x v="2"/>
    <n v="143.93"/>
    <n v="6"/>
    <n v="87.88"/>
    <n v="3.74"/>
    <x v="1"/>
    <x v="0"/>
    <x v="0"/>
    <x v="14"/>
    <s v="Barbara Young"/>
    <x v="10"/>
    <n v="863.58"/>
    <n v="859.84"/>
  </r>
  <r>
    <s v="eb6617dd-e4cd-4424-a03d-c607fdcca425"/>
    <d v="2025-01-28T00:00:00"/>
    <x v="4"/>
    <s v="5b407b19-d981-4260-a52e-ec25f56183cc"/>
    <x v="568"/>
    <x v="1"/>
    <n v="189.71"/>
    <n v="3"/>
    <n v="160.13"/>
    <n v="18.87"/>
    <x v="1"/>
    <x v="0"/>
    <x v="1"/>
    <x v="13"/>
    <s v="Alexis Hill"/>
    <x v="11"/>
    <n v="569.13"/>
    <n v="550.26"/>
  </r>
  <r>
    <s v="b33687ff-95ec-4dc7-865d-f8f852018dfe"/>
    <d v="2025-01-02T00:00:00"/>
    <x v="4"/>
    <s v="ad6cbf6c-07a4-49bb-87e4-07195be5d0ca"/>
    <x v="121"/>
    <x v="5"/>
    <n v="460.62"/>
    <n v="9"/>
    <n v="375.97"/>
    <n v="76.099999999999994"/>
    <x v="2"/>
    <x v="2"/>
    <x v="2"/>
    <x v="13"/>
    <s v="Kylie James"/>
    <x v="11"/>
    <n v="4145.58"/>
    <n v="4069.48"/>
  </r>
  <r>
    <s v="4fcf3422-6a1a-48b9-ae54-571e53d47a8b"/>
    <d v="2025-01-18T00:00:00"/>
    <x v="4"/>
    <s v="82e9bf87-f13a-4c9d-8d36-4fead57c9fb0"/>
    <x v="574"/>
    <x v="1"/>
    <n v="180.54"/>
    <n v="1"/>
    <n v="141.38999999999999"/>
    <n v="20.58"/>
    <x v="0"/>
    <x v="0"/>
    <x v="1"/>
    <x v="13"/>
    <s v="Kelly Whitaker"/>
    <x v="11"/>
    <n v="180.54"/>
    <n v="159.95999999999998"/>
  </r>
  <r>
    <s v="0e8e6b23-0dca-4518-a842-8e1ced80eea8"/>
    <d v="2025-02-16T00:00:00"/>
    <x v="4"/>
    <s v="2328c42b-3f94-4920-bde0-fefb8bccbc23"/>
    <x v="87"/>
    <x v="2"/>
    <n v="493"/>
    <n v="10"/>
    <n v="412.03"/>
    <n v="35.520000000000003"/>
    <x v="1"/>
    <x v="1"/>
    <x v="1"/>
    <x v="13"/>
    <s v="Jessica Lee"/>
    <x v="10"/>
    <n v="4930"/>
    <n v="4894.4799999999996"/>
  </r>
  <r>
    <s v="7fe38acf-0c4c-4979-9a97-d2d9e74e34e6"/>
    <d v="2025-02-14T00:00:00"/>
    <x v="4"/>
    <s v="48b2b656-5c10-479c-a99f-f4e5196bcc3b"/>
    <x v="562"/>
    <x v="0"/>
    <n v="294.27"/>
    <n v="1"/>
    <n v="251.75"/>
    <n v="54.49"/>
    <x v="2"/>
    <x v="2"/>
    <x v="1"/>
    <x v="14"/>
    <s v="Brooke Young"/>
    <x v="10"/>
    <n v="294.27"/>
    <n v="239.77999999999997"/>
  </r>
  <r>
    <s v="af78cb71-b754-4059-a8fb-62797dfc8f01"/>
    <d v="2025-01-27T00:00:00"/>
    <x v="4"/>
    <s v="eb1fdaa2-90aa-4132-842d-8680224d2c25"/>
    <x v="13"/>
    <x v="1"/>
    <n v="173.7"/>
    <n v="8"/>
    <n v="131.59"/>
    <n v="16.25"/>
    <x v="1"/>
    <x v="2"/>
    <x v="1"/>
    <x v="14"/>
    <s v="Mr. Marc Jones DDS"/>
    <x v="11"/>
    <n v="1389.6"/>
    <n v="1373.35"/>
  </r>
  <r>
    <s v="aa22d5dd-ae17-442f-b0d7-11a5fdde263f"/>
    <d v="2025-01-11T00:00:00"/>
    <x v="4"/>
    <s v="51e0af54-653c-4bbc-baad-8684f7956586"/>
    <x v="181"/>
    <x v="1"/>
    <n v="226.13"/>
    <n v="8"/>
    <n v="154.18"/>
    <n v="10.66"/>
    <x v="0"/>
    <x v="0"/>
    <x v="1"/>
    <x v="12"/>
    <s v="Cheryl Evans"/>
    <x v="11"/>
    <n v="1809.04"/>
    <n v="1798.3799999999999"/>
  </r>
  <r>
    <s v="fcb0f28f-049d-46d8-bf94-3663a5055064"/>
    <d v="2025-02-11T00:00:00"/>
    <x v="4"/>
    <s v="e9ce1354-ccef-4f1a-9fd1-2673699b38af"/>
    <x v="226"/>
    <x v="5"/>
    <n v="455.18"/>
    <n v="2"/>
    <n v="365.66"/>
    <n v="51.25"/>
    <x v="2"/>
    <x v="2"/>
    <x v="1"/>
    <x v="12"/>
    <s v="Jeremiah Brock"/>
    <x v="10"/>
    <n v="910.36"/>
    <n v="859.11"/>
  </r>
  <r>
    <s v="1094b139-fc1a-4a96-9bc1-4e0c6eb3add2"/>
    <d v="2025-01-17T00:00:00"/>
    <x v="4"/>
    <s v="74e13d69-39f4-473f-a66d-00564e3a70e8"/>
    <x v="501"/>
    <x v="5"/>
    <n v="332.06"/>
    <n v="9"/>
    <n v="288.8"/>
    <n v="15.66"/>
    <x v="1"/>
    <x v="0"/>
    <x v="2"/>
    <x v="12"/>
    <s v="Ashley Conway"/>
    <x v="11"/>
    <n v="2988.54"/>
    <n v="2972.88"/>
  </r>
  <r>
    <s v="79acc6e0-10b8-4e7c-bd34-d19aba489602"/>
    <d v="2025-02-11T00:00:00"/>
    <x v="4"/>
    <s v="d6328bb6-94c2-445e-a61b-c9cf156a602f"/>
    <x v="10"/>
    <x v="4"/>
    <n v="365.8"/>
    <n v="1"/>
    <n v="326.7"/>
    <n v="55.52"/>
    <x v="2"/>
    <x v="1"/>
    <x v="0"/>
    <x v="14"/>
    <s v="Heather Jenkins"/>
    <x v="10"/>
    <n v="365.8"/>
    <n v="310.28000000000003"/>
  </r>
  <r>
    <s v="ad288764-1f28-4bd9-b14a-b89a1199b7b8"/>
    <d v="2025-01-21T00:00:00"/>
    <x v="4"/>
    <s v="bf7555bf-3b04-47e0-9b23-39d3d10cacdd"/>
    <x v="697"/>
    <x v="3"/>
    <n v="462.74"/>
    <n v="3"/>
    <n v="355.49"/>
    <n v="39.729999999999997"/>
    <x v="1"/>
    <x v="0"/>
    <x v="0"/>
    <x v="14"/>
    <s v="Anthony Logan"/>
    <x v="11"/>
    <n v="1388.22"/>
    <n v="1348.49"/>
  </r>
  <r>
    <s v="ea9bb08f-9ede-4ff1-ad28-e0d14fe29e8d"/>
    <d v="2025-01-24T00:00:00"/>
    <x v="4"/>
    <s v="7ff1689c-c5d3-4a24-960f-c4250d2dabf3"/>
    <x v="327"/>
    <x v="5"/>
    <n v="168.7"/>
    <n v="9"/>
    <n v="124.55"/>
    <n v="21.22"/>
    <x v="1"/>
    <x v="2"/>
    <x v="2"/>
    <x v="13"/>
    <s v="Daniel Ramirez"/>
    <x v="11"/>
    <n v="1518.3"/>
    <n v="1497.08"/>
  </r>
  <r>
    <s v="fc6b96db-230d-483d-ad4d-1e6bebfe30e4"/>
    <d v="2025-01-24T00:00:00"/>
    <x v="4"/>
    <s v="fcd10a16-608f-47c9-bd32-8371e392fdda"/>
    <x v="496"/>
    <x v="1"/>
    <n v="296.98"/>
    <n v="5"/>
    <n v="210.23"/>
    <n v="43.37"/>
    <x v="2"/>
    <x v="0"/>
    <x v="0"/>
    <x v="13"/>
    <s v="John Levy"/>
    <x v="11"/>
    <n v="1484.9"/>
    <n v="1441.5300000000002"/>
  </r>
  <r>
    <s v="5833fbb9-902a-4f61-80e1-4d88ab583193"/>
    <d v="2025-02-01T00:00:00"/>
    <x v="4"/>
    <s v="34dd086a-85c6-4820-bbeb-c68caccb5f7e"/>
    <x v="25"/>
    <x v="4"/>
    <n v="84.65"/>
    <n v="10"/>
    <n v="72.62"/>
    <n v="15.25"/>
    <x v="2"/>
    <x v="0"/>
    <x v="1"/>
    <x v="13"/>
    <s v="Steven Stephens"/>
    <x v="10"/>
    <n v="846.5"/>
    <n v="831.25"/>
  </r>
  <r>
    <s v="bdd0f925-f409-47d5-bb97-3a141c97e59f"/>
    <d v="2025-01-12T00:00:00"/>
    <x v="4"/>
    <s v="30edb621-1eef-408c-ba8e-6020bca32788"/>
    <x v="847"/>
    <x v="3"/>
    <n v="252.22"/>
    <n v="3"/>
    <n v="210.76"/>
    <n v="9.11"/>
    <x v="1"/>
    <x v="2"/>
    <x v="1"/>
    <x v="14"/>
    <s v="Terry Walker"/>
    <x v="11"/>
    <n v="756.66"/>
    <n v="747.55"/>
  </r>
  <r>
    <s v="f594ca80-03a1-4838-ae46-4cae20f65f7d"/>
    <d v="2025-01-29T00:00:00"/>
    <x v="4"/>
    <s v="f4ac21c2-1f83-492e-998c-233c6a38d51d"/>
    <x v="700"/>
    <x v="1"/>
    <n v="175.48"/>
    <n v="5"/>
    <n v="109.2"/>
    <n v="9.52"/>
    <x v="1"/>
    <x v="2"/>
    <x v="1"/>
    <x v="14"/>
    <s v="Alison Hunt"/>
    <x v="11"/>
    <n v="877.4"/>
    <n v="867.88"/>
  </r>
  <r>
    <s v="8fdda43d-9af4-4789-963a-d20369767acb"/>
    <d v="2025-01-24T00:00:00"/>
    <x v="4"/>
    <s v="caf8f9df-398c-4d66-ab07-2c90594ff308"/>
    <x v="848"/>
    <x v="0"/>
    <n v="351.43"/>
    <n v="4"/>
    <n v="309.33999999999997"/>
    <n v="55.12"/>
    <x v="2"/>
    <x v="2"/>
    <x v="1"/>
    <x v="12"/>
    <s v="Craig Simpson"/>
    <x v="11"/>
    <n v="1405.72"/>
    <n v="1350.6000000000001"/>
  </r>
  <r>
    <s v="890cb596-016f-4c34-9381-a506d4f95969"/>
    <d v="2025-02-20T00:00:00"/>
    <x v="4"/>
    <s v="a7b58cc6-f9bc-4cf8-b105-c0cbc0006be8"/>
    <x v="152"/>
    <x v="2"/>
    <n v="28.91"/>
    <n v="5"/>
    <n v="22.05"/>
    <n v="4.41"/>
    <x v="2"/>
    <x v="2"/>
    <x v="1"/>
    <x v="14"/>
    <s v="Crystal Gonzales"/>
    <x v="10"/>
    <n v="144.55000000000001"/>
    <n v="140.14000000000001"/>
  </r>
  <r>
    <s v="1b81e630-3c96-4fad-a2ad-ed644083dc26"/>
    <d v="2025-02-09T00:00:00"/>
    <x v="4"/>
    <s v="0f37b4b8-5e89-4c27-aed9-b1fdd1759a77"/>
    <x v="849"/>
    <x v="4"/>
    <n v="445.51"/>
    <n v="6"/>
    <n v="364.15"/>
    <n v="45.09"/>
    <x v="2"/>
    <x v="0"/>
    <x v="1"/>
    <x v="14"/>
    <s v="Jacob Dennis"/>
    <x v="10"/>
    <n v="2673.06"/>
    <n v="2627.97"/>
  </r>
  <r>
    <s v="e914cb9c-25c7-4b07-89f0-7332bdd4148d"/>
    <d v="2025-02-07T00:00:00"/>
    <x v="4"/>
    <s v="9740eb54-5af0-494d-9f12-781ace8a3954"/>
    <x v="140"/>
    <x v="5"/>
    <n v="433.83"/>
    <n v="6"/>
    <n v="379.96"/>
    <n v="79.81"/>
    <x v="1"/>
    <x v="2"/>
    <x v="1"/>
    <x v="12"/>
    <s v="Richard Fields"/>
    <x v="10"/>
    <n v="2602.98"/>
    <n v="2523.17"/>
  </r>
  <r>
    <s v="af46f37a-c2ee-4dd5-894e-c0f195f4b217"/>
    <d v="2025-02-18T00:00:00"/>
    <x v="4"/>
    <s v="7c009b22-6ad2-4b5a-adf5-cd19ed6b285b"/>
    <x v="604"/>
    <x v="4"/>
    <n v="481.43"/>
    <n v="3"/>
    <n v="396.56"/>
    <n v="31.37"/>
    <x v="2"/>
    <x v="1"/>
    <x v="0"/>
    <x v="12"/>
    <s v="Kathleen Martin"/>
    <x v="10"/>
    <n v="1444.29"/>
    <n v="1412.92"/>
  </r>
  <r>
    <s v="42a1a3cd-68f9-4b27-b213-88d69d875a30"/>
    <d v="2025-01-02T00:00:00"/>
    <x v="4"/>
    <s v="3ce38fdd-7d24-44b4-a66a-ce249c5feffb"/>
    <x v="174"/>
    <x v="5"/>
    <n v="225.6"/>
    <n v="4"/>
    <n v="164.72"/>
    <n v="24.22"/>
    <x v="2"/>
    <x v="1"/>
    <x v="2"/>
    <x v="13"/>
    <s v="Marc Whitaker"/>
    <x v="11"/>
    <n v="902.4"/>
    <n v="878.18"/>
  </r>
  <r>
    <s v="587af47f-c2f8-4374-a4be-93dbe1f5adaa"/>
    <d v="2025-01-08T00:00:00"/>
    <x v="4"/>
    <s v="8354d78b-255a-49fb-ad54-1cb7d20e45d5"/>
    <x v="569"/>
    <x v="5"/>
    <n v="291.07"/>
    <n v="10"/>
    <n v="235.32"/>
    <n v="50.42"/>
    <x v="2"/>
    <x v="2"/>
    <x v="1"/>
    <x v="12"/>
    <s v="Erin Rodriguez"/>
    <x v="11"/>
    <n v="2910.7"/>
    <n v="2860.2799999999997"/>
  </r>
  <r>
    <s v="1692f195-148e-4990-93d5-94c7a1ca91e5"/>
    <d v="2025-02-03T00:00:00"/>
    <x v="4"/>
    <s v="f3211857-a5c7-46de-bff9-3a3a1a4c6329"/>
    <x v="850"/>
    <x v="2"/>
    <n v="383.41"/>
    <n v="7"/>
    <n v="338.09"/>
    <n v="34.729999999999997"/>
    <x v="1"/>
    <x v="2"/>
    <x v="0"/>
    <x v="12"/>
    <s v="Dr. Anthony Nelson"/>
    <x v="10"/>
    <n v="2683.8700000000003"/>
    <n v="2649.1400000000003"/>
  </r>
  <r>
    <s v="99857c07-afaa-4ebc-ba63-60b4a03e2031"/>
    <d v="2025-02-06T00:00:00"/>
    <x v="4"/>
    <s v="90e0228c-b7c3-430f-860c-6d53c1031127"/>
    <x v="633"/>
    <x v="2"/>
    <n v="147.77000000000001"/>
    <n v="8"/>
    <n v="126.11"/>
    <n v="20.16"/>
    <x v="1"/>
    <x v="2"/>
    <x v="0"/>
    <x v="13"/>
    <s v="Monique Mosley"/>
    <x v="10"/>
    <n v="1182.1600000000001"/>
    <n v="1162"/>
  </r>
  <r>
    <s v="2b9d4899-fe38-426a-9577-b2215bbc75eb"/>
    <d v="2025-01-09T00:00:00"/>
    <x v="4"/>
    <s v="21bd3ea4-e6b1-4067-936a-3486a7e93353"/>
    <x v="626"/>
    <x v="4"/>
    <n v="253.26"/>
    <n v="5"/>
    <n v="173.55"/>
    <n v="1.7"/>
    <x v="0"/>
    <x v="0"/>
    <x v="1"/>
    <x v="13"/>
    <s v="Mary Riley"/>
    <x v="11"/>
    <n v="1266.3"/>
    <n v="1264.5999999999999"/>
  </r>
  <r>
    <s v="adec3d60-e756-402f-9a15-ff8e64992255"/>
    <d v="2025-01-14T00:00:00"/>
    <x v="4"/>
    <s v="07f4558d-5ebc-469f-a94e-f61d69a281d3"/>
    <x v="43"/>
    <x v="5"/>
    <n v="458.72"/>
    <n v="4"/>
    <n v="310.58999999999997"/>
    <n v="24.81"/>
    <x v="0"/>
    <x v="1"/>
    <x v="0"/>
    <x v="14"/>
    <s v="Guy Steele"/>
    <x v="11"/>
    <n v="1834.88"/>
    <n v="1810.0700000000002"/>
  </r>
  <r>
    <s v="23380596-2b03-4cb7-b24d-d5c50a7b3cff"/>
    <d v="2025-01-30T00:00:00"/>
    <x v="4"/>
    <s v="706d6d5d-7ba4-4567-8e28-83bd8b99fe23"/>
    <x v="108"/>
    <x v="1"/>
    <n v="465.25"/>
    <n v="7"/>
    <n v="409.49"/>
    <n v="47.02"/>
    <x v="1"/>
    <x v="0"/>
    <x v="0"/>
    <x v="12"/>
    <s v="Scott Richards"/>
    <x v="11"/>
    <n v="3256.75"/>
    <n v="3209.73"/>
  </r>
  <r>
    <s v="26836f48-3e93-431a-a489-de8408327827"/>
    <d v="2025-02-10T00:00:00"/>
    <x v="4"/>
    <s v="e58f6bfe-2eef-4d2f-aa30-9a49927c5e5b"/>
    <x v="830"/>
    <x v="3"/>
    <n v="418.79"/>
    <n v="9"/>
    <n v="343.43"/>
    <n v="41.39"/>
    <x v="0"/>
    <x v="1"/>
    <x v="1"/>
    <x v="14"/>
    <s v="Kevin Ayers"/>
    <x v="10"/>
    <n v="3769.11"/>
    <n v="3727.7200000000003"/>
  </r>
  <r>
    <s v="2b16cede-2b38-49f6-b75f-0a437fdc3150"/>
    <d v="2025-01-05T00:00:00"/>
    <x v="4"/>
    <s v="69b64ba5-802a-47e7-8cd2-e11c12591604"/>
    <x v="851"/>
    <x v="1"/>
    <n v="322.27"/>
    <n v="10"/>
    <n v="215.49"/>
    <n v="58.26"/>
    <x v="2"/>
    <x v="1"/>
    <x v="1"/>
    <x v="13"/>
    <s v="David Hughes"/>
    <x v="11"/>
    <n v="3222.7"/>
    <n v="3164.4399999999996"/>
  </r>
  <r>
    <s v="15dc113d-94ee-456f-b718-414c00d24cff"/>
    <d v="2025-02-09T00:00:00"/>
    <x v="4"/>
    <s v="c197d7ec-f9be-4282-b712-03a31f8556c9"/>
    <x v="513"/>
    <x v="2"/>
    <n v="134.76"/>
    <n v="4"/>
    <n v="109.6"/>
    <n v="1.25"/>
    <x v="1"/>
    <x v="2"/>
    <x v="1"/>
    <x v="12"/>
    <s v="Dustin Rodriguez"/>
    <x v="10"/>
    <n v="539.04"/>
    <n v="537.79"/>
  </r>
  <r>
    <s v="e360ba18-69dd-43ad-b2f3-e392e4599c19"/>
    <d v="2025-02-02T00:00:00"/>
    <x v="4"/>
    <s v="123f5b7c-74fc-4a6b-9b4d-ce220d1fc6bd"/>
    <x v="54"/>
    <x v="4"/>
    <n v="301.19"/>
    <n v="6"/>
    <n v="259.68"/>
    <n v="38.44"/>
    <x v="0"/>
    <x v="2"/>
    <x v="2"/>
    <x v="13"/>
    <s v="Ryan Williams"/>
    <x v="10"/>
    <n v="1807.1399999999999"/>
    <n v="1768.6999999999998"/>
  </r>
  <r>
    <s v="857b89f3-d5cf-4162-a401-c80b5dc7c232"/>
    <d v="2025-01-04T00:00:00"/>
    <x v="4"/>
    <s v="7cde39c5-ea3f-4e25-b257-ddba4e931306"/>
    <x v="368"/>
    <x v="5"/>
    <n v="277.36"/>
    <n v="8"/>
    <n v="185.87"/>
    <n v="38.549999999999997"/>
    <x v="1"/>
    <x v="0"/>
    <x v="0"/>
    <x v="12"/>
    <s v="Elizabeth Knight"/>
    <x v="11"/>
    <n v="2218.88"/>
    <n v="2180.33"/>
  </r>
  <r>
    <s v="36524f33-4d9b-44a1-b453-5208b6cc33ef"/>
    <d v="2025-01-27T00:00:00"/>
    <x v="4"/>
    <s v="4dde2d1e-48d4-4592-ad5e-8a22793f97a2"/>
    <x v="110"/>
    <x v="2"/>
    <n v="287.55"/>
    <n v="6"/>
    <n v="203.48"/>
    <n v="5.58"/>
    <x v="1"/>
    <x v="0"/>
    <x v="2"/>
    <x v="14"/>
    <s v="Denise Schmidt"/>
    <x v="11"/>
    <n v="1725.3000000000002"/>
    <n v="1719.7200000000003"/>
  </r>
  <r>
    <s v="23528a0b-8e61-4681-ab3a-8bbd6ca54618"/>
    <d v="2025-01-24T00:00:00"/>
    <x v="4"/>
    <s v="de673e51-5a1c-4266-a7ec-b7cda20e14da"/>
    <x v="41"/>
    <x v="3"/>
    <n v="53.49"/>
    <n v="7"/>
    <n v="33.26"/>
    <n v="5.97"/>
    <x v="1"/>
    <x v="0"/>
    <x v="0"/>
    <x v="13"/>
    <s v="Katherine Peterson"/>
    <x v="11"/>
    <n v="374.43"/>
    <n v="368.46"/>
  </r>
  <r>
    <s v="3ab0bbfd-9124-45ca-811c-82657b7e240c"/>
    <d v="2025-01-12T00:00:00"/>
    <x v="4"/>
    <s v="f6144465-901c-419e-855f-7db0fbf45ea4"/>
    <x v="186"/>
    <x v="2"/>
    <n v="443.53"/>
    <n v="9"/>
    <n v="361.87"/>
    <n v="29.35"/>
    <x v="0"/>
    <x v="1"/>
    <x v="1"/>
    <x v="14"/>
    <s v="Patricia Ward"/>
    <x v="11"/>
    <n v="3991.7699999999995"/>
    <n v="3962.4199999999996"/>
  </r>
  <r>
    <s v="44caf5b7-9213-489e-9f34-e5c335330135"/>
    <d v="2025-01-21T00:00:00"/>
    <x v="4"/>
    <s v="e75fe6c4-b103-4d90-bae6-52fc3639841e"/>
    <x v="518"/>
    <x v="2"/>
    <n v="346.85"/>
    <n v="3"/>
    <n v="292.04000000000002"/>
    <n v="45.87"/>
    <x v="2"/>
    <x v="2"/>
    <x v="2"/>
    <x v="13"/>
    <s v="John Farmer"/>
    <x v="11"/>
    <n v="1040.5500000000002"/>
    <n v="994.68000000000018"/>
  </r>
  <r>
    <s v="0f57198d-5252-45b4-9dcd-a83d5a20f4fc"/>
    <d v="2025-01-19T00:00:00"/>
    <x v="4"/>
    <s v="d4d87e29-2cc6-4491-ad9d-c5d99459ea55"/>
    <x v="852"/>
    <x v="4"/>
    <n v="155.63999999999999"/>
    <n v="2"/>
    <n v="93.66"/>
    <n v="2.57"/>
    <x v="0"/>
    <x v="2"/>
    <x v="2"/>
    <x v="12"/>
    <s v="Jane Walsh"/>
    <x v="11"/>
    <n v="311.27999999999997"/>
    <n v="308.70999999999998"/>
  </r>
  <r>
    <s v="f077f06f-9927-4fb0-b709-6479712857f0"/>
    <d v="2025-02-03T00:00:00"/>
    <x v="4"/>
    <s v="4944672d-ddc7-4c86-a9c8-697029b608b2"/>
    <x v="113"/>
    <x v="2"/>
    <n v="472.66"/>
    <n v="4"/>
    <n v="358.99"/>
    <n v="11.42"/>
    <x v="0"/>
    <x v="0"/>
    <x v="0"/>
    <x v="14"/>
    <s v="Scott Anderson"/>
    <x v="10"/>
    <n v="1890.64"/>
    <n v="1879.22"/>
  </r>
  <r>
    <s v="c0094655-e26b-4d2e-a943-4be556432cab"/>
    <d v="2025-01-09T00:00:00"/>
    <x v="4"/>
    <s v="3dd1d0d0-24e9-422e-9358-3b329fe35fd8"/>
    <x v="367"/>
    <x v="5"/>
    <n v="22.49"/>
    <n v="1"/>
    <n v="14.87"/>
    <n v="2.1800000000000002"/>
    <x v="0"/>
    <x v="0"/>
    <x v="2"/>
    <x v="12"/>
    <s v="Katie Perry"/>
    <x v="11"/>
    <n v="22.49"/>
    <n v="20.309999999999999"/>
  </r>
  <r>
    <s v="7d93758f-0edc-407c-82b1-7db7b1d16f40"/>
    <d v="2025-02-08T00:00:00"/>
    <x v="4"/>
    <s v="58b0134d-f403-4c8d-9200-99d0077798e7"/>
    <x v="398"/>
    <x v="5"/>
    <n v="294.57"/>
    <n v="6"/>
    <n v="178.22"/>
    <n v="41.97"/>
    <x v="1"/>
    <x v="2"/>
    <x v="1"/>
    <x v="12"/>
    <s v="Melanie Carpenter"/>
    <x v="10"/>
    <n v="1767.42"/>
    <n v="1725.45"/>
  </r>
  <r>
    <s v="8dc8ffc7-df2f-46ac-b9e9-4be1ce64bc4e"/>
    <d v="2025-01-11T00:00:00"/>
    <x v="4"/>
    <s v="80605dc2-c97a-4872-b67e-af6588c544ce"/>
    <x v="88"/>
    <x v="3"/>
    <n v="214.78"/>
    <n v="4"/>
    <n v="176.71"/>
    <n v="3.04"/>
    <x v="2"/>
    <x v="1"/>
    <x v="0"/>
    <x v="14"/>
    <s v="Jessica Anderson"/>
    <x v="11"/>
    <n v="859.12"/>
    <n v="856.08"/>
  </r>
  <r>
    <s v="85e10515-b91d-4652-b8b1-5c2ffd7ff1da"/>
    <d v="2025-01-06T00:00:00"/>
    <x v="4"/>
    <s v="b5d1ab17-fd30-4456-835e-720902a397ec"/>
    <x v="527"/>
    <x v="5"/>
    <n v="20.420000000000002"/>
    <n v="7"/>
    <n v="12.27"/>
    <n v="3.61"/>
    <x v="1"/>
    <x v="0"/>
    <x v="2"/>
    <x v="13"/>
    <s v="Valerie Hull"/>
    <x v="11"/>
    <n v="142.94"/>
    <n v="139.32999999999998"/>
  </r>
  <r>
    <s v="ee5ba28f-080c-4428-887a-8a3efb37db9a"/>
    <d v="2025-01-20T00:00:00"/>
    <x v="4"/>
    <s v="b9604326-829b-45c4-8420-d8cacb226d26"/>
    <x v="206"/>
    <x v="2"/>
    <n v="259.39"/>
    <n v="10"/>
    <n v="168.38"/>
    <n v="51.17"/>
    <x v="2"/>
    <x v="0"/>
    <x v="0"/>
    <x v="14"/>
    <s v="Edward Fisher"/>
    <x v="11"/>
    <n v="2593.8999999999996"/>
    <n v="2542.7299999999996"/>
  </r>
  <r>
    <s v="d6e51916-4f01-4af8-824a-2eac8fb242f3"/>
    <d v="2025-01-30T00:00:00"/>
    <x v="4"/>
    <s v="90d52bb5-3656-4dac-a588-d49a95e2f1c1"/>
    <x v="709"/>
    <x v="2"/>
    <n v="295.2"/>
    <n v="3"/>
    <n v="197.85"/>
    <n v="2.84"/>
    <x v="2"/>
    <x v="1"/>
    <x v="1"/>
    <x v="12"/>
    <s v="Nathan Cunningham"/>
    <x v="11"/>
    <n v="885.59999999999991"/>
    <n v="882.75999999999988"/>
  </r>
  <r>
    <s v="599dd04f-60c7-4cb6-beb4-a9523efe391d"/>
    <d v="2025-02-09T00:00:00"/>
    <x v="4"/>
    <s v="c19fc931-2937-4db6-8fac-a737f72b59f9"/>
    <x v="364"/>
    <x v="5"/>
    <n v="431.83"/>
    <n v="4"/>
    <n v="338.42"/>
    <n v="85.93"/>
    <x v="0"/>
    <x v="2"/>
    <x v="0"/>
    <x v="12"/>
    <s v="Troy Wright"/>
    <x v="10"/>
    <n v="1727.32"/>
    <n v="1641.3899999999999"/>
  </r>
  <r>
    <s v="0ddae842-d03b-41cc-ae36-7f1864a7f89b"/>
    <d v="2025-01-25T00:00:00"/>
    <x v="4"/>
    <s v="79c224e4-7fe4-4d33-9212-cf21e0717e4c"/>
    <x v="259"/>
    <x v="5"/>
    <n v="177.57"/>
    <n v="4"/>
    <n v="116.16"/>
    <n v="12.38"/>
    <x v="1"/>
    <x v="1"/>
    <x v="1"/>
    <x v="14"/>
    <s v="Melinda Zhang"/>
    <x v="11"/>
    <n v="710.28"/>
    <n v="697.9"/>
  </r>
  <r>
    <s v="d991a062-4ea1-44ab-9402-30847ada6435"/>
    <d v="2025-01-19T00:00:00"/>
    <x v="4"/>
    <s v="70725493-46ea-43ba-bb28-67cfc63745d4"/>
    <x v="277"/>
    <x v="0"/>
    <n v="206.63"/>
    <n v="7"/>
    <n v="178.89"/>
    <n v="20.68"/>
    <x v="0"/>
    <x v="2"/>
    <x v="0"/>
    <x v="13"/>
    <s v="Brandon Hunter"/>
    <x v="11"/>
    <n v="1446.4099999999999"/>
    <n v="1425.7299999999998"/>
  </r>
  <r>
    <s v="a9b4029a-c4d1-46bb-84b2-286cddcd3b93"/>
    <d v="2025-02-17T00:00:00"/>
    <x v="4"/>
    <s v="f6e3511e-e7d7-49d7-95f7-4bbda38ff2c0"/>
    <x v="731"/>
    <x v="4"/>
    <n v="496.64"/>
    <n v="9"/>
    <n v="316.52999999999997"/>
    <n v="9.08"/>
    <x v="0"/>
    <x v="0"/>
    <x v="0"/>
    <x v="13"/>
    <s v="Ronald Green"/>
    <x v="10"/>
    <n v="4469.76"/>
    <n v="4460.68"/>
  </r>
  <r>
    <s v="7e0b9065-2ed0-49b7-ada1-8182307359b9"/>
    <d v="2025-01-07T00:00:00"/>
    <x v="4"/>
    <s v="6e07fbdf-f38d-4cdb-bacb-f6a4a58e016b"/>
    <x v="132"/>
    <x v="2"/>
    <n v="479.07"/>
    <n v="9"/>
    <n v="322.81"/>
    <n v="42.13"/>
    <x v="1"/>
    <x v="0"/>
    <x v="1"/>
    <x v="12"/>
    <s v="Cheyenne Page"/>
    <x v="11"/>
    <n v="4311.63"/>
    <n v="4269.5"/>
  </r>
  <r>
    <s v="cf6c5109-c2bc-46a7-a029-5f9ea2310bde"/>
    <d v="2025-01-30T00:00:00"/>
    <x v="4"/>
    <s v="8c67b267-7418-46da-8a5e-5802d741231e"/>
    <x v="853"/>
    <x v="4"/>
    <n v="169.92"/>
    <n v="4"/>
    <n v="150.47"/>
    <n v="17.43"/>
    <x v="1"/>
    <x v="2"/>
    <x v="1"/>
    <x v="14"/>
    <s v="Jordan Ross"/>
    <x v="11"/>
    <n v="679.68"/>
    <n v="662.25"/>
  </r>
  <r>
    <s v="6a7374c8-77f2-4245-828d-f2446efb72b6"/>
    <d v="2025-02-03T00:00:00"/>
    <x v="4"/>
    <s v="1771ea8c-6ebf-4f42-893e-e07c3255cd37"/>
    <x v="57"/>
    <x v="1"/>
    <n v="39.33"/>
    <n v="1"/>
    <n v="34.51"/>
    <n v="4.13"/>
    <x v="0"/>
    <x v="1"/>
    <x v="0"/>
    <x v="14"/>
    <s v="Rebecca Collins"/>
    <x v="10"/>
    <n v="39.33"/>
    <n v="35.199999999999996"/>
  </r>
  <r>
    <s v="884ad228-5e46-46c1-a142-99a23bfd84a1"/>
    <d v="2025-01-13T00:00:00"/>
    <x v="4"/>
    <s v="f6694e5c-b82d-4fb0-b45d-eeffad229bd1"/>
    <x v="26"/>
    <x v="0"/>
    <n v="423.94"/>
    <n v="4"/>
    <n v="355.5"/>
    <n v="39.49"/>
    <x v="0"/>
    <x v="1"/>
    <x v="0"/>
    <x v="14"/>
    <s v="Brittany Goodman"/>
    <x v="11"/>
    <n v="1695.76"/>
    <n v="1656.27"/>
  </r>
  <r>
    <s v="71b12373-f991-4157-b88a-ff2b8e527e0a"/>
    <d v="2025-01-09T00:00:00"/>
    <x v="4"/>
    <s v="adfc8d6e-a969-4735-9a35-aa6c4c542de6"/>
    <x v="660"/>
    <x v="0"/>
    <n v="326.16000000000003"/>
    <n v="9"/>
    <n v="260"/>
    <n v="30.06"/>
    <x v="1"/>
    <x v="2"/>
    <x v="1"/>
    <x v="12"/>
    <s v="Meredith Hanson"/>
    <x v="11"/>
    <n v="2935.44"/>
    <n v="2905.38"/>
  </r>
  <r>
    <s v="f4d634fd-27ff-407d-b6ef-56b5c71b4e31"/>
    <d v="2025-01-30T00:00:00"/>
    <x v="4"/>
    <s v="36b4df2f-e16f-41db-b961-379a3f7377de"/>
    <x v="520"/>
    <x v="0"/>
    <n v="21.25"/>
    <n v="4"/>
    <n v="16.23"/>
    <n v="0.83"/>
    <x v="0"/>
    <x v="1"/>
    <x v="1"/>
    <x v="12"/>
    <s v="Justin Rodriguez"/>
    <x v="11"/>
    <n v="85"/>
    <n v="84.17"/>
  </r>
  <r>
    <s v="f850f622-061b-4ee6-b08f-433cb00f0901"/>
    <d v="2025-01-31T00:00:00"/>
    <x v="4"/>
    <s v="f9edc253-6c07-4488-befb-3ff59da403d1"/>
    <x v="14"/>
    <x v="5"/>
    <n v="30.86"/>
    <n v="6"/>
    <n v="23.02"/>
    <n v="2.64"/>
    <x v="1"/>
    <x v="0"/>
    <x v="0"/>
    <x v="14"/>
    <s v="Matthew Martinez"/>
    <x v="11"/>
    <n v="185.16"/>
    <n v="182.52"/>
  </r>
  <r>
    <s v="469d6d5d-7601-4d3e-a30f-a6a1ca218d63"/>
    <d v="2025-02-08T00:00:00"/>
    <x v="4"/>
    <s v="29d0e166-e0fe-4449-86fa-7fb86495d6c2"/>
    <x v="730"/>
    <x v="3"/>
    <n v="391.36"/>
    <n v="4"/>
    <n v="245.89"/>
    <n v="61.22"/>
    <x v="0"/>
    <x v="1"/>
    <x v="2"/>
    <x v="12"/>
    <s v="Jeremy Martin"/>
    <x v="10"/>
    <n v="1565.44"/>
    <n v="1504.22"/>
  </r>
  <r>
    <s v="bdffe627-63f9-4f99-ab79-1cdff9f6f9a6"/>
    <d v="2025-01-08T00:00:00"/>
    <x v="4"/>
    <s v="2e4520f6-58da-4d4c-8b10-c4b3b6147594"/>
    <x v="343"/>
    <x v="5"/>
    <n v="325.54000000000002"/>
    <n v="10"/>
    <n v="226.3"/>
    <n v="30.16"/>
    <x v="0"/>
    <x v="1"/>
    <x v="1"/>
    <x v="14"/>
    <s v="Michael Alexander"/>
    <x v="11"/>
    <n v="3255.4"/>
    <n v="3225.2400000000002"/>
  </r>
  <r>
    <s v="c59ca68e-5a52-40e7-844f-9c4aba1da72b"/>
    <d v="2025-01-10T00:00:00"/>
    <x v="4"/>
    <s v="f9b0f7ad-2899-4c66-ba38-9334aaf4fe9d"/>
    <x v="79"/>
    <x v="5"/>
    <n v="318.11"/>
    <n v="6"/>
    <n v="260.83"/>
    <n v="52.62"/>
    <x v="0"/>
    <x v="2"/>
    <x v="2"/>
    <x v="12"/>
    <s v="Glenn Martinez"/>
    <x v="11"/>
    <n v="1908.66"/>
    <n v="1856.0400000000002"/>
  </r>
  <r>
    <s v="5547a673-4ccb-4028-8d97-6cc0fe3195e2"/>
    <d v="2025-01-09T00:00:00"/>
    <x v="4"/>
    <s v="6445840a-91ba-4e90-bfb7-cb7815a1478e"/>
    <x v="786"/>
    <x v="3"/>
    <n v="451.35"/>
    <n v="7"/>
    <n v="314.82"/>
    <n v="87.21"/>
    <x v="2"/>
    <x v="2"/>
    <x v="0"/>
    <x v="13"/>
    <s v="Jessica King"/>
    <x v="11"/>
    <n v="3159.4500000000003"/>
    <n v="3072.2400000000002"/>
  </r>
  <r>
    <s v="e20a789f-e19b-4052-93f9-0861df9cab20"/>
    <d v="2025-01-04T00:00:00"/>
    <x v="4"/>
    <s v="d8032d51-4931-4a2a-9c4f-1ccd25f4b941"/>
    <x v="307"/>
    <x v="4"/>
    <n v="152.22"/>
    <n v="9"/>
    <n v="99.72"/>
    <n v="26.35"/>
    <x v="1"/>
    <x v="2"/>
    <x v="0"/>
    <x v="14"/>
    <s v="William Moody DDS"/>
    <x v="11"/>
    <n v="1369.98"/>
    <n v="1343.63"/>
  </r>
  <r>
    <s v="a6603c14-5285-4d0d-be67-a10ac06825b2"/>
    <d v="2025-02-12T00:00:00"/>
    <x v="4"/>
    <s v="912010c4-da77-45ba-8b82-50a5a63324b0"/>
    <x v="439"/>
    <x v="2"/>
    <n v="104.92"/>
    <n v="7"/>
    <n v="74.44"/>
    <n v="10.86"/>
    <x v="2"/>
    <x v="0"/>
    <x v="2"/>
    <x v="14"/>
    <s v="Michael Carney"/>
    <x v="10"/>
    <n v="734.44"/>
    <n v="723.58"/>
  </r>
  <r>
    <s v="1bf6531f-ee15-401a-8ee9-07f80f53ce46"/>
    <d v="2025-01-31T00:00:00"/>
    <x v="4"/>
    <s v="b4a6d63e-e63b-4481-a461-9267f78c9047"/>
    <x v="71"/>
    <x v="5"/>
    <n v="327.74"/>
    <n v="3"/>
    <n v="290.12"/>
    <n v="17.73"/>
    <x v="0"/>
    <x v="0"/>
    <x v="0"/>
    <x v="13"/>
    <s v="Jose Mcgee"/>
    <x v="11"/>
    <n v="983.22"/>
    <n v="965.49"/>
  </r>
  <r>
    <s v="85648d6b-4fe9-4903-9623-781a82b67e4f"/>
    <d v="2025-01-11T00:00:00"/>
    <x v="4"/>
    <s v="d041c9f5-077d-4f03-b4b1-07885dce917e"/>
    <x v="545"/>
    <x v="1"/>
    <n v="230.56"/>
    <n v="3"/>
    <n v="182.95"/>
    <n v="39.35"/>
    <x v="2"/>
    <x v="0"/>
    <x v="2"/>
    <x v="14"/>
    <s v="Craig Glover"/>
    <x v="11"/>
    <n v="691.68000000000006"/>
    <n v="652.33000000000004"/>
  </r>
  <r>
    <s v="d070a28e-ff32-45f0-8485-3614c954cf84"/>
    <d v="2025-01-15T00:00:00"/>
    <x v="4"/>
    <s v="29f70cc3-9ad8-4de7-8227-7d2558b94e1c"/>
    <x v="673"/>
    <x v="3"/>
    <n v="321.88"/>
    <n v="10"/>
    <n v="198.89"/>
    <n v="44.85"/>
    <x v="0"/>
    <x v="1"/>
    <x v="1"/>
    <x v="14"/>
    <s v="Rodney Huffman"/>
    <x v="11"/>
    <n v="3218.8"/>
    <n v="3173.9500000000003"/>
  </r>
  <r>
    <s v="5666a5ff-d8ba-4458-8f4d-bc11695bbf57"/>
    <d v="2025-02-05T00:00:00"/>
    <x v="4"/>
    <s v="dff1a6a2-f464-49dd-9092-341faa69b1ab"/>
    <x v="367"/>
    <x v="0"/>
    <n v="479.8"/>
    <n v="8"/>
    <n v="413.82"/>
    <n v="28.2"/>
    <x v="1"/>
    <x v="0"/>
    <x v="0"/>
    <x v="13"/>
    <s v="Jennifer Pugh"/>
    <x v="10"/>
    <n v="3838.4"/>
    <n v="3810.2000000000003"/>
  </r>
  <r>
    <s v="d1c7451b-dbbc-4db4-9ac1-bd8d6dba72e3"/>
    <d v="2025-01-02T00:00:00"/>
    <x v="4"/>
    <s v="566e0afe-19b7-4ae1-a367-ec6605261c6c"/>
    <x v="407"/>
    <x v="5"/>
    <n v="48.86"/>
    <n v="2"/>
    <n v="43.52"/>
    <n v="4.79"/>
    <x v="1"/>
    <x v="2"/>
    <x v="0"/>
    <x v="13"/>
    <s v="Michelle Cole"/>
    <x v="11"/>
    <n v="97.72"/>
    <n v="92.929999999999993"/>
  </r>
  <r>
    <s v="4b4708bf-6634-4b5e-9d30-f5e1a3658144"/>
    <d v="2025-02-16T00:00:00"/>
    <x v="4"/>
    <s v="1aaeff40-e298-4744-9f4f-56f48d703a3d"/>
    <x v="851"/>
    <x v="1"/>
    <n v="273.63"/>
    <n v="4"/>
    <n v="178.33"/>
    <n v="12.08"/>
    <x v="1"/>
    <x v="2"/>
    <x v="1"/>
    <x v="12"/>
    <s v="Sharon Davis"/>
    <x v="10"/>
    <n v="1094.52"/>
    <n v="1082.44"/>
  </r>
  <r>
    <s v="5207c207-5d26-4bfd-9427-6cf5dd13213a"/>
    <d v="2025-01-31T00:00:00"/>
    <x v="4"/>
    <s v="fc5f3a34-4177-46f3-8946-c894e09ef338"/>
    <x v="768"/>
    <x v="5"/>
    <n v="307.19"/>
    <n v="3"/>
    <n v="239.01"/>
    <n v="37.619999999999997"/>
    <x v="0"/>
    <x v="0"/>
    <x v="1"/>
    <x v="13"/>
    <s v="Steven Daniels"/>
    <x v="11"/>
    <n v="921.56999999999994"/>
    <n v="883.94999999999993"/>
  </r>
  <r>
    <s v="31a2fb7c-8be0-4e04-acef-f3d2c4ca5c6c"/>
    <d v="2025-01-17T00:00:00"/>
    <x v="4"/>
    <s v="ffae78a8-149d-448b-8d77-ad9ac5bde68b"/>
    <x v="208"/>
    <x v="3"/>
    <n v="116.67"/>
    <n v="2"/>
    <n v="79.67"/>
    <n v="13.55"/>
    <x v="1"/>
    <x v="2"/>
    <x v="2"/>
    <x v="14"/>
    <s v="Mr. Brian Lane DDS"/>
    <x v="11"/>
    <n v="233.34"/>
    <n v="219.79"/>
  </r>
  <r>
    <s v="cfeb93e5-146e-46d8-b160-e1538f50bd23"/>
    <d v="2025-01-23T00:00:00"/>
    <x v="4"/>
    <s v="a3f98e66-d8ca-478d-a5e6-11a7f423ba7f"/>
    <x v="854"/>
    <x v="4"/>
    <n v="465.68"/>
    <n v="1"/>
    <n v="339.64"/>
    <n v="81.61"/>
    <x v="2"/>
    <x v="2"/>
    <x v="1"/>
    <x v="12"/>
    <s v="David Smith"/>
    <x v="11"/>
    <n v="465.68"/>
    <n v="384.07"/>
  </r>
  <r>
    <s v="8e063241-7fb1-46d9-a73a-002460a0c394"/>
    <d v="2025-02-10T00:00:00"/>
    <x v="4"/>
    <s v="213a64bd-de51-4e68-bc70-e300381cc50e"/>
    <x v="32"/>
    <x v="0"/>
    <n v="140.71"/>
    <n v="5"/>
    <n v="103.55"/>
    <n v="26.42"/>
    <x v="2"/>
    <x v="1"/>
    <x v="2"/>
    <x v="14"/>
    <s v="Darius Smith"/>
    <x v="10"/>
    <n v="703.55000000000007"/>
    <n v="677.13000000000011"/>
  </r>
  <r>
    <s v="679de68a-1b9b-4162-a379-e57ef051a733"/>
    <d v="2025-02-04T00:00:00"/>
    <x v="4"/>
    <s v="7a6b3efd-b4ce-4099-bfc1-59983ead418d"/>
    <x v="796"/>
    <x v="4"/>
    <n v="309.47000000000003"/>
    <n v="3"/>
    <n v="233.02"/>
    <n v="47.73"/>
    <x v="2"/>
    <x v="1"/>
    <x v="1"/>
    <x v="13"/>
    <s v="Brian Walls"/>
    <x v="10"/>
    <n v="928.41000000000008"/>
    <n v="880.68000000000006"/>
  </r>
  <r>
    <s v="fa4a848e-c70f-4b14-ae5d-c7dd3cdd6b06"/>
    <d v="2025-02-02T00:00:00"/>
    <x v="4"/>
    <s v="11110981-8fd7-48dd-a51a-b77ebc8018c0"/>
    <x v="32"/>
    <x v="2"/>
    <n v="124.6"/>
    <n v="1"/>
    <n v="78.959999999999994"/>
    <n v="16.27"/>
    <x v="1"/>
    <x v="2"/>
    <x v="2"/>
    <x v="13"/>
    <s v="Mary Torres"/>
    <x v="10"/>
    <n v="124.6"/>
    <n v="108.33"/>
  </r>
  <r>
    <s v="5ea16e3f-d04c-46c8-8a5e-2390e4780889"/>
    <d v="2025-02-04T00:00:00"/>
    <x v="4"/>
    <s v="9216db11-cfb8-405b-a3c3-e16b92981142"/>
    <x v="847"/>
    <x v="2"/>
    <n v="441.29"/>
    <n v="9"/>
    <n v="365.35"/>
    <n v="82.93"/>
    <x v="1"/>
    <x v="1"/>
    <x v="1"/>
    <x v="14"/>
    <s v="Tracy Williams"/>
    <x v="10"/>
    <n v="3971.61"/>
    <n v="3888.6800000000003"/>
  </r>
  <r>
    <s v="f4e1b2c1-0930-4bce-9994-746ebffa8821"/>
    <d v="2025-01-11T00:00:00"/>
    <x v="4"/>
    <s v="00204e7c-9c9f-4431-9b59-3fabca8234d9"/>
    <x v="98"/>
    <x v="1"/>
    <n v="185.94"/>
    <n v="8"/>
    <n v="155.87"/>
    <n v="26.98"/>
    <x v="0"/>
    <x v="0"/>
    <x v="0"/>
    <x v="12"/>
    <s v="Michael Mahoney"/>
    <x v="11"/>
    <n v="1487.52"/>
    <n v="1460.54"/>
  </r>
  <r>
    <s v="140f8400-e747-4568-80ab-5d1dfc1def2e"/>
    <d v="2025-01-28T00:00:00"/>
    <x v="4"/>
    <s v="2dcac22d-0d5b-4900-b62b-bd783336998d"/>
    <x v="226"/>
    <x v="0"/>
    <n v="423.68"/>
    <n v="7"/>
    <n v="352.68"/>
    <n v="83.05"/>
    <x v="2"/>
    <x v="2"/>
    <x v="0"/>
    <x v="12"/>
    <s v="James Wilson"/>
    <x v="11"/>
    <n v="2965.76"/>
    <n v="2882.71"/>
  </r>
  <r>
    <s v="4022e347-4fc9-4fdc-879f-26e061ec3b2a"/>
    <d v="2025-01-27T00:00:00"/>
    <x v="4"/>
    <s v="3af0e3d8-ddd1-4e9c-8df4-93fe4b218feb"/>
    <x v="757"/>
    <x v="2"/>
    <n v="68.95"/>
    <n v="9"/>
    <n v="57.93"/>
    <n v="3.83"/>
    <x v="1"/>
    <x v="0"/>
    <x v="0"/>
    <x v="14"/>
    <s v="Eric Reeves"/>
    <x v="11"/>
    <n v="620.55000000000007"/>
    <n v="616.72"/>
  </r>
  <r>
    <s v="34b23059-11bd-42f8-94e6-fa0c35373604"/>
    <d v="2025-02-03T00:00:00"/>
    <x v="4"/>
    <s v="3d9625a1-2eef-47bc-9aa4-021dfbc222bb"/>
    <x v="220"/>
    <x v="5"/>
    <n v="451.37"/>
    <n v="3"/>
    <n v="304.64"/>
    <n v="73.78"/>
    <x v="1"/>
    <x v="0"/>
    <x v="2"/>
    <x v="13"/>
    <s v="Amy Gonzalez"/>
    <x v="10"/>
    <n v="1354.1100000000001"/>
    <n v="1280.3300000000002"/>
  </r>
  <r>
    <s v="a0d9f5c7-9b30-4f5f-9a9e-72286082f3c1"/>
    <d v="2025-02-09T00:00:00"/>
    <x v="4"/>
    <s v="bce9fda5-0155-42e3-a1cd-fecb0563be49"/>
    <x v="387"/>
    <x v="1"/>
    <n v="237.11"/>
    <n v="4"/>
    <n v="209.86"/>
    <n v="14.02"/>
    <x v="0"/>
    <x v="0"/>
    <x v="2"/>
    <x v="12"/>
    <s v="Dawn Howard"/>
    <x v="10"/>
    <n v="948.44"/>
    <n v="934.42000000000007"/>
  </r>
  <r>
    <s v="cdd1b37e-c5cb-4230-b41d-81c8fa5880c7"/>
    <d v="2025-01-01T00:00:00"/>
    <x v="4"/>
    <s v="8e406769-7d21-4272-864c-e5db83904345"/>
    <x v="364"/>
    <x v="2"/>
    <n v="226.22"/>
    <n v="7"/>
    <n v="196.02"/>
    <n v="9.85"/>
    <x v="0"/>
    <x v="0"/>
    <x v="1"/>
    <x v="13"/>
    <s v="Tammy James"/>
    <x v="11"/>
    <n v="1583.54"/>
    <n v="1573.69"/>
  </r>
  <r>
    <s v="d975537a-d16d-470a-aac0-d48ee2dec138"/>
    <d v="2025-02-08T00:00:00"/>
    <x v="4"/>
    <s v="16cbd6c0-2ca3-41df-8d3d-440aad4f2882"/>
    <x v="401"/>
    <x v="1"/>
    <n v="421.98"/>
    <n v="6"/>
    <n v="379.45"/>
    <n v="74.45"/>
    <x v="1"/>
    <x v="0"/>
    <x v="0"/>
    <x v="12"/>
    <s v="Erin Smith"/>
    <x v="10"/>
    <n v="2531.88"/>
    <n v="2457.4300000000003"/>
  </r>
  <r>
    <s v="669b73f6-b356-4dbe-90fa-891d4831a571"/>
    <d v="2025-01-13T00:00:00"/>
    <x v="4"/>
    <s v="abe90647-aac9-4e67-a2f3-c95010233d83"/>
    <x v="794"/>
    <x v="3"/>
    <n v="485.13"/>
    <n v="1"/>
    <n v="338.1"/>
    <n v="8.6999999999999993"/>
    <x v="1"/>
    <x v="1"/>
    <x v="2"/>
    <x v="14"/>
    <s v="Matthew Vazquez"/>
    <x v="11"/>
    <n v="485.13"/>
    <n v="476.43"/>
  </r>
  <r>
    <s v="b4132679-4a0c-4c25-aa90-8ad3c9ccded5"/>
    <d v="2025-01-15T00:00:00"/>
    <x v="4"/>
    <s v="98926608-c419-4c51-a153-5238ef85b65e"/>
    <x v="256"/>
    <x v="1"/>
    <n v="177.39"/>
    <n v="6"/>
    <n v="141.66"/>
    <n v="5.39"/>
    <x v="0"/>
    <x v="2"/>
    <x v="0"/>
    <x v="12"/>
    <s v="Nicole Chavez"/>
    <x v="11"/>
    <n v="1064.3399999999999"/>
    <n v="1058.9499999999998"/>
  </r>
  <r>
    <s v="dce995ca-f5e9-476e-8f7c-de021d66cfbf"/>
    <d v="2025-01-23T00:00:00"/>
    <x v="4"/>
    <s v="12534606-5efd-4695-8d7a-6452f66c002f"/>
    <x v="784"/>
    <x v="2"/>
    <n v="89.2"/>
    <n v="8"/>
    <n v="65.319999999999993"/>
    <n v="8.98"/>
    <x v="0"/>
    <x v="0"/>
    <x v="2"/>
    <x v="13"/>
    <s v="Victoria Williams"/>
    <x v="11"/>
    <n v="713.6"/>
    <n v="704.62"/>
  </r>
  <r>
    <s v="584ff891-eed4-4f72-8d2d-669b445cd271"/>
    <d v="2025-01-15T00:00:00"/>
    <x v="4"/>
    <s v="5b0ac5db-9459-4141-9768-9d7a53e6cbb6"/>
    <x v="299"/>
    <x v="1"/>
    <n v="277.24"/>
    <n v="10"/>
    <n v="234.9"/>
    <n v="4.6900000000000004"/>
    <x v="2"/>
    <x v="2"/>
    <x v="1"/>
    <x v="12"/>
    <s v="Stacy Rowe"/>
    <x v="11"/>
    <n v="2772.4"/>
    <n v="2767.71"/>
  </r>
  <r>
    <s v="2c244b1f-876b-408b-8284-9a83da3f9548"/>
    <d v="2025-01-02T00:00:00"/>
    <x v="4"/>
    <s v="cab1ed20-b6d3-441c-a390-7351cf3c123d"/>
    <x v="733"/>
    <x v="3"/>
    <n v="387.86"/>
    <n v="3"/>
    <n v="293.26"/>
    <n v="20.2"/>
    <x v="0"/>
    <x v="0"/>
    <x v="0"/>
    <x v="13"/>
    <s v="Shannon Wilson"/>
    <x v="11"/>
    <n v="1163.58"/>
    <n v="1143.3799999999999"/>
  </r>
  <r>
    <s v="d12abb42-04d1-4774-a1fa-edb2d301518c"/>
    <d v="2025-01-25T00:00:00"/>
    <x v="4"/>
    <s v="00f3768a-21c2-4c17-898b-9833207b4d67"/>
    <x v="568"/>
    <x v="0"/>
    <n v="375.13"/>
    <n v="4"/>
    <n v="279.37"/>
    <n v="45.94"/>
    <x v="2"/>
    <x v="2"/>
    <x v="0"/>
    <x v="12"/>
    <s v="Brenda Jackson"/>
    <x v="11"/>
    <n v="1500.52"/>
    <n v="1454.58"/>
  </r>
  <r>
    <s v="fda3a323-781a-44e0-8296-92eab7fef01e"/>
    <d v="2025-01-30T00:00:00"/>
    <x v="4"/>
    <s v="62627b3d-4159-4dc0-9f13-e11cbe333a7d"/>
    <x v="590"/>
    <x v="5"/>
    <n v="249.41"/>
    <n v="7"/>
    <n v="218.12"/>
    <n v="44.45"/>
    <x v="0"/>
    <x v="2"/>
    <x v="1"/>
    <x v="12"/>
    <s v="Seth Romero"/>
    <x v="11"/>
    <n v="1745.87"/>
    <n v="1701.4199999999998"/>
  </r>
  <r>
    <s v="33681819-f71e-4650-9ff6-2d3ae5ced39d"/>
    <d v="2025-01-23T00:00:00"/>
    <x v="4"/>
    <s v="ac9a0140-503a-4d15-8851-c5aa67b06c58"/>
    <x v="294"/>
    <x v="1"/>
    <n v="35.74"/>
    <n v="1"/>
    <n v="28.82"/>
    <n v="6.4"/>
    <x v="2"/>
    <x v="1"/>
    <x v="1"/>
    <x v="13"/>
    <s v="Jordan Roberson MD"/>
    <x v="11"/>
    <n v="35.74"/>
    <n v="29.340000000000003"/>
  </r>
  <r>
    <s v="f456eb36-230d-424c-bbc4-78f9071537aa"/>
    <d v="2025-02-03T00:00:00"/>
    <x v="4"/>
    <s v="b49a113f-668f-4420-903d-5200b548fa04"/>
    <x v="458"/>
    <x v="4"/>
    <n v="288.89999999999998"/>
    <n v="6"/>
    <n v="256.57"/>
    <n v="18.190000000000001"/>
    <x v="1"/>
    <x v="1"/>
    <x v="1"/>
    <x v="12"/>
    <s v="Carlos Nixon"/>
    <x v="10"/>
    <n v="1733.3999999999999"/>
    <n v="1715.2099999999998"/>
  </r>
  <r>
    <s v="027a9c61-7081-4929-8967-0b5b309d186f"/>
    <d v="2025-01-26T00:00:00"/>
    <x v="4"/>
    <s v="ba793457-ecea-4436-8ade-af7bbabfdfa9"/>
    <x v="779"/>
    <x v="2"/>
    <n v="423.44"/>
    <n v="4"/>
    <n v="324.27999999999997"/>
    <n v="60.36"/>
    <x v="0"/>
    <x v="0"/>
    <x v="0"/>
    <x v="14"/>
    <s v="Catherine Fritz"/>
    <x v="11"/>
    <n v="1693.76"/>
    <n v="1633.4"/>
  </r>
  <r>
    <s v="2059e5e1-81ca-4f12-80ea-ac0c52a74786"/>
    <d v="2025-02-10T00:00:00"/>
    <x v="4"/>
    <s v="3baf2a57-1bca-4813-b0fa-1353cd217ad8"/>
    <x v="277"/>
    <x v="0"/>
    <n v="458.22"/>
    <n v="1"/>
    <n v="381.64"/>
    <n v="5.04"/>
    <x v="1"/>
    <x v="1"/>
    <x v="0"/>
    <x v="14"/>
    <s v="Laura Adams"/>
    <x v="10"/>
    <n v="458.22"/>
    <n v="453.18"/>
  </r>
  <r>
    <s v="c51ebb28-25dc-4ab3-a016-b68c003b94a1"/>
    <d v="2025-02-13T00:00:00"/>
    <x v="4"/>
    <s v="f8549f69-b232-4771-91d4-80d786d535cf"/>
    <x v="528"/>
    <x v="2"/>
    <n v="112.59"/>
    <n v="6"/>
    <n v="78.989999999999995"/>
    <n v="13.37"/>
    <x v="1"/>
    <x v="2"/>
    <x v="2"/>
    <x v="12"/>
    <s v="Kimberly Hunter"/>
    <x v="10"/>
    <n v="675.54"/>
    <n v="662.17"/>
  </r>
  <r>
    <s v="26e4c29b-dc0e-4886-bd37-996be822409e"/>
    <d v="2025-01-30T00:00:00"/>
    <x v="4"/>
    <s v="c828eb1b-ab6d-461f-8c65-f7035491e734"/>
    <x v="61"/>
    <x v="4"/>
    <n v="345.21"/>
    <n v="9"/>
    <n v="303.05"/>
    <n v="24.82"/>
    <x v="1"/>
    <x v="1"/>
    <x v="1"/>
    <x v="13"/>
    <s v="Susan Scott"/>
    <x v="11"/>
    <n v="3106.89"/>
    <n v="3082.0699999999997"/>
  </r>
  <r>
    <s v="2e4b11a1-9aad-4870-8f1f-cc4663a28d91"/>
    <d v="2025-05-17T00:00:00"/>
    <x v="4"/>
    <s v="6925a762-6ff9-4a81-b326-87bd0bc7582b"/>
    <x v="826"/>
    <x v="2"/>
    <n v="195.75"/>
    <n v="1"/>
    <n v="118.55"/>
    <n v="20.05"/>
    <x v="2"/>
    <x v="2"/>
    <x v="2"/>
    <x v="12"/>
    <s v="Emily Nielsen"/>
    <x v="5"/>
    <n v="195.75"/>
    <n v="175.7"/>
  </r>
  <r>
    <s v="8f596a37-e2dd-488f-a4bf-b59a06b44028"/>
    <d v="2025-11-12T00:00:00"/>
    <x v="4"/>
    <s v="0f7f67a0-4182-4eb8-a849-da94e8417928"/>
    <x v="855"/>
    <x v="1"/>
    <n v="434.53"/>
    <n v="2"/>
    <n v="351.92"/>
    <n v="52.24"/>
    <x v="2"/>
    <x v="2"/>
    <x v="1"/>
    <x v="13"/>
    <s v="Regina Sanchez"/>
    <x v="3"/>
    <n v="869.06"/>
    <n v="816.81999999999994"/>
  </r>
  <r>
    <s v="f581291d-fc5e-4d48-9c57-02e9f2836774"/>
    <d v="2025-12-01T00:00:00"/>
    <x v="4"/>
    <s v="cd3bf194-6391-46d9-bb67-de9e9e7651f1"/>
    <x v="603"/>
    <x v="0"/>
    <n v="177.06"/>
    <n v="6"/>
    <n v="124.69"/>
    <n v="34.020000000000003"/>
    <x v="2"/>
    <x v="1"/>
    <x v="2"/>
    <x v="14"/>
    <s v="Tina Gilbert"/>
    <x v="2"/>
    <n v="1062.3600000000001"/>
    <n v="1028.3400000000001"/>
  </r>
  <r>
    <s v="ea54c00b-5cc2-4299-9241-2c5952f8b4ae"/>
    <d v="2025-11-12T00:00:00"/>
    <x v="4"/>
    <s v="efb2ee0a-bc45-47b6-a8ea-847b9aad54d2"/>
    <x v="791"/>
    <x v="3"/>
    <n v="212.32"/>
    <n v="9"/>
    <n v="183.81"/>
    <n v="33.82"/>
    <x v="1"/>
    <x v="2"/>
    <x v="1"/>
    <x v="12"/>
    <s v="Tracy Howell"/>
    <x v="3"/>
    <n v="1910.8799999999999"/>
    <n v="1877.06"/>
  </r>
  <r>
    <s v="99c716c4-f5c1-4241-8f25-9dcabc328147"/>
    <d v="2025-03-03T00:00:00"/>
    <x v="4"/>
    <s v="27678025-468d-47a0-b528-85204f3c689d"/>
    <x v="821"/>
    <x v="5"/>
    <n v="162.44"/>
    <n v="9"/>
    <n v="115.95"/>
    <n v="3.1"/>
    <x v="0"/>
    <x v="2"/>
    <x v="1"/>
    <x v="12"/>
    <s v="Carl Tran"/>
    <x v="8"/>
    <n v="1461.96"/>
    <n v="1458.8600000000001"/>
  </r>
  <r>
    <s v="0b2fb991-b76a-40f1-8810-3bab362d8064"/>
    <d v="2025-12-02T00:00:00"/>
    <x v="4"/>
    <s v="1e4b9e50-b4cf-42e2-b43a-934aa47857d1"/>
    <x v="768"/>
    <x v="5"/>
    <n v="419.95"/>
    <n v="5"/>
    <n v="291.35000000000002"/>
    <n v="18"/>
    <x v="1"/>
    <x v="1"/>
    <x v="0"/>
    <x v="12"/>
    <s v="Jose Martin"/>
    <x v="2"/>
    <n v="2099.75"/>
    <n v="2081.75"/>
  </r>
  <r>
    <s v="6c52cdc7-3335-468f-8f67-cc6899bfd8eb"/>
    <d v="2025-07-05T00:00:00"/>
    <x v="4"/>
    <s v="9f5e65f5-94a3-4c62-ba39-c34ef96386eb"/>
    <x v="610"/>
    <x v="5"/>
    <n v="317.45"/>
    <n v="1"/>
    <n v="283.31"/>
    <n v="45.6"/>
    <x v="1"/>
    <x v="1"/>
    <x v="2"/>
    <x v="13"/>
    <s v="Dana Marshall"/>
    <x v="0"/>
    <n v="317.45"/>
    <n v="271.84999999999997"/>
  </r>
  <r>
    <s v="f433f1ab-767e-4c6e-84b6-4e646434f778"/>
    <d v="2025-07-27T00:00:00"/>
    <x v="4"/>
    <s v="28a712c2-7559-4ea5-a42f-70f8a27b903d"/>
    <x v="183"/>
    <x v="2"/>
    <n v="84.23"/>
    <n v="6"/>
    <n v="72.2"/>
    <n v="15.59"/>
    <x v="2"/>
    <x v="1"/>
    <x v="0"/>
    <x v="12"/>
    <s v="Shawn Mcdowell"/>
    <x v="0"/>
    <n v="505.38"/>
    <n v="489.79"/>
  </r>
  <r>
    <s v="f711479b-2363-4842-8ae3-751501e343e8"/>
    <d v="2025-10-11T00:00:00"/>
    <x v="4"/>
    <s v="37b97ea8-9ac8-423d-9f11-47454f19f0d7"/>
    <x v="856"/>
    <x v="2"/>
    <n v="362.31"/>
    <n v="4"/>
    <n v="303.12"/>
    <n v="28.9"/>
    <x v="0"/>
    <x v="2"/>
    <x v="1"/>
    <x v="14"/>
    <s v="John Bailey"/>
    <x v="9"/>
    <n v="1449.24"/>
    <n v="1420.34"/>
  </r>
  <r>
    <s v="f6acda5c-918b-4de5-baf4-22b3d88d815f"/>
    <d v="2025-05-17T00:00:00"/>
    <x v="4"/>
    <s v="d8b827f1-73f7-4a7a-9c38-e6b5ddcdf444"/>
    <x v="695"/>
    <x v="3"/>
    <n v="379.31"/>
    <n v="10"/>
    <n v="290.73"/>
    <n v="47.81"/>
    <x v="0"/>
    <x v="0"/>
    <x v="2"/>
    <x v="14"/>
    <s v="Michael Williams"/>
    <x v="5"/>
    <n v="3793.1"/>
    <n v="3745.29"/>
  </r>
  <r>
    <s v="e29bc9a7-b4f5-424b-b4a3-74217bd07dae"/>
    <d v="2025-12-02T00:00:00"/>
    <x v="4"/>
    <s v="ab274f45-4ac2-4157-9ecf-a538b02faede"/>
    <x v="335"/>
    <x v="3"/>
    <n v="212.76"/>
    <n v="9"/>
    <n v="130.71"/>
    <n v="10.31"/>
    <x v="2"/>
    <x v="0"/>
    <x v="2"/>
    <x v="13"/>
    <s v="Isaac Avila"/>
    <x v="2"/>
    <n v="1914.84"/>
    <n v="1904.53"/>
  </r>
  <r>
    <s v="f2c559af-a47e-4222-b54b-5c00b47a562c"/>
    <d v="2025-05-03T00:00:00"/>
    <x v="4"/>
    <s v="2cd3996e-b723-44be-8477-74c697751ca4"/>
    <x v="42"/>
    <x v="0"/>
    <n v="385.77"/>
    <n v="8"/>
    <n v="320.12"/>
    <n v="41.89"/>
    <x v="0"/>
    <x v="0"/>
    <x v="0"/>
    <x v="12"/>
    <s v="Richard Burnett"/>
    <x v="5"/>
    <n v="3086.16"/>
    <n v="3044.27"/>
  </r>
  <r>
    <s v="61e11f57-6cd9-4897-8b1b-099ea1df691d"/>
    <d v="2025-09-19T00:00:00"/>
    <x v="4"/>
    <s v="c64f8775-1a77-4f52-bd6c-d7200b9d96c9"/>
    <x v="786"/>
    <x v="3"/>
    <n v="144.11000000000001"/>
    <n v="9"/>
    <n v="120.85"/>
    <n v="7.21"/>
    <x v="1"/>
    <x v="2"/>
    <x v="0"/>
    <x v="14"/>
    <s v="Melissa Martinez"/>
    <x v="1"/>
    <n v="1296.9900000000002"/>
    <n v="1289.7800000000002"/>
  </r>
  <r>
    <s v="8019c9d3-10a0-4485-bf20-a1a66ba91359"/>
    <d v="2025-07-05T00:00:00"/>
    <x v="4"/>
    <s v="fef6dd1d-dfd8-4510-80ea-fa54109209d6"/>
    <x v="756"/>
    <x v="1"/>
    <n v="46.27"/>
    <n v="9"/>
    <n v="30.6"/>
    <n v="5.83"/>
    <x v="0"/>
    <x v="1"/>
    <x v="0"/>
    <x v="14"/>
    <s v="Robert Taylor"/>
    <x v="0"/>
    <n v="416.43"/>
    <n v="410.6"/>
  </r>
  <r>
    <s v="d6b53663-0c10-41fe-8b22-e2b2157ed97e"/>
    <d v="2025-09-10T00:00:00"/>
    <x v="4"/>
    <s v="96152ba6-3d2b-422a-ade0-80c5313338ab"/>
    <x v="409"/>
    <x v="5"/>
    <n v="450.24"/>
    <n v="4"/>
    <n v="374.85"/>
    <n v="22.79"/>
    <x v="0"/>
    <x v="1"/>
    <x v="0"/>
    <x v="14"/>
    <s v="Michael English"/>
    <x v="1"/>
    <n v="1800.96"/>
    <n v="1778.17"/>
  </r>
  <r>
    <s v="ae39b94a-0cc0-4ecc-9407-ddc35ee4a603"/>
    <d v="2025-06-06T00:00:00"/>
    <x v="4"/>
    <s v="49919360-bcb8-4100-81eb-f4176365f748"/>
    <x v="415"/>
    <x v="0"/>
    <n v="360.36"/>
    <n v="9"/>
    <n v="313.05"/>
    <n v="44.35"/>
    <x v="1"/>
    <x v="2"/>
    <x v="1"/>
    <x v="14"/>
    <s v="Dr. Michele Navarro"/>
    <x v="4"/>
    <n v="3243.2400000000002"/>
    <n v="3198.8900000000003"/>
  </r>
  <r>
    <s v="734b1590-b059-417b-a5fc-2a9c27c25682"/>
    <d v="2025-09-08T00:00:00"/>
    <x v="4"/>
    <s v="76086191-1d88-4e4e-aa33-19970310d2c4"/>
    <x v="755"/>
    <x v="2"/>
    <n v="264.39"/>
    <n v="6"/>
    <n v="163.47"/>
    <n v="25.87"/>
    <x v="1"/>
    <x v="0"/>
    <x v="1"/>
    <x v="13"/>
    <s v="Laura Green"/>
    <x v="1"/>
    <n v="1586.34"/>
    <n v="1560.47"/>
  </r>
  <r>
    <s v="e312a8eb-8cf0-4361-b38a-1a0af988cc71"/>
    <d v="2025-09-10T00:00:00"/>
    <x v="4"/>
    <s v="2790238a-ad3b-4feb-a33a-9afa2c9ab499"/>
    <x v="191"/>
    <x v="5"/>
    <n v="445.35"/>
    <n v="4"/>
    <n v="374.51"/>
    <n v="3.8"/>
    <x v="2"/>
    <x v="0"/>
    <x v="1"/>
    <x v="12"/>
    <s v="Alexandra Osborn"/>
    <x v="1"/>
    <n v="1781.4"/>
    <n v="1777.6000000000001"/>
  </r>
  <r>
    <s v="adbc5a03-7f71-40dc-bc6b-791ec7d856a7"/>
    <d v="2025-10-30T00:00:00"/>
    <x v="4"/>
    <s v="c8364a80-e16e-4c51-b42d-f48b5c0345a9"/>
    <x v="620"/>
    <x v="5"/>
    <n v="330.82"/>
    <n v="1"/>
    <n v="260.02"/>
    <n v="46.64"/>
    <x v="0"/>
    <x v="2"/>
    <x v="0"/>
    <x v="13"/>
    <s v="Bryan Fletcher"/>
    <x v="9"/>
    <n v="330.82"/>
    <n v="284.18"/>
  </r>
  <r>
    <s v="37c915aa-6176-458c-b26e-0ece94cd7c5c"/>
    <d v="2025-09-18T00:00:00"/>
    <x v="4"/>
    <s v="2bb8212e-90c9-43e1-a0c7-6b2e8965751b"/>
    <x v="717"/>
    <x v="3"/>
    <n v="216.84"/>
    <n v="6"/>
    <n v="130.9"/>
    <n v="40.799999999999997"/>
    <x v="2"/>
    <x v="0"/>
    <x v="2"/>
    <x v="14"/>
    <s v="Jennifer Gonzalez"/>
    <x v="1"/>
    <n v="1301.04"/>
    <n v="1260.24"/>
  </r>
  <r>
    <s v="3e1ffb36-c100-448e-8d78-15d2c295eec7"/>
    <d v="2025-11-12T00:00:00"/>
    <x v="4"/>
    <s v="66e7b1bb-1027-431a-9009-ce8f5f4df24c"/>
    <x v="161"/>
    <x v="2"/>
    <n v="36.32"/>
    <n v="8"/>
    <n v="30.33"/>
    <n v="1.74"/>
    <x v="1"/>
    <x v="1"/>
    <x v="2"/>
    <x v="13"/>
    <s v="Brittany Luna"/>
    <x v="3"/>
    <n v="290.56"/>
    <n v="288.82"/>
  </r>
  <r>
    <s v="84dbc7ef-5eeb-4cfc-87f7-1324baba3cf0"/>
    <d v="2025-09-10T00:00:00"/>
    <x v="4"/>
    <s v="7d62ff98-ee13-4184-9e6c-801061ecb60e"/>
    <x v="99"/>
    <x v="2"/>
    <n v="366.31"/>
    <n v="10"/>
    <n v="317.79000000000002"/>
    <n v="26.51"/>
    <x v="2"/>
    <x v="2"/>
    <x v="0"/>
    <x v="12"/>
    <s v="Cody Farrell"/>
    <x v="1"/>
    <n v="3663.1"/>
    <n v="3636.5899999999997"/>
  </r>
  <r>
    <s v="eb4f6759-b2dd-4569-a296-81f9507e6a70"/>
    <d v="2025-08-28T00:00:00"/>
    <x v="4"/>
    <s v="d3f40758-9919-41db-8d7a-fabed00b97e5"/>
    <x v="466"/>
    <x v="0"/>
    <n v="117.62"/>
    <n v="2"/>
    <n v="98.45"/>
    <n v="19.309999999999999"/>
    <x v="1"/>
    <x v="2"/>
    <x v="2"/>
    <x v="13"/>
    <s v="John Banks"/>
    <x v="6"/>
    <n v="235.24"/>
    <n v="215.93"/>
  </r>
  <r>
    <s v="4c72dc35-86cc-40cd-9b06-440722e8f82d"/>
    <d v="2025-09-18T00:00:00"/>
    <x v="4"/>
    <s v="6b70c8cb-5426-4430-8414-fcbfdd62249e"/>
    <x v="382"/>
    <x v="5"/>
    <n v="353.26"/>
    <n v="2"/>
    <n v="300.32"/>
    <n v="68.55"/>
    <x v="2"/>
    <x v="0"/>
    <x v="2"/>
    <x v="13"/>
    <s v="Vernon Thomas"/>
    <x v="1"/>
    <n v="706.52"/>
    <n v="637.97"/>
  </r>
  <r>
    <s v="9e4e3220-fbfe-4e4a-928b-38f96dba3ceb"/>
    <d v="2025-09-10T00:00:00"/>
    <x v="4"/>
    <s v="ffa6fdc2-e808-403b-a048-e7166532c0dc"/>
    <x v="628"/>
    <x v="5"/>
    <n v="273.16000000000003"/>
    <n v="3"/>
    <n v="201.39"/>
    <n v="36.64"/>
    <x v="2"/>
    <x v="0"/>
    <x v="1"/>
    <x v="14"/>
    <s v="Amanda Dillon"/>
    <x v="1"/>
    <n v="819.48"/>
    <n v="782.84"/>
  </r>
  <r>
    <s v="e78716c3-39d8-4ed1-bce7-ac3f79efa73f"/>
    <d v="2025-12-13T00:00:00"/>
    <x v="4"/>
    <s v="4c77b2a1-4ab3-41cd-bf5d-b6cdcb9b403d"/>
    <x v="446"/>
    <x v="3"/>
    <n v="296.3"/>
    <n v="5"/>
    <n v="222.29"/>
    <n v="43.47"/>
    <x v="0"/>
    <x v="1"/>
    <x v="1"/>
    <x v="13"/>
    <s v="Amy Walker"/>
    <x v="2"/>
    <n v="1481.5"/>
    <n v="1438.03"/>
  </r>
  <r>
    <s v="35d0a7e3-9986-4767-b3dd-5b120907fe4c"/>
    <d v="2025-10-09T00:00:00"/>
    <x v="4"/>
    <s v="7a0f92ce-7352-4032-a515-8e1cdb735ff4"/>
    <x v="695"/>
    <x v="0"/>
    <n v="83.65"/>
    <n v="10"/>
    <n v="52.6"/>
    <n v="8.85"/>
    <x v="0"/>
    <x v="1"/>
    <x v="1"/>
    <x v="13"/>
    <s v="Jeffrey Hammond"/>
    <x v="9"/>
    <n v="836.5"/>
    <n v="827.65"/>
  </r>
  <r>
    <s v="6cacb072-c913-48db-befb-4ad1240ddfb3"/>
    <d v="2025-12-14T00:00:00"/>
    <x v="4"/>
    <s v="266d4251-b505-42a7-9431-dca62608a9e5"/>
    <x v="305"/>
    <x v="5"/>
    <n v="86.21"/>
    <n v="10"/>
    <n v="59.07"/>
    <n v="1.04"/>
    <x v="1"/>
    <x v="0"/>
    <x v="2"/>
    <x v="13"/>
    <s v="Michael Chandler"/>
    <x v="2"/>
    <n v="862.09999999999991"/>
    <n v="861.06"/>
  </r>
  <r>
    <s v="7853c814-e2e8-4f57-a3ce-62a6be508f58"/>
    <d v="2025-11-20T00:00:00"/>
    <x v="4"/>
    <s v="26b4cd8e-2c45-4f38-ba9f-e46280cecffa"/>
    <x v="711"/>
    <x v="4"/>
    <n v="200.68"/>
    <n v="7"/>
    <n v="179.92"/>
    <n v="14.13"/>
    <x v="1"/>
    <x v="0"/>
    <x v="0"/>
    <x v="14"/>
    <s v="Debra Bray"/>
    <x v="3"/>
    <n v="1404.76"/>
    <n v="1390.6299999999999"/>
  </r>
  <r>
    <s v="bab018dd-72be-4727-a37f-baaa4f7b56b8"/>
    <d v="2025-07-16T00:00:00"/>
    <x v="4"/>
    <s v="979f0415-3541-4ea0-91eb-eba2bb778670"/>
    <x v="456"/>
    <x v="3"/>
    <n v="378.98"/>
    <n v="7"/>
    <n v="295.31"/>
    <n v="72.44"/>
    <x v="1"/>
    <x v="0"/>
    <x v="2"/>
    <x v="12"/>
    <s v="Andrea Perez"/>
    <x v="0"/>
    <n v="2652.86"/>
    <n v="2580.42"/>
  </r>
  <r>
    <s v="33199358-26bb-4a4f-97c5-b4ac44ece535"/>
    <d v="2025-08-17T00:00:00"/>
    <x v="4"/>
    <s v="670a21fd-479a-44dd-8f8f-ee9d28240200"/>
    <x v="582"/>
    <x v="2"/>
    <n v="360.31"/>
    <n v="5"/>
    <n v="276.07"/>
    <n v="69.709999999999994"/>
    <x v="2"/>
    <x v="2"/>
    <x v="1"/>
    <x v="14"/>
    <s v="Larry Williams"/>
    <x v="6"/>
    <n v="1801.55"/>
    <n v="1731.84"/>
  </r>
  <r>
    <s v="885c6b7f-edf2-4a55-afb2-0d3508aca70d"/>
    <d v="2025-10-30T00:00:00"/>
    <x v="4"/>
    <s v="7f127a8a-27cc-4457-9fcd-4f2a3e207ba0"/>
    <x v="466"/>
    <x v="4"/>
    <n v="337.22"/>
    <n v="6"/>
    <n v="292.31"/>
    <n v="36.94"/>
    <x v="0"/>
    <x v="0"/>
    <x v="0"/>
    <x v="13"/>
    <s v="Brian Wood"/>
    <x v="9"/>
    <n v="2023.3200000000002"/>
    <n v="1986.38"/>
  </r>
  <r>
    <s v="e3aad9ac-ef67-409c-918d-442719c49fdc"/>
    <d v="2025-09-08T00:00:00"/>
    <x v="4"/>
    <s v="043d94ef-eadd-463a-bcfc-a4263e3653e3"/>
    <x v="22"/>
    <x v="1"/>
    <n v="279.29000000000002"/>
    <n v="9"/>
    <n v="204.93"/>
    <n v="25.06"/>
    <x v="1"/>
    <x v="0"/>
    <x v="2"/>
    <x v="12"/>
    <s v="David Morris"/>
    <x v="1"/>
    <n v="2513.61"/>
    <n v="2488.5500000000002"/>
  </r>
  <r>
    <s v="96b54c72-4191-4ebd-9ae6-e982c5d3439a"/>
    <d v="2025-12-22T00:00:00"/>
    <x v="4"/>
    <s v="7ea1b661-5e81-4288-8314-0e0ff1f058a8"/>
    <x v="50"/>
    <x v="1"/>
    <n v="11.9"/>
    <n v="1"/>
    <n v="9.5299999999999994"/>
    <n v="0.41"/>
    <x v="0"/>
    <x v="2"/>
    <x v="0"/>
    <x v="12"/>
    <s v="Patricia Rose"/>
    <x v="2"/>
    <n v="11.9"/>
    <n v="11.49"/>
  </r>
  <r>
    <s v="2f48d808-94ec-4bc7-a2b4-21bf531d20bd"/>
    <d v="2025-09-10T00:00:00"/>
    <x v="4"/>
    <s v="cb169f76-d5c6-4bd8-9d1e-c25c9e99d9d8"/>
    <x v="512"/>
    <x v="0"/>
    <n v="174.91"/>
    <n v="10"/>
    <n v="121.86"/>
    <n v="5.38"/>
    <x v="2"/>
    <x v="2"/>
    <x v="1"/>
    <x v="14"/>
    <s v="Michael Moore"/>
    <x v="1"/>
    <n v="1749.1"/>
    <n v="1743.7199999999998"/>
  </r>
  <r>
    <s v="2f069a2d-4896-41a9-a39a-4efbd4e53629"/>
    <d v="2025-12-13T00:00:00"/>
    <x v="4"/>
    <s v="85511406-139e-40aa-b06d-a9bfc4f67aec"/>
    <x v="627"/>
    <x v="4"/>
    <n v="494.7"/>
    <n v="8"/>
    <n v="338.48"/>
    <n v="17.32"/>
    <x v="0"/>
    <x v="2"/>
    <x v="2"/>
    <x v="12"/>
    <s v="Theodore Ryan"/>
    <x v="2"/>
    <n v="3957.6"/>
    <n v="3940.2799999999997"/>
  </r>
  <r>
    <s v="5aa523bf-0f1c-4d4e-b1d6-969605e1dc7a"/>
    <d v="2025-07-08T00:00:00"/>
    <x v="4"/>
    <s v="3af1ff9c-7aa8-4b44-a391-54c635629f06"/>
    <x v="613"/>
    <x v="1"/>
    <n v="178.61"/>
    <n v="1"/>
    <n v="111.59"/>
    <n v="25.89"/>
    <x v="1"/>
    <x v="2"/>
    <x v="0"/>
    <x v="14"/>
    <s v="Nathan Morgan"/>
    <x v="0"/>
    <n v="178.61"/>
    <n v="152.72000000000003"/>
  </r>
  <r>
    <s v="48dadabe-b8d1-4c9b-a0f2-2a58fbeb78ae"/>
    <d v="2025-08-09T00:00:00"/>
    <x v="4"/>
    <s v="ac23cae8-a2cc-42bb-8bd9-54f17a55859b"/>
    <x v="274"/>
    <x v="0"/>
    <n v="367.64"/>
    <n v="3"/>
    <n v="240.94"/>
    <n v="26.44"/>
    <x v="1"/>
    <x v="1"/>
    <x v="0"/>
    <x v="13"/>
    <s v="Jordan Henderson"/>
    <x v="6"/>
    <n v="1102.92"/>
    <n v="1076.48"/>
  </r>
  <r>
    <s v="3870c2de-1d8a-44e3-b420-719abe304d1f"/>
    <d v="2025-12-22T00:00:00"/>
    <x v="4"/>
    <s v="6cc55624-491a-4e0e-9e79-7b66e9095bec"/>
    <x v="576"/>
    <x v="3"/>
    <n v="489.43"/>
    <n v="1"/>
    <n v="349.34"/>
    <n v="17.04"/>
    <x v="0"/>
    <x v="2"/>
    <x v="0"/>
    <x v="12"/>
    <s v="Christopher Hale"/>
    <x v="2"/>
    <n v="489.43"/>
    <n v="472.39"/>
  </r>
  <r>
    <s v="fb03a8ed-648f-41f9-b95f-e7a9be43502a"/>
    <d v="2025-06-15T00:00:00"/>
    <x v="4"/>
    <s v="58843303-3812-48a0-a646-76741bdfd696"/>
    <x v="658"/>
    <x v="5"/>
    <n v="315.98"/>
    <n v="8"/>
    <n v="278.10000000000002"/>
    <n v="18.059999999999999"/>
    <x v="1"/>
    <x v="1"/>
    <x v="0"/>
    <x v="12"/>
    <s v="Jessica Edwards"/>
    <x v="4"/>
    <n v="2527.84"/>
    <n v="2509.7800000000002"/>
  </r>
  <r>
    <s v="dd523d95-8e65-4950-9312-4a6f56d3ce8b"/>
    <d v="2025-07-05T00:00:00"/>
    <x v="4"/>
    <s v="97f0c886-8e77-4329-b678-4724ebc9ab49"/>
    <x v="821"/>
    <x v="5"/>
    <n v="397.19"/>
    <n v="3"/>
    <n v="350.19"/>
    <n v="37.97"/>
    <x v="2"/>
    <x v="2"/>
    <x v="2"/>
    <x v="12"/>
    <s v="Steve Dennis"/>
    <x v="0"/>
    <n v="1191.57"/>
    <n v="1153.5999999999999"/>
  </r>
  <r>
    <s v="b46798ec-132e-4e68-8d6f-3eb00f888a47"/>
    <d v="2025-03-23T00:00:00"/>
    <x v="4"/>
    <s v="82144f36-fb0c-4ee8-9baa-c032e930149c"/>
    <x v="857"/>
    <x v="1"/>
    <n v="22.02"/>
    <n v="9"/>
    <n v="13.84"/>
    <n v="3.29"/>
    <x v="0"/>
    <x v="1"/>
    <x v="0"/>
    <x v="12"/>
    <s v="Michael Williams"/>
    <x v="8"/>
    <n v="198.18"/>
    <n v="194.89000000000001"/>
  </r>
  <r>
    <s v="a065a02c-0619-4598-9c93-9133bb598146"/>
    <d v="2025-10-30T00:00:00"/>
    <x v="4"/>
    <s v="5399e91f-76d0-44ca-b73c-f506a182b30f"/>
    <x v="58"/>
    <x v="3"/>
    <n v="198.07"/>
    <n v="1"/>
    <n v="132.19999999999999"/>
    <n v="29.67"/>
    <x v="0"/>
    <x v="0"/>
    <x v="2"/>
    <x v="13"/>
    <s v="Kristopher Jacobs"/>
    <x v="9"/>
    <n v="198.07"/>
    <n v="168.39999999999998"/>
  </r>
  <r>
    <s v="0cc9ef23-9b31-4973-8be8-b043294e65ed"/>
    <d v="2025-05-25T00:00:00"/>
    <x v="4"/>
    <s v="663d6229-ea54-4afe-86d7-199cd97acdbf"/>
    <x v="710"/>
    <x v="2"/>
    <n v="301.85000000000002"/>
    <n v="2"/>
    <n v="206.33"/>
    <n v="39.43"/>
    <x v="1"/>
    <x v="1"/>
    <x v="2"/>
    <x v="14"/>
    <s v="Aaron Foster"/>
    <x v="5"/>
    <n v="603.70000000000005"/>
    <n v="564.2700000000001"/>
  </r>
  <r>
    <s v="09772b59-07c5-4d0b-9ed4-adb66add7be1"/>
    <d v="2025-05-25T00:00:00"/>
    <x v="4"/>
    <s v="10ae2e94-af63-44f1-9edc-7762d3f50254"/>
    <x v="86"/>
    <x v="0"/>
    <n v="183.48"/>
    <n v="2"/>
    <n v="136.69"/>
    <n v="9.9700000000000006"/>
    <x v="2"/>
    <x v="2"/>
    <x v="1"/>
    <x v="12"/>
    <s v="Evan Thomas"/>
    <x v="5"/>
    <n v="366.96"/>
    <n v="356.98999999999995"/>
  </r>
  <r>
    <s v="d68ebdac-1889-42f4-b541-3c952a03cbac"/>
    <d v="2025-07-18T00:00:00"/>
    <x v="4"/>
    <s v="82912a89-2fc0-4360-ba08-b6e56b761dbe"/>
    <x v="793"/>
    <x v="4"/>
    <n v="393.27"/>
    <n v="6"/>
    <n v="311.56"/>
    <n v="41.52"/>
    <x v="1"/>
    <x v="2"/>
    <x v="0"/>
    <x v="14"/>
    <s v="Carol Rios"/>
    <x v="0"/>
    <n v="2359.62"/>
    <n v="2318.1"/>
  </r>
  <r>
    <s v="3b4f4899-2fee-4bf1-b9ff-0780eb43910f"/>
    <d v="2025-07-08T00:00:00"/>
    <x v="4"/>
    <s v="5eaad8c4-4584-4591-9304-5dd2ddaecc4d"/>
    <x v="42"/>
    <x v="0"/>
    <n v="460.46"/>
    <n v="5"/>
    <n v="279.08"/>
    <n v="71.36"/>
    <x v="2"/>
    <x v="0"/>
    <x v="1"/>
    <x v="13"/>
    <s v="Sean Garcia"/>
    <x v="0"/>
    <n v="2302.2999999999997"/>
    <n v="2230.9399999999996"/>
  </r>
  <r>
    <s v="5c1c6ea8-77cc-447c-a354-0b254519cd8b"/>
    <d v="2025-03-01T00:00:00"/>
    <x v="4"/>
    <s v="66b44471-b2ac-4efd-90b0-16d953de24f6"/>
    <x v="642"/>
    <x v="4"/>
    <n v="106.29"/>
    <n v="6"/>
    <n v="88.94"/>
    <n v="13.97"/>
    <x v="2"/>
    <x v="2"/>
    <x v="0"/>
    <x v="13"/>
    <s v="Mr. Jeremiah Garza"/>
    <x v="8"/>
    <n v="637.74"/>
    <n v="623.77"/>
  </r>
  <r>
    <s v="26354283-c08d-40c5-acf0-7933f6b95e58"/>
    <d v="2025-04-16T00:00:00"/>
    <x v="4"/>
    <s v="a77dc14b-a3f1-49bd-8256-46389fa09a17"/>
    <x v="486"/>
    <x v="2"/>
    <n v="89.54"/>
    <n v="4"/>
    <n v="68.58"/>
    <n v="17.39"/>
    <x v="1"/>
    <x v="0"/>
    <x v="1"/>
    <x v="12"/>
    <s v="Amanda Garcia"/>
    <x v="7"/>
    <n v="358.16"/>
    <n v="340.77000000000004"/>
  </r>
  <r>
    <s v="cb09dfe4-2ee1-4369-af21-67929a1d269f"/>
    <d v="2025-07-18T00:00:00"/>
    <x v="4"/>
    <s v="e3f1bc04-aef5-4461-8d4f-9c5d0191e8b5"/>
    <x v="80"/>
    <x v="0"/>
    <n v="103.93"/>
    <n v="9"/>
    <n v="81.37"/>
    <n v="17.63"/>
    <x v="0"/>
    <x v="1"/>
    <x v="0"/>
    <x v="13"/>
    <s v="Adam Cervantes"/>
    <x v="0"/>
    <n v="935.37000000000012"/>
    <n v="917.74000000000012"/>
  </r>
  <r>
    <s v="2c118080-fda7-4e40-91df-0d02605b34fa"/>
    <d v="2025-12-22T00:00:00"/>
    <x v="4"/>
    <s v="4597d5ab-1d1f-4dfb-b5b4-2fd7ccd73b22"/>
    <x v="50"/>
    <x v="2"/>
    <n v="414.2"/>
    <n v="2"/>
    <n v="268.62"/>
    <n v="44.75"/>
    <x v="2"/>
    <x v="2"/>
    <x v="2"/>
    <x v="13"/>
    <s v="Courtney James"/>
    <x v="2"/>
    <n v="828.4"/>
    <n v="783.65"/>
  </r>
  <r>
    <s v="268d9b8e-2ab8-456f-9120-f9830f331cc9"/>
    <d v="2025-05-05T00:00:00"/>
    <x v="4"/>
    <s v="0ab9f0e1-07c8-44bd-9447-d25f17944a06"/>
    <x v="743"/>
    <x v="1"/>
    <n v="35.19"/>
    <n v="6"/>
    <n v="24.08"/>
    <n v="2.64"/>
    <x v="1"/>
    <x v="1"/>
    <x v="0"/>
    <x v="14"/>
    <s v="Alyssa Shaw"/>
    <x v="5"/>
    <n v="211.14"/>
    <n v="208.5"/>
  </r>
  <r>
    <s v="e5f6aa4e-2901-4b72-af78-55536685b026"/>
    <d v="2025-12-21T00:00:00"/>
    <x v="4"/>
    <s v="44aa93be-1e42-4172-b52c-8cad0ef6ffd1"/>
    <x v="205"/>
    <x v="0"/>
    <n v="160.15"/>
    <n v="1"/>
    <n v="102.16"/>
    <n v="17.77"/>
    <x v="0"/>
    <x v="0"/>
    <x v="1"/>
    <x v="14"/>
    <s v="Allison Martinez"/>
    <x v="2"/>
    <n v="160.15"/>
    <n v="142.38"/>
  </r>
  <r>
    <s v="335858b4-4ea3-4048-aaad-cdc75cef505f"/>
    <d v="2025-03-01T00:00:00"/>
    <x v="4"/>
    <s v="94aa2127-ea8b-4a9c-b072-77f3a0ddea3c"/>
    <x v="210"/>
    <x v="1"/>
    <n v="484.46"/>
    <n v="1"/>
    <n v="430.32"/>
    <n v="88.87"/>
    <x v="1"/>
    <x v="1"/>
    <x v="0"/>
    <x v="12"/>
    <s v="Misty Gibson"/>
    <x v="8"/>
    <n v="484.46"/>
    <n v="395.59"/>
  </r>
  <r>
    <s v="f0b8e991-0a7b-4f62-bc5a-db1137b3ff4d"/>
    <d v="2025-09-18T00:00:00"/>
    <x v="4"/>
    <s v="a1a333c0-f032-4077-a956-fe7cb83a1d53"/>
    <x v="838"/>
    <x v="3"/>
    <n v="37.49"/>
    <n v="1"/>
    <n v="25.2"/>
    <n v="2.0299999999999998"/>
    <x v="2"/>
    <x v="1"/>
    <x v="1"/>
    <x v="14"/>
    <s v="Andrew George"/>
    <x v="1"/>
    <n v="37.49"/>
    <n v="35.46"/>
  </r>
  <r>
    <s v="a7450281-4f87-46f4-93f8-57caedce7818"/>
    <d v="2025-09-29T00:00:00"/>
    <x v="4"/>
    <s v="e5faaf28-2da4-4e9f-93b9-73b4972e599a"/>
    <x v="790"/>
    <x v="3"/>
    <n v="121.95"/>
    <n v="3"/>
    <n v="74.64"/>
    <n v="13.74"/>
    <x v="0"/>
    <x v="1"/>
    <x v="0"/>
    <x v="13"/>
    <s v="Rebecca Smith"/>
    <x v="1"/>
    <n v="365.85"/>
    <n v="352.11"/>
  </r>
  <r>
    <s v="3de5a06d-8ec0-446b-9f4e-395ec46bcc0e"/>
    <d v="2025-08-06T00:00:00"/>
    <x v="4"/>
    <s v="c3d100e4-a61e-4422-a03a-f491e906ed18"/>
    <x v="309"/>
    <x v="2"/>
    <n v="71.78"/>
    <n v="9"/>
    <n v="55.02"/>
    <n v="12.96"/>
    <x v="0"/>
    <x v="1"/>
    <x v="0"/>
    <x v="13"/>
    <s v="John Martin"/>
    <x v="6"/>
    <n v="646.02"/>
    <n v="633.05999999999995"/>
  </r>
  <r>
    <s v="327dd43b-fe0e-4027-b8b3-ee4b6900a0d7"/>
    <d v="2025-07-18T00:00:00"/>
    <x v="4"/>
    <s v="581321f0-bb6d-4177-a5c7-dca5f9cb9c5f"/>
    <x v="834"/>
    <x v="1"/>
    <n v="136.65"/>
    <n v="2"/>
    <n v="83.55"/>
    <n v="16.100000000000001"/>
    <x v="2"/>
    <x v="1"/>
    <x v="1"/>
    <x v="12"/>
    <s v="Matthew Vasquez"/>
    <x v="0"/>
    <n v="273.3"/>
    <n v="257.2"/>
  </r>
  <r>
    <s v="95faeec5-1e93-4c45-8565-4252ad8598c5"/>
    <d v="2025-09-19T00:00:00"/>
    <x v="4"/>
    <s v="ae86efa9-596c-478b-a155-cf1e1a64153f"/>
    <x v="135"/>
    <x v="4"/>
    <n v="484.25"/>
    <n v="9"/>
    <n v="350.44"/>
    <n v="69.23"/>
    <x v="0"/>
    <x v="2"/>
    <x v="2"/>
    <x v="14"/>
    <s v="Peter Sanchez"/>
    <x v="1"/>
    <n v="4358.25"/>
    <n v="4289.0200000000004"/>
  </r>
  <r>
    <s v="a049fd4c-5c55-47b8-a1a7-b584b3d1155c"/>
    <d v="2025-07-07T00:00:00"/>
    <x v="4"/>
    <s v="570f7442-7cef-44c7-97a5-f54ce758f551"/>
    <x v="133"/>
    <x v="1"/>
    <n v="328.3"/>
    <n v="5"/>
    <n v="205.57"/>
    <n v="38.020000000000003"/>
    <x v="0"/>
    <x v="1"/>
    <x v="1"/>
    <x v="14"/>
    <s v="Gavin Morales"/>
    <x v="0"/>
    <n v="1641.5"/>
    <n v="1603.48"/>
  </r>
  <r>
    <s v="8bd94502-d255-4452-9244-9078d3ff63fa"/>
    <d v="2025-08-28T00:00:00"/>
    <x v="4"/>
    <s v="f2f7902c-30c4-4c37-b082-8418fa313796"/>
    <x v="385"/>
    <x v="0"/>
    <n v="11.59"/>
    <n v="9"/>
    <n v="8.74"/>
    <n v="2.1800000000000002"/>
    <x v="2"/>
    <x v="1"/>
    <x v="1"/>
    <x v="13"/>
    <s v="Larry Gill"/>
    <x v="6"/>
    <n v="104.31"/>
    <n v="102.13"/>
  </r>
  <r>
    <s v="1dd93ce2-08d6-46ec-a343-b3d3832fcffa"/>
    <d v="2025-10-30T00:00:00"/>
    <x v="4"/>
    <s v="dfb5cb55-e912-44d1-bfe2-a578a7d03868"/>
    <x v="299"/>
    <x v="4"/>
    <n v="432.27"/>
    <n v="9"/>
    <n v="379.16"/>
    <n v="29.74"/>
    <x v="1"/>
    <x v="1"/>
    <x v="0"/>
    <x v="12"/>
    <s v="Amanda Cummings"/>
    <x v="9"/>
    <n v="3890.43"/>
    <n v="3860.69"/>
  </r>
  <r>
    <s v="fa9c9797-cd10-4895-94c6-ea76bbec32a3"/>
    <d v="2025-11-10T00:00:00"/>
    <x v="4"/>
    <s v="0c13bf29-0339-4982-a467-e219f743e72c"/>
    <x v="632"/>
    <x v="2"/>
    <n v="236.94"/>
    <n v="9"/>
    <n v="142.63"/>
    <n v="9.1"/>
    <x v="1"/>
    <x v="0"/>
    <x v="1"/>
    <x v="13"/>
    <s v="Stephanie Garcia"/>
    <x v="3"/>
    <n v="2132.46"/>
    <n v="2123.36"/>
  </r>
  <r>
    <s v="ec23cf2d-36a9-4280-b401-9e1cb450fdf2"/>
    <d v="2025-08-09T00:00:00"/>
    <x v="4"/>
    <s v="24184460-6d6e-4ef0-86ba-15eb26054f67"/>
    <x v="566"/>
    <x v="4"/>
    <n v="477.57"/>
    <n v="9"/>
    <n v="366.89"/>
    <n v="22.24"/>
    <x v="2"/>
    <x v="2"/>
    <x v="0"/>
    <x v="12"/>
    <s v="Jane Stewart"/>
    <x v="6"/>
    <n v="4298.13"/>
    <n v="4275.8900000000003"/>
  </r>
  <r>
    <s v="757e49b0-eb6b-48d8-89ce-2c8e4fd4ff0b"/>
    <d v="2025-12-13T00:00:00"/>
    <x v="4"/>
    <s v="ee8da7e1-a73d-48aa-9f5f-6a355041b449"/>
    <x v="858"/>
    <x v="4"/>
    <n v="58.03"/>
    <n v="1"/>
    <n v="41.91"/>
    <n v="5.19"/>
    <x v="2"/>
    <x v="2"/>
    <x v="1"/>
    <x v="14"/>
    <s v="Kevin Knox"/>
    <x v="2"/>
    <n v="58.03"/>
    <n v="52.84"/>
  </r>
  <r>
    <s v="4eccc195-d81e-4d84-97c2-9b4262b072c7"/>
    <d v="2025-06-06T00:00:00"/>
    <x v="4"/>
    <s v="7edf713f-4687-4e17-8dd0-d9cfeab63b25"/>
    <x v="549"/>
    <x v="2"/>
    <n v="200.49"/>
    <n v="7"/>
    <n v="172.82"/>
    <n v="18.89"/>
    <x v="1"/>
    <x v="1"/>
    <x v="2"/>
    <x v="14"/>
    <s v="Thomas Jackson"/>
    <x v="4"/>
    <n v="1403.43"/>
    <n v="1384.54"/>
  </r>
  <r>
    <s v="888f77de-c7fb-4c84-8148-92cfb438b860"/>
    <d v="2025-12-22T00:00:00"/>
    <x v="4"/>
    <s v="d25ebce2-e0fc-418a-8206-9b253ac6edab"/>
    <x v="404"/>
    <x v="4"/>
    <n v="380.32"/>
    <n v="3"/>
    <n v="270.20999999999998"/>
    <n v="74.3"/>
    <x v="2"/>
    <x v="2"/>
    <x v="0"/>
    <x v="14"/>
    <s v="Linda Chavez"/>
    <x v="2"/>
    <n v="1140.96"/>
    <n v="1066.6600000000001"/>
  </r>
  <r>
    <s v="f1d5da3a-6fec-48f9-9c8b-d90f734efe83"/>
    <d v="2025-03-23T00:00:00"/>
    <x v="4"/>
    <s v="d0abb526-d9c3-4c79-aff8-3e2c9a2db5a1"/>
    <x v="694"/>
    <x v="5"/>
    <n v="488.42"/>
    <n v="10"/>
    <n v="364.12"/>
    <n v="70.959999999999994"/>
    <x v="1"/>
    <x v="1"/>
    <x v="2"/>
    <x v="13"/>
    <s v="Sheila Lin"/>
    <x v="8"/>
    <n v="4884.2"/>
    <n v="4813.24"/>
  </r>
  <r>
    <s v="ba322fc5-c32a-4876-9984-8f6ac9124f6c"/>
    <d v="2025-04-04T00:00:00"/>
    <x v="4"/>
    <s v="c441a115-16a0-485f-abfb-5271a368163a"/>
    <x v="859"/>
    <x v="5"/>
    <n v="61.38"/>
    <n v="2"/>
    <n v="47.98"/>
    <n v="1.1299999999999999"/>
    <x v="2"/>
    <x v="1"/>
    <x v="0"/>
    <x v="13"/>
    <s v="Christian Newman"/>
    <x v="7"/>
    <n v="122.76"/>
    <n v="121.63000000000001"/>
  </r>
  <r>
    <s v="96032e22-8757-412d-9cda-75cdb65851a1"/>
    <d v="2025-04-04T00:00:00"/>
    <x v="4"/>
    <s v="83b1cb2c-db0a-49bf-99bf-1f3fd27bfded"/>
    <x v="356"/>
    <x v="1"/>
    <n v="462.63"/>
    <n v="8"/>
    <n v="333.74"/>
    <n v="11.54"/>
    <x v="2"/>
    <x v="0"/>
    <x v="0"/>
    <x v="13"/>
    <s v="Julia Davis"/>
    <x v="7"/>
    <n v="3701.04"/>
    <n v="3689.5"/>
  </r>
  <r>
    <s v="864ba38a-a16b-41e2-bb9c-ff96dccafefd"/>
    <d v="2025-09-19T00:00:00"/>
    <x v="4"/>
    <s v="c76047e4-2be8-4383-9408-44c0fd44e2fd"/>
    <x v="706"/>
    <x v="4"/>
    <n v="487.31"/>
    <n v="1"/>
    <n v="433.33"/>
    <n v="40.18"/>
    <x v="2"/>
    <x v="0"/>
    <x v="0"/>
    <x v="14"/>
    <s v="Jonathan Williams"/>
    <x v="1"/>
    <n v="487.31"/>
    <n v="447.13"/>
  </r>
  <r>
    <s v="9e4808ff-3eb9-4f74-a16d-7682df400fb0"/>
    <d v="2025-05-03T00:00:00"/>
    <x v="4"/>
    <s v="c4c173ff-e4fa-482a-8225-70dc33e2c850"/>
    <x v="683"/>
    <x v="2"/>
    <n v="201"/>
    <n v="9"/>
    <n v="120.65"/>
    <n v="4.1500000000000004"/>
    <x v="2"/>
    <x v="0"/>
    <x v="1"/>
    <x v="13"/>
    <s v="Steven Ibarra"/>
    <x v="5"/>
    <n v="1809"/>
    <n v="1804.85"/>
  </r>
  <r>
    <s v="ac0b8daf-f41b-4927-87ea-f36eae939aa1"/>
    <d v="2025-04-16T00:00:00"/>
    <x v="4"/>
    <s v="7df23fdb-dc6f-4cdd-b9b6-7004992a1ffb"/>
    <x v="164"/>
    <x v="5"/>
    <n v="467.87"/>
    <n v="10"/>
    <n v="333.28"/>
    <n v="20.07"/>
    <x v="2"/>
    <x v="2"/>
    <x v="1"/>
    <x v="12"/>
    <s v="Benjamin Tucker"/>
    <x v="7"/>
    <n v="4678.7"/>
    <n v="4658.63"/>
  </r>
  <r>
    <s v="9d6d92a6-4c31-46ce-a639-6bfb3c4efc30"/>
    <d v="2025-12-11T00:00:00"/>
    <x v="4"/>
    <s v="9c2815d6-b9b4-4f4b-af74-a15f9b796ee9"/>
    <x v="125"/>
    <x v="4"/>
    <n v="113.05"/>
    <n v="6"/>
    <n v="70.98"/>
    <n v="10.17"/>
    <x v="2"/>
    <x v="0"/>
    <x v="0"/>
    <x v="12"/>
    <s v="Jill Kim"/>
    <x v="2"/>
    <n v="678.3"/>
    <n v="668.13"/>
  </r>
  <r>
    <s v="d75b1eb8-5a31-43c9-bc98-7c7d7900d1b2"/>
    <d v="2025-04-02T00:00:00"/>
    <x v="4"/>
    <s v="014bea67-9d7d-4548-b297-0570c8d8e3c5"/>
    <x v="64"/>
    <x v="4"/>
    <n v="254.28"/>
    <n v="3"/>
    <n v="158.25"/>
    <n v="44.88"/>
    <x v="1"/>
    <x v="0"/>
    <x v="0"/>
    <x v="12"/>
    <s v="Brett Henderson"/>
    <x v="7"/>
    <n v="762.84"/>
    <n v="717.96"/>
  </r>
  <r>
    <s v="b4a5429a-aa2f-4824-827f-9c5ea46b5301"/>
    <d v="2025-10-19T00:00:00"/>
    <x v="4"/>
    <s v="d89e2661-29b2-4d97-b941-a60786c8ad61"/>
    <x v="688"/>
    <x v="0"/>
    <n v="269.52"/>
    <n v="8"/>
    <n v="189.87"/>
    <n v="42.72"/>
    <x v="2"/>
    <x v="0"/>
    <x v="0"/>
    <x v="12"/>
    <s v="Emily Howard"/>
    <x v="9"/>
    <n v="2156.16"/>
    <n v="2113.44"/>
  </r>
  <r>
    <s v="fb5f8ff2-180d-460a-9df0-00d69f1b222a"/>
    <d v="2025-06-06T00:00:00"/>
    <x v="4"/>
    <s v="b42e50ef-9a7a-4095-ab21-a4fc54bead1e"/>
    <x v="443"/>
    <x v="3"/>
    <n v="275.76"/>
    <n v="3"/>
    <n v="192.51"/>
    <n v="38.659999999999997"/>
    <x v="1"/>
    <x v="0"/>
    <x v="2"/>
    <x v="13"/>
    <s v="William Haney"/>
    <x v="4"/>
    <n v="827.28"/>
    <n v="788.62"/>
  </r>
  <r>
    <s v="21e3b5d2-b010-4b53-a379-15d2dccb501e"/>
    <d v="2025-11-20T00:00:00"/>
    <x v="4"/>
    <s v="6aa74000-9bfb-42da-9af8-686c21ed5723"/>
    <x v="378"/>
    <x v="3"/>
    <n v="288.05"/>
    <n v="4"/>
    <n v="188.66"/>
    <n v="45.39"/>
    <x v="2"/>
    <x v="0"/>
    <x v="2"/>
    <x v="12"/>
    <s v="Amanda Singh"/>
    <x v="3"/>
    <n v="1152.2"/>
    <n v="1106.81"/>
  </r>
  <r>
    <s v="0eecd5e4-98d3-486f-8e5b-b85d81590064"/>
    <d v="2025-06-15T00:00:00"/>
    <x v="4"/>
    <s v="43262bc4-c46d-4404-9a6f-11d4f839926a"/>
    <x v="70"/>
    <x v="3"/>
    <n v="477.62"/>
    <n v="6"/>
    <n v="328.32"/>
    <n v="41.3"/>
    <x v="1"/>
    <x v="2"/>
    <x v="2"/>
    <x v="12"/>
    <s v="Carolyn Lee"/>
    <x v="4"/>
    <n v="2865.7200000000003"/>
    <n v="2824.42"/>
  </r>
  <r>
    <s v="ac9cc7b7-ffc1-46fd-b5e2-f9ab97f657dd"/>
    <d v="2025-10-11T00:00:00"/>
    <x v="4"/>
    <s v="8610385b-45f9-4d66-86c7-cbd86daaf7f8"/>
    <x v="494"/>
    <x v="0"/>
    <n v="254.61"/>
    <n v="8"/>
    <n v="178.06"/>
    <n v="40.29"/>
    <x v="0"/>
    <x v="1"/>
    <x v="2"/>
    <x v="13"/>
    <s v="Jeremy Atkins"/>
    <x v="9"/>
    <n v="2036.88"/>
    <n v="1996.5900000000001"/>
  </r>
  <r>
    <s v="ca556da7-6743-45a2-bddc-cd9552fa3bb4"/>
    <d v="2025-03-12T00:00:00"/>
    <x v="4"/>
    <s v="b6c82128-9b7c-4988-a985-c3d172996bf7"/>
    <x v="706"/>
    <x v="2"/>
    <n v="225.01"/>
    <n v="1"/>
    <n v="140.37"/>
    <n v="34.68"/>
    <x v="1"/>
    <x v="0"/>
    <x v="2"/>
    <x v="14"/>
    <s v="John Davila"/>
    <x v="8"/>
    <n v="225.01"/>
    <n v="190.32999999999998"/>
  </r>
  <r>
    <s v="23de9dbc-8962-4f2e-9c9b-5676a162f3de"/>
    <d v="2025-09-19T00:00:00"/>
    <x v="4"/>
    <s v="d1dd9a11-16ab-4a91-a9e0-3b94faec568c"/>
    <x v="74"/>
    <x v="3"/>
    <n v="379.05"/>
    <n v="6"/>
    <n v="335.5"/>
    <n v="9.8699999999999992"/>
    <x v="0"/>
    <x v="1"/>
    <x v="0"/>
    <x v="14"/>
    <s v="Dr. Deborah Johnson"/>
    <x v="1"/>
    <n v="2274.3000000000002"/>
    <n v="2264.4300000000003"/>
  </r>
  <r>
    <s v="af45f36e-fde6-47da-8404-ddafe083b7da"/>
    <d v="2025-12-14T00:00:00"/>
    <x v="4"/>
    <s v="974b2c08-24bc-49de-ad64-c7d9bc0fed55"/>
    <x v="132"/>
    <x v="2"/>
    <n v="12.73"/>
    <n v="5"/>
    <n v="9.99"/>
    <n v="0.56000000000000005"/>
    <x v="0"/>
    <x v="1"/>
    <x v="1"/>
    <x v="14"/>
    <s v="Michael Nunez"/>
    <x v="2"/>
    <n v="63.650000000000006"/>
    <n v="63.09"/>
  </r>
  <r>
    <s v="3acb3505-91ee-448e-8d1e-83ca9aaa7519"/>
    <d v="2025-03-23T00:00:00"/>
    <x v="4"/>
    <s v="8d8e8191-f70a-410c-858c-e6a4e3c8b0cf"/>
    <x v="399"/>
    <x v="5"/>
    <n v="212.71"/>
    <n v="4"/>
    <n v="140.52000000000001"/>
    <n v="12.95"/>
    <x v="2"/>
    <x v="2"/>
    <x v="1"/>
    <x v="13"/>
    <s v="Maria Smith"/>
    <x v="8"/>
    <n v="850.84"/>
    <n v="837.89"/>
  </r>
  <r>
    <s v="93cf2a56-802d-4b6e-9d43-5c80d321f4c4"/>
    <d v="2025-12-13T00:00:00"/>
    <x v="4"/>
    <s v="5ad19225-422f-41cb-b8a5-42557aa50231"/>
    <x v="98"/>
    <x v="1"/>
    <n v="310.14999999999998"/>
    <n v="1"/>
    <n v="232.22"/>
    <n v="33.549999999999997"/>
    <x v="2"/>
    <x v="2"/>
    <x v="0"/>
    <x v="12"/>
    <s v="Heather Ali"/>
    <x v="2"/>
    <n v="310.14999999999998"/>
    <n v="276.59999999999997"/>
  </r>
  <r>
    <s v="d8fff9c7-db67-4b69-82e6-010b12073484"/>
    <d v="2025-11-20T00:00:00"/>
    <x v="4"/>
    <s v="d85be2b0-e2ad-473d-9fd4-eff76ab55a71"/>
    <x v="835"/>
    <x v="4"/>
    <n v="433.31"/>
    <n v="7"/>
    <n v="348.1"/>
    <n v="62.42"/>
    <x v="0"/>
    <x v="0"/>
    <x v="0"/>
    <x v="13"/>
    <s v="Levi Martin"/>
    <x v="3"/>
    <n v="3033.17"/>
    <n v="2970.75"/>
  </r>
  <r>
    <s v="4a35dcbd-b690-4a30-8cae-e9935f2e1a8d"/>
    <d v="2025-11-20T00:00:00"/>
    <x v="4"/>
    <s v="ab978f46-769f-4150-848c-f7abda19f3ae"/>
    <x v="20"/>
    <x v="2"/>
    <n v="393.06"/>
    <n v="7"/>
    <n v="307.91000000000003"/>
    <n v="33.79"/>
    <x v="0"/>
    <x v="2"/>
    <x v="0"/>
    <x v="12"/>
    <s v="Molly Cummings"/>
    <x v="3"/>
    <n v="2751.42"/>
    <n v="2717.63"/>
  </r>
  <r>
    <s v="5e5b1dfd-474c-4350-bcb4-427ab24c064f"/>
    <d v="2025-07-18T00:00:00"/>
    <x v="4"/>
    <s v="09387e6e-a012-4fec-853e-c28b953c5867"/>
    <x v="536"/>
    <x v="2"/>
    <n v="252.79"/>
    <n v="3"/>
    <n v="190.7"/>
    <n v="48.66"/>
    <x v="1"/>
    <x v="2"/>
    <x v="1"/>
    <x v="14"/>
    <s v="Maureen Manning"/>
    <x v="0"/>
    <n v="758.37"/>
    <n v="709.71"/>
  </r>
  <r>
    <s v="2c0b3823-19f7-46e8-a26e-3ab451a3a832"/>
    <d v="2025-07-08T00:00:00"/>
    <x v="4"/>
    <s v="f0120a75-ccf0-413a-9546-7879990323c4"/>
    <x v="860"/>
    <x v="5"/>
    <n v="313.17"/>
    <n v="9"/>
    <n v="237.55"/>
    <n v="59.15"/>
    <x v="0"/>
    <x v="1"/>
    <x v="1"/>
    <x v="13"/>
    <s v="Christopher Fletcher"/>
    <x v="0"/>
    <n v="2818.53"/>
    <n v="2759.38"/>
  </r>
  <r>
    <s v="3dc62c16-ed06-4b18-b2dc-1651984be3a3"/>
    <d v="2025-09-10T00:00:00"/>
    <x v="4"/>
    <s v="e2d6972f-a69e-4d11-aec8-2303d81ecd57"/>
    <x v="566"/>
    <x v="4"/>
    <n v="427.91"/>
    <n v="5"/>
    <n v="288.27"/>
    <n v="19.7"/>
    <x v="2"/>
    <x v="0"/>
    <x v="1"/>
    <x v="14"/>
    <s v="Scott Higgins"/>
    <x v="1"/>
    <n v="2139.5500000000002"/>
    <n v="2119.8500000000004"/>
  </r>
  <r>
    <s v="05580530-c97b-4a6b-90d2-67547177d094"/>
    <d v="2025-08-17T00:00:00"/>
    <x v="4"/>
    <s v="b7aeaf3e-eb08-4d8c-81f8-6e56e1d14ca4"/>
    <x v="148"/>
    <x v="0"/>
    <n v="360.67"/>
    <n v="7"/>
    <n v="282.82"/>
    <n v="55.82"/>
    <x v="1"/>
    <x v="2"/>
    <x v="0"/>
    <x v="13"/>
    <s v="Carol Macias"/>
    <x v="6"/>
    <n v="2524.69"/>
    <n v="2468.87"/>
  </r>
  <r>
    <s v="14074d0f-7403-49a2-aed0-9fbb0f4c31bf"/>
    <d v="2025-01-16T00:00:00"/>
    <x v="4"/>
    <s v="5300858f-ad48-47d3-99ce-4118d10ec4b5"/>
    <x v="193"/>
    <x v="0"/>
    <n v="289.24"/>
    <n v="4"/>
    <n v="218.17"/>
    <n v="37.29"/>
    <x v="1"/>
    <x v="2"/>
    <x v="2"/>
    <x v="13"/>
    <s v="Blake Joseph"/>
    <x v="11"/>
    <n v="1156.96"/>
    <n v="1119.67"/>
  </r>
  <r>
    <s v="276566e8-4ace-4aa1-a8cd-b793690504ad"/>
    <d v="2025-04-02T00:00:00"/>
    <x v="4"/>
    <s v="d409717c-4e06-4b85-9cec-c89f7f9391b1"/>
    <x v="692"/>
    <x v="5"/>
    <n v="392.25"/>
    <n v="7"/>
    <n v="275.70999999999998"/>
    <n v="39.72"/>
    <x v="2"/>
    <x v="0"/>
    <x v="0"/>
    <x v="13"/>
    <s v="Jennifer Miller"/>
    <x v="7"/>
    <n v="2745.75"/>
    <n v="2706.03"/>
  </r>
  <r>
    <s v="d73c1ce4-1589-4329-b34d-50b0eeffbaf8"/>
    <d v="2025-12-22T00:00:00"/>
    <x v="4"/>
    <s v="b4fedfd7-117f-4247-9cf1-f2995cbe16ef"/>
    <x v="445"/>
    <x v="4"/>
    <n v="177.66"/>
    <n v="7"/>
    <n v="137.18"/>
    <n v="33.869999999999997"/>
    <x v="0"/>
    <x v="2"/>
    <x v="0"/>
    <x v="13"/>
    <s v="Elizabeth Knight"/>
    <x v="2"/>
    <n v="1243.6199999999999"/>
    <n v="1209.75"/>
  </r>
  <r>
    <s v="487e14e4-fad7-4cb1-9b2c-408a11758112"/>
    <d v="2025-03-15T00:00:00"/>
    <x v="4"/>
    <s v="c0c7c1ff-da38-4d5b-843c-107973d0775e"/>
    <x v="861"/>
    <x v="4"/>
    <n v="189.16"/>
    <n v="9"/>
    <n v="155.13"/>
    <n v="11.26"/>
    <x v="1"/>
    <x v="2"/>
    <x v="0"/>
    <x v="12"/>
    <s v="Brandon Smith"/>
    <x v="8"/>
    <n v="1702.44"/>
    <n v="1691.18"/>
  </r>
  <r>
    <s v="75fc4f20-a918-4da7-8eb3-e140fd740591"/>
    <d v="2025-09-19T00:00:00"/>
    <x v="4"/>
    <s v="e3284ec8-a3ae-4e4f-b8e6-0bf3d31b43dc"/>
    <x v="448"/>
    <x v="5"/>
    <n v="336.1"/>
    <n v="8"/>
    <n v="289.07"/>
    <n v="10.18"/>
    <x v="1"/>
    <x v="2"/>
    <x v="2"/>
    <x v="14"/>
    <s v="Laura Webb"/>
    <x v="1"/>
    <n v="2688.8"/>
    <n v="2678.6200000000003"/>
  </r>
  <r>
    <s v="f73ca173-d37c-4d85-89eb-e73c05af24f9"/>
    <d v="2025-03-23T00:00:00"/>
    <x v="4"/>
    <s v="8a55f178-f791-4874-bb61-cdc6ab8bafd7"/>
    <x v="105"/>
    <x v="0"/>
    <n v="277.57"/>
    <n v="2"/>
    <n v="241.98"/>
    <n v="32.4"/>
    <x v="1"/>
    <x v="0"/>
    <x v="2"/>
    <x v="13"/>
    <s v="Dr. Joseph Powers Jr."/>
    <x v="8"/>
    <n v="555.14"/>
    <n v="522.74"/>
  </r>
  <r>
    <s v="c7616a78-738f-457d-87e1-66fb5121ec0b"/>
    <d v="2025-06-04T00:00:00"/>
    <x v="4"/>
    <s v="d9fce065-02dc-43c7-9a71-d8587db3bf19"/>
    <x v="636"/>
    <x v="5"/>
    <n v="459.77"/>
    <n v="2"/>
    <n v="333.34"/>
    <n v="56.7"/>
    <x v="1"/>
    <x v="0"/>
    <x v="1"/>
    <x v="13"/>
    <s v="Jonathan Garcia"/>
    <x v="4"/>
    <n v="919.54"/>
    <n v="862.83999999999992"/>
  </r>
  <r>
    <s v="84dee9b0-060a-480f-bff0-f228cf9a7604"/>
    <d v="2025-10-19T00:00:00"/>
    <x v="4"/>
    <s v="5aad1359-62f5-4885-8c9f-8897714494a2"/>
    <x v="36"/>
    <x v="4"/>
    <n v="385.48"/>
    <n v="3"/>
    <n v="335.68"/>
    <n v="3.15"/>
    <x v="2"/>
    <x v="0"/>
    <x v="0"/>
    <x v="13"/>
    <s v="Paul Pugh"/>
    <x v="9"/>
    <n v="1156.44"/>
    <n v="1153.29"/>
  </r>
  <r>
    <s v="aa52af96-3d6a-4826-933f-8d46b8f9987a"/>
    <d v="2025-10-19T00:00:00"/>
    <x v="4"/>
    <s v="b34f00d8-539f-47f2-a45e-7e48becd0edf"/>
    <x v="609"/>
    <x v="5"/>
    <n v="142.35"/>
    <n v="8"/>
    <n v="103.36"/>
    <n v="12.63"/>
    <x v="0"/>
    <x v="2"/>
    <x v="0"/>
    <x v="14"/>
    <s v="Steven Romero"/>
    <x v="9"/>
    <n v="1138.8"/>
    <n v="1126.1699999999998"/>
  </r>
  <r>
    <s v="6a3220b3-30b0-409f-948d-9d1b3c35d884"/>
    <d v="2025-12-21T00:00:00"/>
    <x v="4"/>
    <s v="0730b7a6-82fc-4c18-bd07-69fe6e646dfe"/>
    <x v="860"/>
    <x v="1"/>
    <n v="437.61"/>
    <n v="6"/>
    <n v="288.87"/>
    <n v="19.62"/>
    <x v="0"/>
    <x v="0"/>
    <x v="0"/>
    <x v="13"/>
    <s v="Ann Davis"/>
    <x v="2"/>
    <n v="2625.66"/>
    <n v="2606.04"/>
  </r>
  <r>
    <s v="d5387599-c38d-4073-bcfd-e8e69922b560"/>
    <d v="2025-08-09T00:00:00"/>
    <x v="4"/>
    <s v="8dd6f694-b2d2-473e-aa0a-8153bc347f2f"/>
    <x v="689"/>
    <x v="3"/>
    <n v="52.75"/>
    <n v="6"/>
    <n v="44.93"/>
    <n v="7.88"/>
    <x v="1"/>
    <x v="1"/>
    <x v="1"/>
    <x v="14"/>
    <s v="Jason Patterson"/>
    <x v="6"/>
    <n v="316.5"/>
    <n v="308.62"/>
  </r>
  <r>
    <s v="c3bad042-0312-44b9-ae52-a87f8494b17b"/>
    <d v="2025-08-17T00:00:00"/>
    <x v="4"/>
    <s v="7498a03b-35e5-42ee-9519-7225e8ec741e"/>
    <x v="154"/>
    <x v="1"/>
    <n v="421.39"/>
    <n v="10"/>
    <n v="316.94"/>
    <n v="79.42"/>
    <x v="1"/>
    <x v="2"/>
    <x v="1"/>
    <x v="13"/>
    <s v="Erin Young"/>
    <x v="6"/>
    <n v="4213.8999999999996"/>
    <n v="4134.4799999999996"/>
  </r>
  <r>
    <s v="620d91a3-7792-4c08-8dfc-0d511f4ee025"/>
    <d v="2025-10-09T00:00:00"/>
    <x v="4"/>
    <s v="6d2f6def-8d1f-4b43-ae2d-cedd710e832d"/>
    <x v="387"/>
    <x v="2"/>
    <n v="53.19"/>
    <n v="10"/>
    <n v="34.92"/>
    <n v="6.3"/>
    <x v="2"/>
    <x v="2"/>
    <x v="2"/>
    <x v="14"/>
    <s v="Ronald Burns"/>
    <x v="9"/>
    <n v="531.9"/>
    <n v="525.6"/>
  </r>
  <r>
    <s v="dc1a719d-5005-4e05-8552-a6950cfd5026"/>
    <d v="2025-04-16T00:00:00"/>
    <x v="4"/>
    <s v="985a67ee-a285-4cb6-9ef7-03ff611f01f3"/>
    <x v="207"/>
    <x v="5"/>
    <n v="407.8"/>
    <n v="9"/>
    <n v="291.64999999999998"/>
    <n v="34.43"/>
    <x v="0"/>
    <x v="1"/>
    <x v="2"/>
    <x v="12"/>
    <s v="Mark Berg"/>
    <x v="7"/>
    <n v="3670.2000000000003"/>
    <n v="3635.7700000000004"/>
  </r>
  <r>
    <s v="5dab7dba-b282-4982-b6af-83d915f6f6c0"/>
    <d v="2025-12-11T00:00:00"/>
    <x v="4"/>
    <s v="03411061-150b-4cce-840a-c66835839295"/>
    <x v="369"/>
    <x v="0"/>
    <n v="250.47"/>
    <n v="2"/>
    <n v="187.46"/>
    <n v="38.729999999999997"/>
    <x v="2"/>
    <x v="0"/>
    <x v="1"/>
    <x v="13"/>
    <s v="Terry Day"/>
    <x v="2"/>
    <n v="500.94"/>
    <n v="462.21"/>
  </r>
  <r>
    <s v="e7688e68-b7e1-4fc9-9785-b6688c69ff84"/>
    <d v="2025-11-10T00:00:00"/>
    <x v="4"/>
    <s v="a5af729a-a1c5-45e5-9aac-ae1a58cacb78"/>
    <x v="814"/>
    <x v="0"/>
    <n v="217.22"/>
    <n v="9"/>
    <n v="152.63999999999999"/>
    <n v="9.1300000000000008"/>
    <x v="1"/>
    <x v="1"/>
    <x v="0"/>
    <x v="12"/>
    <s v="Angela Nelson"/>
    <x v="3"/>
    <n v="1954.98"/>
    <n v="1945.85"/>
  </r>
  <r>
    <s v="7693ac6d-325e-42d3-bb20-b235e6f66765"/>
    <d v="2025-10-11T00:00:00"/>
    <x v="4"/>
    <s v="430c6f99-a7ef-4234-865b-450abd9976e1"/>
    <x v="625"/>
    <x v="5"/>
    <n v="481.49"/>
    <n v="8"/>
    <n v="347.84"/>
    <n v="43.22"/>
    <x v="2"/>
    <x v="0"/>
    <x v="1"/>
    <x v="12"/>
    <s v="Julie Cross"/>
    <x v="9"/>
    <n v="3851.92"/>
    <n v="3808.7000000000003"/>
  </r>
  <r>
    <s v="e3853e98-08ce-44a0-b661-e4882b4854e2"/>
    <d v="2025-04-24T00:00:00"/>
    <x v="4"/>
    <s v="91a0ce3d-38b7-4737-9183-b9ae5fead5cb"/>
    <x v="529"/>
    <x v="0"/>
    <n v="222.44"/>
    <n v="3"/>
    <n v="173.69"/>
    <n v="33.44"/>
    <x v="0"/>
    <x v="0"/>
    <x v="1"/>
    <x v="13"/>
    <s v="Mrs. Angela Hill"/>
    <x v="7"/>
    <n v="667.31999999999994"/>
    <n v="633.87999999999988"/>
  </r>
  <r>
    <s v="f16a5c0c-965b-4326-8522-5a2d43fdc9fd"/>
    <d v="2025-10-19T00:00:00"/>
    <x v="4"/>
    <s v="02200d6e-2aa2-42d3-bf94-3b4fb8a38f64"/>
    <x v="862"/>
    <x v="2"/>
    <n v="378.48"/>
    <n v="10"/>
    <n v="258.3"/>
    <n v="22.59"/>
    <x v="2"/>
    <x v="2"/>
    <x v="0"/>
    <x v="13"/>
    <s v="Norma Gray DVM"/>
    <x v="9"/>
    <n v="3784.8"/>
    <n v="3762.21"/>
  </r>
  <r>
    <s v="51ef0bd3-5ff4-4741-8ee0-a47e04c9e355"/>
    <d v="2025-07-07T00:00:00"/>
    <x v="4"/>
    <s v="1c221985-e961-4f08-bc1d-9d47fee42b57"/>
    <x v="13"/>
    <x v="4"/>
    <n v="318.29000000000002"/>
    <n v="5"/>
    <n v="239.81"/>
    <n v="16.46"/>
    <x v="2"/>
    <x v="2"/>
    <x v="2"/>
    <x v="13"/>
    <s v="Justin Jenkins"/>
    <x v="0"/>
    <n v="1591.45"/>
    <n v="1574.99"/>
  </r>
  <r>
    <s v="999ca9bb-220e-4d2b-bb09-e00f23d4fd00"/>
    <d v="2025-05-17T00:00:00"/>
    <x v="4"/>
    <s v="b83c76f0-8375-4bb0-843c-84000478985f"/>
    <x v="591"/>
    <x v="2"/>
    <n v="186.34"/>
    <n v="10"/>
    <n v="150.19"/>
    <n v="5.6"/>
    <x v="0"/>
    <x v="2"/>
    <x v="2"/>
    <x v="14"/>
    <s v="Julie Howard"/>
    <x v="5"/>
    <n v="1863.4"/>
    <n v="1857.8000000000002"/>
  </r>
  <r>
    <s v="56eed74b-b59f-41de-b11f-9a9d5e18d19a"/>
    <d v="2025-04-16T00:00:00"/>
    <x v="4"/>
    <s v="c4272b2e-c639-4004-91b8-67f26c5b0f4a"/>
    <x v="131"/>
    <x v="5"/>
    <n v="179.2"/>
    <n v="3"/>
    <n v="112.95"/>
    <n v="3.04"/>
    <x v="2"/>
    <x v="1"/>
    <x v="0"/>
    <x v="13"/>
    <s v="Sharon Johnson"/>
    <x v="7"/>
    <n v="537.59999999999991"/>
    <n v="534.55999999999995"/>
  </r>
  <r>
    <s v="a4446373-df73-4534-9408-639a87d50dd0"/>
    <d v="2025-06-15T00:00:00"/>
    <x v="4"/>
    <s v="0e239a57-2a82-45ec-8696-fc80a85b87f8"/>
    <x v="211"/>
    <x v="3"/>
    <n v="190.66"/>
    <n v="7"/>
    <n v="149.91"/>
    <n v="33.44"/>
    <x v="0"/>
    <x v="0"/>
    <x v="2"/>
    <x v="13"/>
    <s v="Melissa Schneider"/>
    <x v="4"/>
    <n v="1334.62"/>
    <n v="1301.1799999999998"/>
  </r>
  <r>
    <s v="cad69005-042d-4be0-bdd8-e2bb4f0789ba"/>
    <d v="2025-05-14T00:00:00"/>
    <x v="4"/>
    <s v="fa9b3aa7-9e3c-4eaf-9529-93ce1c43a508"/>
    <x v="675"/>
    <x v="5"/>
    <n v="44.32"/>
    <n v="2"/>
    <n v="36.409999999999997"/>
    <n v="3.35"/>
    <x v="1"/>
    <x v="0"/>
    <x v="2"/>
    <x v="12"/>
    <s v="Gregory Martinez"/>
    <x v="5"/>
    <n v="88.64"/>
    <n v="85.29"/>
  </r>
  <r>
    <s v="37722282-1c06-469f-bdc1-6dbdfca18d4d"/>
    <d v="2025-11-20T00:00:00"/>
    <x v="4"/>
    <s v="34f83aea-4c4a-4ec9-861e-78dc4f3ca786"/>
    <x v="450"/>
    <x v="2"/>
    <n v="434.03"/>
    <n v="1"/>
    <n v="339.99"/>
    <n v="44.51"/>
    <x v="1"/>
    <x v="2"/>
    <x v="0"/>
    <x v="12"/>
    <s v="Jeremy Wright"/>
    <x v="3"/>
    <n v="434.03"/>
    <n v="389.52"/>
  </r>
  <r>
    <s v="83805e44-2efc-4571-bd38-99b8ee91c6f3"/>
    <d v="2025-08-06T00:00:00"/>
    <x v="4"/>
    <s v="5d31db3c-8bf3-446d-bf1a-383912ff563c"/>
    <x v="32"/>
    <x v="0"/>
    <n v="92.52"/>
    <n v="2"/>
    <n v="79.39"/>
    <n v="0.18"/>
    <x v="2"/>
    <x v="1"/>
    <x v="0"/>
    <x v="12"/>
    <s v="Joshua Robinson"/>
    <x v="6"/>
    <n v="185.04"/>
    <n v="184.85999999999999"/>
  </r>
  <r>
    <s v="3a948e75-a584-425b-bd99-b2a0e1cc2381"/>
    <d v="2025-11-10T00:00:00"/>
    <x v="4"/>
    <s v="84745d56-7be7-4d03-a74b-4418fc1079d7"/>
    <x v="806"/>
    <x v="3"/>
    <n v="279.98"/>
    <n v="10"/>
    <n v="180.32"/>
    <n v="2.17"/>
    <x v="1"/>
    <x v="0"/>
    <x v="2"/>
    <x v="12"/>
    <s v="Anthony Huber"/>
    <x v="3"/>
    <n v="2799.8"/>
    <n v="2797.63"/>
  </r>
  <r>
    <s v="02e38e63-1722-4297-8c9a-4affb2526379"/>
    <d v="2025-11-20T00:00:00"/>
    <x v="4"/>
    <s v="9fc1d971-90be-40d0-8037-b655a84790c0"/>
    <x v="582"/>
    <x v="2"/>
    <n v="52.29"/>
    <n v="4"/>
    <n v="38.049999999999997"/>
    <n v="0.43"/>
    <x v="0"/>
    <x v="1"/>
    <x v="2"/>
    <x v="14"/>
    <s v="John Solis"/>
    <x v="3"/>
    <n v="209.16"/>
    <n v="208.73"/>
  </r>
  <r>
    <s v="0c91fe67-7430-4d74-bbe3-9fc57ce313bd"/>
    <d v="2025-12-31T00:00:00"/>
    <x v="4"/>
    <s v="fef512f9-ca23-41c9-9ea3-75db7b33945e"/>
    <x v="375"/>
    <x v="1"/>
    <n v="174.85"/>
    <n v="4"/>
    <n v="139.13"/>
    <n v="23.4"/>
    <x v="0"/>
    <x v="2"/>
    <x v="1"/>
    <x v="12"/>
    <s v="Patrick Parsons"/>
    <x v="2"/>
    <n v="699.4"/>
    <n v="676"/>
  </r>
  <r>
    <s v="034b2fd5-3bd7-412e-9873-9caafeb0aff0"/>
    <d v="2025-06-06T00:00:00"/>
    <x v="4"/>
    <s v="8e7612a7-7874-4ac9-a452-a6ab569e48ac"/>
    <x v="494"/>
    <x v="0"/>
    <n v="451.47"/>
    <n v="10"/>
    <n v="332.78"/>
    <n v="88.87"/>
    <x v="0"/>
    <x v="2"/>
    <x v="2"/>
    <x v="12"/>
    <s v="Nicolas Moore"/>
    <x v="4"/>
    <n v="4514.7000000000007"/>
    <n v="4425.8300000000008"/>
  </r>
  <r>
    <s v="fe72812c-a3bd-45db-a2f0-8936d15a8a82"/>
    <d v="2025-10-19T00:00:00"/>
    <x v="4"/>
    <s v="f36850dd-6266-472d-8487-57b5ca05c19c"/>
    <x v="515"/>
    <x v="5"/>
    <n v="184.93"/>
    <n v="5"/>
    <n v="156.34"/>
    <n v="1"/>
    <x v="0"/>
    <x v="1"/>
    <x v="0"/>
    <x v="12"/>
    <s v="Curtis Patel"/>
    <x v="9"/>
    <n v="924.65000000000009"/>
    <n v="923.65000000000009"/>
  </r>
  <r>
    <s v="2d45a9f6-e09f-43ff-92df-8bc4f6e98a36"/>
    <d v="2025-07-27T00:00:00"/>
    <x v="4"/>
    <s v="6efecb62-0aef-4d50-8381-9af07ea0d704"/>
    <x v="202"/>
    <x v="0"/>
    <n v="226.85"/>
    <n v="8"/>
    <n v="140.4"/>
    <n v="36.380000000000003"/>
    <x v="0"/>
    <x v="1"/>
    <x v="2"/>
    <x v="13"/>
    <s v="Kristen Maxwell"/>
    <x v="0"/>
    <n v="1814.8"/>
    <n v="1778.4199999999998"/>
  </r>
  <r>
    <s v="28270ce0-eea8-444a-98e4-5a1e25bbe72f"/>
    <d v="2025-07-16T00:00:00"/>
    <x v="4"/>
    <s v="590f2038-79dd-4662-b990-85fc30e17e94"/>
    <x v="149"/>
    <x v="5"/>
    <n v="444.71"/>
    <n v="2"/>
    <n v="383.66"/>
    <n v="59.79"/>
    <x v="2"/>
    <x v="0"/>
    <x v="1"/>
    <x v="12"/>
    <s v="Samantha James MD"/>
    <x v="0"/>
    <n v="889.42"/>
    <n v="829.63"/>
  </r>
  <r>
    <s v="04564b17-c3af-4f9a-86e6-b124a53fce3f"/>
    <d v="2025-11-20T00:00:00"/>
    <x v="4"/>
    <s v="efbaf2a4-0cc6-45e7-be09-e74e51dce6f6"/>
    <x v="152"/>
    <x v="1"/>
    <n v="169.51"/>
    <n v="9"/>
    <n v="117.52"/>
    <n v="14.07"/>
    <x v="0"/>
    <x v="2"/>
    <x v="2"/>
    <x v="12"/>
    <s v="Tammy Schroeder"/>
    <x v="3"/>
    <n v="1525.59"/>
    <n v="1511.52"/>
  </r>
  <r>
    <s v="e762f1d4-2900-4110-9955-76081d2ddf9b"/>
    <d v="2025-11-12T00:00:00"/>
    <x v="4"/>
    <s v="c551df49-f088-4a5d-8a5a-d3bf3c8e62e5"/>
    <x v="14"/>
    <x v="5"/>
    <n v="329.71"/>
    <n v="5"/>
    <n v="257.42"/>
    <n v="17.38"/>
    <x v="2"/>
    <x v="1"/>
    <x v="1"/>
    <x v="13"/>
    <s v="Julie Jensen"/>
    <x v="3"/>
    <n v="1648.55"/>
    <n v="1631.1699999999998"/>
  </r>
  <r>
    <s v="850e6577-1aa8-482f-b5f0-8bfad8b12c2e"/>
    <d v="2025-07-16T00:00:00"/>
    <x v="4"/>
    <s v="ae0546fe-2e4e-436e-909d-26062e07d62b"/>
    <x v="817"/>
    <x v="1"/>
    <n v="51.61"/>
    <n v="2"/>
    <n v="35.36"/>
    <n v="9.02"/>
    <x v="0"/>
    <x v="2"/>
    <x v="1"/>
    <x v="12"/>
    <s v="Erik Trevino"/>
    <x v="0"/>
    <n v="103.22"/>
    <n v="94.2"/>
  </r>
  <r>
    <s v="932a96bd-3682-48e3-bb45-3c538adc5ad7"/>
    <d v="2025-09-29T00:00:00"/>
    <x v="4"/>
    <s v="4b902465-5f33-47ac-990c-c21fb4a241f4"/>
    <x v="341"/>
    <x v="2"/>
    <n v="186.07"/>
    <n v="4"/>
    <n v="144.66999999999999"/>
    <n v="19.489999999999998"/>
    <x v="0"/>
    <x v="0"/>
    <x v="0"/>
    <x v="13"/>
    <s v="Matthew Jordan"/>
    <x v="1"/>
    <n v="744.28"/>
    <n v="724.79"/>
  </r>
  <r>
    <s v="953db383-8ede-4647-9eda-9056b52f4c4f"/>
    <d v="2025-07-16T00:00:00"/>
    <x v="4"/>
    <s v="45b167d2-14b0-4e68-acb4-7279b0f3a0a2"/>
    <x v="41"/>
    <x v="5"/>
    <n v="464.54"/>
    <n v="4"/>
    <n v="308.38"/>
    <n v="17.02"/>
    <x v="0"/>
    <x v="1"/>
    <x v="2"/>
    <x v="14"/>
    <s v="Erica Phillips"/>
    <x v="0"/>
    <n v="1858.16"/>
    <n v="1841.14"/>
  </r>
  <r>
    <s v="2bfaaa46-0bd9-466e-9fca-565d91dfb898"/>
    <d v="2025-07-18T00:00:00"/>
    <x v="4"/>
    <s v="45735174-f30b-4c8b-8361-19e29d099d3a"/>
    <x v="616"/>
    <x v="3"/>
    <n v="268.47000000000003"/>
    <n v="8"/>
    <n v="192.67"/>
    <n v="41.36"/>
    <x v="0"/>
    <x v="0"/>
    <x v="2"/>
    <x v="14"/>
    <s v="Chelsea Collins"/>
    <x v="0"/>
    <n v="2147.7600000000002"/>
    <n v="2106.4"/>
  </r>
  <r>
    <s v="45a08fad-a055-4cf0-8c12-a3afbc11beb7"/>
    <d v="2025-11-20T00:00:00"/>
    <x v="4"/>
    <s v="c0e4b5dc-9d0f-4ef0-91d7-5834f009dbcf"/>
    <x v="671"/>
    <x v="0"/>
    <n v="109.46"/>
    <n v="2"/>
    <n v="90.44"/>
    <n v="17.920000000000002"/>
    <x v="1"/>
    <x v="1"/>
    <x v="1"/>
    <x v="12"/>
    <s v="Jason Vargas"/>
    <x v="3"/>
    <n v="218.92"/>
    <n v="201"/>
  </r>
  <r>
    <s v="7deba102-621e-4df4-8d39-144b14b6b8f8"/>
    <d v="2025-05-14T00:00:00"/>
    <x v="4"/>
    <s v="b941c7ab-5226-409b-9416-87fc2ab6ffab"/>
    <x v="270"/>
    <x v="1"/>
    <n v="364.87"/>
    <n v="3"/>
    <n v="269.07"/>
    <n v="33.53"/>
    <x v="2"/>
    <x v="1"/>
    <x v="1"/>
    <x v="13"/>
    <s v="Robert Gallagher"/>
    <x v="5"/>
    <n v="1094.6100000000001"/>
    <n v="1061.0800000000002"/>
  </r>
  <r>
    <s v="f12f44f9-bf61-4780-8197-ecbf952ff3fd"/>
    <d v="2025-10-19T00:00:00"/>
    <x v="4"/>
    <s v="36e581b2-a993-4a64-a559-a7c4aa96bd78"/>
    <x v="420"/>
    <x v="0"/>
    <n v="459.75"/>
    <n v="1"/>
    <n v="392.1"/>
    <n v="12.08"/>
    <x v="0"/>
    <x v="1"/>
    <x v="0"/>
    <x v="12"/>
    <s v="Daryl Perry"/>
    <x v="9"/>
    <n v="459.75"/>
    <n v="447.67"/>
  </r>
  <r>
    <s v="c3b027d8-7cdd-4eba-a2c0-04da749f01ac"/>
    <d v="2025-10-19T00:00:00"/>
    <x v="4"/>
    <s v="fa14b8b6-233d-4a36-a65c-937a51edfb14"/>
    <x v="428"/>
    <x v="0"/>
    <n v="217.67"/>
    <n v="2"/>
    <n v="157.87"/>
    <n v="20.16"/>
    <x v="2"/>
    <x v="2"/>
    <x v="1"/>
    <x v="13"/>
    <s v="Robert Mcdonald"/>
    <x v="9"/>
    <n v="435.34"/>
    <n v="415.17999999999995"/>
  </r>
  <r>
    <s v="12c79131-f27c-40fe-9229-0cd8e1b6de00"/>
    <d v="2025-11-12T00:00:00"/>
    <x v="4"/>
    <s v="05a27204-b50a-4d34-8e8b-2868f1218a5b"/>
    <x v="608"/>
    <x v="3"/>
    <n v="473.27"/>
    <n v="4"/>
    <n v="423.62"/>
    <n v="66.94"/>
    <x v="1"/>
    <x v="2"/>
    <x v="1"/>
    <x v="13"/>
    <s v="Jennifer Garcia"/>
    <x v="3"/>
    <n v="1893.08"/>
    <n v="1826.1399999999999"/>
  </r>
  <r>
    <s v="8544ba79-8205-4546-ab1b-10318e0bf782"/>
    <d v="2025-05-05T00:00:00"/>
    <x v="4"/>
    <s v="c6a25280-7b37-4c3c-888d-3e2571bd93d6"/>
    <x v="277"/>
    <x v="1"/>
    <n v="79.77"/>
    <n v="7"/>
    <n v="60.43"/>
    <n v="3.88"/>
    <x v="0"/>
    <x v="2"/>
    <x v="2"/>
    <x v="13"/>
    <s v="Robert Ellis"/>
    <x v="5"/>
    <n v="558.39"/>
    <n v="554.51"/>
  </r>
  <r>
    <s v="6b0bd324-d2d3-4ec0-95ac-d4dac170ac93"/>
    <d v="2025-07-26T00:00:00"/>
    <x v="4"/>
    <s v="69eea40f-3582-4304-aba2-754ece98a728"/>
    <x v="863"/>
    <x v="5"/>
    <n v="324.02"/>
    <n v="8"/>
    <n v="230.97"/>
    <n v="1.95"/>
    <x v="2"/>
    <x v="1"/>
    <x v="1"/>
    <x v="13"/>
    <s v="Stephen Klein"/>
    <x v="0"/>
    <n v="2592.16"/>
    <n v="2590.21"/>
  </r>
  <r>
    <s v="317a64f0-a469-457b-9a92-c795ec11789e"/>
    <d v="2025-10-11T00:00:00"/>
    <x v="4"/>
    <s v="aec5bb84-23d9-43fb-88c1-df02f49fa93f"/>
    <x v="368"/>
    <x v="1"/>
    <n v="492.56"/>
    <n v="9"/>
    <n v="427.02"/>
    <n v="38.4"/>
    <x v="0"/>
    <x v="1"/>
    <x v="1"/>
    <x v="13"/>
    <s v="Marisa Welch"/>
    <x v="9"/>
    <n v="4433.04"/>
    <n v="4394.6400000000003"/>
  </r>
  <r>
    <s v="718ba17f-f898-4d8a-b740-137a9f6a7bd9"/>
    <d v="2025-12-13T00:00:00"/>
    <x v="4"/>
    <s v="8938393f-6d50-407e-b719-fdc2ced3c4fa"/>
    <x v="566"/>
    <x v="0"/>
    <n v="253.39"/>
    <n v="9"/>
    <n v="220.65"/>
    <n v="24.33"/>
    <x v="0"/>
    <x v="1"/>
    <x v="1"/>
    <x v="12"/>
    <s v="Lauren Chen"/>
    <x v="2"/>
    <n v="2280.5099999999998"/>
    <n v="2256.1799999999998"/>
  </r>
  <r>
    <s v="01628653-3128-4314-ab0e-0f7434af5af0"/>
    <d v="2025-07-07T00:00:00"/>
    <x v="4"/>
    <s v="ce37aa79-4e6e-45ae-9116-93657fcbc156"/>
    <x v="826"/>
    <x v="1"/>
    <n v="435.1"/>
    <n v="5"/>
    <n v="281.89"/>
    <n v="5.22"/>
    <x v="2"/>
    <x v="0"/>
    <x v="2"/>
    <x v="13"/>
    <s v="John Scott"/>
    <x v="0"/>
    <n v="2175.5"/>
    <n v="2170.2800000000002"/>
  </r>
  <r>
    <s v="a7cb32fe-6de0-454a-a62e-b7fdae35a728"/>
    <d v="2025-03-12T00:00:00"/>
    <x v="4"/>
    <s v="fb7ddb0e-3929-4b2b-9a4f-b88bda256ef3"/>
    <x v="341"/>
    <x v="5"/>
    <n v="483.33"/>
    <n v="1"/>
    <n v="353.35"/>
    <n v="62.89"/>
    <x v="1"/>
    <x v="2"/>
    <x v="1"/>
    <x v="12"/>
    <s v="Gregory Williams"/>
    <x v="8"/>
    <n v="483.33"/>
    <n v="420.44"/>
  </r>
  <r>
    <s v="d647052a-26eb-4ad3-bba5-ae352021f0ee"/>
    <d v="2025-07-08T00:00:00"/>
    <x v="4"/>
    <s v="25ca256d-b40f-4cbb-829b-0b1d19e77b45"/>
    <x v="229"/>
    <x v="1"/>
    <n v="272.38"/>
    <n v="5"/>
    <n v="178.71"/>
    <n v="1.22"/>
    <x v="2"/>
    <x v="1"/>
    <x v="2"/>
    <x v="13"/>
    <s v="Timothy Jones"/>
    <x v="0"/>
    <n v="1361.9"/>
    <n v="1360.68"/>
  </r>
  <r>
    <s v="dbb9c9d7-5e51-4673-816c-fe47117ed48f"/>
    <d v="2025-07-08T00:00:00"/>
    <x v="4"/>
    <s v="055edbfc-4f16-44c9-b7a9-69ad7b32e727"/>
    <x v="864"/>
    <x v="1"/>
    <n v="356.43"/>
    <n v="7"/>
    <n v="267.79000000000002"/>
    <n v="10.71"/>
    <x v="1"/>
    <x v="1"/>
    <x v="2"/>
    <x v="14"/>
    <s v="Benjamin Leach"/>
    <x v="0"/>
    <n v="2495.0100000000002"/>
    <n v="2484.3000000000002"/>
  </r>
  <r>
    <s v="f784ef82-49ba-4ae2-b0a7-7a421c619055"/>
    <d v="2025-09-10T00:00:00"/>
    <x v="4"/>
    <s v="c6d107e1-ad8c-43b8-95df-1409196ce751"/>
    <x v="324"/>
    <x v="2"/>
    <n v="481.02"/>
    <n v="10"/>
    <n v="384.06"/>
    <n v="26.28"/>
    <x v="1"/>
    <x v="1"/>
    <x v="2"/>
    <x v="14"/>
    <s v="Amanda Maynard"/>
    <x v="1"/>
    <n v="4810.2"/>
    <n v="4783.92"/>
  </r>
  <r>
    <s v="c67858c6-af04-4c8c-9ae2-2bd5c9b568c6"/>
    <d v="2025-10-09T00:00:00"/>
    <x v="4"/>
    <s v="0c92f413-6afa-40f6-9c35-823f2984989b"/>
    <x v="232"/>
    <x v="3"/>
    <n v="196.74"/>
    <n v="7"/>
    <n v="170.58"/>
    <n v="19.649999999999999"/>
    <x v="0"/>
    <x v="2"/>
    <x v="2"/>
    <x v="13"/>
    <s v="Rachel Smith"/>
    <x v="9"/>
    <n v="1377.18"/>
    <n v="1357.53"/>
  </r>
  <r>
    <s v="50fa2de7-a9bf-47ff-866d-f82d8b76ee19"/>
    <d v="2025-09-07T00:00:00"/>
    <x v="4"/>
    <s v="c4a0cf63-a87d-47a9-bb19-97bf58c413de"/>
    <x v="661"/>
    <x v="2"/>
    <n v="222.24"/>
    <n v="8"/>
    <n v="167.23"/>
    <n v="12.82"/>
    <x v="1"/>
    <x v="0"/>
    <x v="2"/>
    <x v="13"/>
    <s v="Gwendolyn Ortiz"/>
    <x v="1"/>
    <n v="1777.92"/>
    <n v="1765.1000000000001"/>
  </r>
  <r>
    <s v="f8ac6443-33bb-4d87-9a8e-21555332480a"/>
    <d v="2025-12-11T00:00:00"/>
    <x v="4"/>
    <s v="afbe6aa9-acd1-4698-8171-ba6353dc5b85"/>
    <x v="585"/>
    <x v="1"/>
    <n v="227.86"/>
    <n v="1"/>
    <n v="188.34"/>
    <n v="7.12"/>
    <x v="1"/>
    <x v="0"/>
    <x v="1"/>
    <x v="13"/>
    <s v="Christine Camacho"/>
    <x v="2"/>
    <n v="227.86"/>
    <n v="220.74"/>
  </r>
  <r>
    <s v="e17622f0-a435-4e41-a0ff-9694cb9da72c"/>
    <d v="2025-12-01T00:00:00"/>
    <x v="4"/>
    <s v="38a2709e-7735-4b84-9591-680177b9e659"/>
    <x v="499"/>
    <x v="5"/>
    <n v="295.25"/>
    <n v="9"/>
    <n v="186.11"/>
    <n v="28.25"/>
    <x v="2"/>
    <x v="2"/>
    <x v="2"/>
    <x v="14"/>
    <s v="James Ross"/>
    <x v="2"/>
    <n v="2657.25"/>
    <n v="2629"/>
  </r>
  <r>
    <s v="efb2c52d-bfaf-47e0-96e6-a98d49ff8b48"/>
    <d v="2025-09-07T00:00:00"/>
    <x v="4"/>
    <s v="5cabaf9d-557c-4627-9e14-d9fdff932a86"/>
    <x v="816"/>
    <x v="1"/>
    <n v="332.47"/>
    <n v="4"/>
    <n v="209.52"/>
    <n v="43.22"/>
    <x v="1"/>
    <x v="0"/>
    <x v="2"/>
    <x v="14"/>
    <s v="Kelsey Buckley"/>
    <x v="1"/>
    <n v="1329.88"/>
    <n v="1286.6600000000001"/>
  </r>
  <r>
    <s v="fc98913d-e83d-49a0-b90c-1fc0931b444e"/>
    <d v="2025-03-03T00:00:00"/>
    <x v="4"/>
    <s v="8948ffe1-594f-4f1c-83c9-6db2e5c43042"/>
    <x v="595"/>
    <x v="3"/>
    <n v="260.5"/>
    <n v="8"/>
    <n v="195.84"/>
    <n v="4.46"/>
    <x v="2"/>
    <x v="0"/>
    <x v="1"/>
    <x v="12"/>
    <s v="Jennifer Mason"/>
    <x v="8"/>
    <n v="2084"/>
    <n v="2079.54"/>
  </r>
  <r>
    <s v="58c27327-669b-4014-adae-d49e71b5f78d"/>
    <d v="2025-10-09T00:00:00"/>
    <x v="4"/>
    <s v="0501b332-3786-4e8a-9d67-740867198814"/>
    <x v="730"/>
    <x v="4"/>
    <n v="251.09"/>
    <n v="2"/>
    <n v="155.12"/>
    <n v="6.91"/>
    <x v="1"/>
    <x v="0"/>
    <x v="0"/>
    <x v="12"/>
    <s v="Elizabeth Rose DDS"/>
    <x v="9"/>
    <n v="502.18"/>
    <n v="495.27"/>
  </r>
  <r>
    <s v="f84d52e3-9d77-44e3-ad9e-6f6304e6765e"/>
    <d v="2025-07-07T00:00:00"/>
    <x v="4"/>
    <s v="6a4bb7a0-66ac-458b-85a3-1d1ca2f8e8fe"/>
    <x v="865"/>
    <x v="2"/>
    <n v="17.05"/>
    <n v="9"/>
    <n v="10.25"/>
    <n v="1.41"/>
    <x v="2"/>
    <x v="1"/>
    <x v="2"/>
    <x v="14"/>
    <s v="Wesley James"/>
    <x v="0"/>
    <n v="153.45000000000002"/>
    <n v="152.04000000000002"/>
  </r>
  <r>
    <s v="b4bfe033-b9fc-474b-b31c-232c26e3bf85"/>
    <d v="2025-05-25T00:00:00"/>
    <x v="4"/>
    <s v="16af14c3-2d02-45e2-a0d3-6ae30b5cdfb1"/>
    <x v="259"/>
    <x v="2"/>
    <n v="457.9"/>
    <n v="6"/>
    <n v="297.74"/>
    <n v="69.290000000000006"/>
    <x v="2"/>
    <x v="0"/>
    <x v="1"/>
    <x v="13"/>
    <s v="Dustin Hernandez"/>
    <x v="5"/>
    <n v="2747.3999999999996"/>
    <n v="2678.1099999999997"/>
  </r>
  <r>
    <s v="53d37a94-67e4-4b0d-97ce-42acab9f75d5"/>
    <d v="2025-10-09T00:00:00"/>
    <x v="4"/>
    <s v="9252ad4b-2fdb-473b-946b-88b0341e11f6"/>
    <x v="539"/>
    <x v="0"/>
    <n v="316.13"/>
    <n v="1"/>
    <n v="191.86"/>
    <n v="36.68"/>
    <x v="1"/>
    <x v="0"/>
    <x v="0"/>
    <x v="14"/>
    <s v="Christopher Clark"/>
    <x v="9"/>
    <n v="316.13"/>
    <n v="279.45"/>
  </r>
  <r>
    <s v="ecacfd39-7d67-4471-a8de-0550b297e993"/>
    <d v="2025-10-19T00:00:00"/>
    <x v="4"/>
    <s v="c78569d3-0959-438f-a98f-31cc0cb02be5"/>
    <x v="511"/>
    <x v="2"/>
    <n v="199.46"/>
    <n v="1"/>
    <n v="168.7"/>
    <n v="3.26"/>
    <x v="1"/>
    <x v="2"/>
    <x v="0"/>
    <x v="14"/>
    <s v="Samantha Sawyer"/>
    <x v="9"/>
    <n v="199.46"/>
    <n v="196.20000000000002"/>
  </r>
  <r>
    <s v="ae3877bb-fb8d-4802-8d35-a67f3b5f170b"/>
    <d v="2025-05-25T00:00:00"/>
    <x v="4"/>
    <s v="e4386aab-faab-425d-957d-1d7da82838ab"/>
    <x v="808"/>
    <x v="0"/>
    <n v="127.88"/>
    <n v="5"/>
    <n v="77.36"/>
    <n v="22.94"/>
    <x v="0"/>
    <x v="1"/>
    <x v="1"/>
    <x v="13"/>
    <s v="Amber Alvarado"/>
    <x v="5"/>
    <n v="639.4"/>
    <n v="616.45999999999992"/>
  </r>
  <r>
    <s v="f1b73fcc-09de-418e-ae14-d1e61d280c31"/>
    <d v="2025-06-04T00:00:00"/>
    <x v="4"/>
    <s v="bb3e511f-e88d-4733-b0d9-3eb68e0c77ee"/>
    <x v="866"/>
    <x v="1"/>
    <n v="104.17"/>
    <n v="2"/>
    <n v="83.6"/>
    <n v="9.85"/>
    <x v="0"/>
    <x v="2"/>
    <x v="1"/>
    <x v="14"/>
    <s v="Michael Boone"/>
    <x v="4"/>
    <n v="208.34"/>
    <n v="198.49"/>
  </r>
  <r>
    <s v="00e4afc6-f5f3-4a0e-b412-d32931497d5a"/>
    <d v="2025-07-18T00:00:00"/>
    <x v="4"/>
    <s v="ad827376-2cf9-4a0f-84da-54cac8b3e5c2"/>
    <x v="591"/>
    <x v="1"/>
    <n v="469.14"/>
    <n v="7"/>
    <n v="301.66000000000003"/>
    <n v="63.49"/>
    <x v="2"/>
    <x v="2"/>
    <x v="2"/>
    <x v="12"/>
    <s v="Courtney Gray"/>
    <x v="0"/>
    <n v="3283.98"/>
    <n v="3220.4900000000002"/>
  </r>
  <r>
    <s v="e7aef734-64e7-448a-9cd1-42886c88a527"/>
    <d v="2025-03-01T00:00:00"/>
    <x v="4"/>
    <s v="8f0113ac-72e0-442d-bbc2-6d2fb47cac06"/>
    <x v="352"/>
    <x v="4"/>
    <n v="233.12"/>
    <n v="3"/>
    <n v="145.19"/>
    <n v="31.29"/>
    <x v="1"/>
    <x v="2"/>
    <x v="0"/>
    <x v="13"/>
    <s v="Brandon Zimmerman"/>
    <x v="8"/>
    <n v="699.36"/>
    <n v="668.07"/>
  </r>
  <r>
    <s v="bb266829-c051-4dd9-9a2f-0d384c9dc693"/>
    <d v="2025-06-06T00:00:00"/>
    <x v="4"/>
    <s v="a9ae80a7-66a7-45a5-906b-8f9e8606a1cd"/>
    <x v="705"/>
    <x v="4"/>
    <n v="443.47"/>
    <n v="4"/>
    <n v="325.60000000000002"/>
    <n v="77.17"/>
    <x v="0"/>
    <x v="0"/>
    <x v="1"/>
    <x v="14"/>
    <s v="Adam Malone"/>
    <x v="4"/>
    <n v="1773.88"/>
    <n v="1696.71"/>
  </r>
  <r>
    <s v="39b85c75-323b-4091-9bf3-cf34c8322a7c"/>
    <d v="2025-07-27T00:00:00"/>
    <x v="4"/>
    <s v="67f18fc2-7c6c-4b28-95b2-636b7b82e18c"/>
    <x v="33"/>
    <x v="4"/>
    <n v="363.86"/>
    <n v="2"/>
    <n v="236.69"/>
    <n v="54.56"/>
    <x v="2"/>
    <x v="2"/>
    <x v="0"/>
    <x v="12"/>
    <s v="Kara Li"/>
    <x v="0"/>
    <n v="727.72"/>
    <n v="673.16000000000008"/>
  </r>
  <r>
    <s v="4c2be704-f678-4eaa-a9d4-194664db4bbe"/>
    <d v="2025-12-01T00:00:00"/>
    <x v="4"/>
    <s v="d047bc81-a84f-40e0-ab08-36c4228015c8"/>
    <x v="867"/>
    <x v="3"/>
    <n v="435.29"/>
    <n v="6"/>
    <n v="367.62"/>
    <n v="33.11"/>
    <x v="0"/>
    <x v="0"/>
    <x v="2"/>
    <x v="12"/>
    <s v="Dr. Gary Reynolds DVM"/>
    <x v="2"/>
    <n v="2611.7400000000002"/>
    <n v="2578.63"/>
  </r>
  <r>
    <s v="3c2e51d1-bf13-4715-b1ae-56dad336dcbc"/>
    <d v="2025-05-05T00:00:00"/>
    <x v="4"/>
    <s v="06d3a8eb-51bc-4c0e-9e4d-f33ac2b4f0d2"/>
    <x v="220"/>
    <x v="1"/>
    <n v="406.1"/>
    <n v="2"/>
    <n v="310.05"/>
    <n v="57.84"/>
    <x v="2"/>
    <x v="2"/>
    <x v="2"/>
    <x v="13"/>
    <s v="Keith Spears"/>
    <x v="5"/>
    <n v="812.2"/>
    <n v="754.36"/>
  </r>
  <r>
    <s v="5788f868-4eab-4fd0-9c34-945a815c7afa"/>
    <d v="2025-11-10T00:00:00"/>
    <x v="4"/>
    <s v="447f76f0-b590-4044-8fb7-47b428a655b7"/>
    <x v="868"/>
    <x v="0"/>
    <n v="382.67"/>
    <n v="4"/>
    <n v="298.37"/>
    <n v="16.11"/>
    <x v="0"/>
    <x v="2"/>
    <x v="1"/>
    <x v="12"/>
    <s v="Derek Wheeler"/>
    <x v="3"/>
    <n v="1530.68"/>
    <n v="1514.5700000000002"/>
  </r>
  <r>
    <s v="eefac369-76fb-45cf-8189-ff9383a55719"/>
    <d v="2025-10-30T00:00:00"/>
    <x v="4"/>
    <s v="52f4ee54-3fc7-4faf-963e-7ac33eb63d80"/>
    <x v="793"/>
    <x v="5"/>
    <n v="360.63"/>
    <n v="9"/>
    <n v="321.55"/>
    <n v="1.88"/>
    <x v="0"/>
    <x v="0"/>
    <x v="2"/>
    <x v="12"/>
    <s v="Richard Davila"/>
    <x v="9"/>
    <n v="3245.67"/>
    <n v="3243.79"/>
  </r>
  <r>
    <s v="52ae0a6d-032c-495e-ab73-7e2be9266f9e"/>
    <d v="2025-04-16T00:00:00"/>
    <x v="4"/>
    <s v="bc1cebf8-d544-4204-838f-c2563c4a44a9"/>
    <x v="298"/>
    <x v="1"/>
    <n v="109.11"/>
    <n v="9"/>
    <n v="92.23"/>
    <n v="20.68"/>
    <x v="2"/>
    <x v="0"/>
    <x v="0"/>
    <x v="13"/>
    <s v="Eric Young"/>
    <x v="7"/>
    <n v="981.99"/>
    <n v="961.31000000000006"/>
  </r>
  <r>
    <s v="359325b2-7852-41bd-8b5c-20a55c698835"/>
    <d v="2025-06-15T00:00:00"/>
    <x v="4"/>
    <s v="7874f8db-60f5-4728-8050-739130930b46"/>
    <x v="869"/>
    <x v="5"/>
    <n v="276.79000000000002"/>
    <n v="5"/>
    <n v="241.39"/>
    <n v="54.71"/>
    <x v="2"/>
    <x v="2"/>
    <x v="1"/>
    <x v="13"/>
    <s v="Christopher Wallace"/>
    <x v="4"/>
    <n v="1383.95"/>
    <n v="1329.24"/>
  </r>
  <r>
    <s v="fbacbf11-05b7-40ce-a4bd-c7c18135748e"/>
    <d v="2025-04-16T00:00:00"/>
    <x v="4"/>
    <s v="fb47ec31-f59c-4888-b81f-3e33163d82e7"/>
    <x v="641"/>
    <x v="1"/>
    <n v="227.24"/>
    <n v="9"/>
    <n v="174.92"/>
    <n v="45.14"/>
    <x v="0"/>
    <x v="2"/>
    <x v="0"/>
    <x v="14"/>
    <s v="Melissa Mcintyre"/>
    <x v="7"/>
    <n v="2045.16"/>
    <n v="2000.02"/>
  </r>
  <r>
    <s v="fa9606bd-f73c-4cf3-8e0a-ebb36a861399"/>
    <d v="2025-04-04T00:00:00"/>
    <x v="4"/>
    <s v="ad23fed2-a813-4f2d-807a-58bbc360d604"/>
    <x v="261"/>
    <x v="0"/>
    <n v="212.88"/>
    <n v="4"/>
    <n v="130.21"/>
    <n v="11.49"/>
    <x v="2"/>
    <x v="0"/>
    <x v="0"/>
    <x v="13"/>
    <s v="Sandra Gaines"/>
    <x v="7"/>
    <n v="851.52"/>
    <n v="840.03"/>
  </r>
  <r>
    <s v="06e574b7-7eb8-412b-b879-cdbbd7c63f86"/>
    <d v="2025-04-04T00:00:00"/>
    <x v="4"/>
    <s v="a71cd802-177c-418b-a07b-b241ee453e0b"/>
    <x v="375"/>
    <x v="3"/>
    <n v="211.17"/>
    <n v="9"/>
    <n v="188.12"/>
    <n v="8.36"/>
    <x v="1"/>
    <x v="1"/>
    <x v="2"/>
    <x v="12"/>
    <s v="Brianna Bentley"/>
    <x v="7"/>
    <n v="1900.53"/>
    <n v="1892.17"/>
  </r>
  <r>
    <s v="061a71fa-c40b-4ca2-8409-557a81792d36"/>
    <d v="2025-03-12T00:00:00"/>
    <x v="4"/>
    <s v="5425eb90-b7c3-47ea-a629-3ccfad8bfcf0"/>
    <x v="617"/>
    <x v="5"/>
    <n v="211.47"/>
    <n v="2"/>
    <n v="166.34"/>
    <n v="28.14"/>
    <x v="2"/>
    <x v="1"/>
    <x v="1"/>
    <x v="12"/>
    <s v="Catherine Schultz"/>
    <x v="8"/>
    <n v="422.94"/>
    <n v="394.8"/>
  </r>
  <r>
    <s v="35ab9c1f-7710-4a66-b33b-e81cea21d5b4"/>
    <d v="2025-08-06T00:00:00"/>
    <x v="4"/>
    <s v="c9823965-2b5c-4c56-af95-d46473802b11"/>
    <x v="619"/>
    <x v="4"/>
    <n v="165.73"/>
    <n v="3"/>
    <n v="114.78"/>
    <n v="19.260000000000002"/>
    <x v="1"/>
    <x v="1"/>
    <x v="2"/>
    <x v="14"/>
    <s v="James Hammond"/>
    <x v="6"/>
    <n v="497.18999999999994"/>
    <n v="477.92999999999995"/>
  </r>
  <r>
    <s v="f8810bd8-8683-4a16-813f-266223c963eb"/>
    <d v="2025-12-11T00:00:00"/>
    <x v="4"/>
    <s v="adf6da57-6c3e-4524-8c9b-a3902063435f"/>
    <x v="647"/>
    <x v="0"/>
    <n v="433.34"/>
    <n v="7"/>
    <n v="341.72"/>
    <n v="71.45"/>
    <x v="1"/>
    <x v="1"/>
    <x v="1"/>
    <x v="13"/>
    <s v="Katelyn Park"/>
    <x v="2"/>
    <n v="3033.3799999999997"/>
    <n v="2961.93"/>
  </r>
  <r>
    <s v="35e03ac7-d269-40ac-bfa9-b0f6a8f5f5d6"/>
    <d v="2025-07-05T00:00:00"/>
    <x v="4"/>
    <s v="b9827066-682b-469b-8bef-46b2ebe1ff28"/>
    <x v="386"/>
    <x v="0"/>
    <n v="208.94"/>
    <n v="9"/>
    <n v="148.93"/>
    <n v="32.67"/>
    <x v="1"/>
    <x v="0"/>
    <x v="1"/>
    <x v="12"/>
    <s v="Jennifer Molina"/>
    <x v="0"/>
    <n v="1880.46"/>
    <n v="1847.79"/>
  </r>
  <r>
    <s v="1e0bf3d7-b538-40cc-bdc4-1e337042aa51"/>
    <d v="2025-04-02T00:00:00"/>
    <x v="4"/>
    <s v="5911b9ac-2140-40ff-a22e-edf367fd4d8a"/>
    <x v="542"/>
    <x v="3"/>
    <n v="186.15"/>
    <n v="3"/>
    <n v="125.64"/>
    <n v="28.98"/>
    <x v="2"/>
    <x v="1"/>
    <x v="1"/>
    <x v="13"/>
    <s v="Lauren Rodriguez"/>
    <x v="7"/>
    <n v="558.45000000000005"/>
    <n v="529.47"/>
  </r>
  <r>
    <s v="87cdce07-122e-40a6-8697-d8c35539b603"/>
    <d v="2025-08-09T00:00:00"/>
    <x v="4"/>
    <s v="ec919e8a-3882-4224-85ab-e17b6a24c93b"/>
    <x v="301"/>
    <x v="5"/>
    <n v="52.83"/>
    <n v="8"/>
    <n v="43.45"/>
    <n v="7.23"/>
    <x v="1"/>
    <x v="1"/>
    <x v="1"/>
    <x v="12"/>
    <s v="Eric Maldonado"/>
    <x v="6"/>
    <n v="422.64"/>
    <n v="415.40999999999997"/>
  </r>
  <r>
    <s v="654fd6e4-bdcc-42d9-a79d-3ebb025f60d2"/>
    <d v="2025-09-08T00:00:00"/>
    <x v="4"/>
    <s v="2916bc7e-b366-4be0-904d-c7772d117176"/>
    <x v="68"/>
    <x v="0"/>
    <n v="29.04"/>
    <n v="3"/>
    <n v="24.25"/>
    <n v="2.61"/>
    <x v="0"/>
    <x v="1"/>
    <x v="1"/>
    <x v="12"/>
    <s v="Deborah Andrews"/>
    <x v="1"/>
    <n v="87.12"/>
    <n v="84.51"/>
  </r>
  <r>
    <s v="a13d3fac-f55b-49f3-bed2-7f42777fb0b4"/>
    <d v="2025-03-23T00:00:00"/>
    <x v="4"/>
    <s v="f242289e-bba3-4c71-b336-bb98607d2275"/>
    <x v="121"/>
    <x v="4"/>
    <n v="27.05"/>
    <n v="8"/>
    <n v="17.68"/>
    <n v="0.92"/>
    <x v="2"/>
    <x v="1"/>
    <x v="2"/>
    <x v="12"/>
    <s v="Sean Bishop"/>
    <x v="8"/>
    <n v="216.4"/>
    <n v="215.48000000000002"/>
  </r>
  <r>
    <s v="35a2b46b-4206-4904-b4d9-e2e012f6b6be"/>
    <d v="2025-06-15T00:00:00"/>
    <x v="4"/>
    <s v="665905f9-7df3-46b7-b90a-455a99d2e7c7"/>
    <x v="870"/>
    <x v="3"/>
    <n v="337.16"/>
    <n v="10"/>
    <n v="244.06"/>
    <n v="26.72"/>
    <x v="1"/>
    <x v="2"/>
    <x v="0"/>
    <x v="12"/>
    <s v="Ryan Cochran"/>
    <x v="4"/>
    <n v="3371.6000000000004"/>
    <n v="3344.8800000000006"/>
  </r>
  <r>
    <s v="035c8dcd-ace2-4ed7-8af2-14453e15063a"/>
    <d v="2025-03-03T00:00:00"/>
    <x v="4"/>
    <s v="8bc80997-94fe-43fd-8fcc-d05b53944af1"/>
    <x v="759"/>
    <x v="0"/>
    <n v="372.92"/>
    <n v="4"/>
    <n v="260.64999999999998"/>
    <n v="10.63"/>
    <x v="0"/>
    <x v="2"/>
    <x v="2"/>
    <x v="12"/>
    <s v="Lauren Erickson"/>
    <x v="8"/>
    <n v="1491.68"/>
    <n v="1481.05"/>
  </r>
  <r>
    <s v="ac406473-5809-40cb-8ed0-e3762a5c1600"/>
    <d v="2025-09-07T00:00:00"/>
    <x v="4"/>
    <s v="db21bde4-5327-4eee-a811-bc2c16f26a14"/>
    <x v="461"/>
    <x v="2"/>
    <n v="317.87"/>
    <n v="7"/>
    <n v="190.79"/>
    <n v="25.55"/>
    <x v="2"/>
    <x v="2"/>
    <x v="0"/>
    <x v="14"/>
    <s v="Dr. Michael Miller III"/>
    <x v="1"/>
    <n v="2225.09"/>
    <n v="2199.54"/>
  </r>
  <r>
    <s v="fbdc8ea4-70fa-42ad-a45d-bac80ac8378a"/>
    <d v="2025-03-23T00:00:00"/>
    <x v="4"/>
    <s v="55787154-509b-4731-9f98-34880c5d3136"/>
    <x v="373"/>
    <x v="1"/>
    <n v="45.91"/>
    <n v="1"/>
    <n v="34.75"/>
    <n v="8.02"/>
    <x v="2"/>
    <x v="0"/>
    <x v="2"/>
    <x v="12"/>
    <s v="William Miller"/>
    <x v="8"/>
    <n v="45.91"/>
    <n v="37.89"/>
  </r>
  <r>
    <s v="e9ab7635-1b5c-4154-b19f-93769610e994"/>
    <d v="2025-11-20T00:00:00"/>
    <x v="4"/>
    <s v="ac642f1d-82c8-4e8e-9cc2-365666f3b030"/>
    <x v="155"/>
    <x v="5"/>
    <n v="108.04"/>
    <n v="2"/>
    <n v="83.39"/>
    <n v="20.27"/>
    <x v="0"/>
    <x v="2"/>
    <x v="1"/>
    <x v="14"/>
    <s v="Austin Robinson"/>
    <x v="3"/>
    <n v="216.08"/>
    <n v="195.81"/>
  </r>
  <r>
    <s v="1264cfa9-032b-4437-b80d-1b51ead3fcaa"/>
    <d v="2025-12-31T00:00:00"/>
    <x v="4"/>
    <s v="5bdf19bf-6041-429b-9c9b-f4a24fcadf2d"/>
    <x v="871"/>
    <x v="1"/>
    <n v="194.61"/>
    <n v="8"/>
    <n v="167.55"/>
    <n v="19.64"/>
    <x v="2"/>
    <x v="1"/>
    <x v="2"/>
    <x v="14"/>
    <s v="Justin Cordova"/>
    <x v="2"/>
    <n v="1556.88"/>
    <n v="1537.24"/>
  </r>
  <r>
    <s v="9d87f4d1-d850-459d-84ec-0b3c59d07dcc"/>
    <d v="2025-10-30T00:00:00"/>
    <x v="4"/>
    <s v="84e98ddd-fdc8-4fd0-b954-83cd59c72ec8"/>
    <x v="492"/>
    <x v="5"/>
    <n v="233.6"/>
    <n v="2"/>
    <n v="152.01"/>
    <n v="35.03"/>
    <x v="0"/>
    <x v="2"/>
    <x v="1"/>
    <x v="12"/>
    <s v="Robert Bailey"/>
    <x v="9"/>
    <n v="467.2"/>
    <n v="432.16999999999996"/>
  </r>
  <r>
    <s v="d4ee2520-2701-45c4-bfcb-1d0bfe5b7e47"/>
    <d v="2025-04-13T00:00:00"/>
    <x v="4"/>
    <s v="87349cdf-7aa9-4dd1-b604-86d1062daa34"/>
    <x v="641"/>
    <x v="5"/>
    <n v="277"/>
    <n v="4"/>
    <n v="179.42"/>
    <n v="14.4"/>
    <x v="2"/>
    <x v="1"/>
    <x v="2"/>
    <x v="12"/>
    <s v="Matthew Thompson"/>
    <x v="7"/>
    <n v="1108"/>
    <n v="1093.5999999999999"/>
  </r>
  <r>
    <s v="8da4e4c0-5b8c-4c78-a9f5-1582eff91e7f"/>
    <d v="2025-10-11T00:00:00"/>
    <x v="4"/>
    <s v="f3847415-cd43-4052-a37a-45571901f7a2"/>
    <x v="774"/>
    <x v="1"/>
    <n v="347.31"/>
    <n v="10"/>
    <n v="308.07"/>
    <n v="54.08"/>
    <x v="1"/>
    <x v="1"/>
    <x v="0"/>
    <x v="12"/>
    <s v="Lisa Hinton"/>
    <x v="9"/>
    <n v="3473.1"/>
    <n v="3419.02"/>
  </r>
  <r>
    <s v="6e9548f3-d3bc-4182-8cae-6a9fc20adc90"/>
    <d v="2025-11-12T00:00:00"/>
    <x v="4"/>
    <s v="e01683a8-419c-476c-b9f2-8a61dc9f2ae4"/>
    <x v="530"/>
    <x v="3"/>
    <n v="74.61"/>
    <n v="10"/>
    <n v="49.92"/>
    <n v="12.63"/>
    <x v="1"/>
    <x v="0"/>
    <x v="0"/>
    <x v="12"/>
    <s v="Kevin Solis"/>
    <x v="3"/>
    <n v="746.1"/>
    <n v="733.47"/>
  </r>
  <r>
    <s v="4c8c51fb-8a8d-49d2-99f1-5d3d32a956f5"/>
    <d v="2025-12-11T00:00:00"/>
    <x v="4"/>
    <s v="62e03d54-7260-4c99-bfd1-694ed4649027"/>
    <x v="200"/>
    <x v="0"/>
    <n v="471.5"/>
    <n v="7"/>
    <n v="376.38"/>
    <n v="81.36"/>
    <x v="2"/>
    <x v="1"/>
    <x v="1"/>
    <x v="12"/>
    <s v="Patrick Morgan"/>
    <x v="2"/>
    <n v="3300.5"/>
    <n v="3219.14"/>
  </r>
  <r>
    <s v="57b8b6f6-348c-466a-9233-f8a3128edd71"/>
    <d v="2025-10-11T00:00:00"/>
    <x v="4"/>
    <s v="9d6a070c-d6d6-4b46-a5ff-be38e6845d74"/>
    <x v="872"/>
    <x v="1"/>
    <n v="15.33"/>
    <n v="8"/>
    <n v="11.99"/>
    <n v="1.05"/>
    <x v="1"/>
    <x v="1"/>
    <x v="1"/>
    <x v="14"/>
    <s v="Jamie Stevenson"/>
    <x v="9"/>
    <n v="122.64"/>
    <n v="121.59"/>
  </r>
  <r>
    <s v="a307feb6-26cc-48d8-9b32-5affa2ac46e7"/>
    <d v="2025-08-17T00:00:00"/>
    <x v="4"/>
    <s v="fb040573-79d7-40fe-9cac-795f8cd9fa93"/>
    <x v="789"/>
    <x v="5"/>
    <n v="324.99"/>
    <n v="8"/>
    <n v="210.91"/>
    <n v="2.69"/>
    <x v="2"/>
    <x v="1"/>
    <x v="0"/>
    <x v="14"/>
    <s v="Monica Shannon PhD"/>
    <x v="6"/>
    <n v="2599.92"/>
    <n v="2597.23"/>
  </r>
  <r>
    <s v="8521e928-656a-47d2-be1b-4ce831006758"/>
    <d v="2025-11-10T00:00:00"/>
    <x v="4"/>
    <s v="1c0458df-3982-4733-93cd-450107f1ab25"/>
    <x v="873"/>
    <x v="4"/>
    <n v="194.19"/>
    <n v="3"/>
    <n v="154.43"/>
    <n v="16.510000000000002"/>
    <x v="0"/>
    <x v="2"/>
    <x v="1"/>
    <x v="13"/>
    <s v="Gail Anthony"/>
    <x v="3"/>
    <n v="582.56999999999994"/>
    <n v="566.05999999999995"/>
  </r>
  <r>
    <s v="360b9b67-d5fc-4696-9a5d-6c2f86bbde8b"/>
    <d v="2025-09-07T00:00:00"/>
    <x v="4"/>
    <s v="066314d9-04a0-4bc5-836a-0e8c95cfdf2d"/>
    <x v="493"/>
    <x v="1"/>
    <n v="441.87"/>
    <n v="4"/>
    <n v="374.61"/>
    <n v="79.069999999999993"/>
    <x v="1"/>
    <x v="0"/>
    <x v="0"/>
    <x v="13"/>
    <s v="Sarah Williams"/>
    <x v="1"/>
    <n v="1767.48"/>
    <n v="1688.41"/>
  </r>
  <r>
    <s v="d57fe620-bb94-4ade-8408-493af09799a1"/>
    <d v="2025-06-06T00:00:00"/>
    <x v="4"/>
    <s v="8f315368-1371-4057-bcde-a63f30845da3"/>
    <x v="583"/>
    <x v="3"/>
    <n v="387.71"/>
    <n v="4"/>
    <n v="244.08"/>
    <n v="23.81"/>
    <x v="0"/>
    <x v="2"/>
    <x v="1"/>
    <x v="12"/>
    <s v="Timothy Green"/>
    <x v="4"/>
    <n v="1550.84"/>
    <n v="1527.03"/>
  </r>
  <r>
    <s v="190c30e8-a1ff-495c-9318-c0841e7b0889"/>
    <d v="2025-10-09T00:00:00"/>
    <x v="4"/>
    <s v="87b899d5-21f5-41fe-aba8-b8df62e15530"/>
    <x v="618"/>
    <x v="4"/>
    <n v="79.53"/>
    <n v="10"/>
    <n v="50.15"/>
    <n v="7.52"/>
    <x v="2"/>
    <x v="0"/>
    <x v="1"/>
    <x v="12"/>
    <s v="John Cross"/>
    <x v="9"/>
    <n v="795.3"/>
    <n v="787.78"/>
  </r>
  <r>
    <s v="95e7e695-4a0e-4b8d-8ad5-f605332240ab"/>
    <d v="2025-09-18T00:00:00"/>
    <x v="4"/>
    <s v="67dd1f15-3ade-4adb-a204-9ab0978044ef"/>
    <x v="427"/>
    <x v="1"/>
    <n v="410.39"/>
    <n v="6"/>
    <n v="290.60000000000002"/>
    <n v="69.22"/>
    <x v="2"/>
    <x v="2"/>
    <x v="1"/>
    <x v="12"/>
    <s v="Lori Fields"/>
    <x v="1"/>
    <n v="2462.34"/>
    <n v="2393.1200000000003"/>
  </r>
  <r>
    <s v="84c8eb0f-dcdb-46ac-b3ac-19dd9f27dcd6"/>
    <d v="2025-03-12T00:00:00"/>
    <x v="4"/>
    <s v="7f14bf22-6b0b-4cde-affd-dd1941da6413"/>
    <x v="208"/>
    <x v="5"/>
    <n v="32.97"/>
    <n v="1"/>
    <n v="23.93"/>
    <n v="0.83"/>
    <x v="2"/>
    <x v="2"/>
    <x v="2"/>
    <x v="14"/>
    <s v="Zachary Adams DDS"/>
    <x v="8"/>
    <n v="32.97"/>
    <n v="32.14"/>
  </r>
  <r>
    <s v="b3cf6a51-90b9-4c43-bacd-2ae870557833"/>
    <d v="2025-09-08T00:00:00"/>
    <x v="4"/>
    <s v="c6fcc2a4-cf85-4921-84c9-dc066a9abd87"/>
    <x v="857"/>
    <x v="3"/>
    <n v="491.79"/>
    <n v="8"/>
    <n v="306.25"/>
    <n v="10.97"/>
    <x v="1"/>
    <x v="2"/>
    <x v="2"/>
    <x v="12"/>
    <s v="Kevin Matthews"/>
    <x v="1"/>
    <n v="3934.32"/>
    <n v="3923.3500000000004"/>
  </r>
  <r>
    <s v="dfd7b500-826e-4d51-96be-97f4e3c2fad2"/>
    <d v="2025-07-16T00:00:00"/>
    <x v="4"/>
    <s v="5c89a238-c320-4aac-8801-a0d218ab6614"/>
    <x v="374"/>
    <x v="4"/>
    <n v="171.05"/>
    <n v="5"/>
    <n v="112.03"/>
    <n v="32.21"/>
    <x v="0"/>
    <x v="2"/>
    <x v="1"/>
    <x v="14"/>
    <s v="Matthew Jones"/>
    <x v="0"/>
    <n v="855.25"/>
    <n v="823.04"/>
  </r>
  <r>
    <s v="38aac318-6f2f-4986-a46f-6f6adafc240d"/>
    <d v="2025-09-08T00:00:00"/>
    <x v="4"/>
    <s v="fd75d20e-148d-4b9e-8911-61cb6a58004a"/>
    <x v="309"/>
    <x v="1"/>
    <n v="309.24"/>
    <n v="2"/>
    <n v="190.47"/>
    <n v="36.11"/>
    <x v="1"/>
    <x v="1"/>
    <x v="0"/>
    <x v="12"/>
    <s v="Katherine Wise"/>
    <x v="1"/>
    <n v="618.48"/>
    <n v="582.37"/>
  </r>
  <r>
    <s v="dfeeb452-f888-4858-becf-a29be5ef5ddd"/>
    <d v="2025-07-27T00:00:00"/>
    <x v="4"/>
    <s v="9bdfdfd5-fbed-44e8-87db-b39b8fc294c7"/>
    <x v="223"/>
    <x v="4"/>
    <n v="226.72"/>
    <n v="7"/>
    <n v="143.69"/>
    <n v="27.51"/>
    <x v="1"/>
    <x v="0"/>
    <x v="2"/>
    <x v="12"/>
    <s v="Matthew Vaughan"/>
    <x v="0"/>
    <n v="1587.04"/>
    <n v="1559.53"/>
  </r>
  <r>
    <s v="930f6eba-6d83-4813-9a7c-8db4a8df4143"/>
    <d v="2025-08-09T00:00:00"/>
    <x v="4"/>
    <s v="8f89ce5b-b996-4fc6-b2eb-3feb79c4eba6"/>
    <x v="331"/>
    <x v="3"/>
    <n v="499.04"/>
    <n v="2"/>
    <n v="423.56"/>
    <n v="62.83"/>
    <x v="0"/>
    <x v="0"/>
    <x v="2"/>
    <x v="13"/>
    <s v="Christine White"/>
    <x v="6"/>
    <n v="998.08"/>
    <n v="935.25"/>
  </r>
  <r>
    <s v="098c90a6-dcd4-42fd-9920-0e272f5ab026"/>
    <d v="2025-09-07T00:00:00"/>
    <x v="4"/>
    <s v="a0048190-fb68-4cdf-8556-2012d90b9459"/>
    <x v="874"/>
    <x v="5"/>
    <n v="238.83"/>
    <n v="3"/>
    <n v="156.72"/>
    <n v="26.77"/>
    <x v="1"/>
    <x v="2"/>
    <x v="1"/>
    <x v="12"/>
    <s v="Sharon Perry"/>
    <x v="1"/>
    <n v="716.49"/>
    <n v="689.72"/>
  </r>
  <r>
    <s v="fa9133e3-4fb7-4065-b7d8-76468c22f88f"/>
    <d v="2025-12-14T00:00:00"/>
    <x v="4"/>
    <s v="0c4237b3-b6a9-449a-a428-e45d461d7d61"/>
    <x v="194"/>
    <x v="1"/>
    <n v="117.62"/>
    <n v="2"/>
    <n v="90.17"/>
    <n v="22.65"/>
    <x v="0"/>
    <x v="0"/>
    <x v="1"/>
    <x v="12"/>
    <s v="Crystal Johnson"/>
    <x v="2"/>
    <n v="235.24"/>
    <n v="212.59"/>
  </r>
  <r>
    <s v="d811731b-9e15-4885-9396-0469e50cc7d8"/>
    <d v="2025-03-01T00:00:00"/>
    <x v="4"/>
    <s v="df57dc8a-7da1-4fbc-a29f-59f37ea94a30"/>
    <x v="141"/>
    <x v="1"/>
    <n v="234.26"/>
    <n v="6"/>
    <n v="175.86"/>
    <n v="5.21"/>
    <x v="2"/>
    <x v="2"/>
    <x v="2"/>
    <x v="12"/>
    <s v="Jennifer Lee"/>
    <x v="8"/>
    <n v="1405.56"/>
    <n v="1400.35"/>
  </r>
  <r>
    <s v="d9303d43-9e17-4457-b258-a9d0cf816ac5"/>
    <d v="2025-04-13T00:00:00"/>
    <x v="4"/>
    <s v="0a735b57-acf7-4f42-ba98-8a5f8ff82c78"/>
    <x v="617"/>
    <x v="4"/>
    <n v="209.39"/>
    <n v="4"/>
    <n v="152.07"/>
    <n v="22.89"/>
    <x v="2"/>
    <x v="1"/>
    <x v="1"/>
    <x v="14"/>
    <s v="Emily Spencer"/>
    <x v="7"/>
    <n v="837.56"/>
    <n v="814.67"/>
  </r>
  <r>
    <s v="c835204f-f512-4f0e-a880-4e19bc9e413d"/>
    <d v="2025-04-24T00:00:00"/>
    <x v="4"/>
    <s v="1e3c7b7c-3a24-452a-a896-ee24716c6e8f"/>
    <x v="598"/>
    <x v="3"/>
    <n v="439.58"/>
    <n v="10"/>
    <n v="333.01"/>
    <n v="16.32"/>
    <x v="1"/>
    <x v="2"/>
    <x v="2"/>
    <x v="14"/>
    <s v="Melanie Meyer"/>
    <x v="7"/>
    <n v="4395.8"/>
    <n v="4379.4800000000005"/>
  </r>
  <r>
    <s v="a6bfbc27-8078-497a-931f-7745602c3cf4"/>
    <d v="2025-09-18T00:00:00"/>
    <x v="4"/>
    <s v="780c5c20-c3be-412d-b732-5c8ff50b4575"/>
    <x v="769"/>
    <x v="3"/>
    <n v="186.01"/>
    <n v="1"/>
    <n v="135.25"/>
    <n v="15.05"/>
    <x v="0"/>
    <x v="2"/>
    <x v="1"/>
    <x v="12"/>
    <s v="Daniel Robertson"/>
    <x v="1"/>
    <n v="186.01"/>
    <n v="170.95999999999998"/>
  </r>
  <r>
    <s v="e6797994-548c-4edb-8287-67380d0f3844"/>
    <d v="2025-03-12T00:00:00"/>
    <x v="4"/>
    <s v="cb6368af-4500-4b34-8da7-688833cefeb1"/>
    <x v="446"/>
    <x v="2"/>
    <n v="473.56"/>
    <n v="8"/>
    <n v="387.99"/>
    <n v="0.96"/>
    <x v="1"/>
    <x v="0"/>
    <x v="0"/>
    <x v="14"/>
    <s v="Kimberly Morgan"/>
    <x v="8"/>
    <n v="3788.48"/>
    <n v="3787.52"/>
  </r>
  <r>
    <s v="c7fde5d5-117d-434f-a273-7840f07eb449"/>
    <d v="2025-08-09T00:00:00"/>
    <x v="4"/>
    <s v="e8f2f96c-cdcb-4c77-a796-0bab6c605c81"/>
    <x v="289"/>
    <x v="1"/>
    <n v="421.59"/>
    <n v="6"/>
    <n v="295.3"/>
    <n v="53.41"/>
    <x v="2"/>
    <x v="0"/>
    <x v="0"/>
    <x v="13"/>
    <s v="Tiffany Jones"/>
    <x v="6"/>
    <n v="2529.54"/>
    <n v="2476.13"/>
  </r>
  <r>
    <s v="cccd6494-97a2-4154-bf83-1c0431380487"/>
    <d v="2025-07-18T00:00:00"/>
    <x v="4"/>
    <s v="64384a0d-9956-4b97-8ec3-b77e422a0bde"/>
    <x v="837"/>
    <x v="2"/>
    <n v="437.36"/>
    <n v="6"/>
    <n v="363.51"/>
    <n v="64.849999999999994"/>
    <x v="0"/>
    <x v="2"/>
    <x v="2"/>
    <x v="12"/>
    <s v="Jacob Jackson"/>
    <x v="0"/>
    <n v="2624.16"/>
    <n v="2559.31"/>
  </r>
  <r>
    <s v="4e9531c6-201c-48ea-873f-46cfbc70e4a1"/>
    <d v="2025-08-28T00:00:00"/>
    <x v="4"/>
    <s v="56fb6183-c648-4b5b-9e45-2f0a3689770e"/>
    <x v="97"/>
    <x v="0"/>
    <n v="478.03"/>
    <n v="5"/>
    <n v="395.74"/>
    <n v="74.87"/>
    <x v="2"/>
    <x v="0"/>
    <x v="2"/>
    <x v="13"/>
    <s v="Dylan Gonzales"/>
    <x v="6"/>
    <n v="2390.1499999999996"/>
    <n v="2315.2799999999997"/>
  </r>
  <r>
    <s v="8b960c0b-e8cb-46d7-ac23-bc2c68fb078f"/>
    <d v="2025-05-17T00:00:00"/>
    <x v="4"/>
    <s v="6337d4d1-1a9e-41e5-ac91-1ca336031823"/>
    <x v="166"/>
    <x v="3"/>
    <n v="107.21"/>
    <n v="3"/>
    <n v="65.89"/>
    <n v="18.5"/>
    <x v="0"/>
    <x v="2"/>
    <x v="2"/>
    <x v="14"/>
    <s v="Emily Ford"/>
    <x v="5"/>
    <n v="321.63"/>
    <n v="303.13"/>
  </r>
  <r>
    <s v="73468be8-eba1-4e74-9b97-6ea79d859cce"/>
    <d v="2025-08-17T00:00:00"/>
    <x v="4"/>
    <s v="49735ec8-7750-48c3-8655-6c0b22e9da0f"/>
    <x v="181"/>
    <x v="5"/>
    <n v="62.75"/>
    <n v="8"/>
    <n v="49.59"/>
    <n v="6.24"/>
    <x v="1"/>
    <x v="2"/>
    <x v="2"/>
    <x v="12"/>
    <s v="Andrea Coleman"/>
    <x v="6"/>
    <n v="502"/>
    <n v="495.76"/>
  </r>
  <r>
    <s v="1763218e-0070-43dd-9594-6eec7dfff032"/>
    <d v="2025-07-08T00:00:00"/>
    <x v="4"/>
    <s v="a83e6f7a-f7bf-4d5f-865e-41ecdca86818"/>
    <x v="875"/>
    <x v="0"/>
    <n v="481.39"/>
    <n v="10"/>
    <n v="332.01"/>
    <n v="94.95"/>
    <x v="0"/>
    <x v="1"/>
    <x v="1"/>
    <x v="14"/>
    <s v="Gary Kelly"/>
    <x v="0"/>
    <n v="4813.8999999999996"/>
    <n v="4718.95"/>
  </r>
  <r>
    <s v="747f7ef1-c1df-4e94-9725-356bd061a85f"/>
    <d v="2025-07-07T00:00:00"/>
    <x v="4"/>
    <s v="5eedc9bc-3ebf-4e2a-a050-3fc313d5a44d"/>
    <x v="806"/>
    <x v="5"/>
    <n v="491"/>
    <n v="3"/>
    <n v="363.27"/>
    <n v="66.03"/>
    <x v="2"/>
    <x v="0"/>
    <x v="1"/>
    <x v="12"/>
    <s v="Lance Blanchard"/>
    <x v="0"/>
    <n v="1473"/>
    <n v="1406.97"/>
  </r>
  <r>
    <s v="23802ba3-2333-4d56-8ae5-41d24998e18b"/>
    <d v="2025-12-20T00:00:00"/>
    <x v="4"/>
    <s v="732e0468-d1e2-4c5d-ab4b-22899fbb0868"/>
    <x v="83"/>
    <x v="4"/>
    <n v="377.86"/>
    <n v="3"/>
    <n v="269.72000000000003"/>
    <n v="32.75"/>
    <x v="1"/>
    <x v="1"/>
    <x v="2"/>
    <x v="13"/>
    <s v="Kimberly Williams"/>
    <x v="2"/>
    <n v="1133.58"/>
    <n v="1100.83"/>
  </r>
  <r>
    <s v="7673ca34-eda9-450b-bb50-60a9f9665325"/>
    <d v="2025-09-07T00:00:00"/>
    <x v="4"/>
    <s v="ea6ae224-249d-4fdf-9041-5f4066404790"/>
    <x v="622"/>
    <x v="2"/>
    <n v="426.34"/>
    <n v="1"/>
    <n v="273.18"/>
    <n v="45.41"/>
    <x v="2"/>
    <x v="0"/>
    <x v="2"/>
    <x v="12"/>
    <s v="Roy Harrison"/>
    <x v="1"/>
    <n v="426.34"/>
    <n v="380.92999999999995"/>
  </r>
  <r>
    <s v="68225db9-8aee-476d-8f99-5eecd422e3f6"/>
    <d v="2025-09-07T00:00:00"/>
    <x v="4"/>
    <s v="dfbc1ceb-b66a-4672-8769-182f6b91b16c"/>
    <x v="545"/>
    <x v="4"/>
    <n v="177.49"/>
    <n v="3"/>
    <n v="116.95"/>
    <n v="23.11"/>
    <x v="0"/>
    <x v="2"/>
    <x v="1"/>
    <x v="13"/>
    <s v="Randall Martin"/>
    <x v="1"/>
    <n v="532.47"/>
    <n v="509.36"/>
  </r>
  <r>
    <s v="35ac057e-231a-4320-a6bd-2dc6e269f2be"/>
    <d v="2025-04-24T00:00:00"/>
    <x v="4"/>
    <s v="ebfe3684-d768-4ae4-ac3d-b8120ebd4639"/>
    <x v="451"/>
    <x v="3"/>
    <n v="131.80000000000001"/>
    <n v="5"/>
    <n v="80.790000000000006"/>
    <n v="14.83"/>
    <x v="1"/>
    <x v="2"/>
    <x v="0"/>
    <x v="14"/>
    <s v="Michelle Wagner"/>
    <x v="7"/>
    <n v="659"/>
    <n v="644.16999999999996"/>
  </r>
  <r>
    <s v="cf262964-9663-4f5f-9f34-b5c65a14cd48"/>
    <d v="2025-04-24T00:00:00"/>
    <x v="4"/>
    <s v="694808e8-6a43-4083-a457-48048572957a"/>
    <x v="780"/>
    <x v="2"/>
    <n v="207.68"/>
    <n v="3"/>
    <n v="160.19"/>
    <n v="7.3"/>
    <x v="0"/>
    <x v="1"/>
    <x v="0"/>
    <x v="12"/>
    <s v="Mr. Kevin Sherman PhD"/>
    <x v="7"/>
    <n v="623.04"/>
    <n v="615.74"/>
  </r>
  <r>
    <s v="9e13b624-e4e6-4a73-8e38-e73a072ed07b"/>
    <d v="2025-12-31T00:00:00"/>
    <x v="4"/>
    <s v="326d770d-c216-4ed8-bbd4-804b945966bb"/>
    <x v="540"/>
    <x v="3"/>
    <n v="147.24"/>
    <n v="7"/>
    <n v="104.91"/>
    <n v="20.74"/>
    <x v="0"/>
    <x v="2"/>
    <x v="1"/>
    <x v="14"/>
    <s v="Jeremy Riley"/>
    <x v="2"/>
    <n v="1030.68"/>
    <n v="1009.94"/>
  </r>
  <r>
    <s v="6404c572-246c-46a7-8dcf-e932251d4e51"/>
    <d v="2025-08-28T00:00:00"/>
    <x v="4"/>
    <s v="6a80226c-3c63-45d2-a692-895d56d5e574"/>
    <x v="203"/>
    <x v="2"/>
    <n v="99.65"/>
    <n v="7"/>
    <n v="89.43"/>
    <n v="15.45"/>
    <x v="2"/>
    <x v="2"/>
    <x v="2"/>
    <x v="13"/>
    <s v="Lisa Hanna"/>
    <x v="6"/>
    <n v="697.55000000000007"/>
    <n v="682.1"/>
  </r>
  <r>
    <s v="53a756de-0eb9-48d0-9f85-8d6d1f3b300f"/>
    <d v="2025-04-16T00:00:00"/>
    <x v="4"/>
    <s v="bdae4b73-88af-4125-be72-95b765c83f9f"/>
    <x v="692"/>
    <x v="2"/>
    <n v="476.31"/>
    <n v="2"/>
    <n v="342.99"/>
    <n v="23.44"/>
    <x v="2"/>
    <x v="1"/>
    <x v="2"/>
    <x v="14"/>
    <s v="Aaron Shaw"/>
    <x v="7"/>
    <n v="952.62"/>
    <n v="929.18"/>
  </r>
  <r>
    <s v="bd606838-bd53-43d6-be08-016ea0c519b6"/>
    <d v="2025-04-02T00:00:00"/>
    <x v="4"/>
    <s v="e3e45afc-13dd-4c2e-932f-c569477ef022"/>
    <x v="876"/>
    <x v="2"/>
    <n v="87.49"/>
    <n v="10"/>
    <n v="75.55"/>
    <n v="16.649999999999999"/>
    <x v="2"/>
    <x v="2"/>
    <x v="1"/>
    <x v="13"/>
    <s v="Diane Rasmussen"/>
    <x v="7"/>
    <n v="874.9"/>
    <n v="858.25"/>
  </r>
  <r>
    <s v="308bb5e4-9654-4f66-82fd-8531dd1559da"/>
    <d v="2025-10-19T00:00:00"/>
    <x v="4"/>
    <s v="c026965d-dc66-45d7-9fc5-7d9223f1ca88"/>
    <x v="855"/>
    <x v="3"/>
    <n v="349.46"/>
    <n v="4"/>
    <n v="290.48"/>
    <n v="13.73"/>
    <x v="1"/>
    <x v="1"/>
    <x v="2"/>
    <x v="13"/>
    <s v="Matthew Lowe"/>
    <x v="9"/>
    <n v="1397.84"/>
    <n v="1384.11"/>
  </r>
  <r>
    <s v="bfec3878-5ec8-4569-97e6-7332f8248a09"/>
    <d v="2025-04-24T00:00:00"/>
    <x v="4"/>
    <s v="42cd1542-7939-4c6c-87ac-427c7872df39"/>
    <x v="615"/>
    <x v="3"/>
    <n v="47.3"/>
    <n v="2"/>
    <n v="33.64"/>
    <n v="9.32"/>
    <x v="2"/>
    <x v="2"/>
    <x v="0"/>
    <x v="13"/>
    <s v="Stephanie Garcia"/>
    <x v="7"/>
    <n v="94.6"/>
    <n v="85.28"/>
  </r>
  <r>
    <s v="749c9143-04f1-48b1-9c2a-ccce9c07e4f5"/>
    <d v="2025-12-02T00:00:00"/>
    <x v="4"/>
    <s v="8bc39cab-eeac-405d-8d95-ec2948ed0307"/>
    <x v="453"/>
    <x v="2"/>
    <n v="96.86"/>
    <n v="4"/>
    <n v="63.83"/>
    <n v="13.34"/>
    <x v="1"/>
    <x v="2"/>
    <x v="1"/>
    <x v="12"/>
    <s v="Kendra Miller"/>
    <x v="2"/>
    <n v="387.44"/>
    <n v="374.1"/>
  </r>
  <r>
    <s v="955b7eea-ffa9-4493-96d7-b61e553a7042"/>
    <d v="2025-08-18T00:00:00"/>
    <x v="4"/>
    <s v="982ee918-8b40-4826-abd3-ac844947a2b4"/>
    <x v="590"/>
    <x v="0"/>
    <n v="427.41"/>
    <n v="2"/>
    <n v="380.67"/>
    <n v="26.43"/>
    <x v="2"/>
    <x v="0"/>
    <x v="0"/>
    <x v="12"/>
    <s v="Thomas Bennett"/>
    <x v="6"/>
    <n v="854.82"/>
    <n v="828.3900000000001"/>
  </r>
  <r>
    <s v="5ba4ca1d-9cf3-4ff8-8a68-bb25399d225c"/>
    <d v="2025-05-05T00:00:00"/>
    <x v="4"/>
    <s v="9bd73bbe-29a7-4ca3-90b1-9cfbe7b6c922"/>
    <x v="45"/>
    <x v="3"/>
    <n v="494.65"/>
    <n v="6"/>
    <n v="398.98"/>
    <n v="26.24"/>
    <x v="1"/>
    <x v="2"/>
    <x v="1"/>
    <x v="12"/>
    <s v="Samantha Sexton"/>
    <x v="5"/>
    <n v="2967.8999999999996"/>
    <n v="2941.66"/>
  </r>
  <r>
    <s v="a50bafee-c73f-41a2-9952-243d75aeeacd"/>
    <d v="2025-03-01T00:00:00"/>
    <x v="4"/>
    <s v="f4ae70be-a623-4ee4-8387-bde829dc1314"/>
    <x v="877"/>
    <x v="2"/>
    <n v="126.63"/>
    <n v="1"/>
    <n v="87.9"/>
    <n v="4.5599999999999996"/>
    <x v="2"/>
    <x v="0"/>
    <x v="2"/>
    <x v="13"/>
    <s v="Eric Nelson"/>
    <x v="8"/>
    <n v="126.63"/>
    <n v="122.07"/>
  </r>
  <r>
    <s v="25903af7-b049-4b08-846e-e21204e6de72"/>
    <d v="2025-03-23T00:00:00"/>
    <x v="4"/>
    <s v="1fe33486-4f62-4aec-b64c-9c7a48b5190a"/>
    <x v="467"/>
    <x v="1"/>
    <n v="407.36"/>
    <n v="10"/>
    <n v="321.64999999999998"/>
    <n v="61.77"/>
    <x v="1"/>
    <x v="2"/>
    <x v="0"/>
    <x v="12"/>
    <s v="Erin Mitchell"/>
    <x v="8"/>
    <n v="4073.6000000000004"/>
    <n v="4011.8300000000004"/>
  </r>
  <r>
    <s v="58866ec5-b583-4456-a975-793b876cb3dd"/>
    <d v="2025-05-25T00:00:00"/>
    <x v="4"/>
    <s v="d455d9ad-a765-423d-87f9-648b0d9a0c6f"/>
    <x v="878"/>
    <x v="1"/>
    <n v="284.56"/>
    <n v="3"/>
    <n v="225.29"/>
    <n v="49.26"/>
    <x v="1"/>
    <x v="2"/>
    <x v="2"/>
    <x v="13"/>
    <s v="Alexandra Swanson"/>
    <x v="5"/>
    <n v="853.68000000000006"/>
    <n v="804.42000000000007"/>
  </r>
  <r>
    <s v="88b94ab8-5e13-46e9-81e2-42d3c05e4111"/>
    <d v="2025-10-30T00:00:00"/>
    <x v="4"/>
    <s v="338fe81d-3f3d-48c6-af0f-8959ca51703f"/>
    <x v="434"/>
    <x v="1"/>
    <n v="340.82"/>
    <n v="5"/>
    <n v="208.16"/>
    <n v="32.9"/>
    <x v="0"/>
    <x v="2"/>
    <x v="0"/>
    <x v="14"/>
    <s v="Nathan Taylor"/>
    <x v="9"/>
    <n v="1704.1"/>
    <n v="1671.1999999999998"/>
  </r>
  <r>
    <s v="dd84701c-11b2-45e0-9772-435348a6a18a"/>
    <d v="2025-03-23T00:00:00"/>
    <x v="4"/>
    <s v="139d299f-e122-43d2-be10-30aa10420ed4"/>
    <x v="764"/>
    <x v="4"/>
    <n v="12.47"/>
    <n v="9"/>
    <n v="7.67"/>
    <n v="0.31"/>
    <x v="1"/>
    <x v="0"/>
    <x v="2"/>
    <x v="14"/>
    <s v="Joseph Silva"/>
    <x v="8"/>
    <n v="112.23"/>
    <n v="111.92"/>
  </r>
  <r>
    <s v="fad1ec00-1f91-4d7d-ae03-0639b9895f0a"/>
    <d v="2025-10-30T00:00:00"/>
    <x v="4"/>
    <s v="91157fd0-84d9-4ae9-83e1-3f6945ebc206"/>
    <x v="252"/>
    <x v="5"/>
    <n v="54.13"/>
    <n v="3"/>
    <n v="32.700000000000003"/>
    <n v="2.23"/>
    <x v="0"/>
    <x v="0"/>
    <x v="1"/>
    <x v="12"/>
    <s v="Erika Foster"/>
    <x v="9"/>
    <n v="162.39000000000001"/>
    <n v="160.16000000000003"/>
  </r>
  <r>
    <s v="7d00bb2f-97dc-46b7-a2b6-aaef2d870b68"/>
    <d v="2025-04-16T00:00:00"/>
    <x v="4"/>
    <s v="b5bb383b-a5bb-46dd-9028-de3af58ce723"/>
    <x v="141"/>
    <x v="3"/>
    <n v="256.79000000000002"/>
    <n v="2"/>
    <n v="155.94"/>
    <n v="6"/>
    <x v="0"/>
    <x v="2"/>
    <x v="1"/>
    <x v="14"/>
    <s v="David Reid"/>
    <x v="7"/>
    <n v="513.58000000000004"/>
    <n v="507.58000000000004"/>
  </r>
  <r>
    <s v="8fa3c7d0-4af7-4951-86d5-752ee77dd271"/>
    <d v="2025-03-01T00:00:00"/>
    <x v="4"/>
    <s v="dfa319fe-9893-4f6c-afab-4eb815777ddc"/>
    <x v="879"/>
    <x v="1"/>
    <n v="396.34"/>
    <n v="2"/>
    <n v="332.18"/>
    <n v="6.44"/>
    <x v="2"/>
    <x v="0"/>
    <x v="0"/>
    <x v="12"/>
    <s v="Amanda Anderson"/>
    <x v="8"/>
    <n v="792.68"/>
    <n v="786.2399999999999"/>
  </r>
  <r>
    <s v="a0a8573a-d636-4d47-a68a-bb277546e715"/>
    <d v="2025-12-20T00:00:00"/>
    <x v="4"/>
    <s v="fe36a5db-d7ca-4751-afeb-319313573c3c"/>
    <x v="326"/>
    <x v="0"/>
    <n v="108.82"/>
    <n v="3"/>
    <n v="87.5"/>
    <n v="7.37"/>
    <x v="2"/>
    <x v="1"/>
    <x v="1"/>
    <x v="12"/>
    <s v="Latoya Carlson"/>
    <x v="2"/>
    <n v="326.45999999999998"/>
    <n v="319.08999999999997"/>
  </r>
  <r>
    <s v="cbfa8ad2-f1c3-4913-97e1-b9be716b8cbf"/>
    <d v="2025-07-08T00:00:00"/>
    <x v="4"/>
    <s v="8f9eee4f-0043-4c5e-8b90-4e00f92828ab"/>
    <x v="629"/>
    <x v="2"/>
    <n v="27.26"/>
    <n v="8"/>
    <n v="24.52"/>
    <n v="4.07"/>
    <x v="2"/>
    <x v="0"/>
    <x v="1"/>
    <x v="14"/>
    <s v="Sierra Petty"/>
    <x v="0"/>
    <n v="218.08"/>
    <n v="214.01000000000002"/>
  </r>
  <r>
    <s v="0aa92e46-a0a5-44bc-a0d8-68a5430c0947"/>
    <d v="2025-06-17T00:00:00"/>
    <x v="4"/>
    <s v="a7d58913-ac4f-4659-935a-7f237c7500de"/>
    <x v="619"/>
    <x v="2"/>
    <n v="82.54"/>
    <n v="10"/>
    <n v="57.12"/>
    <n v="2.2999999999999998"/>
    <x v="1"/>
    <x v="2"/>
    <x v="2"/>
    <x v="12"/>
    <s v="John Campbell"/>
    <x v="4"/>
    <n v="825.40000000000009"/>
    <n v="823.10000000000014"/>
  </r>
  <r>
    <s v="fbeee30e-fadd-41c2-82d4-729bab2ff57f"/>
    <d v="2025-03-23T00:00:00"/>
    <x v="4"/>
    <s v="c2364c94-32db-4cf2-a718-ebf19717d500"/>
    <x v="24"/>
    <x v="0"/>
    <n v="328.26"/>
    <n v="6"/>
    <n v="200.1"/>
    <n v="43.59"/>
    <x v="0"/>
    <x v="2"/>
    <x v="1"/>
    <x v="14"/>
    <s v="Kevin Cooper"/>
    <x v="8"/>
    <n v="1969.56"/>
    <n v="1925.97"/>
  </r>
  <r>
    <s v="a6aa139a-7ec1-4432-9efd-512bac4ba5a4"/>
    <d v="2025-08-18T00:00:00"/>
    <x v="4"/>
    <s v="9ad3a777-7b2a-4a77-a043-48c15ef2abfd"/>
    <x v="236"/>
    <x v="0"/>
    <n v="48.6"/>
    <n v="3"/>
    <n v="41.4"/>
    <n v="5.4"/>
    <x v="2"/>
    <x v="2"/>
    <x v="2"/>
    <x v="14"/>
    <s v="Debbie Wilson"/>
    <x v="6"/>
    <n v="145.80000000000001"/>
    <n v="140.4"/>
  </r>
  <r>
    <s v="3fc79b94-7f29-421c-801f-2e35437d7d9a"/>
    <d v="2025-06-17T00:00:00"/>
    <x v="4"/>
    <s v="816976ed-19bd-4fa4-a4d7-3e1578cc64a1"/>
    <x v="287"/>
    <x v="1"/>
    <n v="187.22"/>
    <n v="7"/>
    <n v="164.43"/>
    <n v="28.05"/>
    <x v="1"/>
    <x v="0"/>
    <x v="0"/>
    <x v="13"/>
    <s v="Andrew James"/>
    <x v="4"/>
    <n v="1310.54"/>
    <n v="1282.49"/>
  </r>
  <r>
    <s v="da1d5dde-6780-4f50-a983-494079976954"/>
    <d v="2025-12-22T00:00:00"/>
    <x v="4"/>
    <s v="ade2eea4-8548-4bba-8246-7e7a30d244e6"/>
    <x v="395"/>
    <x v="4"/>
    <n v="385.74"/>
    <n v="7"/>
    <n v="282.98"/>
    <n v="32.57"/>
    <x v="2"/>
    <x v="0"/>
    <x v="2"/>
    <x v="14"/>
    <s v="Steven Delacruz"/>
    <x v="2"/>
    <n v="2700.1800000000003"/>
    <n v="2667.61"/>
  </r>
  <r>
    <s v="d55b9dcb-e785-4f50-8638-a4158f05896d"/>
    <d v="2025-12-02T00:00:00"/>
    <x v="4"/>
    <s v="27eb1f57-f4b7-4633-82de-6b6065f3ba04"/>
    <x v="504"/>
    <x v="1"/>
    <n v="497.36"/>
    <n v="8"/>
    <n v="320.89"/>
    <n v="5.8"/>
    <x v="1"/>
    <x v="1"/>
    <x v="1"/>
    <x v="13"/>
    <s v="John Rogers"/>
    <x v="2"/>
    <n v="3978.88"/>
    <n v="3973.08"/>
  </r>
  <r>
    <s v="bef31732-4198-46ce-ad6f-6078ee8d3856"/>
    <d v="2025-12-02T00:00:00"/>
    <x v="4"/>
    <s v="f8b4db58-515b-40ba-979a-b5386fde5dab"/>
    <x v="723"/>
    <x v="1"/>
    <n v="421.45"/>
    <n v="10"/>
    <n v="349.73"/>
    <n v="68.209999999999994"/>
    <x v="1"/>
    <x v="2"/>
    <x v="2"/>
    <x v="13"/>
    <s v="Garrett Walker"/>
    <x v="2"/>
    <n v="4214.5"/>
    <n v="4146.29"/>
  </r>
  <r>
    <s v="7d2952f8-5cd5-4fa4-a194-8a34acb255d4"/>
    <d v="2025-12-01T00:00:00"/>
    <x v="4"/>
    <s v="89113177-86c0-461c-8dff-2948c88988b7"/>
    <x v="338"/>
    <x v="2"/>
    <n v="440.32"/>
    <n v="5"/>
    <n v="282.93"/>
    <n v="31.93"/>
    <x v="2"/>
    <x v="1"/>
    <x v="2"/>
    <x v="12"/>
    <s v="Anna Ramos"/>
    <x v="2"/>
    <n v="2201.6"/>
    <n v="2169.67"/>
  </r>
  <r>
    <s v="99a7b41a-07f1-4761-b313-8b3b4dfa5d58"/>
    <d v="2025-06-06T00:00:00"/>
    <x v="4"/>
    <s v="10ddf815-237c-4aaf-a3dd-1e3e64b86c11"/>
    <x v="243"/>
    <x v="3"/>
    <n v="397.17"/>
    <n v="1"/>
    <n v="341.99"/>
    <n v="14.19"/>
    <x v="1"/>
    <x v="0"/>
    <x v="1"/>
    <x v="14"/>
    <s v="Chloe Hurst"/>
    <x v="4"/>
    <n v="397.17"/>
    <n v="382.98"/>
  </r>
  <r>
    <s v="135dbea7-2b6b-4bb6-bdd2-b6e65a5e5d7b"/>
    <d v="2025-03-03T00:00:00"/>
    <x v="4"/>
    <s v="53b11c7f-b886-422b-8973-e84e43ab4349"/>
    <x v="867"/>
    <x v="4"/>
    <n v="382.87"/>
    <n v="1"/>
    <n v="326.05"/>
    <n v="45.5"/>
    <x v="1"/>
    <x v="1"/>
    <x v="1"/>
    <x v="14"/>
    <s v="Virginia Moss"/>
    <x v="8"/>
    <n v="382.87"/>
    <n v="337.37"/>
  </r>
  <r>
    <s v="6160fb93-f6bb-47d6-a166-a24f5fde0eb8"/>
    <d v="2025-12-22T00:00:00"/>
    <x v="4"/>
    <s v="6c40adca-ce68-449f-b1ba-e038c0b6882c"/>
    <x v="667"/>
    <x v="1"/>
    <n v="254.22"/>
    <n v="5"/>
    <n v="210.31"/>
    <n v="45.15"/>
    <x v="0"/>
    <x v="1"/>
    <x v="0"/>
    <x v="13"/>
    <s v="Ashley Cobb"/>
    <x v="2"/>
    <n v="1271.0999999999999"/>
    <n v="1225.9499999999998"/>
  </r>
  <r>
    <s v="4de3a28c-acba-4ae9-a985-4845f669515f"/>
    <d v="2025-06-06T00:00:00"/>
    <x v="4"/>
    <s v="dce80787-0caf-461f-9933-9990b97c4f93"/>
    <x v="131"/>
    <x v="0"/>
    <n v="472.06"/>
    <n v="4"/>
    <n v="350.39"/>
    <n v="73.95"/>
    <x v="2"/>
    <x v="1"/>
    <x v="0"/>
    <x v="13"/>
    <s v="Robert Warren"/>
    <x v="4"/>
    <n v="1888.24"/>
    <n v="1814.29"/>
  </r>
  <r>
    <s v="a1683182-e72f-4be3-82e9-da04976cf665"/>
    <d v="2025-09-18T00:00:00"/>
    <x v="4"/>
    <s v="d306a31f-bde2-494c-8796-b89afac4bffa"/>
    <x v="302"/>
    <x v="5"/>
    <n v="142.25"/>
    <n v="7"/>
    <n v="86.15"/>
    <n v="23.56"/>
    <x v="2"/>
    <x v="0"/>
    <x v="1"/>
    <x v="14"/>
    <s v="Matthew Wagner"/>
    <x v="1"/>
    <n v="995.75"/>
    <n v="972.19"/>
  </r>
  <r>
    <s v="7a23f740-8c36-4d70-9644-abb7567e0bd7"/>
    <d v="2025-03-03T00:00:00"/>
    <x v="4"/>
    <s v="b570be98-e989-44c7-ba9b-1d4a20ad5f29"/>
    <x v="242"/>
    <x v="5"/>
    <n v="33.89"/>
    <n v="5"/>
    <n v="30.1"/>
    <n v="4.9400000000000004"/>
    <x v="1"/>
    <x v="0"/>
    <x v="0"/>
    <x v="12"/>
    <s v="Ryan Munoz"/>
    <x v="8"/>
    <n v="169.45"/>
    <n v="164.51"/>
  </r>
  <r>
    <s v="dc1e16b3-c155-4060-ae38-6c49595995f9"/>
    <d v="2025-07-16T00:00:00"/>
    <x v="4"/>
    <s v="70de217f-f64e-4b5c-8b0e-f529e4cf4aba"/>
    <x v="599"/>
    <x v="0"/>
    <n v="198.44"/>
    <n v="6"/>
    <n v="131.46"/>
    <n v="33.15"/>
    <x v="1"/>
    <x v="2"/>
    <x v="0"/>
    <x v="12"/>
    <s v="Jesus Taylor"/>
    <x v="0"/>
    <n v="1190.6399999999999"/>
    <n v="1157.4899999999998"/>
  </r>
  <r>
    <s v="eb9822cb-e81c-46f8-a68c-c6ec23bd820b"/>
    <d v="2025-09-07T00:00:00"/>
    <x v="4"/>
    <s v="f61ce803-fb2a-4f57-b641-2a83b4e7b18d"/>
    <x v="173"/>
    <x v="0"/>
    <n v="30.73"/>
    <n v="4"/>
    <n v="26.11"/>
    <n v="2.52"/>
    <x v="1"/>
    <x v="1"/>
    <x v="1"/>
    <x v="14"/>
    <s v="Samantha West"/>
    <x v="1"/>
    <n v="122.92"/>
    <n v="120.4"/>
  </r>
  <r>
    <s v="12ba832e-1d38-4114-b9ef-cb9aad498d0b"/>
    <d v="2025-11-20T00:00:00"/>
    <x v="4"/>
    <s v="75fc0894-2979-43fd-93c3-7b0158daaaf0"/>
    <x v="146"/>
    <x v="3"/>
    <n v="20.97"/>
    <n v="1"/>
    <n v="16.47"/>
    <n v="2.59"/>
    <x v="0"/>
    <x v="2"/>
    <x v="1"/>
    <x v="14"/>
    <s v="Zachary Hobbs"/>
    <x v="3"/>
    <n v="20.97"/>
    <n v="18.38"/>
  </r>
  <r>
    <s v="12e4897f-ef12-4f65-af77-6da28a37339a"/>
    <d v="2025-11-10T00:00:00"/>
    <x v="4"/>
    <s v="bf04c8e0-e8e2-4ff1-942f-3da55f4e142a"/>
    <x v="452"/>
    <x v="4"/>
    <n v="38.65"/>
    <n v="8"/>
    <n v="24.17"/>
    <n v="1.85"/>
    <x v="2"/>
    <x v="1"/>
    <x v="2"/>
    <x v="12"/>
    <s v="Toni Carroll"/>
    <x v="3"/>
    <n v="309.2"/>
    <n v="307.34999999999997"/>
  </r>
  <r>
    <s v="d4b43cbd-2848-4862-bd0d-a73b9a744752"/>
    <d v="2025-08-28T00:00:00"/>
    <x v="4"/>
    <s v="5922317d-0a25-42bf-bcef-6471202f9002"/>
    <x v="811"/>
    <x v="4"/>
    <n v="89.48"/>
    <n v="1"/>
    <n v="73.34"/>
    <n v="15.86"/>
    <x v="1"/>
    <x v="0"/>
    <x v="0"/>
    <x v="13"/>
    <s v="Dawn Garner"/>
    <x v="6"/>
    <n v="89.48"/>
    <n v="73.62"/>
  </r>
  <r>
    <s v="f7f856a0-faaa-4835-b724-097f13af42ea"/>
    <d v="2025-08-28T00:00:00"/>
    <x v="4"/>
    <s v="d6cd3107-828c-4e26-9db3-95ccb95d6d5c"/>
    <x v="851"/>
    <x v="4"/>
    <n v="34.99"/>
    <n v="3"/>
    <n v="21.13"/>
    <n v="3.8"/>
    <x v="1"/>
    <x v="2"/>
    <x v="1"/>
    <x v="14"/>
    <s v="Karen Allen"/>
    <x v="6"/>
    <n v="104.97"/>
    <n v="101.17"/>
  </r>
  <r>
    <s v="127505d1-5ad4-413a-ae09-e3366be04711"/>
    <d v="2025-12-11T00:00:00"/>
    <x v="4"/>
    <s v="19493289-18d2-46d5-a5d4-d32f00d2ece1"/>
    <x v="316"/>
    <x v="1"/>
    <n v="343.19"/>
    <n v="6"/>
    <n v="276.5"/>
    <n v="29.14"/>
    <x v="2"/>
    <x v="1"/>
    <x v="1"/>
    <x v="13"/>
    <s v="Kayla Barr"/>
    <x v="2"/>
    <n v="2059.14"/>
    <n v="2029.9999999999998"/>
  </r>
  <r>
    <s v="3998ae55-2a71-4854-872d-eb5079de90a7"/>
    <d v="2025-05-25T00:00:00"/>
    <x v="4"/>
    <s v="06cdf406-7127-4e30-956d-cc01983c74f1"/>
    <x v="80"/>
    <x v="0"/>
    <n v="186.16"/>
    <n v="2"/>
    <n v="142.91"/>
    <n v="25.5"/>
    <x v="0"/>
    <x v="0"/>
    <x v="0"/>
    <x v="13"/>
    <s v="William Bailey"/>
    <x v="5"/>
    <n v="372.32"/>
    <n v="346.82"/>
  </r>
  <r>
    <s v="a3d765a2-b363-46d0-9386-be76b0ea424b"/>
    <d v="2025-07-26T00:00:00"/>
    <x v="4"/>
    <s v="489ffab6-254f-47aa-8f62-78f6eb9601a1"/>
    <x v="880"/>
    <x v="5"/>
    <n v="174.77"/>
    <n v="3"/>
    <n v="149.59"/>
    <n v="18.940000000000001"/>
    <x v="0"/>
    <x v="1"/>
    <x v="0"/>
    <x v="13"/>
    <s v="Brian Johnston"/>
    <x v="0"/>
    <n v="524.31000000000006"/>
    <n v="505.37000000000006"/>
  </r>
  <r>
    <s v="a3642bbb-8852-478f-afd8-85ef59334c3d"/>
    <d v="2025-06-17T00:00:00"/>
    <x v="4"/>
    <s v="5831a523-064d-42cc-8230-8177ac962f55"/>
    <x v="570"/>
    <x v="3"/>
    <n v="336.74"/>
    <n v="8"/>
    <n v="225.88"/>
    <n v="4.5"/>
    <x v="2"/>
    <x v="1"/>
    <x v="1"/>
    <x v="12"/>
    <s v="Kayla Miller"/>
    <x v="4"/>
    <n v="2693.92"/>
    <n v="2689.42"/>
  </r>
  <r>
    <s v="07c8898c-c969-4524-9adc-b10eaa5a8240"/>
    <d v="2025-12-21T00:00:00"/>
    <x v="4"/>
    <s v="539661d9-6a48-4dbc-89a2-a636b4409896"/>
    <x v="881"/>
    <x v="3"/>
    <n v="420.14"/>
    <n v="5"/>
    <n v="269.39999999999998"/>
    <n v="40.729999999999997"/>
    <x v="1"/>
    <x v="2"/>
    <x v="1"/>
    <x v="13"/>
    <s v="Mr. Christopher Nguyen Jr."/>
    <x v="2"/>
    <n v="2100.6999999999998"/>
    <n v="2059.9699999999998"/>
  </r>
  <r>
    <s v="72303b70-011f-4070-9f61-f45cf11226cd"/>
    <d v="2025-05-03T00:00:00"/>
    <x v="4"/>
    <s v="b61fff26-7722-4ff3-adbb-33b0c3e46fdf"/>
    <x v="686"/>
    <x v="2"/>
    <n v="467.42"/>
    <n v="1"/>
    <n v="357.91"/>
    <n v="43.19"/>
    <x v="1"/>
    <x v="0"/>
    <x v="2"/>
    <x v="12"/>
    <s v="Steven Salinas"/>
    <x v="5"/>
    <n v="467.42"/>
    <n v="424.23"/>
  </r>
  <r>
    <s v="86476cbd-bee2-408c-b54c-804bb12ae399"/>
    <d v="2025-05-14T00:00:00"/>
    <x v="4"/>
    <s v="93f77105-29a8-4dca-b95e-107b47c9275a"/>
    <x v="320"/>
    <x v="4"/>
    <n v="498.93"/>
    <n v="1"/>
    <n v="368.67"/>
    <n v="97.85"/>
    <x v="0"/>
    <x v="2"/>
    <x v="2"/>
    <x v="14"/>
    <s v="Joseph Riley"/>
    <x v="5"/>
    <n v="498.93"/>
    <n v="401.08000000000004"/>
  </r>
  <r>
    <s v="08edb605-6636-43a9-9eec-a2940c0deeb7"/>
    <d v="2025-03-12T00:00:00"/>
    <x v="4"/>
    <s v="44f27b1d-1f51-4b25-9536-73964c829bea"/>
    <x v="852"/>
    <x v="2"/>
    <n v="88.33"/>
    <n v="9"/>
    <n v="63.28"/>
    <n v="9.08"/>
    <x v="2"/>
    <x v="2"/>
    <x v="1"/>
    <x v="14"/>
    <s v="Anthony Galvan"/>
    <x v="8"/>
    <n v="794.97"/>
    <n v="785.89"/>
  </r>
  <r>
    <s v="53d8b493-c373-48b3-8da5-f5f568e91829"/>
    <d v="2025-12-02T00:00:00"/>
    <x v="4"/>
    <s v="34a1ac34-1642-4356-86ca-1f88fd96d41a"/>
    <x v="315"/>
    <x v="1"/>
    <n v="64.989999999999995"/>
    <n v="3"/>
    <n v="50.68"/>
    <n v="4.17"/>
    <x v="2"/>
    <x v="1"/>
    <x v="2"/>
    <x v="14"/>
    <s v="Tracy Jimenez"/>
    <x v="2"/>
    <n v="194.96999999999997"/>
    <n v="190.79999999999998"/>
  </r>
  <r>
    <s v="d7b674d4-897f-4ac9-bca8-7efaca92004f"/>
    <d v="2025-04-16T00:00:00"/>
    <x v="4"/>
    <s v="f093f0eb-51bc-429d-9f61-73806144756a"/>
    <x v="546"/>
    <x v="3"/>
    <n v="31.38"/>
    <n v="10"/>
    <n v="27.6"/>
    <n v="0.43"/>
    <x v="1"/>
    <x v="2"/>
    <x v="2"/>
    <x v="14"/>
    <s v="Regina Price"/>
    <x v="7"/>
    <n v="313.8"/>
    <n v="313.37"/>
  </r>
  <r>
    <s v="7d3b7679-7c42-4b50-9ef0-c98626d599cc"/>
    <d v="2025-09-18T00:00:00"/>
    <x v="4"/>
    <s v="82b3ace6-df67-4ce8-878a-f6131b292a6e"/>
    <x v="683"/>
    <x v="2"/>
    <n v="345.23"/>
    <n v="9"/>
    <n v="229.06"/>
    <n v="67.73"/>
    <x v="0"/>
    <x v="1"/>
    <x v="2"/>
    <x v="12"/>
    <s v="Karen Cochran"/>
    <x v="1"/>
    <n v="3107.07"/>
    <n v="3039.34"/>
  </r>
  <r>
    <s v="8e4f5987-0001-460a-8437-7afe7c779c04"/>
    <d v="2025-08-18T00:00:00"/>
    <x v="4"/>
    <s v="625ff07b-50ca-424c-8f56-d125658b3bdc"/>
    <x v="879"/>
    <x v="0"/>
    <n v="13.27"/>
    <n v="10"/>
    <n v="8.02"/>
    <n v="0.41"/>
    <x v="1"/>
    <x v="0"/>
    <x v="1"/>
    <x v="14"/>
    <s v="Jeffrey Dennis"/>
    <x v="6"/>
    <n v="132.69999999999999"/>
    <n v="132.29"/>
  </r>
  <r>
    <s v="3cabda10-5978-4635-ace8-ccded38aabf2"/>
    <d v="2025-12-20T00:00:00"/>
    <x v="4"/>
    <s v="86ed948d-0b78-46f1-8524-1bd9b6a3463e"/>
    <x v="514"/>
    <x v="1"/>
    <n v="178.73"/>
    <n v="3"/>
    <n v="153.85"/>
    <n v="1.58"/>
    <x v="0"/>
    <x v="0"/>
    <x v="0"/>
    <x v="14"/>
    <s v="Jason Preston"/>
    <x v="2"/>
    <n v="536.18999999999994"/>
    <n v="534.6099999999999"/>
  </r>
  <r>
    <s v="cae1d39a-be09-4e3b-88ac-33cacb9662da"/>
    <d v="2025-04-16T00:00:00"/>
    <x v="4"/>
    <s v="583be04e-28a9-4a3c-b2b2-6f10f829dd4c"/>
    <x v="588"/>
    <x v="5"/>
    <n v="237.65"/>
    <n v="2"/>
    <n v="162.53"/>
    <n v="17.100000000000001"/>
    <x v="2"/>
    <x v="1"/>
    <x v="1"/>
    <x v="13"/>
    <s v="Carl Olson"/>
    <x v="7"/>
    <n v="475.3"/>
    <n v="458.2"/>
  </r>
  <r>
    <s v="acb8e2d1-a9e7-4d2d-89f2-0d6350467279"/>
    <d v="2025-06-06T00:00:00"/>
    <x v="4"/>
    <s v="f4d08536-797c-4d04-88a7-fd4f6bc68823"/>
    <x v="7"/>
    <x v="1"/>
    <n v="465.24"/>
    <n v="7"/>
    <n v="287.77999999999997"/>
    <n v="52.4"/>
    <x v="1"/>
    <x v="1"/>
    <x v="1"/>
    <x v="13"/>
    <s v="Andrew Wiley DDS"/>
    <x v="4"/>
    <n v="3256.6800000000003"/>
    <n v="3204.28"/>
  </r>
  <r>
    <s v="3ae34a30-6352-4d4f-ab09-8f75493fac14"/>
    <d v="2025-12-02T00:00:00"/>
    <x v="4"/>
    <s v="e34fc06e-8e89-420c-b3c9-b1fa80fece0e"/>
    <x v="313"/>
    <x v="4"/>
    <n v="84.69"/>
    <n v="2"/>
    <n v="60.65"/>
    <n v="1.07"/>
    <x v="1"/>
    <x v="2"/>
    <x v="0"/>
    <x v="13"/>
    <s v="Andrea Foster"/>
    <x v="2"/>
    <n v="169.38"/>
    <n v="168.31"/>
  </r>
  <r>
    <s v="bde96dff-1632-4176-bc0e-6aeb940c0231"/>
    <d v="2025-10-09T00:00:00"/>
    <x v="4"/>
    <s v="bb7e7a7a-58d0-40b6-815e-b11b35e03a70"/>
    <x v="119"/>
    <x v="2"/>
    <n v="406.69"/>
    <n v="3"/>
    <n v="351.11"/>
    <n v="9.65"/>
    <x v="2"/>
    <x v="2"/>
    <x v="2"/>
    <x v="14"/>
    <s v="Christopher Nguyen"/>
    <x v="9"/>
    <n v="1220.07"/>
    <n v="1210.4199999999998"/>
  </r>
  <r>
    <s v="17a8fa60-cabb-4570-b82a-942e0d8cdd8e"/>
    <d v="2025-06-06T00:00:00"/>
    <x v="4"/>
    <s v="1a48defe-9c64-4954-9ecb-f75279a7cc66"/>
    <x v="419"/>
    <x v="1"/>
    <n v="399"/>
    <n v="2"/>
    <n v="350.36"/>
    <n v="47.71"/>
    <x v="0"/>
    <x v="2"/>
    <x v="1"/>
    <x v="14"/>
    <s v="Carl Garcia"/>
    <x v="4"/>
    <n v="798"/>
    <n v="750.29"/>
  </r>
  <r>
    <s v="9cc1cdad-528c-4601-916f-2fa45f3c8d15"/>
    <d v="2025-04-16T00:00:00"/>
    <x v="4"/>
    <s v="99973a5a-aed3-4721-adba-06ea9e46000c"/>
    <x v="92"/>
    <x v="1"/>
    <n v="286.29000000000002"/>
    <n v="10"/>
    <n v="249.64"/>
    <n v="6.46"/>
    <x v="0"/>
    <x v="0"/>
    <x v="0"/>
    <x v="13"/>
    <s v="Meredith Watson"/>
    <x v="7"/>
    <n v="2862.9"/>
    <n v="2856.44"/>
  </r>
  <r>
    <s v="044445fa-5c4f-4aba-ad8b-eb426a0fcbcc"/>
    <d v="2025-03-12T00:00:00"/>
    <x v="4"/>
    <s v="ce7a7e9e-4866-4009-8f20-b6daa0be5d2c"/>
    <x v="74"/>
    <x v="5"/>
    <n v="400.96"/>
    <n v="3"/>
    <n v="307.95999999999998"/>
    <n v="51.28"/>
    <x v="0"/>
    <x v="2"/>
    <x v="1"/>
    <x v="12"/>
    <s v="Jennifer Mcknight"/>
    <x v="8"/>
    <n v="1202.8799999999999"/>
    <n v="1151.5999999999999"/>
  </r>
  <r>
    <s v="aadd6de4-c865-46de-9abf-377286baa9a9"/>
    <d v="2025-03-15T00:00:00"/>
    <x v="4"/>
    <s v="93953df0-48b8-4560-b643-a9b483a76982"/>
    <x v="174"/>
    <x v="4"/>
    <n v="499.5"/>
    <n v="3"/>
    <n v="434.04"/>
    <n v="68.03"/>
    <x v="0"/>
    <x v="0"/>
    <x v="2"/>
    <x v="13"/>
    <s v="Maurice Edwards"/>
    <x v="8"/>
    <n v="1498.5"/>
    <n v="1430.47"/>
  </r>
  <r>
    <s v="b7b1c538-bd2a-47fa-ae13-a558671e1a04"/>
    <d v="2025-07-07T00:00:00"/>
    <x v="4"/>
    <s v="8ec6c9e3-9755-4957-874e-e4d2d4862d26"/>
    <x v="237"/>
    <x v="4"/>
    <n v="302.62"/>
    <n v="1"/>
    <n v="259.52999999999997"/>
    <n v="39.909999999999997"/>
    <x v="2"/>
    <x v="2"/>
    <x v="2"/>
    <x v="13"/>
    <s v="Elizabeth Cantu"/>
    <x v="0"/>
    <n v="302.62"/>
    <n v="262.71000000000004"/>
  </r>
  <r>
    <s v="c7cd0b8e-2c38-4644-b925-0b148f0ebcff"/>
    <d v="2025-04-16T00:00:00"/>
    <x v="4"/>
    <s v="8bbe0165-22a2-4577-9da7-fb119e3e1837"/>
    <x v="568"/>
    <x v="1"/>
    <n v="100.54"/>
    <n v="6"/>
    <n v="73.41"/>
    <n v="1.63"/>
    <x v="1"/>
    <x v="0"/>
    <x v="1"/>
    <x v="12"/>
    <s v="Jacqueline Holland"/>
    <x v="7"/>
    <n v="603.24"/>
    <n v="601.61"/>
  </r>
  <r>
    <s v="f876bda2-e2f8-4c53-add4-3921f4a1aca9"/>
    <d v="2025-12-14T00:00:00"/>
    <x v="4"/>
    <s v="6436d1a0-a0a8-4abb-8167-f6ec94e7cfdf"/>
    <x v="501"/>
    <x v="2"/>
    <n v="493.99"/>
    <n v="9"/>
    <n v="301.27999999999997"/>
    <n v="32.700000000000003"/>
    <x v="2"/>
    <x v="1"/>
    <x v="2"/>
    <x v="14"/>
    <s v="Christopher Munoz"/>
    <x v="2"/>
    <n v="4445.91"/>
    <n v="4413.21"/>
  </r>
  <r>
    <s v="d244bba7-2300-482c-820c-76256c6a28df"/>
    <d v="2025-11-10T00:00:00"/>
    <x v="4"/>
    <s v="8aa3b33c-e20e-48ab-a793-fe5415189be9"/>
    <x v="675"/>
    <x v="0"/>
    <n v="236.43"/>
    <n v="6"/>
    <n v="207.4"/>
    <n v="4.3899999999999997"/>
    <x v="1"/>
    <x v="1"/>
    <x v="0"/>
    <x v="12"/>
    <s v="Martin Huber"/>
    <x v="3"/>
    <n v="1418.58"/>
    <n v="1414.1899999999998"/>
  </r>
  <r>
    <s v="8579e721-f4ab-4f20-abda-ad268152d679"/>
    <d v="2025-03-23T00:00:00"/>
    <x v="4"/>
    <s v="0dd9cfaa-cb39-4fe9-8937-ee9ebfaad14a"/>
    <x v="677"/>
    <x v="0"/>
    <n v="470.42"/>
    <n v="8"/>
    <n v="354.52"/>
    <n v="26.35"/>
    <x v="2"/>
    <x v="1"/>
    <x v="1"/>
    <x v="13"/>
    <s v="Luis Kent"/>
    <x v="8"/>
    <n v="3763.36"/>
    <n v="3737.01"/>
  </r>
  <r>
    <s v="e3d4fb2b-1e53-4659-b49c-dbc074bf8028"/>
    <d v="2025-04-04T00:00:00"/>
    <x v="4"/>
    <s v="e3492241-cdae-4d1a-a5cc-a1c374c3936b"/>
    <x v="349"/>
    <x v="4"/>
    <n v="492.72"/>
    <n v="5"/>
    <n v="392.69"/>
    <n v="37.799999999999997"/>
    <x v="1"/>
    <x v="0"/>
    <x v="1"/>
    <x v="12"/>
    <s v="Jasmine Spencer"/>
    <x v="7"/>
    <n v="2463.6000000000004"/>
    <n v="2425.8000000000002"/>
  </r>
  <r>
    <s v="3faf9afb-887f-405f-af75-25cab69b3bda"/>
    <d v="2025-07-05T00:00:00"/>
    <x v="4"/>
    <s v="c29e8f93-d737-4dda-b60e-5ad83e388b1d"/>
    <x v="518"/>
    <x v="1"/>
    <n v="316.89999999999998"/>
    <n v="1"/>
    <n v="235.57"/>
    <n v="62.11"/>
    <x v="0"/>
    <x v="0"/>
    <x v="2"/>
    <x v="12"/>
    <s v="Elizabeth Palmer"/>
    <x v="0"/>
    <n v="316.89999999999998"/>
    <n v="254.78999999999996"/>
  </r>
  <r>
    <s v="0c3ad8a4-6723-45ad-be6c-878ad8502e64"/>
    <d v="2025-05-14T00:00:00"/>
    <x v="4"/>
    <s v="5742efb2-674e-4913-844e-7877a8a8ef02"/>
    <x v="877"/>
    <x v="2"/>
    <n v="181.23"/>
    <n v="3"/>
    <n v="157.34"/>
    <n v="27.77"/>
    <x v="0"/>
    <x v="2"/>
    <x v="2"/>
    <x v="12"/>
    <s v="Alexandra Jones"/>
    <x v="5"/>
    <n v="543.68999999999994"/>
    <n v="515.91999999999996"/>
  </r>
  <r>
    <s v="b6484907-a8b9-4c63-9db7-dddb1e614efe"/>
    <d v="2025-02-02T00:00:00"/>
    <x v="4"/>
    <s v="03f1d609-e4ea-4571-b561-1c3bb18308e3"/>
    <x v="576"/>
    <x v="5"/>
    <n v="362.25"/>
    <n v="8"/>
    <n v="278.10000000000002"/>
    <n v="65.05"/>
    <x v="1"/>
    <x v="1"/>
    <x v="1"/>
    <x v="13"/>
    <s v="Nancy Herrera"/>
    <x v="10"/>
    <n v="2898"/>
    <n v="2832.95"/>
  </r>
  <r>
    <s v="548422e5-5a1f-47e6-93e6-9f135ec8b560"/>
    <d v="2025-10-19T00:00:00"/>
    <x v="4"/>
    <s v="61c9f1d6-e87b-4d36-a1b3-a165db9b0f3a"/>
    <x v="242"/>
    <x v="2"/>
    <n v="425.72"/>
    <n v="2"/>
    <n v="302.60000000000002"/>
    <n v="71.180000000000007"/>
    <x v="2"/>
    <x v="1"/>
    <x v="1"/>
    <x v="12"/>
    <s v="Jasmine Martin"/>
    <x v="9"/>
    <n v="851.44"/>
    <n v="780.26"/>
  </r>
  <r>
    <s v="47845b33-af1f-405e-85fa-6a55037186a7"/>
    <d v="2025-03-03T00:00:00"/>
    <x v="4"/>
    <s v="64da3133-2db3-438c-a9d4-8bcf455b52ba"/>
    <x v="41"/>
    <x v="2"/>
    <n v="84.05"/>
    <n v="3"/>
    <n v="56.42"/>
    <n v="3.62"/>
    <x v="1"/>
    <x v="0"/>
    <x v="2"/>
    <x v="14"/>
    <s v="Omar Orr"/>
    <x v="8"/>
    <n v="252.14999999999998"/>
    <n v="248.52999999999997"/>
  </r>
  <r>
    <s v="84a4e470-e809-42e4-a9b4-da74478c70ec"/>
    <d v="2025-04-16T00:00:00"/>
    <x v="4"/>
    <s v="98d9df14-fb79-4929-8838-908a98cea7b2"/>
    <x v="259"/>
    <x v="3"/>
    <n v="428.31"/>
    <n v="3"/>
    <n v="350.1"/>
    <n v="78.56"/>
    <x v="0"/>
    <x v="1"/>
    <x v="2"/>
    <x v="12"/>
    <s v="Angela Carter"/>
    <x v="7"/>
    <n v="1284.93"/>
    <n v="1206.3700000000001"/>
  </r>
  <r>
    <s v="d17030b8-b103-48ef-a776-f0c45c324ae7"/>
    <d v="2025-10-19T00:00:00"/>
    <x v="4"/>
    <s v="cc715c3f-7de5-4833-b1e4-290306553b97"/>
    <x v="747"/>
    <x v="5"/>
    <n v="36.520000000000003"/>
    <n v="5"/>
    <n v="31.08"/>
    <n v="5.29"/>
    <x v="0"/>
    <x v="2"/>
    <x v="1"/>
    <x v="12"/>
    <s v="Mr. Joel Patterson II"/>
    <x v="9"/>
    <n v="182.60000000000002"/>
    <n v="177.31000000000003"/>
  </r>
  <r>
    <s v="123921f4-1d1b-47e0-9202-4f6fd1293eb3"/>
    <d v="2025-05-14T00:00:00"/>
    <x v="4"/>
    <s v="958f134a-e9fd-40a5-88a6-f5112a82d9fe"/>
    <x v="208"/>
    <x v="3"/>
    <n v="198.79"/>
    <n v="1"/>
    <n v="142.49"/>
    <n v="27.95"/>
    <x v="0"/>
    <x v="0"/>
    <x v="1"/>
    <x v="12"/>
    <s v="Kelly Becker"/>
    <x v="5"/>
    <n v="198.79"/>
    <n v="170.84"/>
  </r>
  <r>
    <s v="feedce2a-416b-448d-a05c-946298dc6571"/>
    <d v="2025-06-15T00:00:00"/>
    <x v="4"/>
    <s v="e880d339-5b01-4fc4-8968-d7958a702063"/>
    <x v="179"/>
    <x v="5"/>
    <n v="439.15"/>
    <n v="9"/>
    <n v="303.81"/>
    <n v="73.930000000000007"/>
    <x v="0"/>
    <x v="1"/>
    <x v="1"/>
    <x v="14"/>
    <s v="Mrs. Patricia Davis"/>
    <x v="4"/>
    <n v="3952.35"/>
    <n v="3878.42"/>
  </r>
  <r>
    <s v="c28a56d0-d5c8-4b78-8374-991d30443796"/>
    <d v="2025-07-08T00:00:00"/>
    <x v="4"/>
    <s v="e3b42592-fbf9-4ffe-981a-3417b2c53be8"/>
    <x v="660"/>
    <x v="4"/>
    <n v="201.46"/>
    <n v="4"/>
    <n v="180.02"/>
    <n v="9.11"/>
    <x v="0"/>
    <x v="2"/>
    <x v="0"/>
    <x v="12"/>
    <s v="Cody Bennett"/>
    <x v="0"/>
    <n v="805.84"/>
    <n v="796.73"/>
  </r>
  <r>
    <s v="f4fecef9-a71d-461a-a1f4-7bd9870449a1"/>
    <d v="2025-11-12T00:00:00"/>
    <x v="4"/>
    <s v="8371a27e-73d7-4d14-a7a6-73f2604fdd58"/>
    <x v="53"/>
    <x v="5"/>
    <n v="350.21"/>
    <n v="3"/>
    <n v="268.95999999999998"/>
    <n v="19.09"/>
    <x v="0"/>
    <x v="0"/>
    <x v="2"/>
    <x v="13"/>
    <s v="Jacqueline Perez"/>
    <x v="3"/>
    <n v="1050.6299999999999"/>
    <n v="1031.54"/>
  </r>
  <r>
    <s v="775175e3-ff9d-482e-a1f6-4613a19d33d5"/>
    <d v="2025-05-14T00:00:00"/>
    <x v="4"/>
    <s v="bee9bea9-740f-4056-ade4-82c1c6b4c8fc"/>
    <x v="710"/>
    <x v="4"/>
    <n v="131.63999999999999"/>
    <n v="1"/>
    <n v="116.62"/>
    <n v="15.16"/>
    <x v="1"/>
    <x v="2"/>
    <x v="2"/>
    <x v="13"/>
    <s v="Peter Hamilton"/>
    <x v="5"/>
    <n v="131.63999999999999"/>
    <n v="116.47999999999999"/>
  </r>
  <r>
    <s v="5331eec0-5012-4016-8a03-68b582049a03"/>
    <d v="2025-03-23T00:00:00"/>
    <x v="4"/>
    <s v="36475e9d-7e2c-4e6e-b72d-624c0b5f3deb"/>
    <x v="270"/>
    <x v="5"/>
    <n v="228.85"/>
    <n v="4"/>
    <n v="187.95"/>
    <n v="18.600000000000001"/>
    <x v="2"/>
    <x v="1"/>
    <x v="2"/>
    <x v="13"/>
    <s v="Lisa Walker"/>
    <x v="8"/>
    <n v="915.4"/>
    <n v="896.8"/>
  </r>
  <r>
    <s v="b8a8ad80-adf3-4a51-93b0-0894b1447785"/>
    <d v="2025-07-07T00:00:00"/>
    <x v="4"/>
    <s v="3f6e07dc-0af5-4fd4-a290-5f383f4d47b2"/>
    <x v="150"/>
    <x v="2"/>
    <n v="436.38"/>
    <n v="4"/>
    <n v="369.71"/>
    <n v="34.49"/>
    <x v="1"/>
    <x v="0"/>
    <x v="2"/>
    <x v="14"/>
    <s v="Joseph Rodriguez"/>
    <x v="0"/>
    <n v="1745.52"/>
    <n v="1711.03"/>
  </r>
  <r>
    <s v="ab542711-7ac0-4a44-a817-61cf0e15b0d7"/>
    <d v="2025-09-07T00:00:00"/>
    <x v="4"/>
    <s v="d9b36036-9d9e-49d8-9212-3b7871396f02"/>
    <x v="699"/>
    <x v="0"/>
    <n v="206.99"/>
    <n v="7"/>
    <n v="129.72999999999999"/>
    <n v="7.84"/>
    <x v="2"/>
    <x v="1"/>
    <x v="2"/>
    <x v="14"/>
    <s v="Walter King"/>
    <x v="1"/>
    <n v="1448.93"/>
    <n v="1441.0900000000001"/>
  </r>
  <r>
    <s v="7ad03beb-5c42-40c6-9a0b-3b78a252d2b0"/>
    <d v="2025-04-13T00:00:00"/>
    <x v="4"/>
    <s v="53ff7543-db67-4eda-a854-529c465d91c2"/>
    <x v="882"/>
    <x v="3"/>
    <n v="439.53"/>
    <n v="6"/>
    <n v="324"/>
    <n v="30.46"/>
    <x v="1"/>
    <x v="1"/>
    <x v="2"/>
    <x v="13"/>
    <s v="Courtney Martinez"/>
    <x v="7"/>
    <n v="2637.18"/>
    <n v="2606.7199999999998"/>
  </r>
  <r>
    <s v="953bf239-bb32-4672-ac26-338804efcf11"/>
    <d v="2025-03-03T00:00:00"/>
    <x v="4"/>
    <s v="4f2c78e6-050a-4b9c-acf9-2f9992d875eb"/>
    <x v="119"/>
    <x v="3"/>
    <n v="123.82"/>
    <n v="4"/>
    <n v="88.42"/>
    <n v="13.78"/>
    <x v="1"/>
    <x v="0"/>
    <x v="1"/>
    <x v="14"/>
    <s v="Joseph Baker"/>
    <x v="8"/>
    <n v="495.28"/>
    <n v="481.5"/>
  </r>
  <r>
    <s v="e5783d6a-7f61-4016-9299-b1e96f82f3db"/>
    <d v="2025-06-04T00:00:00"/>
    <x v="4"/>
    <s v="7eb9b632-4666-41eb-87a8-07a47466268e"/>
    <x v="77"/>
    <x v="0"/>
    <n v="409.31"/>
    <n v="3"/>
    <n v="281.52"/>
    <n v="81.84"/>
    <x v="1"/>
    <x v="1"/>
    <x v="1"/>
    <x v="12"/>
    <s v="Amy Hill"/>
    <x v="4"/>
    <n v="1227.93"/>
    <n v="1146.0900000000001"/>
  </r>
  <r>
    <s v="37a23693-6698-41c0-bba5-69525e10b3d3"/>
    <d v="2025-07-07T00:00:00"/>
    <x v="4"/>
    <s v="6ff7211d-3c75-4742-b8fd-0a503a69cc0e"/>
    <x v="378"/>
    <x v="4"/>
    <n v="296.3"/>
    <n v="6"/>
    <n v="245.7"/>
    <n v="39.79"/>
    <x v="1"/>
    <x v="2"/>
    <x v="2"/>
    <x v="13"/>
    <s v="Jonathan Berry"/>
    <x v="0"/>
    <n v="1777.8000000000002"/>
    <n v="1738.0100000000002"/>
  </r>
  <r>
    <s v="4930bd86-c40d-470e-b19c-36082530bead"/>
    <d v="2025-04-16T00:00:00"/>
    <x v="4"/>
    <s v="9f29e67d-74da-4d88-a144-d02f6c5cefd7"/>
    <x v="99"/>
    <x v="0"/>
    <n v="224.22"/>
    <n v="5"/>
    <n v="175.41"/>
    <n v="9.86"/>
    <x v="0"/>
    <x v="2"/>
    <x v="1"/>
    <x v="14"/>
    <s v="Justin Jones"/>
    <x v="7"/>
    <n v="1121.0999999999999"/>
    <n v="1111.24"/>
  </r>
  <r>
    <s v="08e6b8aa-ec05-4c94-b477-ca761eedaedb"/>
    <d v="2025-03-23T00:00:00"/>
    <x v="4"/>
    <s v="3461d992-546d-4fbb-bb23-6127e52e5148"/>
    <x v="5"/>
    <x v="0"/>
    <n v="14.64"/>
    <n v="5"/>
    <n v="11.35"/>
    <n v="2.76"/>
    <x v="0"/>
    <x v="2"/>
    <x v="2"/>
    <x v="13"/>
    <s v="Mark Torres"/>
    <x v="8"/>
    <n v="73.2"/>
    <n v="70.44"/>
  </r>
  <r>
    <s v="b02908aa-75d1-434c-b869-d3b4d29ae5c7"/>
    <d v="2025-05-14T00:00:00"/>
    <x v="4"/>
    <s v="e5d188db-495c-42c2-97c7-3a1a36919a68"/>
    <x v="6"/>
    <x v="4"/>
    <n v="60.13"/>
    <n v="7"/>
    <n v="51.01"/>
    <n v="10.89"/>
    <x v="0"/>
    <x v="1"/>
    <x v="2"/>
    <x v="12"/>
    <s v="Richard Watkins"/>
    <x v="5"/>
    <n v="420.91"/>
    <n v="410.02000000000004"/>
  </r>
  <r>
    <s v="6c6945f2-42f9-4832-b85f-3b95b49f232b"/>
    <d v="2025-07-08T00:00:00"/>
    <x v="4"/>
    <s v="caef3655-52c0-4472-a3d8-5c572949b313"/>
    <x v="461"/>
    <x v="0"/>
    <n v="122.57"/>
    <n v="8"/>
    <n v="91.07"/>
    <n v="3.99"/>
    <x v="1"/>
    <x v="1"/>
    <x v="2"/>
    <x v="13"/>
    <s v="Susan Herman"/>
    <x v="0"/>
    <n v="980.56"/>
    <n v="976.56999999999994"/>
  </r>
  <r>
    <s v="887c6168-a1df-4c9f-b19c-7d445ad13266"/>
    <d v="2025-04-04T00:00:00"/>
    <x v="4"/>
    <s v="55dea25a-75f1-497d-9053-cefc7da02746"/>
    <x v="589"/>
    <x v="2"/>
    <n v="233.48"/>
    <n v="10"/>
    <n v="172.9"/>
    <n v="38.01"/>
    <x v="1"/>
    <x v="0"/>
    <x v="0"/>
    <x v="13"/>
    <s v="Julie Montgomery"/>
    <x v="7"/>
    <n v="2334.7999999999997"/>
    <n v="2296.7899999999995"/>
  </r>
  <r>
    <s v="bb4ed198-400f-4a25-9cc2-c8d686f37bf1"/>
    <d v="2025-07-08T00:00:00"/>
    <x v="4"/>
    <s v="3d954116-0d7a-48b5-a035-f89b7a9e72fa"/>
    <x v="883"/>
    <x v="4"/>
    <n v="48.85"/>
    <n v="3"/>
    <n v="38.770000000000003"/>
    <n v="5.04"/>
    <x v="2"/>
    <x v="1"/>
    <x v="1"/>
    <x v="14"/>
    <s v="Emily Thomas"/>
    <x v="0"/>
    <n v="146.55000000000001"/>
    <n v="141.51000000000002"/>
  </r>
  <r>
    <s v="300160e2-e135-43b1-a066-5a0ca212299f"/>
    <d v="2025-09-10T00:00:00"/>
    <x v="4"/>
    <s v="9eae83d3-1f0e-4e86-93eb-0b4fc6637137"/>
    <x v="214"/>
    <x v="3"/>
    <n v="122.16"/>
    <n v="5"/>
    <n v="92.19"/>
    <n v="24.27"/>
    <x v="0"/>
    <x v="0"/>
    <x v="2"/>
    <x v="13"/>
    <s v="Tamara Massey"/>
    <x v="1"/>
    <n v="610.79999999999995"/>
    <n v="586.53"/>
  </r>
  <r>
    <s v="0c7ec7b1-0f47-47e2-8b6f-925a87c7d5f2"/>
    <d v="2025-03-01T00:00:00"/>
    <x v="4"/>
    <s v="d58e0e32-0dc4-4009-9559-77018a424580"/>
    <x v="270"/>
    <x v="5"/>
    <n v="140.59"/>
    <n v="7"/>
    <n v="93.14"/>
    <n v="18.89"/>
    <x v="2"/>
    <x v="2"/>
    <x v="1"/>
    <x v="13"/>
    <s v="Derek Ferguson"/>
    <x v="8"/>
    <n v="984.13"/>
    <n v="965.24"/>
  </r>
  <r>
    <s v="180765da-8707-4964-bcb3-cafb6d63b974"/>
    <d v="2025-10-11T00:00:00"/>
    <x v="4"/>
    <s v="c324624f-4250-455d-84a2-32872b237ee3"/>
    <x v="75"/>
    <x v="1"/>
    <n v="381.36"/>
    <n v="3"/>
    <n v="299.57"/>
    <n v="15.45"/>
    <x v="2"/>
    <x v="1"/>
    <x v="2"/>
    <x v="12"/>
    <s v="April Howard"/>
    <x v="9"/>
    <n v="1144.08"/>
    <n v="1128.6299999999999"/>
  </r>
  <r>
    <s v="46a2c435-3c86-401e-89c6-18e1e14ebb11"/>
    <d v="2025-03-03T00:00:00"/>
    <x v="4"/>
    <s v="fa9ae7a5-3746-4172-93ba-fc3638c3f785"/>
    <x v="180"/>
    <x v="2"/>
    <n v="484.66"/>
    <n v="4"/>
    <n v="420.34"/>
    <n v="10.42"/>
    <x v="2"/>
    <x v="0"/>
    <x v="0"/>
    <x v="14"/>
    <s v="Susan Turner"/>
    <x v="8"/>
    <n v="1938.64"/>
    <n v="1928.22"/>
  </r>
  <r>
    <s v="740b72b7-0c67-4412-8154-7d9b2498668f"/>
    <d v="2025-12-22T00:00:00"/>
    <x v="4"/>
    <s v="41f5b278-4cc0-4cbe-b925-ea53ae6f4fcd"/>
    <x v="848"/>
    <x v="5"/>
    <n v="24.47"/>
    <n v="6"/>
    <n v="15.04"/>
    <n v="2.42"/>
    <x v="2"/>
    <x v="0"/>
    <x v="0"/>
    <x v="12"/>
    <s v="Paul Thompson"/>
    <x v="2"/>
    <n v="146.82"/>
    <n v="144.4"/>
  </r>
  <r>
    <s v="7a67fd68-e1ec-43c0-ac77-a4599950319a"/>
    <d v="2025-10-19T00:00:00"/>
    <x v="4"/>
    <s v="9bb92286-661b-42d4-804d-e09dd1d6c206"/>
    <x v="319"/>
    <x v="2"/>
    <n v="23.88"/>
    <n v="3"/>
    <n v="17.98"/>
    <n v="4.7300000000000004"/>
    <x v="1"/>
    <x v="0"/>
    <x v="0"/>
    <x v="14"/>
    <s v="James Howard"/>
    <x v="9"/>
    <n v="71.64"/>
    <n v="66.91"/>
  </r>
  <r>
    <s v="489a5f1c-4acb-4b28-9047-f5495de4095b"/>
    <d v="2025-12-13T00:00:00"/>
    <x v="4"/>
    <s v="c50f8e3f-02db-4929-822e-092f79113b6d"/>
    <x v="635"/>
    <x v="4"/>
    <n v="459.22"/>
    <n v="7"/>
    <n v="387.37"/>
    <n v="87.95"/>
    <x v="1"/>
    <x v="1"/>
    <x v="0"/>
    <x v="14"/>
    <s v="Amy Dawson"/>
    <x v="2"/>
    <n v="3214.54"/>
    <n v="3126.59"/>
  </r>
  <r>
    <s v="820d5bf3-7a73-4a64-881c-c98f880d2f96"/>
    <d v="2025-01-28T00:00:00"/>
    <x v="4"/>
    <s v="e01e80ec-ef0d-4055-9d8e-eae0579c602a"/>
    <x v="322"/>
    <x v="5"/>
    <n v="332.23"/>
    <n v="4"/>
    <n v="258.43"/>
    <n v="24.09"/>
    <x v="1"/>
    <x v="0"/>
    <x v="2"/>
    <x v="13"/>
    <s v="Kelsey Fernandez DVM"/>
    <x v="11"/>
    <n v="1328.92"/>
    <n v="1304.8300000000002"/>
  </r>
  <r>
    <s v="de2cfaf9-973e-4ed0-aa6a-4258667bef63"/>
    <d v="2025-10-11T00:00:00"/>
    <x v="4"/>
    <s v="0006aa7f-a477-4c78-85d4-5a8850dcbb5c"/>
    <x v="597"/>
    <x v="0"/>
    <n v="233.26"/>
    <n v="4"/>
    <n v="200.28"/>
    <n v="25.87"/>
    <x v="0"/>
    <x v="1"/>
    <x v="1"/>
    <x v="13"/>
    <s v="John Nixon"/>
    <x v="9"/>
    <n v="933.04"/>
    <n v="907.17"/>
  </r>
  <r>
    <s v="88f4ae1b-ca53-491f-bed9-b66c2c895f32"/>
    <d v="2025-12-22T00:00:00"/>
    <x v="4"/>
    <s v="267e18aa-4558-421e-b8d1-d25a06e119a6"/>
    <x v="332"/>
    <x v="2"/>
    <n v="79.84"/>
    <n v="8"/>
    <n v="52.27"/>
    <n v="4.5199999999999996"/>
    <x v="2"/>
    <x v="1"/>
    <x v="0"/>
    <x v="12"/>
    <s v="Adrian Ramos"/>
    <x v="2"/>
    <n v="638.72"/>
    <n v="634.20000000000005"/>
  </r>
  <r>
    <s v="732ead17-2b7b-4582-a96f-7fe04629aa3d"/>
    <d v="2025-10-30T00:00:00"/>
    <x v="4"/>
    <s v="7a765c9a-13ee-4ec4-a6fb-a37f8838d956"/>
    <x v="521"/>
    <x v="4"/>
    <n v="469.92"/>
    <n v="9"/>
    <n v="349.52"/>
    <n v="42.79"/>
    <x v="2"/>
    <x v="1"/>
    <x v="1"/>
    <x v="14"/>
    <s v="Richard Carter"/>
    <x v="9"/>
    <n v="4229.28"/>
    <n v="4186.49"/>
  </r>
  <r>
    <s v="436e676e-c9a2-4afd-b8f2-2ced1dfbd805"/>
    <d v="2025-02-16T00:00:00"/>
    <x v="4"/>
    <s v="2175fb79-d106-48b4-b717-3f13c4fdfcd9"/>
    <x v="841"/>
    <x v="5"/>
    <n v="69.16"/>
    <n v="10"/>
    <n v="49.28"/>
    <n v="5.93"/>
    <x v="1"/>
    <x v="1"/>
    <x v="2"/>
    <x v="13"/>
    <s v="Shannon Johnston"/>
    <x v="10"/>
    <n v="691.59999999999991"/>
    <n v="685.67"/>
  </r>
  <r>
    <s v="4999ce0d-8c6c-40ab-b36f-c962d623e466"/>
    <d v="2025-12-11T00:00:00"/>
    <x v="4"/>
    <s v="335f7d4c-d2ca-4aa0-8c68-cc69fd52a003"/>
    <x v="565"/>
    <x v="5"/>
    <n v="367.92"/>
    <n v="5"/>
    <n v="308.49"/>
    <n v="66.42"/>
    <x v="1"/>
    <x v="1"/>
    <x v="2"/>
    <x v="12"/>
    <s v="Donna Hicks"/>
    <x v="2"/>
    <n v="1839.6000000000001"/>
    <n v="1773.18"/>
  </r>
  <r>
    <s v="eedea1d5-7168-4857-b913-2921479841f5"/>
    <d v="2025-07-05T00:00:00"/>
    <x v="4"/>
    <s v="ae65f66f-2999-45e6-9213-a855146a94cb"/>
    <x v="356"/>
    <x v="5"/>
    <n v="387.29"/>
    <n v="2"/>
    <n v="264.39"/>
    <n v="32.67"/>
    <x v="2"/>
    <x v="2"/>
    <x v="0"/>
    <x v="14"/>
    <s v="Laura Barnett"/>
    <x v="0"/>
    <n v="774.58"/>
    <n v="741.91000000000008"/>
  </r>
  <r>
    <s v="f3dcf7f0-e389-4228-b25d-2c1b5c131a12"/>
    <d v="2025-01-27T00:00:00"/>
    <x v="4"/>
    <s v="5572cc99-fede-46f6-8edc-eca86724c40c"/>
    <x v="300"/>
    <x v="4"/>
    <n v="54.2"/>
    <n v="6"/>
    <n v="39.729999999999997"/>
    <n v="6.59"/>
    <x v="1"/>
    <x v="0"/>
    <x v="0"/>
    <x v="14"/>
    <s v="Joan Brown"/>
    <x v="11"/>
    <n v="325.20000000000005"/>
    <n v="318.61000000000007"/>
  </r>
  <r>
    <s v="cd938bf4-c851-4bc2-b463-808973e94821"/>
    <d v="2025-12-20T00:00:00"/>
    <x v="4"/>
    <s v="04cb9d14-3888-4ff8-b603-b9a37f2779bf"/>
    <x v="194"/>
    <x v="3"/>
    <n v="256.64999999999998"/>
    <n v="2"/>
    <n v="203.1"/>
    <n v="36.76"/>
    <x v="2"/>
    <x v="0"/>
    <x v="2"/>
    <x v="14"/>
    <s v="Christopher Wheeler"/>
    <x v="2"/>
    <n v="513.29999999999995"/>
    <n v="476.53999999999996"/>
  </r>
  <r>
    <s v="25f9ee97-bc13-4700-91f7-c6a493703f8e"/>
    <d v="2025-11-20T00:00:00"/>
    <x v="4"/>
    <s v="e5b268ff-75d4-48d1-baff-ab348ae633eb"/>
    <x v="606"/>
    <x v="2"/>
    <n v="297.3"/>
    <n v="10"/>
    <n v="232.93"/>
    <n v="14.7"/>
    <x v="0"/>
    <x v="1"/>
    <x v="0"/>
    <x v="12"/>
    <s v="David Young"/>
    <x v="3"/>
    <n v="2973"/>
    <n v="2958.3"/>
  </r>
  <r>
    <s v="a3def423-8efb-460a-8e39-688f018695ff"/>
    <d v="2025-05-25T00:00:00"/>
    <x v="4"/>
    <s v="93e66636-c5ba-47e9-b856-6cedcf8fd27f"/>
    <x v="809"/>
    <x v="1"/>
    <n v="156.16"/>
    <n v="6"/>
    <n v="97.56"/>
    <n v="3.22"/>
    <x v="2"/>
    <x v="1"/>
    <x v="0"/>
    <x v="13"/>
    <s v="Gina Burns"/>
    <x v="5"/>
    <n v="936.96"/>
    <n v="933.74"/>
  </r>
  <r>
    <s v="7a98a855-0674-46c3-bb25-ab5f5f309dba"/>
    <d v="2025-03-23T00:00:00"/>
    <x v="4"/>
    <s v="773d9f26-5a1b-4e4e-b242-93145b54c272"/>
    <x v="86"/>
    <x v="5"/>
    <n v="435.04"/>
    <n v="5"/>
    <n v="344.06"/>
    <n v="79.05"/>
    <x v="2"/>
    <x v="1"/>
    <x v="2"/>
    <x v="12"/>
    <s v="John Thomas"/>
    <x v="8"/>
    <n v="2175.2000000000003"/>
    <n v="2096.15"/>
  </r>
  <r>
    <s v="a0eeab48-2f76-43f7-96fd-4388a611e835"/>
    <d v="2025-04-13T00:00:00"/>
    <x v="4"/>
    <s v="3bee0930-ce85-498a-953a-ed1e20f3a803"/>
    <x v="410"/>
    <x v="3"/>
    <n v="412.84"/>
    <n v="8"/>
    <n v="361.86"/>
    <n v="30.82"/>
    <x v="2"/>
    <x v="1"/>
    <x v="1"/>
    <x v="13"/>
    <s v="Daniel Mitchell"/>
    <x v="7"/>
    <n v="3302.72"/>
    <n v="3271.8999999999996"/>
  </r>
  <r>
    <s v="b663fd79-ac8a-42d8-84e1-61177d8047f9"/>
    <d v="2025-06-06T00:00:00"/>
    <x v="4"/>
    <s v="e5089344-06ab-4dce-b735-01572a4fbd19"/>
    <x v="877"/>
    <x v="1"/>
    <n v="375.65"/>
    <n v="6"/>
    <n v="334.07"/>
    <n v="15.56"/>
    <x v="0"/>
    <x v="2"/>
    <x v="0"/>
    <x v="12"/>
    <s v="Trevor Dominguez"/>
    <x v="4"/>
    <n v="2253.8999999999996"/>
    <n v="2238.3399999999997"/>
  </r>
  <r>
    <s v="ec21c353-b1cb-435f-80f3-f9396cf420ee"/>
    <d v="2025-06-04T00:00:00"/>
    <x v="4"/>
    <s v="06b252cc-edc8-425e-8ce4-f7087e136c30"/>
    <x v="300"/>
    <x v="2"/>
    <n v="118.42"/>
    <n v="3"/>
    <n v="99.5"/>
    <n v="10.14"/>
    <x v="2"/>
    <x v="2"/>
    <x v="1"/>
    <x v="13"/>
    <s v="Rita Smith"/>
    <x v="4"/>
    <n v="355.26"/>
    <n v="345.12"/>
  </r>
  <r>
    <s v="d76a1e3b-5fae-403d-acf2-d0272035b857"/>
    <d v="2025-12-01T00:00:00"/>
    <x v="4"/>
    <s v="f9e481b4-fe2d-4129-8d9c-77665117db0c"/>
    <x v="198"/>
    <x v="2"/>
    <n v="18.440000000000001"/>
    <n v="7"/>
    <n v="12.71"/>
    <n v="1.76"/>
    <x v="2"/>
    <x v="0"/>
    <x v="2"/>
    <x v="13"/>
    <s v="Patrick Garza"/>
    <x v="2"/>
    <n v="129.08000000000001"/>
    <n v="127.32000000000001"/>
  </r>
  <r>
    <s v="12e40756-e65a-4f82-a6c1-f9c58519d6be"/>
    <d v="2025-08-18T00:00:00"/>
    <x v="4"/>
    <s v="761174a0-63b3-4593-a886-91902f5bc452"/>
    <x v="80"/>
    <x v="0"/>
    <n v="33.89"/>
    <n v="5"/>
    <n v="28.11"/>
    <n v="6.33"/>
    <x v="0"/>
    <x v="0"/>
    <x v="2"/>
    <x v="12"/>
    <s v="Maria Young"/>
    <x v="6"/>
    <n v="169.45"/>
    <n v="163.11999999999998"/>
  </r>
  <r>
    <s v="5ed6f501-b0f5-40e2-bcb9-c59436a87ecb"/>
    <d v="2025-07-05T00:00:00"/>
    <x v="4"/>
    <s v="51d313ad-b67d-4322-a0da-1ec2f539417a"/>
    <x v="847"/>
    <x v="3"/>
    <n v="186.26"/>
    <n v="9"/>
    <n v="163.38999999999999"/>
    <n v="8.92"/>
    <x v="2"/>
    <x v="2"/>
    <x v="2"/>
    <x v="14"/>
    <s v="Kristin Mcclure"/>
    <x v="0"/>
    <n v="1676.34"/>
    <n v="1667.4199999999998"/>
  </r>
  <r>
    <s v="f357b37e-affa-48fd-b392-5c5733bdb472"/>
    <d v="2025-01-24T00:00:00"/>
    <x v="4"/>
    <s v="ac234d9c-6c8b-400c-a509-65ae8cd93715"/>
    <x v="53"/>
    <x v="3"/>
    <n v="66.25"/>
    <n v="8"/>
    <n v="44.24"/>
    <n v="2.4300000000000002"/>
    <x v="0"/>
    <x v="0"/>
    <x v="1"/>
    <x v="12"/>
    <s v="Jessica Freeman"/>
    <x v="11"/>
    <n v="530"/>
    <n v="527.57000000000005"/>
  </r>
  <r>
    <s v="7295f31b-1983-4f1c-a6c0-fc7a0f0782f3"/>
    <d v="2025-09-29T00:00:00"/>
    <x v="4"/>
    <s v="87d307f8-848c-4950-98e7-19eee6ab296d"/>
    <x v="730"/>
    <x v="4"/>
    <n v="352.38"/>
    <n v="9"/>
    <n v="312.85000000000002"/>
    <n v="44.17"/>
    <x v="0"/>
    <x v="2"/>
    <x v="0"/>
    <x v="12"/>
    <s v="Robert Ortiz"/>
    <x v="1"/>
    <n v="3171.42"/>
    <n v="3127.25"/>
  </r>
  <r>
    <s v="6c79c4d7-ac03-45c3-a997-18e33482098b"/>
    <d v="2025-01-13T00:00:00"/>
    <x v="4"/>
    <s v="d50a2f08-e717-4a47-825d-85e9edb8d2ed"/>
    <x v="512"/>
    <x v="1"/>
    <n v="375.93"/>
    <n v="8"/>
    <n v="255.96"/>
    <n v="4.9800000000000004"/>
    <x v="1"/>
    <x v="2"/>
    <x v="2"/>
    <x v="14"/>
    <s v="Valerie Miller"/>
    <x v="11"/>
    <n v="3007.44"/>
    <n v="3002.46"/>
  </r>
  <r>
    <s v="3e620df6-c6d8-4956-8876-b6782ee68ebf"/>
    <d v="2025-07-16T00:00:00"/>
    <x v="4"/>
    <s v="fc4b8be1-f8aa-4524-bce9-caedc24921a1"/>
    <x v="720"/>
    <x v="2"/>
    <n v="283.17"/>
    <n v="1"/>
    <n v="185.4"/>
    <n v="5.71"/>
    <x v="0"/>
    <x v="2"/>
    <x v="0"/>
    <x v="13"/>
    <s v="James White"/>
    <x v="0"/>
    <n v="283.17"/>
    <n v="277.46000000000004"/>
  </r>
  <r>
    <s v="196985eb-3ee4-4753-b83c-77bc2169f1c6"/>
    <d v="2025-05-25T00:00:00"/>
    <x v="4"/>
    <s v="565182db-b0a6-4e61-96ff-5297e80172c0"/>
    <x v="265"/>
    <x v="1"/>
    <n v="124.96"/>
    <n v="9"/>
    <n v="103.28"/>
    <n v="17.36"/>
    <x v="0"/>
    <x v="0"/>
    <x v="0"/>
    <x v="13"/>
    <s v="Jonathan Wilson"/>
    <x v="5"/>
    <n v="1124.6399999999999"/>
    <n v="1107.28"/>
  </r>
  <r>
    <s v="b1c09806-8c50-46b3-a886-159aafcd9cce"/>
    <d v="2025-05-14T00:00:00"/>
    <x v="4"/>
    <s v="ee8a3f83-24a7-4431-9215-d9f3d239860d"/>
    <x v="722"/>
    <x v="1"/>
    <n v="382.85"/>
    <n v="8"/>
    <n v="305.35000000000002"/>
    <n v="33.93"/>
    <x v="0"/>
    <x v="2"/>
    <x v="0"/>
    <x v="14"/>
    <s v="John Malone"/>
    <x v="5"/>
    <n v="3062.8"/>
    <n v="3028.8700000000003"/>
  </r>
  <r>
    <s v="52e41c34-6aa0-4d01-899b-84fb7f4fdf03"/>
    <d v="2025-01-17T00:00:00"/>
    <x v="4"/>
    <s v="bfa50ea9-b6c8-4708-bd8e-22a3ebe52395"/>
    <x v="466"/>
    <x v="5"/>
    <n v="293.25"/>
    <n v="8"/>
    <n v="203.99"/>
    <n v="42.53"/>
    <x v="0"/>
    <x v="1"/>
    <x v="0"/>
    <x v="14"/>
    <s v="Robert Bridges"/>
    <x v="11"/>
    <n v="2346"/>
    <n v="2303.4699999999998"/>
  </r>
  <r>
    <s v="04897a2a-ac1f-420f-a0be-16859cc086a7"/>
    <d v="2025-03-03T00:00:00"/>
    <x v="4"/>
    <s v="9577154e-160e-4cee-860c-3c1076fb9c87"/>
    <x v="395"/>
    <x v="1"/>
    <n v="207.17"/>
    <n v="7"/>
    <n v="124.93"/>
    <n v="36.97"/>
    <x v="2"/>
    <x v="1"/>
    <x v="1"/>
    <x v="12"/>
    <s v="Ryan Huerta"/>
    <x v="8"/>
    <n v="1450.1899999999998"/>
    <n v="1413.2199999999998"/>
  </r>
  <r>
    <s v="a6f479c0-d759-4e3c-9434-f9683f47dbf4"/>
    <d v="2025-01-05T00:00:00"/>
    <x v="4"/>
    <s v="08b85f3b-f634-4ba9-9138-b7e0aaa2b22c"/>
    <x v="816"/>
    <x v="2"/>
    <n v="60.95"/>
    <n v="10"/>
    <n v="38.85"/>
    <n v="9.07"/>
    <x v="1"/>
    <x v="2"/>
    <x v="1"/>
    <x v="14"/>
    <s v="Christopher Brown"/>
    <x v="11"/>
    <n v="609.5"/>
    <n v="600.42999999999995"/>
  </r>
  <r>
    <s v="07f7c97c-dd2b-40ff-b6dd-11cfaaf1f87a"/>
    <d v="2025-09-07T00:00:00"/>
    <x v="4"/>
    <s v="04e035d7-1491-453f-ad3f-67b7f4563f3a"/>
    <x v="883"/>
    <x v="2"/>
    <n v="191.02"/>
    <n v="3"/>
    <n v="171.28"/>
    <n v="35.99"/>
    <x v="1"/>
    <x v="2"/>
    <x v="2"/>
    <x v="13"/>
    <s v="Kaitlyn Price"/>
    <x v="1"/>
    <n v="573.06000000000006"/>
    <n v="537.07000000000005"/>
  </r>
  <r>
    <s v="db9f84d3-32a8-4be7-a060-4e78b42dd416"/>
    <d v="2025-07-16T00:00:00"/>
    <x v="4"/>
    <s v="2fa33b95-0783-4c4e-adb3-5c814d396175"/>
    <x v="801"/>
    <x v="5"/>
    <n v="291.56"/>
    <n v="2"/>
    <n v="176.72"/>
    <n v="3.96"/>
    <x v="0"/>
    <x v="2"/>
    <x v="0"/>
    <x v="14"/>
    <s v="Eric Flores"/>
    <x v="0"/>
    <n v="583.12"/>
    <n v="579.16"/>
  </r>
  <r>
    <s v="0233f481-d957-4bf8-864f-dce5a464c911"/>
    <d v="2025-08-06T00:00:00"/>
    <x v="4"/>
    <s v="eff29687-293f-4cba-9b41-cdc1ffe415a7"/>
    <x v="362"/>
    <x v="5"/>
    <n v="129.27000000000001"/>
    <n v="9"/>
    <n v="101.86"/>
    <n v="8.59"/>
    <x v="0"/>
    <x v="0"/>
    <x v="1"/>
    <x v="13"/>
    <s v="Dwayne Clark"/>
    <x v="6"/>
    <n v="1163.43"/>
    <n v="1154.8400000000001"/>
  </r>
  <r>
    <s v="3cc22a04-ed98-479e-b6e8-5baae10b949c"/>
    <d v="2025-09-29T00:00:00"/>
    <x v="4"/>
    <s v="998e20a3-6603-4e88-a2ee-0cd8a6005fa8"/>
    <x v="583"/>
    <x v="2"/>
    <n v="320.20999999999998"/>
    <n v="7"/>
    <n v="273.39999999999998"/>
    <n v="47.4"/>
    <x v="0"/>
    <x v="2"/>
    <x v="1"/>
    <x v="13"/>
    <s v="Karen Roth"/>
    <x v="1"/>
    <n v="2241.4699999999998"/>
    <n v="2194.0699999999997"/>
  </r>
  <r>
    <s v="c446876a-f34a-40cb-b4d7-98166f36443e"/>
    <d v="2025-04-02T00:00:00"/>
    <x v="4"/>
    <s v="69db3af6-3c7d-4143-b12b-e624dbfdae7f"/>
    <x v="716"/>
    <x v="5"/>
    <n v="23.78"/>
    <n v="5"/>
    <n v="16.36"/>
    <n v="1.61"/>
    <x v="1"/>
    <x v="1"/>
    <x v="1"/>
    <x v="12"/>
    <s v="Brandi Allen"/>
    <x v="7"/>
    <n v="118.9"/>
    <n v="117.29"/>
  </r>
  <r>
    <s v="0964d697-9e94-42b7-8f34-1ef9f28a3718"/>
    <d v="2025-01-26T00:00:00"/>
    <x v="4"/>
    <s v="e2370bae-7a0a-4f49-bad7-5befeb364d2f"/>
    <x v="456"/>
    <x v="2"/>
    <n v="287.43"/>
    <n v="3"/>
    <n v="226.85"/>
    <n v="8.01"/>
    <x v="1"/>
    <x v="2"/>
    <x v="1"/>
    <x v="14"/>
    <s v="John Hogan"/>
    <x v="11"/>
    <n v="862.29"/>
    <n v="854.28"/>
  </r>
  <r>
    <s v="d3baff95-2969-4ac7-b31b-6ad335ec5777"/>
    <d v="2025-03-03T00:00:00"/>
    <x v="5"/>
    <s v="97d0b0a1-9178-4eda-9206-faeaaae6b0fe"/>
    <x v="863"/>
    <x v="2"/>
    <n v="314.20999999999998"/>
    <n v="2"/>
    <n v="247.08"/>
    <n v="41.39"/>
    <x v="0"/>
    <x v="2"/>
    <x v="2"/>
    <x v="15"/>
    <s v="Evelyn Day"/>
    <x v="8"/>
    <n v="628.41999999999996"/>
    <n v="587.03"/>
  </r>
  <r>
    <s v="8e7c57ff-9fae-4f7e-9baf-3f71732dfeae"/>
    <d v="2025-06-04T00:00:00"/>
    <x v="5"/>
    <s v="ffdaf2ca-1422-4c7b-a88a-68496deb0f84"/>
    <x v="250"/>
    <x v="4"/>
    <n v="161.33000000000001"/>
    <n v="1"/>
    <n v="127.84"/>
    <n v="7.85"/>
    <x v="1"/>
    <x v="1"/>
    <x v="1"/>
    <x v="16"/>
    <s v="Latasha Neal"/>
    <x v="4"/>
    <n v="161.33000000000001"/>
    <n v="153.48000000000002"/>
  </r>
  <r>
    <s v="47f01e73-1a07-4d3e-942a-c363793f7650"/>
    <d v="2025-07-07T00:00:00"/>
    <x v="5"/>
    <s v="29a68711-d65c-4953-9d69-5c9c7ab336e2"/>
    <x v="848"/>
    <x v="1"/>
    <n v="182.37"/>
    <n v="5"/>
    <n v="141.52000000000001"/>
    <n v="34.25"/>
    <x v="0"/>
    <x v="2"/>
    <x v="1"/>
    <x v="17"/>
    <s v="John Wyatt"/>
    <x v="0"/>
    <n v="911.85"/>
    <n v="877.6"/>
  </r>
  <r>
    <s v="af60412e-a3db-420b-a36e-f8a50d1624cf"/>
    <d v="2025-04-16T00:00:00"/>
    <x v="5"/>
    <s v="b863dead-d0ba-469f-ab23-018c5bd6337f"/>
    <x v="547"/>
    <x v="4"/>
    <n v="482.71"/>
    <n v="7"/>
    <n v="352.44"/>
    <n v="7.93"/>
    <x v="1"/>
    <x v="2"/>
    <x v="2"/>
    <x v="16"/>
    <s v="Ms. Diana Ellis"/>
    <x v="7"/>
    <n v="3378.97"/>
    <n v="3371.04"/>
  </r>
  <r>
    <s v="ecee3c02-4fc8-4fd6-99b7-cbf3e46febc3"/>
    <d v="2025-03-23T00:00:00"/>
    <x v="5"/>
    <s v="8acec62e-9547-4708-b639-d657d8d34866"/>
    <x v="884"/>
    <x v="0"/>
    <n v="90.88"/>
    <n v="3"/>
    <n v="75.67"/>
    <n v="13.36"/>
    <x v="0"/>
    <x v="1"/>
    <x v="2"/>
    <x v="15"/>
    <s v="Cody Martinez"/>
    <x v="8"/>
    <n v="272.64"/>
    <n v="259.27999999999997"/>
  </r>
  <r>
    <s v="b1083fce-bf6f-4fb1-a2c0-66ea63039e31"/>
    <d v="2025-05-14T00:00:00"/>
    <x v="5"/>
    <s v="597ba6b1-6330-4daa-a95e-be96ac29778a"/>
    <x v="605"/>
    <x v="5"/>
    <n v="398.5"/>
    <n v="2"/>
    <n v="313.17"/>
    <n v="73.77"/>
    <x v="1"/>
    <x v="1"/>
    <x v="2"/>
    <x v="16"/>
    <s v="Melanie Adams"/>
    <x v="5"/>
    <n v="797"/>
    <n v="723.23"/>
  </r>
  <r>
    <s v="d3b10adb-0d9a-4c17-9de5-4c123f60051b"/>
    <d v="2025-07-08T00:00:00"/>
    <x v="5"/>
    <s v="960c7a45-8790-4be9-8ae7-5a047b2cfc23"/>
    <x v="744"/>
    <x v="4"/>
    <n v="167.58"/>
    <n v="8"/>
    <n v="102.94"/>
    <n v="6.45"/>
    <x v="0"/>
    <x v="1"/>
    <x v="1"/>
    <x v="15"/>
    <s v="Thomas Gould"/>
    <x v="0"/>
    <n v="1340.64"/>
    <n v="1334.19"/>
  </r>
  <r>
    <s v="518a1432-5ce3-4b8c-8e91-c4ea0f8792b8"/>
    <d v="2025-04-04T00:00:00"/>
    <x v="5"/>
    <s v="dee7311d-9609-4e76-89bc-31a5e2616f08"/>
    <x v="465"/>
    <x v="5"/>
    <n v="97.66"/>
    <n v="6"/>
    <n v="60.08"/>
    <n v="0.72"/>
    <x v="0"/>
    <x v="2"/>
    <x v="0"/>
    <x v="15"/>
    <s v="Jonathan Hunt"/>
    <x v="7"/>
    <n v="585.96"/>
    <n v="585.24"/>
  </r>
  <r>
    <s v="6c67f36e-6a3e-49a6-93ce-ab748667d8f9"/>
    <d v="2025-07-08T00:00:00"/>
    <x v="5"/>
    <s v="dfcbf9f4-0577-4e19-94d9-032d7ce7b52a"/>
    <x v="627"/>
    <x v="3"/>
    <n v="260.45999999999998"/>
    <n v="2"/>
    <n v="190.26"/>
    <n v="34.47"/>
    <x v="1"/>
    <x v="2"/>
    <x v="2"/>
    <x v="16"/>
    <s v="Kari Powell"/>
    <x v="0"/>
    <n v="520.91999999999996"/>
    <n v="486.44999999999993"/>
  </r>
  <r>
    <s v="0c8aa83e-e951-454f-a493-63a59768fd69"/>
    <d v="2025-09-10T00:00:00"/>
    <x v="5"/>
    <s v="4f7fe96e-a8ba-4abd-a8cf-6c170c87bc12"/>
    <x v="885"/>
    <x v="5"/>
    <n v="470.92"/>
    <n v="10"/>
    <n v="421.12"/>
    <n v="67.97"/>
    <x v="2"/>
    <x v="1"/>
    <x v="2"/>
    <x v="16"/>
    <s v="David Hernandez"/>
    <x v="1"/>
    <n v="4709.2"/>
    <n v="4641.2299999999996"/>
  </r>
  <r>
    <s v="ea221f22-d542-40d9-89cc-56a4b7677479"/>
    <d v="2025-03-01T00:00:00"/>
    <x v="5"/>
    <s v="01bcd105-95b2-4ecd-9842-0f6d120745ee"/>
    <x v="886"/>
    <x v="0"/>
    <n v="464.99"/>
    <n v="7"/>
    <n v="405.35"/>
    <n v="42.27"/>
    <x v="2"/>
    <x v="1"/>
    <x v="1"/>
    <x v="16"/>
    <s v="David Obrien"/>
    <x v="8"/>
    <n v="3254.9300000000003"/>
    <n v="3212.6600000000003"/>
  </r>
  <r>
    <s v="a29aa8f1-a0b8-49b8-b183-e57b6a8013d1"/>
    <d v="2025-10-11T00:00:00"/>
    <x v="5"/>
    <s v="f7f8f6c5-177a-44f6-9107-778543d158a1"/>
    <x v="728"/>
    <x v="3"/>
    <n v="307.48"/>
    <n v="8"/>
    <n v="249.71"/>
    <n v="19.010000000000002"/>
    <x v="1"/>
    <x v="2"/>
    <x v="0"/>
    <x v="17"/>
    <s v="Kristin Mcdaniel"/>
    <x v="9"/>
    <n v="2459.84"/>
    <n v="2440.83"/>
  </r>
  <r>
    <s v="4e5c323c-aaf8-4537-9a52-ea0c5ec7cb8c"/>
    <d v="2025-03-03T00:00:00"/>
    <x v="5"/>
    <s v="7c7adab6-6561-42a6-a912-4d525b8b5654"/>
    <x v="23"/>
    <x v="3"/>
    <n v="333.21"/>
    <n v="5"/>
    <n v="234.33"/>
    <n v="36.9"/>
    <x v="2"/>
    <x v="1"/>
    <x v="1"/>
    <x v="17"/>
    <s v="Brittany Weber"/>
    <x v="8"/>
    <n v="1666.05"/>
    <n v="1629.1499999999999"/>
  </r>
  <r>
    <s v="472eeb91-c9f9-420e-a762-5afaa3b94358"/>
    <d v="2025-12-22T00:00:00"/>
    <x v="5"/>
    <s v="ba894158-6206-4819-8f21-3616e8d02b9a"/>
    <x v="275"/>
    <x v="2"/>
    <n v="322.51"/>
    <n v="6"/>
    <n v="280.73"/>
    <n v="59.54"/>
    <x v="1"/>
    <x v="2"/>
    <x v="0"/>
    <x v="17"/>
    <s v="Ray Rose"/>
    <x v="2"/>
    <n v="1935.06"/>
    <n v="1875.52"/>
  </r>
  <r>
    <s v="513a8199-2fa0-4684-8536-8347882f90b9"/>
    <d v="2025-10-19T00:00:00"/>
    <x v="5"/>
    <s v="100c3f20-5514-45d2-9b68-d110b04a775a"/>
    <x v="419"/>
    <x v="5"/>
    <n v="18.09"/>
    <n v="6"/>
    <n v="15.05"/>
    <n v="2.63"/>
    <x v="0"/>
    <x v="0"/>
    <x v="1"/>
    <x v="17"/>
    <s v="Samantha May"/>
    <x v="9"/>
    <n v="108.53999999999999"/>
    <n v="105.91"/>
  </r>
  <r>
    <s v="017316ae-c637-443f-990a-7204caa817fe"/>
    <d v="2025-12-13T00:00:00"/>
    <x v="5"/>
    <s v="a49c99d5-e700-4ed2-b6eb-08bca65f9a43"/>
    <x v="660"/>
    <x v="0"/>
    <n v="219.79"/>
    <n v="7"/>
    <n v="188.29"/>
    <n v="6.34"/>
    <x v="2"/>
    <x v="2"/>
    <x v="2"/>
    <x v="16"/>
    <s v="Hannah Young"/>
    <x v="2"/>
    <n v="1538.53"/>
    <n v="1532.19"/>
  </r>
  <r>
    <s v="2a43b38b-f050-4ecb-a954-5964e11d13fa"/>
    <d v="2025-01-28T00:00:00"/>
    <x v="5"/>
    <s v="bb8844e9-11f5-4760-9264-e22dd8adbc7d"/>
    <x v="159"/>
    <x v="0"/>
    <n v="460.09"/>
    <n v="3"/>
    <n v="384.53"/>
    <n v="68.97"/>
    <x v="0"/>
    <x v="2"/>
    <x v="1"/>
    <x v="16"/>
    <s v="Jeffrey Duncan"/>
    <x v="11"/>
    <n v="1380.27"/>
    <n v="1311.3"/>
  </r>
  <r>
    <s v="07f05532-9e83-4541-95dd-e53d823e4d8c"/>
    <d v="2025-10-11T00:00:00"/>
    <x v="5"/>
    <s v="71a53f28-7167-4582-b737-a26e09309804"/>
    <x v="805"/>
    <x v="2"/>
    <n v="306.91000000000003"/>
    <n v="9"/>
    <n v="242.12"/>
    <n v="12.38"/>
    <x v="0"/>
    <x v="0"/>
    <x v="2"/>
    <x v="16"/>
    <s v="Katie Moore"/>
    <x v="9"/>
    <n v="2762.19"/>
    <n v="2749.81"/>
  </r>
  <r>
    <s v="821fd08c-d20f-43f2-a23a-62c2f2c833b2"/>
    <d v="2025-12-22T00:00:00"/>
    <x v="5"/>
    <s v="0e2e625a-a40e-4d48-9ca1-162ee00d93c0"/>
    <x v="312"/>
    <x v="0"/>
    <n v="62.93"/>
    <n v="9"/>
    <n v="40.130000000000003"/>
    <n v="3.47"/>
    <x v="0"/>
    <x v="0"/>
    <x v="2"/>
    <x v="15"/>
    <s v="Taylor Alvarez"/>
    <x v="2"/>
    <n v="566.37"/>
    <n v="562.9"/>
  </r>
  <r>
    <s v="61604b29-c9c6-4d1b-a575-8f9d18da465e"/>
    <d v="2025-10-30T00:00:00"/>
    <x v="5"/>
    <s v="667bb138-83c2-4435-96d3-ead2bd5d9d43"/>
    <x v="520"/>
    <x v="5"/>
    <n v="207.39"/>
    <n v="10"/>
    <n v="152.08000000000001"/>
    <n v="29.28"/>
    <x v="2"/>
    <x v="2"/>
    <x v="2"/>
    <x v="16"/>
    <s v="Adam Baker"/>
    <x v="9"/>
    <n v="2073.8999999999996"/>
    <n v="2044.6199999999997"/>
  </r>
  <r>
    <s v="82e31772-3a90-4f18-ba6c-f0636572b9f2"/>
    <d v="2025-02-16T00:00:00"/>
    <x v="5"/>
    <s v="859821ae-58f2-40d5-8353-dc056a9f2e95"/>
    <x v="73"/>
    <x v="1"/>
    <n v="391.71"/>
    <n v="2"/>
    <n v="281.17"/>
    <n v="2.97"/>
    <x v="1"/>
    <x v="1"/>
    <x v="1"/>
    <x v="17"/>
    <s v="Samantha Anderson"/>
    <x v="10"/>
    <n v="783.42"/>
    <n v="780.44999999999993"/>
  </r>
  <r>
    <s v="409cf8ad-1c65-440b-8f77-286427e0dfd4"/>
    <d v="2025-12-11T00:00:00"/>
    <x v="5"/>
    <s v="733fc674-5fa8-4bd6-80a4-2fce09875e62"/>
    <x v="463"/>
    <x v="4"/>
    <n v="342.83"/>
    <n v="7"/>
    <n v="256.18"/>
    <n v="44.9"/>
    <x v="2"/>
    <x v="1"/>
    <x v="2"/>
    <x v="17"/>
    <s v="Rebecca Reyes"/>
    <x v="2"/>
    <n v="2399.81"/>
    <n v="2354.91"/>
  </r>
  <r>
    <s v="b1a76c56-c6ce-4ecb-8559-7dd11f4e91e9"/>
    <d v="2025-07-05T00:00:00"/>
    <x v="5"/>
    <s v="c6da480b-7d5f-41c3-8fd8-2369707a64d0"/>
    <x v="551"/>
    <x v="3"/>
    <n v="137.22"/>
    <n v="6"/>
    <n v="123.35"/>
    <n v="1.66"/>
    <x v="1"/>
    <x v="0"/>
    <x v="2"/>
    <x v="15"/>
    <s v="April Harding"/>
    <x v="0"/>
    <n v="823.31999999999994"/>
    <n v="821.66"/>
  </r>
  <r>
    <s v="f2237656-9067-4c99-9700-41c3a88f9848"/>
    <d v="2025-01-27T00:00:00"/>
    <x v="5"/>
    <s v="170eb65c-8ea5-4fdc-8b22-a7fa8e46619f"/>
    <x v="305"/>
    <x v="0"/>
    <n v="399.03"/>
    <n v="9"/>
    <n v="344.08"/>
    <n v="34.78"/>
    <x v="2"/>
    <x v="0"/>
    <x v="0"/>
    <x v="16"/>
    <s v="Deborah Thomas"/>
    <x v="11"/>
    <n v="3591.2699999999995"/>
    <n v="3556.4899999999993"/>
  </r>
  <r>
    <s v="2dd17921-05ee-4ac1-9fdc-27db2301618a"/>
    <d v="2025-12-20T00:00:00"/>
    <x v="5"/>
    <s v="b313f84b-e438-4328-bdfe-394cf795fdf4"/>
    <x v="512"/>
    <x v="1"/>
    <n v="134.56"/>
    <n v="2"/>
    <n v="114.97"/>
    <n v="9.48"/>
    <x v="1"/>
    <x v="1"/>
    <x v="2"/>
    <x v="15"/>
    <s v="Adrian Rodriguez"/>
    <x v="2"/>
    <n v="269.12"/>
    <n v="259.64"/>
  </r>
  <r>
    <s v="b940881c-8863-4782-b0f1-808fbf0f53ff"/>
    <d v="2025-11-20T00:00:00"/>
    <x v="5"/>
    <s v="7c13d7bc-cd1c-4daf-a584-45d3a11db1ac"/>
    <x v="62"/>
    <x v="1"/>
    <n v="43.74"/>
    <n v="10"/>
    <n v="27.39"/>
    <n v="8.39"/>
    <x v="0"/>
    <x v="0"/>
    <x v="2"/>
    <x v="17"/>
    <s v="Stephen Bennett"/>
    <x v="3"/>
    <n v="437.40000000000003"/>
    <n v="429.01000000000005"/>
  </r>
  <r>
    <s v="b96b686f-4bf5-4b0d-b2ba-f81d5f795f66"/>
    <d v="2025-05-25T00:00:00"/>
    <x v="5"/>
    <s v="3ac2be26-57e8-4273-80f7-41169a0fbb76"/>
    <x v="654"/>
    <x v="4"/>
    <n v="411.9"/>
    <n v="5"/>
    <n v="278.52999999999997"/>
    <n v="55.02"/>
    <x v="1"/>
    <x v="0"/>
    <x v="1"/>
    <x v="17"/>
    <s v="Brandi Griffin"/>
    <x v="5"/>
    <n v="2059.5"/>
    <n v="2004.48"/>
  </r>
  <r>
    <s v="71c63953-848b-419d-82e2-59a48c745d61"/>
    <d v="2025-03-23T00:00:00"/>
    <x v="5"/>
    <s v="09f785e1-206e-41d9-afa4-d0cc71eaf9f9"/>
    <x v="498"/>
    <x v="4"/>
    <n v="94.12"/>
    <n v="7"/>
    <n v="63.54"/>
    <n v="17.18"/>
    <x v="2"/>
    <x v="1"/>
    <x v="0"/>
    <x v="17"/>
    <s v="Richard Henderson"/>
    <x v="8"/>
    <n v="658.84"/>
    <n v="641.66000000000008"/>
  </r>
  <r>
    <s v="904e07de-ee6c-4177-b196-15440f76bf86"/>
    <d v="2025-04-13T00:00:00"/>
    <x v="5"/>
    <s v="f8c12391-d75f-4f61-98a6-c80dd0236665"/>
    <x v="417"/>
    <x v="0"/>
    <n v="384.22"/>
    <n v="5"/>
    <n v="242.92"/>
    <n v="14.14"/>
    <x v="1"/>
    <x v="2"/>
    <x v="0"/>
    <x v="16"/>
    <s v="Maria Ware"/>
    <x v="7"/>
    <n v="1921.1000000000001"/>
    <n v="1906.96"/>
  </r>
  <r>
    <s v="caf81688-46b5-4a2a-90e1-44dd97d53752"/>
    <d v="2025-06-06T00:00:00"/>
    <x v="5"/>
    <s v="39da39f9-122b-4158-b66f-69d3efc4b081"/>
    <x v="706"/>
    <x v="0"/>
    <n v="422.18"/>
    <n v="10"/>
    <n v="349.06"/>
    <n v="29.45"/>
    <x v="1"/>
    <x v="0"/>
    <x v="1"/>
    <x v="16"/>
    <s v="Mark Schaefer"/>
    <x v="4"/>
    <n v="4221.8"/>
    <n v="4192.3500000000004"/>
  </r>
  <r>
    <s v="59c445ea-4070-41fc-a08b-56719fff30f8"/>
    <d v="2025-06-04T00:00:00"/>
    <x v="5"/>
    <s v="07e520e4-3b35-43e5-b093-21086d0a7ecf"/>
    <x v="266"/>
    <x v="2"/>
    <n v="262.86"/>
    <n v="5"/>
    <n v="227.15"/>
    <n v="23.8"/>
    <x v="0"/>
    <x v="1"/>
    <x v="1"/>
    <x v="15"/>
    <s v="Nicole Blackwell"/>
    <x v="4"/>
    <n v="1314.3000000000002"/>
    <n v="1290.5000000000002"/>
  </r>
  <r>
    <s v="cd22f531-3f6b-4b52-ae7e-db8f0a0f735f"/>
    <d v="2025-12-01T00:00:00"/>
    <x v="5"/>
    <s v="4ef811c1-ac87-4b8c-816a-48697a593aa9"/>
    <x v="342"/>
    <x v="0"/>
    <n v="170.76"/>
    <n v="3"/>
    <n v="140.84"/>
    <n v="13.62"/>
    <x v="1"/>
    <x v="1"/>
    <x v="0"/>
    <x v="17"/>
    <s v="Kayla Nguyen"/>
    <x v="2"/>
    <n v="512.28"/>
    <n v="498.65999999999997"/>
  </r>
  <r>
    <s v="9424e3c4-d90b-435b-a000-e945526e1f59"/>
    <d v="2025-07-05T00:00:00"/>
    <x v="5"/>
    <s v="c5617679-d7fa-4bf2-a3c9-f6a70fd84e1d"/>
    <x v="358"/>
    <x v="5"/>
    <n v="48.8"/>
    <n v="8"/>
    <n v="35.159999999999997"/>
    <n v="2.69"/>
    <x v="2"/>
    <x v="0"/>
    <x v="2"/>
    <x v="15"/>
    <s v="Jacqueline Peterson"/>
    <x v="0"/>
    <n v="390.4"/>
    <n v="387.71"/>
  </r>
  <r>
    <s v="8e8e59f1-5e4f-44de-9734-1e380afcf3ca"/>
    <d v="2025-01-24T00:00:00"/>
    <x v="5"/>
    <s v="c010ca41-4763-4de6-9143-4d50b38e5424"/>
    <x v="856"/>
    <x v="5"/>
    <n v="359.42"/>
    <n v="7"/>
    <n v="243.36"/>
    <n v="49.11"/>
    <x v="2"/>
    <x v="0"/>
    <x v="0"/>
    <x v="15"/>
    <s v="Mrs. Judy Mcdaniel"/>
    <x v="11"/>
    <n v="2515.94"/>
    <n v="2466.83"/>
  </r>
  <r>
    <s v="bee9d5c4-6d1b-4986-b3c8-c7326a922dc2"/>
    <d v="2025-09-29T00:00:00"/>
    <x v="5"/>
    <s v="1590f6f9-9227-400a-b309-3a760adf1fff"/>
    <x v="272"/>
    <x v="5"/>
    <n v="33.25"/>
    <n v="1"/>
    <n v="29.37"/>
    <n v="5.57"/>
    <x v="0"/>
    <x v="2"/>
    <x v="2"/>
    <x v="17"/>
    <s v="Jessica Davis MD"/>
    <x v="1"/>
    <n v="33.25"/>
    <n v="27.68"/>
  </r>
  <r>
    <s v="d2096afa-28a3-4412-81b6-f4bb6e55166d"/>
    <d v="2025-01-13T00:00:00"/>
    <x v="5"/>
    <s v="f72d5d88-750c-430d-9d96-726dbc148a70"/>
    <x v="644"/>
    <x v="0"/>
    <n v="291"/>
    <n v="9"/>
    <n v="206.77"/>
    <n v="19.73"/>
    <x v="2"/>
    <x v="0"/>
    <x v="1"/>
    <x v="15"/>
    <s v="Taylor Andrade"/>
    <x v="11"/>
    <n v="2619"/>
    <n v="2599.27"/>
  </r>
  <r>
    <s v="449ff370-3d26-43eb-b63b-f6a95f1e9f78"/>
    <d v="2025-07-16T00:00:00"/>
    <x v="5"/>
    <s v="5b305b15-49f2-4acd-bf28-658c61796fa4"/>
    <x v="887"/>
    <x v="2"/>
    <n v="311.83999999999997"/>
    <n v="6"/>
    <n v="246.77"/>
    <n v="0.83"/>
    <x v="1"/>
    <x v="1"/>
    <x v="2"/>
    <x v="16"/>
    <s v="Crystal Walsh"/>
    <x v="0"/>
    <n v="1871.04"/>
    <n v="1870.21"/>
  </r>
  <r>
    <s v="a93bce1b-fabb-45be-83dc-91c09d36389f"/>
    <d v="2025-05-25T00:00:00"/>
    <x v="5"/>
    <s v="28b31ee0-2ce6-4275-a68e-d64f77eb6810"/>
    <x v="330"/>
    <x v="2"/>
    <n v="278.58"/>
    <n v="3"/>
    <n v="201.33"/>
    <n v="40.36"/>
    <x v="1"/>
    <x v="2"/>
    <x v="1"/>
    <x v="16"/>
    <s v="Melissa Butler"/>
    <x v="5"/>
    <n v="835.74"/>
    <n v="795.38"/>
  </r>
  <r>
    <s v="487f0277-d85d-4c5d-84fb-5a30ef64f155"/>
    <d v="2025-05-14T00:00:00"/>
    <x v="5"/>
    <s v="c492a6ea-2903-4c34-bc55-08ddea5c44f6"/>
    <x v="150"/>
    <x v="4"/>
    <n v="197.91"/>
    <n v="5"/>
    <n v="146.71"/>
    <n v="17.440000000000001"/>
    <x v="0"/>
    <x v="0"/>
    <x v="2"/>
    <x v="16"/>
    <s v="Nicholas Rivas"/>
    <x v="5"/>
    <n v="989.55"/>
    <n v="972.1099999999999"/>
  </r>
  <r>
    <s v="9d34ae2e-a948-43ea-8832-734fca91c28b"/>
    <d v="2025-01-17T00:00:00"/>
    <x v="5"/>
    <s v="a32c927d-f9f5-44b6-9df3-32b3b6369b82"/>
    <x v="40"/>
    <x v="3"/>
    <n v="207.64"/>
    <n v="10"/>
    <n v="184.64"/>
    <n v="1.38"/>
    <x v="1"/>
    <x v="0"/>
    <x v="1"/>
    <x v="15"/>
    <s v="Matthew Cohen"/>
    <x v="11"/>
    <n v="2076.3999999999996"/>
    <n v="2075.0199999999995"/>
  </r>
  <r>
    <s v="ac1b351a-3e1b-4b9c-a979-51a301cfc095"/>
    <d v="2025-03-03T00:00:00"/>
    <x v="5"/>
    <s v="4f1f2b1a-e340-46e0-9722-da9689a0bb3c"/>
    <x v="220"/>
    <x v="3"/>
    <n v="335.78"/>
    <n v="8"/>
    <n v="297.51"/>
    <n v="43.62"/>
    <x v="1"/>
    <x v="1"/>
    <x v="1"/>
    <x v="15"/>
    <s v="Johnny Collins"/>
    <x v="8"/>
    <n v="2686.24"/>
    <n v="2642.62"/>
  </r>
  <r>
    <s v="7d811cd3-5f37-45a0-ab95-6db96900166f"/>
    <d v="2025-01-05T00:00:00"/>
    <x v="5"/>
    <s v="c415b5da-6031-4fa6-9ee0-f9fc92d002fd"/>
    <x v="262"/>
    <x v="2"/>
    <n v="137.47999999999999"/>
    <n v="3"/>
    <n v="94.65"/>
    <n v="27.29"/>
    <x v="0"/>
    <x v="2"/>
    <x v="2"/>
    <x v="15"/>
    <s v="Maria Carter"/>
    <x v="11"/>
    <n v="412.43999999999994"/>
    <n v="385.14999999999992"/>
  </r>
  <r>
    <s v="0c6671ac-3612-4575-84ed-5406d8bafc61"/>
    <d v="2025-09-07T00:00:00"/>
    <x v="5"/>
    <s v="ce87ef9f-fc7f-40fb-a4a7-7b20bbdab334"/>
    <x v="780"/>
    <x v="5"/>
    <n v="300.39"/>
    <n v="2"/>
    <n v="190.91"/>
    <n v="45.99"/>
    <x v="0"/>
    <x v="1"/>
    <x v="0"/>
    <x v="16"/>
    <s v="Lee Dorsey"/>
    <x v="1"/>
    <n v="600.78"/>
    <n v="554.79"/>
  </r>
  <r>
    <s v="3c0df8ea-11b9-4f22-b84e-d60d4ef7285a"/>
    <d v="2025-07-16T00:00:00"/>
    <x v="5"/>
    <s v="313eac23-0848-4589-aa05-5fc6eb9c575f"/>
    <x v="346"/>
    <x v="2"/>
    <n v="143.11000000000001"/>
    <n v="8"/>
    <n v="114.92"/>
    <n v="14.49"/>
    <x v="0"/>
    <x v="1"/>
    <x v="2"/>
    <x v="15"/>
    <s v="Amanda Casey"/>
    <x v="0"/>
    <n v="1144.8800000000001"/>
    <n v="1130.3900000000001"/>
  </r>
  <r>
    <s v="cee01ce2-07e6-404d-bdd6-8a97d689c909"/>
    <d v="2025-08-06T00:00:00"/>
    <x v="5"/>
    <s v="a2e1e08a-bb0b-4aab-bef1-ecb9a9384195"/>
    <x v="871"/>
    <x v="2"/>
    <n v="298.32"/>
    <n v="6"/>
    <n v="207.38"/>
    <n v="54.59"/>
    <x v="1"/>
    <x v="1"/>
    <x v="2"/>
    <x v="16"/>
    <s v="Meredith Lynn"/>
    <x v="6"/>
    <n v="1789.92"/>
    <n v="1735.3300000000002"/>
  </r>
  <r>
    <s v="8bf8380c-7f5e-4961-87cd-acc1793e84ed"/>
    <d v="2025-09-29T00:00:00"/>
    <x v="5"/>
    <s v="81f1ba0f-0681-45db-a2a4-70ade6a7ee72"/>
    <x v="771"/>
    <x v="4"/>
    <n v="126.15"/>
    <n v="10"/>
    <n v="81.98"/>
    <n v="12.71"/>
    <x v="1"/>
    <x v="0"/>
    <x v="1"/>
    <x v="16"/>
    <s v="Lisa Thompson"/>
    <x v="1"/>
    <n v="1261.5"/>
    <n v="1248.79"/>
  </r>
  <r>
    <s v="6de89128-eae7-458f-b6f7-91c4e2a05690"/>
    <d v="2025-04-02T00:00:00"/>
    <x v="5"/>
    <s v="f818cbbf-453a-44cb-ba7d-52e308862edb"/>
    <x v="271"/>
    <x v="5"/>
    <n v="98.75"/>
    <n v="3"/>
    <n v="64.44"/>
    <n v="6.92"/>
    <x v="0"/>
    <x v="1"/>
    <x v="0"/>
    <x v="17"/>
    <s v="Carolyn Campbell"/>
    <x v="7"/>
    <n v="296.25"/>
    <n v="289.33"/>
  </r>
  <r>
    <s v="8ec8eb14-61eb-4220-b15b-f4becdaf1571"/>
    <d v="2025-01-26T00:00:00"/>
    <x v="5"/>
    <s v="ebb5ab0c-90c8-4b99-b132-b934c8fb263c"/>
    <x v="421"/>
    <x v="0"/>
    <n v="449.63"/>
    <n v="7"/>
    <n v="343.33"/>
    <n v="59.24"/>
    <x v="1"/>
    <x v="0"/>
    <x v="2"/>
    <x v="17"/>
    <s v="Kelly Hensley"/>
    <x v="11"/>
    <n v="3147.41"/>
    <n v="3088.17"/>
  </r>
  <r>
    <s v="2195201d-c52e-407d-87df-ffd833e65a50"/>
    <d v="2025-04-04T00:00:00"/>
    <x v="5"/>
    <s v="db63b8ff-9053-4b2e-a3c7-7d204872483c"/>
    <x v="242"/>
    <x v="2"/>
    <n v="273.64999999999998"/>
    <n v="10"/>
    <n v="182.4"/>
    <n v="27.85"/>
    <x v="2"/>
    <x v="1"/>
    <x v="0"/>
    <x v="15"/>
    <s v="Shelly Brooks"/>
    <x v="7"/>
    <n v="2736.5"/>
    <n v="2708.65"/>
  </r>
  <r>
    <s v="f014834e-f3e4-4bd7-a905-de6316e3362d"/>
    <d v="2025-12-13T00:00:00"/>
    <x v="5"/>
    <s v="93267a39-42ba-4e81-9f17-d7b43d418a48"/>
    <x v="767"/>
    <x v="0"/>
    <n v="165.42"/>
    <n v="9"/>
    <n v="127.05"/>
    <n v="18.02"/>
    <x v="2"/>
    <x v="1"/>
    <x v="0"/>
    <x v="15"/>
    <s v="Julie Lewis"/>
    <x v="2"/>
    <n v="1488.78"/>
    <n v="1470.76"/>
  </r>
  <r>
    <s v="92df7b7a-3f85-4b7e-9504-d7a2960f45a0"/>
    <d v="2025-10-19T00:00:00"/>
    <x v="5"/>
    <s v="d313fcdd-182b-4682-996d-52ae18fc20e0"/>
    <x v="386"/>
    <x v="5"/>
    <n v="62.19"/>
    <n v="2"/>
    <n v="44.13"/>
    <n v="11.95"/>
    <x v="0"/>
    <x v="0"/>
    <x v="0"/>
    <x v="17"/>
    <s v="Ashley Smith"/>
    <x v="9"/>
    <n v="124.38"/>
    <n v="112.42999999999999"/>
  </r>
  <r>
    <s v="d234478b-7384-4332-bbbf-7d6d3a16ef0e"/>
    <d v="2025-07-16T00:00:00"/>
    <x v="5"/>
    <s v="2673b85d-e094-41d9-9dbb-b81376c3dee3"/>
    <x v="358"/>
    <x v="5"/>
    <n v="191.94"/>
    <n v="7"/>
    <n v="170.47"/>
    <n v="31.53"/>
    <x v="1"/>
    <x v="1"/>
    <x v="0"/>
    <x v="16"/>
    <s v="William Clark"/>
    <x v="0"/>
    <n v="1343.58"/>
    <n v="1312.05"/>
  </r>
  <r>
    <s v="1541c9d9-e6d1-4b05-9d8d-380ce105b940"/>
    <d v="2025-12-20T00:00:00"/>
    <x v="5"/>
    <s v="23635de1-9304-4e9d-8f57-afb3e40ab027"/>
    <x v="842"/>
    <x v="5"/>
    <n v="141.25"/>
    <n v="10"/>
    <n v="117.33"/>
    <n v="27.62"/>
    <x v="2"/>
    <x v="1"/>
    <x v="0"/>
    <x v="16"/>
    <s v="Judy Cline"/>
    <x v="2"/>
    <n v="1412.5"/>
    <n v="1384.88"/>
  </r>
  <r>
    <s v="d11c58bc-285a-4e73-a16c-09770012bcfb"/>
    <d v="2025-12-20T00:00:00"/>
    <x v="5"/>
    <s v="caa47405-009f-411d-8986-c08c3cbbcde0"/>
    <x v="394"/>
    <x v="5"/>
    <n v="403.27"/>
    <n v="10"/>
    <n v="356.54"/>
    <n v="64.92"/>
    <x v="1"/>
    <x v="0"/>
    <x v="2"/>
    <x v="15"/>
    <s v="Patrick Jones"/>
    <x v="2"/>
    <n v="4032.7"/>
    <n v="3967.7799999999997"/>
  </r>
  <r>
    <s v="1c58be4c-c3d2-4ecf-8471-40af403883b2"/>
    <d v="2025-10-11T00:00:00"/>
    <x v="5"/>
    <s v="a9549b3a-476d-4287-a438-96cc3406e57d"/>
    <x v="284"/>
    <x v="1"/>
    <n v="26.4"/>
    <n v="5"/>
    <n v="16.84"/>
    <n v="1.33"/>
    <x v="2"/>
    <x v="1"/>
    <x v="2"/>
    <x v="16"/>
    <s v="Christopher Snyder"/>
    <x v="9"/>
    <n v="132"/>
    <n v="130.66999999999999"/>
  </r>
  <r>
    <s v="d6d5e294-8d7d-462b-9b6a-a1582c88c5e1"/>
    <d v="2025-06-06T00:00:00"/>
    <x v="5"/>
    <s v="2dadf113-ca67-4cad-b4f4-3fa0d77c0d47"/>
    <x v="699"/>
    <x v="3"/>
    <n v="108.31"/>
    <n v="2"/>
    <n v="93.87"/>
    <n v="4.49"/>
    <x v="1"/>
    <x v="2"/>
    <x v="1"/>
    <x v="15"/>
    <s v="Cassidy Wilson"/>
    <x v="4"/>
    <n v="216.62"/>
    <n v="212.13"/>
  </r>
  <r>
    <s v="d6ee612c-0dbe-42cf-b18d-730130b0223a"/>
    <d v="2025-01-12T00:00:00"/>
    <x v="5"/>
    <s v="dafa485d-a028-4618-a38a-b866c72ae27b"/>
    <x v="795"/>
    <x v="2"/>
    <n v="47.37"/>
    <n v="9"/>
    <n v="39.840000000000003"/>
    <n v="5.59"/>
    <x v="2"/>
    <x v="2"/>
    <x v="0"/>
    <x v="17"/>
    <s v="Cynthia Goodwin"/>
    <x v="11"/>
    <n v="426.33"/>
    <n v="420.74"/>
  </r>
  <r>
    <s v="dc4ac293-09d0-42bd-a2c3-faf2bd981470"/>
    <d v="2025-12-13T00:00:00"/>
    <x v="5"/>
    <s v="663a2aee-d3aa-4358-a374-11ea9cc2b6de"/>
    <x v="857"/>
    <x v="0"/>
    <n v="97.98"/>
    <n v="5"/>
    <n v="73.55"/>
    <n v="18.850000000000001"/>
    <x v="0"/>
    <x v="0"/>
    <x v="2"/>
    <x v="16"/>
    <s v="Jennifer Mendoza"/>
    <x v="2"/>
    <n v="489.90000000000003"/>
    <n v="471.05"/>
  </r>
  <r>
    <s v="950092c1-e491-48f4-9b95-8361be7ea0ae"/>
    <d v="2025-08-09T00:00:00"/>
    <x v="5"/>
    <s v="93bb0388-b1ee-4780-9201-d5be2be59377"/>
    <x v="87"/>
    <x v="1"/>
    <n v="292.2"/>
    <n v="2"/>
    <n v="224.23"/>
    <n v="7.57"/>
    <x v="2"/>
    <x v="2"/>
    <x v="2"/>
    <x v="17"/>
    <s v="David Sanchez"/>
    <x v="6"/>
    <n v="584.4"/>
    <n v="576.82999999999993"/>
  </r>
  <r>
    <s v="6e15bfa4-cf97-46f2-94a8-fd52d6cdd80a"/>
    <d v="2025-02-03T00:00:00"/>
    <x v="5"/>
    <s v="43ab73fa-8098-462b-b1a2-d232177cd4fa"/>
    <x v="102"/>
    <x v="4"/>
    <n v="460.16"/>
    <n v="1"/>
    <n v="374.36"/>
    <n v="9.16"/>
    <x v="1"/>
    <x v="2"/>
    <x v="2"/>
    <x v="16"/>
    <s v="Katie Nunez"/>
    <x v="10"/>
    <n v="460.16"/>
    <n v="451"/>
  </r>
  <r>
    <s v="b50730f7-b96f-4f3b-941d-80e1f447c385"/>
    <d v="2025-03-15T00:00:00"/>
    <x v="5"/>
    <s v="b0d4a6be-fe28-4d4b-b2d6-39bd6a299aa3"/>
    <x v="554"/>
    <x v="2"/>
    <n v="131.74"/>
    <n v="1"/>
    <n v="83.93"/>
    <n v="8.0299999999999994"/>
    <x v="0"/>
    <x v="2"/>
    <x v="2"/>
    <x v="15"/>
    <s v="Ryan Wilkinson"/>
    <x v="8"/>
    <n v="131.74"/>
    <n v="123.71000000000001"/>
  </r>
  <r>
    <s v="221ff1c6-0a8c-433f-86be-50426118646d"/>
    <d v="2025-10-30T00:00:00"/>
    <x v="5"/>
    <s v="56ba9133-063a-468a-aaa1-d6a2982d00af"/>
    <x v="724"/>
    <x v="5"/>
    <n v="460.8"/>
    <n v="1"/>
    <n v="363.01"/>
    <n v="30.77"/>
    <x v="2"/>
    <x v="0"/>
    <x v="1"/>
    <x v="16"/>
    <s v="Mary Thompson"/>
    <x v="9"/>
    <n v="460.8"/>
    <n v="430.03000000000003"/>
  </r>
  <r>
    <s v="b9562415-b2a5-4bde-a878-b488b537c8f6"/>
    <d v="2025-08-09T00:00:00"/>
    <x v="5"/>
    <s v="57b41c16-0b5a-4eb3-ac26-bffc754cc786"/>
    <x v="825"/>
    <x v="2"/>
    <n v="24.87"/>
    <n v="4"/>
    <n v="22.3"/>
    <n v="3.71"/>
    <x v="2"/>
    <x v="0"/>
    <x v="1"/>
    <x v="17"/>
    <s v="Joshua Cox"/>
    <x v="6"/>
    <n v="99.48"/>
    <n v="95.77000000000001"/>
  </r>
  <r>
    <s v="6f83a748-74a1-469a-b438-327b5bb1889c"/>
    <d v="2025-06-04T00:00:00"/>
    <x v="5"/>
    <s v="f2d20ad8-bc37-41ee-988a-410b25a97734"/>
    <x v="158"/>
    <x v="5"/>
    <n v="110.01"/>
    <n v="6"/>
    <n v="73.52"/>
    <n v="19.34"/>
    <x v="2"/>
    <x v="0"/>
    <x v="1"/>
    <x v="17"/>
    <s v="Joseph Roberts"/>
    <x v="4"/>
    <n v="660.06000000000006"/>
    <n v="640.72"/>
  </r>
  <r>
    <s v="03e7fe63-29bc-4016-b263-d32d2d15946f"/>
    <d v="2025-10-30T00:00:00"/>
    <x v="5"/>
    <s v="8c4a4695-69af-40cc-bd6b-96ef74df2fdd"/>
    <x v="238"/>
    <x v="2"/>
    <n v="201.87"/>
    <n v="3"/>
    <n v="173.78"/>
    <n v="28.56"/>
    <x v="0"/>
    <x v="0"/>
    <x v="0"/>
    <x v="16"/>
    <s v="Jeanette George"/>
    <x v="9"/>
    <n v="605.61"/>
    <n v="577.05000000000007"/>
  </r>
  <r>
    <s v="666f1430-deb0-4354-83d4-c0170c3655cd"/>
    <d v="2025-08-18T00:00:00"/>
    <x v="5"/>
    <s v="7953539d-dc8f-4696-b571-4b79ce4005a3"/>
    <x v="826"/>
    <x v="5"/>
    <n v="236.74"/>
    <n v="10"/>
    <n v="208.9"/>
    <n v="21.73"/>
    <x v="0"/>
    <x v="1"/>
    <x v="0"/>
    <x v="17"/>
    <s v="Matthew Miller"/>
    <x v="6"/>
    <n v="2367.4"/>
    <n v="2345.67"/>
  </r>
  <r>
    <s v="f2ffdfff-6ab6-4c20-a61c-2f67924d879f"/>
    <d v="2025-12-13T00:00:00"/>
    <x v="5"/>
    <s v="55a305c1-96a7-4e26-bf34-adb76bde91b5"/>
    <x v="9"/>
    <x v="2"/>
    <n v="82.83"/>
    <n v="3"/>
    <n v="65.52"/>
    <n v="0.41"/>
    <x v="1"/>
    <x v="0"/>
    <x v="2"/>
    <x v="17"/>
    <s v="Sarah Steele"/>
    <x v="2"/>
    <n v="248.49"/>
    <n v="248.08"/>
  </r>
  <r>
    <s v="de48bbcb-f5d5-4c62-8564-2ce14f062e82"/>
    <d v="2025-03-15T00:00:00"/>
    <x v="5"/>
    <s v="d79b3c01-ef3b-4b10-89a5-ac9a7895542f"/>
    <x v="574"/>
    <x v="1"/>
    <n v="455.02"/>
    <n v="10"/>
    <n v="310.23"/>
    <n v="63.54"/>
    <x v="0"/>
    <x v="1"/>
    <x v="1"/>
    <x v="15"/>
    <s v="Roy Bowman"/>
    <x v="8"/>
    <n v="4550.2"/>
    <n v="4486.66"/>
  </r>
  <r>
    <s v="0a38d139-8566-453d-a119-3790a593d400"/>
    <d v="2025-10-19T00:00:00"/>
    <x v="5"/>
    <s v="1b6207c0-8dca-4f41-a7f9-d984606c9706"/>
    <x v="480"/>
    <x v="4"/>
    <n v="311.31"/>
    <n v="4"/>
    <n v="262.26"/>
    <n v="12.18"/>
    <x v="2"/>
    <x v="0"/>
    <x v="0"/>
    <x v="17"/>
    <s v="Angela Jones"/>
    <x v="9"/>
    <n v="1245.24"/>
    <n v="1233.06"/>
  </r>
  <r>
    <s v="af8e942f-b688-467e-aead-89dccdb65f03"/>
    <d v="2025-09-29T00:00:00"/>
    <x v="5"/>
    <s v="5bbbd871-6f21-4154-85f3-b19c0f4c8dd6"/>
    <x v="262"/>
    <x v="3"/>
    <n v="214.25"/>
    <n v="6"/>
    <n v="189.69"/>
    <n v="14.75"/>
    <x v="0"/>
    <x v="2"/>
    <x v="2"/>
    <x v="17"/>
    <s v="Daniel Hall"/>
    <x v="1"/>
    <n v="1285.5"/>
    <n v="1270.75"/>
  </r>
  <r>
    <s v="b4148879-4df8-47b6-8901-d48b3944a95f"/>
    <d v="2025-02-03T00:00:00"/>
    <x v="5"/>
    <s v="8e3c53e9-6680-46e9-a9d3-356fb6fc56bb"/>
    <x v="593"/>
    <x v="5"/>
    <n v="205.76"/>
    <n v="9"/>
    <n v="154.56"/>
    <n v="25.47"/>
    <x v="2"/>
    <x v="1"/>
    <x v="0"/>
    <x v="15"/>
    <s v="Ryan Collins"/>
    <x v="10"/>
    <n v="1851.84"/>
    <n v="1826.37"/>
  </r>
  <r>
    <s v="dab09ea7-178e-4b2e-96a9-321401a1db32"/>
    <d v="2025-05-14T00:00:00"/>
    <x v="5"/>
    <s v="3a6415b5-ef49-40d0-aa1f-d2cc5cefb1b5"/>
    <x v="888"/>
    <x v="5"/>
    <n v="101.36"/>
    <n v="6"/>
    <n v="81"/>
    <n v="19.98"/>
    <x v="0"/>
    <x v="0"/>
    <x v="1"/>
    <x v="17"/>
    <s v="Mark Garza"/>
    <x v="5"/>
    <n v="608.16"/>
    <n v="588.17999999999995"/>
  </r>
  <r>
    <s v="c8133d40-390b-4e65-b5a8-1676241699ba"/>
    <d v="2025-01-06T00:00:00"/>
    <x v="5"/>
    <s v="fb68508a-2f42-45d8-869c-6c2b78d36134"/>
    <x v="889"/>
    <x v="2"/>
    <n v="176.37"/>
    <n v="7"/>
    <n v="128.62"/>
    <n v="2.4900000000000002"/>
    <x v="0"/>
    <x v="0"/>
    <x v="2"/>
    <x v="16"/>
    <s v="Samantha Perry"/>
    <x v="11"/>
    <n v="1234.5900000000001"/>
    <n v="1232.1000000000001"/>
  </r>
  <r>
    <s v="a92c1848-1310-4a48-a9f1-c2a8daf1478a"/>
    <d v="2025-01-23T00:00:00"/>
    <x v="5"/>
    <s v="53566ccc-3520-4084-b6a8-4780376e8ec7"/>
    <x v="634"/>
    <x v="1"/>
    <n v="65.86"/>
    <n v="5"/>
    <n v="49.85"/>
    <n v="4.67"/>
    <x v="2"/>
    <x v="2"/>
    <x v="1"/>
    <x v="15"/>
    <s v="Ann Blankenship"/>
    <x v="11"/>
    <n v="329.3"/>
    <n v="324.63"/>
  </r>
  <r>
    <s v="0e7a868b-546f-471f-87fa-d3036c19c212"/>
    <d v="2025-06-06T00:00:00"/>
    <x v="5"/>
    <s v="165a501e-3424-41de-a110-377aeab72573"/>
    <x v="405"/>
    <x v="0"/>
    <n v="88.79"/>
    <n v="4"/>
    <n v="63.05"/>
    <n v="3.34"/>
    <x v="2"/>
    <x v="2"/>
    <x v="0"/>
    <x v="15"/>
    <s v="Brandon Myers"/>
    <x v="4"/>
    <n v="355.16"/>
    <n v="351.82000000000005"/>
  </r>
  <r>
    <s v="9d4c9df2-40aa-4fd4-861d-1c90f91a4ee4"/>
    <d v="2025-10-11T00:00:00"/>
    <x v="5"/>
    <s v="7d773558-6a63-4192-a71e-fd4282c632db"/>
    <x v="672"/>
    <x v="4"/>
    <n v="214.46"/>
    <n v="8"/>
    <n v="142.12"/>
    <n v="18.61"/>
    <x v="2"/>
    <x v="0"/>
    <x v="0"/>
    <x v="15"/>
    <s v="John Blair"/>
    <x v="9"/>
    <n v="1715.68"/>
    <n v="1697.0700000000002"/>
  </r>
  <r>
    <s v="fbfba20c-cd39-4cf2-8b3d-0d804f284d8e"/>
    <d v="2025-02-04T00:00:00"/>
    <x v="5"/>
    <s v="9949c316-4dbe-4045-8799-ffbdc4b6aeae"/>
    <x v="562"/>
    <x v="3"/>
    <n v="453.76"/>
    <n v="10"/>
    <n v="316.18"/>
    <n v="83.11"/>
    <x v="1"/>
    <x v="0"/>
    <x v="2"/>
    <x v="17"/>
    <s v="Daniel Hanson"/>
    <x v="10"/>
    <n v="4537.6000000000004"/>
    <n v="4454.4900000000007"/>
  </r>
  <r>
    <s v="f4e820e9-b43d-4b24-8d07-304ee1ee324a"/>
    <d v="2025-09-18T00:00:00"/>
    <x v="5"/>
    <s v="54729cd0-bccf-4146-85cc-d50ca4b3a5de"/>
    <x v="149"/>
    <x v="2"/>
    <n v="266.08999999999997"/>
    <n v="7"/>
    <n v="221.79"/>
    <n v="15.9"/>
    <x v="2"/>
    <x v="0"/>
    <x v="0"/>
    <x v="15"/>
    <s v="Kelly Robbins"/>
    <x v="1"/>
    <n v="1862.6299999999999"/>
    <n v="1846.7299999999998"/>
  </r>
  <r>
    <s v="d965722c-1fbb-4e42-a33e-b84e138eea4a"/>
    <d v="2025-07-07T00:00:00"/>
    <x v="5"/>
    <s v="1c35d36a-a28a-440e-97a8-319893743718"/>
    <x v="689"/>
    <x v="1"/>
    <n v="362.9"/>
    <n v="1"/>
    <n v="311.32"/>
    <n v="22.92"/>
    <x v="1"/>
    <x v="0"/>
    <x v="0"/>
    <x v="17"/>
    <s v="Dylan Ramirez"/>
    <x v="0"/>
    <n v="362.9"/>
    <n v="339.97999999999996"/>
  </r>
  <r>
    <s v="62430ece-dde8-49a3-b0ec-e29737f3ab1d"/>
    <d v="2025-01-02T00:00:00"/>
    <x v="5"/>
    <s v="538cd05d-f175-491b-a128-24984e764faa"/>
    <x v="181"/>
    <x v="4"/>
    <n v="57.25"/>
    <n v="9"/>
    <n v="51.1"/>
    <n v="0.59"/>
    <x v="0"/>
    <x v="0"/>
    <x v="2"/>
    <x v="17"/>
    <s v="Judy Walker"/>
    <x v="11"/>
    <n v="515.25"/>
    <n v="514.66"/>
  </r>
  <r>
    <s v="867e3a9c-382d-4356-bfe1-02dd0b4b48a7"/>
    <d v="2025-01-23T00:00:00"/>
    <x v="5"/>
    <s v="da23a827-0df9-4cd5-a066-9ef38658321c"/>
    <x v="113"/>
    <x v="1"/>
    <n v="163.15"/>
    <n v="2"/>
    <n v="110.2"/>
    <n v="11.1"/>
    <x v="2"/>
    <x v="0"/>
    <x v="1"/>
    <x v="17"/>
    <s v="Ricky Smith"/>
    <x v="11"/>
    <n v="326.3"/>
    <n v="315.2"/>
  </r>
  <r>
    <s v="01547d7c-ce9d-4f3d-8600-f5d85deeaaf8"/>
    <d v="2025-07-08T00:00:00"/>
    <x v="5"/>
    <s v="cebaa7fe-4d67-4a4c-a124-0425f4f56b2c"/>
    <x v="340"/>
    <x v="0"/>
    <n v="84.94"/>
    <n v="10"/>
    <n v="51.47"/>
    <n v="0.69"/>
    <x v="1"/>
    <x v="2"/>
    <x v="2"/>
    <x v="15"/>
    <s v="Maria Young"/>
    <x v="0"/>
    <n v="849.4"/>
    <n v="848.70999999999992"/>
  </r>
  <r>
    <s v="3122a9cd-26f7-461b-88b4-d37e564d468d"/>
    <d v="2025-11-20T00:00:00"/>
    <x v="5"/>
    <s v="a7849ca9-f57b-4c03-91b6-37bb3e255c28"/>
    <x v="379"/>
    <x v="0"/>
    <n v="87.78"/>
    <n v="8"/>
    <n v="52.67"/>
    <n v="6.95"/>
    <x v="2"/>
    <x v="0"/>
    <x v="2"/>
    <x v="15"/>
    <s v="Bianca Ryan"/>
    <x v="3"/>
    <n v="702.24"/>
    <n v="695.29"/>
  </r>
  <r>
    <s v="de5c8f0e-9336-4cae-b1f0-223cf6e6eab2"/>
    <d v="2025-07-07T00:00:00"/>
    <x v="5"/>
    <s v="ee7b934c-52c7-449b-a8b2-a299f7f18ffb"/>
    <x v="890"/>
    <x v="3"/>
    <n v="465.69"/>
    <n v="7"/>
    <n v="306.52999999999997"/>
    <n v="57.13"/>
    <x v="1"/>
    <x v="2"/>
    <x v="0"/>
    <x v="16"/>
    <s v="Richard Oneill"/>
    <x v="0"/>
    <n v="3259.83"/>
    <n v="3202.7"/>
  </r>
  <r>
    <s v="616668b1-5dad-4c10-ba2e-f53fc759cff1"/>
    <d v="2025-02-05T00:00:00"/>
    <x v="5"/>
    <s v="3285f24c-070b-4a11-93fd-4ad2b49b946e"/>
    <x v="591"/>
    <x v="1"/>
    <n v="315.81"/>
    <n v="2"/>
    <n v="243.37"/>
    <n v="19.11"/>
    <x v="0"/>
    <x v="1"/>
    <x v="1"/>
    <x v="15"/>
    <s v="Jessica Gay"/>
    <x v="10"/>
    <n v="631.62"/>
    <n v="612.51"/>
  </r>
  <r>
    <s v="7bee1bc2-6eca-4863-a020-259b12b55a63"/>
    <d v="2025-02-13T00:00:00"/>
    <x v="5"/>
    <s v="789686c5-7d73-435f-9655-9683c8ffed58"/>
    <x v="437"/>
    <x v="0"/>
    <n v="156.38"/>
    <n v="6"/>
    <n v="94.14"/>
    <n v="9.32"/>
    <x v="2"/>
    <x v="1"/>
    <x v="2"/>
    <x v="15"/>
    <s v="Destiny Vega"/>
    <x v="10"/>
    <n v="938.28"/>
    <n v="928.95999999999992"/>
  </r>
  <r>
    <s v="05a14f9c-5955-4782-97a8-eeda8608568a"/>
    <d v="2025-08-18T00:00:00"/>
    <x v="5"/>
    <s v="7be39367-8486-410e-8abc-55745a0a64c7"/>
    <x v="891"/>
    <x v="5"/>
    <n v="125.54"/>
    <n v="2"/>
    <n v="105.25"/>
    <n v="4.4400000000000004"/>
    <x v="2"/>
    <x v="2"/>
    <x v="0"/>
    <x v="17"/>
    <s v="Kaitlyn George"/>
    <x v="6"/>
    <n v="251.08"/>
    <n v="246.64000000000001"/>
  </r>
  <r>
    <s v="d4055f77-4c41-4040-bf3d-0d9b19296580"/>
    <d v="2025-02-03T00:00:00"/>
    <x v="5"/>
    <s v="f647f256-1687-4f06-9294-f33f6de872ee"/>
    <x v="405"/>
    <x v="2"/>
    <n v="473.31"/>
    <n v="7"/>
    <n v="295.20999999999998"/>
    <n v="39.29"/>
    <x v="1"/>
    <x v="2"/>
    <x v="1"/>
    <x v="17"/>
    <s v="Teresa Valencia"/>
    <x v="10"/>
    <n v="3313.17"/>
    <n v="3273.88"/>
  </r>
  <r>
    <s v="77560ae5-ee36-495a-a7ca-7fd2b45cf1b9"/>
    <d v="2025-01-15T00:00:00"/>
    <x v="5"/>
    <s v="cf2ab0ab-2e59-4969-8150-5867f158a7b5"/>
    <x v="247"/>
    <x v="4"/>
    <n v="323.55"/>
    <n v="9"/>
    <n v="207.84"/>
    <n v="19"/>
    <x v="2"/>
    <x v="2"/>
    <x v="0"/>
    <x v="17"/>
    <s v="Ryan Reed"/>
    <x v="11"/>
    <n v="2911.9500000000003"/>
    <n v="2892.9500000000003"/>
  </r>
  <r>
    <s v="985e9bc1-8334-412f-978e-f83a29bb2355"/>
    <d v="2025-01-17T00:00:00"/>
    <x v="5"/>
    <s v="2230f56e-292c-4c83-af88-0e574f9ce37b"/>
    <x v="345"/>
    <x v="3"/>
    <n v="316.24"/>
    <n v="2"/>
    <n v="273.95"/>
    <n v="50.69"/>
    <x v="2"/>
    <x v="1"/>
    <x v="0"/>
    <x v="15"/>
    <s v="Kathryn Gonzalez"/>
    <x v="11"/>
    <n v="632.48"/>
    <n v="581.79"/>
  </r>
  <r>
    <s v="69ecf967-e89a-41d3-9d26-9dad5cd8d826"/>
    <d v="2025-01-19T00:00:00"/>
    <x v="5"/>
    <s v="3a7956df-34ed-49a9-9947-8f343a6a5272"/>
    <x v="834"/>
    <x v="2"/>
    <n v="364.78"/>
    <n v="4"/>
    <n v="310.17"/>
    <n v="70.650000000000006"/>
    <x v="2"/>
    <x v="0"/>
    <x v="2"/>
    <x v="16"/>
    <s v="Daniel Taylor"/>
    <x v="11"/>
    <n v="1459.12"/>
    <n v="1388.4699999999998"/>
  </r>
  <r>
    <s v="d14a06e6-4dda-4612-be46-e2f20e7318f7"/>
    <d v="2025-02-19T00:00:00"/>
    <x v="5"/>
    <s v="d18972c0-7da6-4735-a6d0-dfba553c4c13"/>
    <x v="95"/>
    <x v="2"/>
    <n v="464.01"/>
    <n v="6"/>
    <n v="372.59"/>
    <n v="30.53"/>
    <x v="1"/>
    <x v="1"/>
    <x v="2"/>
    <x v="17"/>
    <s v="Lisa Shields"/>
    <x v="10"/>
    <n v="2784.06"/>
    <n v="2753.5299999999997"/>
  </r>
  <r>
    <s v="1deaa0d8-5858-4f20-81fa-ca3fc6f7f72d"/>
    <d v="2025-01-26T00:00:00"/>
    <x v="5"/>
    <s v="1c776589-b749-4c4a-b77a-f81356199d8d"/>
    <x v="179"/>
    <x v="5"/>
    <n v="342.2"/>
    <n v="8"/>
    <n v="209.46"/>
    <n v="4.76"/>
    <x v="1"/>
    <x v="0"/>
    <x v="0"/>
    <x v="15"/>
    <s v="John Flores"/>
    <x v="11"/>
    <n v="2737.6"/>
    <n v="2732.8399999999997"/>
  </r>
  <r>
    <s v="81f5a042-2335-4edd-8b86-f34f519c5eb9"/>
    <d v="2025-02-02T00:00:00"/>
    <x v="5"/>
    <s v="7aa31cae-cbe8-4238-9535-dd45e9280d21"/>
    <x v="819"/>
    <x v="3"/>
    <n v="117.87"/>
    <n v="5"/>
    <n v="90.68"/>
    <n v="18"/>
    <x v="0"/>
    <x v="1"/>
    <x v="2"/>
    <x v="15"/>
    <s v="Valerie Parker"/>
    <x v="10"/>
    <n v="589.35"/>
    <n v="571.35"/>
  </r>
  <r>
    <s v="ad131295-2a7a-46dd-b3b8-4bd16968c7fb"/>
    <d v="2025-02-12T00:00:00"/>
    <x v="5"/>
    <s v="ff7c612a-90bb-4fb9-8349-49f4aaad8f40"/>
    <x v="324"/>
    <x v="1"/>
    <n v="198.05"/>
    <n v="4"/>
    <n v="120.1"/>
    <n v="1.99"/>
    <x v="2"/>
    <x v="1"/>
    <x v="0"/>
    <x v="15"/>
    <s v="Charles Hall"/>
    <x v="10"/>
    <n v="792.2"/>
    <n v="790.21"/>
  </r>
  <r>
    <s v="06167635-1d0f-4ed9-964a-862a55ef033f"/>
    <d v="2025-02-02T00:00:00"/>
    <x v="5"/>
    <s v="405670e3-2427-495a-a163-c6e8c23c1053"/>
    <x v="666"/>
    <x v="4"/>
    <n v="65.81"/>
    <n v="4"/>
    <n v="54.48"/>
    <n v="4.1900000000000004"/>
    <x v="2"/>
    <x v="2"/>
    <x v="0"/>
    <x v="17"/>
    <s v="Andrew Patel"/>
    <x v="10"/>
    <n v="263.24"/>
    <n v="259.05"/>
  </r>
  <r>
    <s v="ba9821fe-9863-46d6-ad04-dc71e2930fd1"/>
    <d v="2025-02-15T00:00:00"/>
    <x v="5"/>
    <s v="0d1f8eb9-5c1b-4034-a979-0263e50b6283"/>
    <x v="45"/>
    <x v="0"/>
    <n v="289.93"/>
    <n v="3"/>
    <n v="225.52"/>
    <n v="37.65"/>
    <x v="2"/>
    <x v="0"/>
    <x v="0"/>
    <x v="17"/>
    <s v="Jonathan Hamilton"/>
    <x v="10"/>
    <n v="869.79"/>
    <n v="832.14"/>
  </r>
  <r>
    <s v="4669432e-6258-4f9d-9734-0d3bdbb68a57"/>
    <d v="2025-01-28T00:00:00"/>
    <x v="5"/>
    <s v="2b164cc1-a00a-4d57-8607-4a08474ff400"/>
    <x v="892"/>
    <x v="1"/>
    <n v="451.72"/>
    <n v="1"/>
    <n v="322.27999999999997"/>
    <n v="78.16"/>
    <x v="1"/>
    <x v="0"/>
    <x v="0"/>
    <x v="17"/>
    <s v="Cindy Kline"/>
    <x v="11"/>
    <n v="451.72"/>
    <n v="373.56000000000006"/>
  </r>
  <r>
    <s v="75f95e12-5797-4d74-adc1-c8bb2436e128"/>
    <d v="2025-01-15T00:00:00"/>
    <x v="5"/>
    <s v="05cbcb67-e751-44bd-8047-5116ed43ca0a"/>
    <x v="12"/>
    <x v="3"/>
    <n v="35.85"/>
    <n v="9"/>
    <n v="25.04"/>
    <n v="3.95"/>
    <x v="2"/>
    <x v="1"/>
    <x v="1"/>
    <x v="17"/>
    <s v="Cristina Hernandez"/>
    <x v="11"/>
    <n v="322.65000000000003"/>
    <n v="318.70000000000005"/>
  </r>
  <r>
    <s v="41e2b5a1-8626-4562-9562-023a0b3400d3"/>
    <d v="2025-01-27T00:00:00"/>
    <x v="5"/>
    <s v="2b8282a9-2cf1-4476-854e-7a10af9b642d"/>
    <x v="673"/>
    <x v="5"/>
    <n v="321.26"/>
    <n v="9"/>
    <n v="221.44"/>
    <n v="38.840000000000003"/>
    <x v="0"/>
    <x v="0"/>
    <x v="2"/>
    <x v="16"/>
    <s v="Steven King"/>
    <x v="11"/>
    <n v="2891.34"/>
    <n v="2852.5"/>
  </r>
  <r>
    <s v="4b37c880-26d5-4573-9d8d-8db6d6d5641f"/>
    <d v="2025-01-06T00:00:00"/>
    <x v="5"/>
    <s v="16166286-737b-4054-861c-61a382ab3446"/>
    <x v="450"/>
    <x v="0"/>
    <n v="103.46"/>
    <n v="8"/>
    <n v="69.75"/>
    <n v="12.01"/>
    <x v="1"/>
    <x v="1"/>
    <x v="2"/>
    <x v="16"/>
    <s v="Teresa Hubbard"/>
    <x v="11"/>
    <n v="827.68"/>
    <n v="815.67"/>
  </r>
  <r>
    <s v="bb97f05e-3029-4437-9feb-b23c7211228d"/>
    <d v="2025-01-11T00:00:00"/>
    <x v="5"/>
    <s v="78cff347-2cc5-4ad7-b16d-9a41f1690f27"/>
    <x v="552"/>
    <x v="2"/>
    <n v="461.4"/>
    <n v="4"/>
    <n v="281.33999999999997"/>
    <n v="63.05"/>
    <x v="1"/>
    <x v="0"/>
    <x v="0"/>
    <x v="17"/>
    <s v="William Turner"/>
    <x v="11"/>
    <n v="1845.6"/>
    <n v="1782.55"/>
  </r>
  <r>
    <s v="15593380-de29-436f-9047-d3a117021c78"/>
    <d v="2025-01-23T00:00:00"/>
    <x v="5"/>
    <s v="10c71ad3-1a68-460a-93be-a1031fcb10a5"/>
    <x v="88"/>
    <x v="3"/>
    <n v="319.18"/>
    <n v="5"/>
    <n v="278.94"/>
    <n v="30.75"/>
    <x v="0"/>
    <x v="2"/>
    <x v="2"/>
    <x v="16"/>
    <s v="Sarah Obrien"/>
    <x v="11"/>
    <n v="1595.9"/>
    <n v="1565.15"/>
  </r>
  <r>
    <s v="0d80c37f-686b-418d-b2e0-69e144fc10a8"/>
    <d v="2025-01-27T00:00:00"/>
    <x v="5"/>
    <s v="a0d8e76f-57dd-4fc6-b405-d483bfe527de"/>
    <x v="567"/>
    <x v="5"/>
    <n v="341.64"/>
    <n v="10"/>
    <n v="241.69"/>
    <n v="41.42"/>
    <x v="0"/>
    <x v="0"/>
    <x v="0"/>
    <x v="16"/>
    <s v="Lindsey Lopez"/>
    <x v="11"/>
    <n v="3416.3999999999996"/>
    <n v="3374.9799999999996"/>
  </r>
  <r>
    <s v="c12e4791-bdb2-4c15-a325-8e5c2946d8b1"/>
    <d v="2025-02-19T00:00:00"/>
    <x v="5"/>
    <s v="d5490116-de55-423d-a069-0940eac7505e"/>
    <x v="680"/>
    <x v="4"/>
    <n v="412.31"/>
    <n v="2"/>
    <n v="300.05"/>
    <n v="34.090000000000003"/>
    <x v="1"/>
    <x v="2"/>
    <x v="2"/>
    <x v="16"/>
    <s v="Pamela Jensen"/>
    <x v="10"/>
    <n v="824.62"/>
    <n v="790.53"/>
  </r>
  <r>
    <s v="76259e73-84d5-4ee6-91a6-bb8acbd4e9d9"/>
    <d v="2025-02-04T00:00:00"/>
    <x v="5"/>
    <s v="f5be8b9d-9d18-46b7-a27c-68ba39b7834e"/>
    <x v="239"/>
    <x v="4"/>
    <n v="150.36000000000001"/>
    <n v="9"/>
    <n v="123.65"/>
    <n v="7"/>
    <x v="1"/>
    <x v="2"/>
    <x v="2"/>
    <x v="17"/>
    <s v="Deborah Anderson"/>
    <x v="10"/>
    <n v="1353.2400000000002"/>
    <n v="1346.2400000000002"/>
  </r>
  <r>
    <s v="b8a8af58-3a82-4d7c-99b6-f9295883ae42"/>
    <d v="2025-01-22T00:00:00"/>
    <x v="5"/>
    <s v="8c78940a-67ff-4225-ad11-93cb05545c14"/>
    <x v="253"/>
    <x v="5"/>
    <n v="89.76"/>
    <n v="5"/>
    <n v="68.040000000000006"/>
    <n v="4.4000000000000004"/>
    <x v="1"/>
    <x v="1"/>
    <x v="1"/>
    <x v="16"/>
    <s v="Sherry Curtis"/>
    <x v="11"/>
    <n v="448.8"/>
    <n v="444.40000000000003"/>
  </r>
  <r>
    <s v="254e955d-13cf-4509-9b35-082b87316711"/>
    <d v="2025-01-18T00:00:00"/>
    <x v="5"/>
    <s v="e3de4fe2-ef04-42fe-9082-9e75c9095dec"/>
    <x v="416"/>
    <x v="5"/>
    <n v="201.8"/>
    <n v="6"/>
    <n v="152.12"/>
    <n v="5.98"/>
    <x v="2"/>
    <x v="0"/>
    <x v="0"/>
    <x v="16"/>
    <s v="Mark Lopez"/>
    <x v="11"/>
    <n v="1210.8000000000002"/>
    <n v="1204.8200000000002"/>
  </r>
  <r>
    <s v="9f36a233-75f0-403e-a7dc-d52d42069e57"/>
    <d v="2025-02-11T00:00:00"/>
    <x v="5"/>
    <s v="c08972b6-0b18-4f21-a316-4cdcff5fdb54"/>
    <x v="454"/>
    <x v="5"/>
    <n v="423.54"/>
    <n v="10"/>
    <n v="306.06"/>
    <n v="47.19"/>
    <x v="0"/>
    <x v="0"/>
    <x v="1"/>
    <x v="17"/>
    <s v="Brandon Ward"/>
    <x v="10"/>
    <n v="4235.4000000000005"/>
    <n v="4188.2100000000009"/>
  </r>
  <r>
    <s v="d8a54378-823f-41da-9e2a-e5ab7ec9ee93"/>
    <d v="2025-01-07T00:00:00"/>
    <x v="5"/>
    <s v="03c905fb-1e68-49b5-b6e8-7af45ee465c7"/>
    <x v="817"/>
    <x v="2"/>
    <n v="28.14"/>
    <n v="8"/>
    <n v="17.16"/>
    <n v="4.2300000000000004"/>
    <x v="0"/>
    <x v="2"/>
    <x v="2"/>
    <x v="15"/>
    <s v="Jeffrey Mathews"/>
    <x v="11"/>
    <n v="225.12"/>
    <n v="220.89000000000001"/>
  </r>
  <r>
    <s v="e42b3b0d-2c41-4852-99f3-0400bbdb5c10"/>
    <d v="2025-02-20T00:00:00"/>
    <x v="5"/>
    <s v="e5b8518d-708f-4afb-b187-e8f37b829685"/>
    <x v="893"/>
    <x v="1"/>
    <n v="344.19"/>
    <n v="10"/>
    <n v="256.25"/>
    <n v="34.04"/>
    <x v="1"/>
    <x v="1"/>
    <x v="2"/>
    <x v="17"/>
    <s v="Joseph Smith"/>
    <x v="10"/>
    <n v="3441.9"/>
    <n v="3407.86"/>
  </r>
  <r>
    <s v="3c120ab7-3706-47da-ac3b-3f5c46da686d"/>
    <d v="2025-02-20T00:00:00"/>
    <x v="5"/>
    <s v="b01f7a92-17ce-4e6d-9a64-e03b4a615d4a"/>
    <x v="111"/>
    <x v="2"/>
    <n v="58.26"/>
    <n v="6"/>
    <n v="41.64"/>
    <n v="3.9"/>
    <x v="0"/>
    <x v="0"/>
    <x v="2"/>
    <x v="17"/>
    <s v="Anthony Adams"/>
    <x v="10"/>
    <n v="349.56"/>
    <n v="345.66"/>
  </r>
  <r>
    <s v="b64490c7-4b98-45e8-82b2-d8e48d085af1"/>
    <d v="2025-01-15T00:00:00"/>
    <x v="5"/>
    <s v="f966a7c1-772c-430b-9b4d-175b39f4d8a6"/>
    <x v="671"/>
    <x v="0"/>
    <n v="118.4"/>
    <n v="9"/>
    <n v="92.38"/>
    <n v="9.69"/>
    <x v="1"/>
    <x v="1"/>
    <x v="2"/>
    <x v="15"/>
    <s v="Christopher Brown"/>
    <x v="11"/>
    <n v="1065.6000000000001"/>
    <n v="1055.9100000000001"/>
  </r>
  <r>
    <s v="331a615a-9c61-4102-b105-37e038c5a268"/>
    <d v="2025-02-04T00:00:00"/>
    <x v="5"/>
    <s v="a3f7dbff-0a1a-4e99-96a9-77adcda1a4ee"/>
    <x v="464"/>
    <x v="5"/>
    <n v="274.83"/>
    <n v="6"/>
    <n v="201.35"/>
    <n v="40.61"/>
    <x v="2"/>
    <x v="0"/>
    <x v="0"/>
    <x v="15"/>
    <s v="Todd Garcia"/>
    <x v="10"/>
    <n v="1648.98"/>
    <n v="1608.3700000000001"/>
  </r>
  <r>
    <s v="3fa6cd2d-ecb2-46c9-a303-4ce025b84c1f"/>
    <d v="2025-01-27T00:00:00"/>
    <x v="5"/>
    <s v="07ee3402-b169-4273-a0d0-6b080688f497"/>
    <x v="377"/>
    <x v="0"/>
    <n v="166.42"/>
    <n v="5"/>
    <n v="108.71"/>
    <n v="1.95"/>
    <x v="0"/>
    <x v="2"/>
    <x v="2"/>
    <x v="17"/>
    <s v="Adam Watts"/>
    <x v="11"/>
    <n v="832.09999999999991"/>
    <n v="830.14999999999986"/>
  </r>
  <r>
    <s v="b9d7d77c-cb0e-4690-937c-aa330aeb6a51"/>
    <d v="2025-01-08T00:00:00"/>
    <x v="5"/>
    <s v="da1202c2-076c-4fb7-8470-2abf8804fc5b"/>
    <x v="521"/>
    <x v="4"/>
    <n v="207.76"/>
    <n v="4"/>
    <n v="155.41999999999999"/>
    <n v="11.11"/>
    <x v="1"/>
    <x v="0"/>
    <x v="1"/>
    <x v="17"/>
    <s v="Christopher Morales"/>
    <x v="11"/>
    <n v="831.04"/>
    <n v="819.93"/>
  </r>
  <r>
    <s v="e90f9178-5c94-4dac-9727-d834990279f0"/>
    <d v="2025-02-06T00:00:00"/>
    <x v="5"/>
    <s v="c0579790-a228-46b1-8bed-3cdde42b5a7d"/>
    <x v="894"/>
    <x v="4"/>
    <n v="146.22"/>
    <n v="9"/>
    <n v="98.99"/>
    <n v="14.96"/>
    <x v="2"/>
    <x v="0"/>
    <x v="2"/>
    <x v="16"/>
    <s v="Steven Lamb"/>
    <x v="10"/>
    <n v="1315.98"/>
    <n v="1301.02"/>
  </r>
  <r>
    <s v="50c6b747-d684-4b7d-aec3-6142066b659e"/>
    <d v="2025-01-26T00:00:00"/>
    <x v="5"/>
    <s v="362340d6-7600-49cc-b438-7ef1decb474e"/>
    <x v="42"/>
    <x v="4"/>
    <n v="324.55"/>
    <n v="1"/>
    <n v="249.76"/>
    <n v="18.72"/>
    <x v="0"/>
    <x v="1"/>
    <x v="2"/>
    <x v="15"/>
    <s v="James Andersen"/>
    <x v="11"/>
    <n v="324.55"/>
    <n v="305.83000000000004"/>
  </r>
  <r>
    <s v="6ee1af49-7079-4125-a92c-1bb0bd3dfc2f"/>
    <d v="2025-02-05T00:00:00"/>
    <x v="5"/>
    <s v="e6fbaad4-9373-486f-be0a-dc509d0ca44e"/>
    <x v="527"/>
    <x v="5"/>
    <n v="352.09"/>
    <n v="1"/>
    <n v="306.60000000000002"/>
    <n v="30.38"/>
    <x v="0"/>
    <x v="0"/>
    <x v="1"/>
    <x v="16"/>
    <s v="Kirk Johnson"/>
    <x v="10"/>
    <n v="352.09"/>
    <n v="321.70999999999998"/>
  </r>
  <r>
    <s v="8f9ea888-e257-4149-ad61-b99e6284c83f"/>
    <d v="2025-02-03T00:00:00"/>
    <x v="5"/>
    <s v="11e3b829-a55c-484d-b148-8ad64c32936f"/>
    <x v="781"/>
    <x v="1"/>
    <n v="111.66"/>
    <n v="6"/>
    <n v="83.39"/>
    <n v="7"/>
    <x v="2"/>
    <x v="2"/>
    <x v="0"/>
    <x v="15"/>
    <s v="Albert Mitchell"/>
    <x v="10"/>
    <n v="669.96"/>
    <n v="662.96"/>
  </r>
  <r>
    <s v="8be23e3f-9749-4e94-8825-510866eb26da"/>
    <d v="2025-01-04T00:00:00"/>
    <x v="5"/>
    <s v="d946547f-a9c7-418d-887c-9691f22cd222"/>
    <x v="497"/>
    <x v="2"/>
    <n v="443.68"/>
    <n v="6"/>
    <n v="309.41000000000003"/>
    <n v="23.92"/>
    <x v="2"/>
    <x v="2"/>
    <x v="0"/>
    <x v="15"/>
    <s v="Chelsea Hunter"/>
    <x v="11"/>
    <n v="2662.08"/>
    <n v="2638.16"/>
  </r>
  <r>
    <s v="961d8b5a-43df-4b0b-bbcf-375459d055f2"/>
    <d v="2025-02-07T00:00:00"/>
    <x v="5"/>
    <s v="fe6dc9cf-edd2-418b-86a7-50aad96e998c"/>
    <x v="537"/>
    <x v="3"/>
    <n v="323.51"/>
    <n v="6"/>
    <n v="235"/>
    <n v="48.5"/>
    <x v="1"/>
    <x v="0"/>
    <x v="0"/>
    <x v="15"/>
    <s v="Sally Keller"/>
    <x v="10"/>
    <n v="1941.06"/>
    <n v="1892.56"/>
  </r>
  <r>
    <s v="03dce3a3-d1bb-4baa-9f25-3fed69d475c3"/>
    <d v="2025-01-04T00:00:00"/>
    <x v="5"/>
    <s v="ae4dcb0c-8a48-402f-8027-0ebabaa49a4a"/>
    <x v="54"/>
    <x v="2"/>
    <n v="30.74"/>
    <n v="8"/>
    <n v="26.95"/>
    <n v="4.8899999999999997"/>
    <x v="2"/>
    <x v="1"/>
    <x v="2"/>
    <x v="17"/>
    <s v="William Ramos"/>
    <x v="11"/>
    <n v="245.92"/>
    <n v="241.03"/>
  </r>
  <r>
    <s v="49a58d1a-a8cc-4074-a3bb-b0b9c75c2023"/>
    <d v="2025-02-04T00:00:00"/>
    <x v="5"/>
    <s v="6911060b-118f-4049-a9ee-01ce23c3fbc5"/>
    <x v="479"/>
    <x v="5"/>
    <n v="487.02"/>
    <n v="9"/>
    <n v="357.82"/>
    <n v="71.25"/>
    <x v="2"/>
    <x v="2"/>
    <x v="1"/>
    <x v="15"/>
    <s v="Craig Harris"/>
    <x v="10"/>
    <n v="4383.18"/>
    <n v="4311.93"/>
  </r>
  <r>
    <s v="9369ed68-916a-467b-9fd2-de9d46389ee3"/>
    <d v="2025-02-08T00:00:00"/>
    <x v="5"/>
    <s v="b88f4d5a-c094-40f6-9b00-dd1cbc8082f8"/>
    <x v="461"/>
    <x v="4"/>
    <n v="238.95"/>
    <n v="10"/>
    <n v="150.83000000000001"/>
    <n v="0.78"/>
    <x v="2"/>
    <x v="0"/>
    <x v="0"/>
    <x v="16"/>
    <s v="Susan Boone"/>
    <x v="10"/>
    <n v="2389.5"/>
    <n v="2388.7199999999998"/>
  </r>
  <r>
    <s v="57b5ed17-37bb-42ef-a105-375c63b2d0bb"/>
    <d v="2025-02-10T00:00:00"/>
    <x v="5"/>
    <s v="2f915807-3bd4-4107-8c47-461a7d76389b"/>
    <x v="436"/>
    <x v="2"/>
    <n v="108.69"/>
    <n v="3"/>
    <n v="68.430000000000007"/>
    <n v="17.2"/>
    <x v="0"/>
    <x v="2"/>
    <x v="0"/>
    <x v="15"/>
    <s v="Christopher Taylor"/>
    <x v="10"/>
    <n v="326.07"/>
    <n v="308.87"/>
  </r>
  <r>
    <s v="d55538c4-1e54-4983-8754-cf8ef3b7a05b"/>
    <d v="2025-02-06T00:00:00"/>
    <x v="5"/>
    <s v="b5d0c927-fcd3-45c8-bc40-7104f2763a84"/>
    <x v="355"/>
    <x v="3"/>
    <n v="61.13"/>
    <n v="10"/>
    <n v="37.06"/>
    <n v="1.89"/>
    <x v="2"/>
    <x v="0"/>
    <x v="2"/>
    <x v="16"/>
    <s v="Joanna Rush"/>
    <x v="10"/>
    <n v="611.30000000000007"/>
    <n v="609.41000000000008"/>
  </r>
  <r>
    <s v="ca6daae5-26f7-481f-a640-c6fdada919b4"/>
    <d v="2025-02-11T00:00:00"/>
    <x v="5"/>
    <s v="98d7899e-a9e9-421d-b5e7-3ac638f817c2"/>
    <x v="182"/>
    <x v="2"/>
    <n v="483.98"/>
    <n v="9"/>
    <n v="428.84"/>
    <n v="72.3"/>
    <x v="0"/>
    <x v="0"/>
    <x v="1"/>
    <x v="15"/>
    <s v="Jeff Gonzalez"/>
    <x v="10"/>
    <n v="4355.82"/>
    <n v="4283.5199999999995"/>
  </r>
  <r>
    <s v="1c0f01ea-c5da-4346-8c2f-25e8c98c7ea9"/>
    <d v="2025-02-02T00:00:00"/>
    <x v="5"/>
    <s v="7105d3c4-46f1-40a8-b672-8a24dbfaf4a6"/>
    <x v="605"/>
    <x v="0"/>
    <n v="465.19"/>
    <n v="3"/>
    <n v="307.39999999999998"/>
    <n v="42.33"/>
    <x v="2"/>
    <x v="0"/>
    <x v="2"/>
    <x v="15"/>
    <s v="Sara Mccall"/>
    <x v="10"/>
    <n v="1395.57"/>
    <n v="1353.24"/>
  </r>
  <r>
    <s v="1f3a868e-b49f-4efe-9a93-6392cedeb1d2"/>
    <d v="2025-01-28T00:00:00"/>
    <x v="5"/>
    <s v="1b06d17e-14a0-4697-805c-3d108babc170"/>
    <x v="105"/>
    <x v="4"/>
    <n v="235.48"/>
    <n v="2"/>
    <n v="206.78"/>
    <n v="1.85"/>
    <x v="2"/>
    <x v="2"/>
    <x v="1"/>
    <x v="15"/>
    <s v="Dale Mccoy"/>
    <x v="11"/>
    <n v="470.96"/>
    <n v="469.10999999999996"/>
  </r>
  <r>
    <s v="a15a085b-b847-48cc-a19e-fe09e7156792"/>
    <d v="2025-02-16T00:00:00"/>
    <x v="5"/>
    <s v="b747bc9d-11a9-4ff4-8e3c-946e237de6ee"/>
    <x v="530"/>
    <x v="1"/>
    <n v="265.01"/>
    <n v="9"/>
    <n v="218.72"/>
    <n v="13.08"/>
    <x v="2"/>
    <x v="2"/>
    <x v="1"/>
    <x v="15"/>
    <s v="Timothy Rosales"/>
    <x v="10"/>
    <n v="2385.09"/>
    <n v="2372.0100000000002"/>
  </r>
  <r>
    <s v="9f1ab34d-1f2b-43e5-a232-e6b72f85f608"/>
    <d v="2025-01-21T00:00:00"/>
    <x v="5"/>
    <s v="91b9070c-5b27-4fc3-9d01-f3db928c2b49"/>
    <x v="809"/>
    <x v="0"/>
    <n v="348.67"/>
    <n v="6"/>
    <n v="257.48"/>
    <n v="9.4499999999999993"/>
    <x v="2"/>
    <x v="0"/>
    <x v="1"/>
    <x v="16"/>
    <s v="Sandra Holland"/>
    <x v="11"/>
    <n v="2092.02"/>
    <n v="2082.5700000000002"/>
  </r>
  <r>
    <s v="52727e7a-110f-4345-8dbc-4a880ed46ea4"/>
    <d v="2025-01-26T00:00:00"/>
    <x v="5"/>
    <s v="b6ef4f40-32ce-4ca3-a8be-44ea735dda06"/>
    <x v="228"/>
    <x v="4"/>
    <n v="354.54"/>
    <n v="3"/>
    <n v="216.84"/>
    <n v="54.37"/>
    <x v="0"/>
    <x v="0"/>
    <x v="0"/>
    <x v="15"/>
    <s v="Darrell Jimenez"/>
    <x v="11"/>
    <n v="1063.6200000000001"/>
    <n v="1009.2500000000001"/>
  </r>
  <r>
    <s v="67079efc-7e9c-49db-a5ca-b5d6572fc7f5"/>
    <d v="2025-02-05T00:00:00"/>
    <x v="5"/>
    <s v="48a8551e-8fe5-459d-8b6f-195060c12851"/>
    <x v="477"/>
    <x v="2"/>
    <n v="121.17"/>
    <n v="2"/>
    <n v="90.07"/>
    <n v="15.55"/>
    <x v="1"/>
    <x v="0"/>
    <x v="0"/>
    <x v="17"/>
    <s v="Jennifer Garcia"/>
    <x v="10"/>
    <n v="242.34"/>
    <n v="226.79"/>
  </r>
  <r>
    <s v="e708b16d-0b12-42c3-ba9d-22b812dcb869"/>
    <d v="2025-01-11T00:00:00"/>
    <x v="5"/>
    <s v="1cb94675-bbe0-4ac0-a2de-fd8503b8e3b9"/>
    <x v="895"/>
    <x v="5"/>
    <n v="183.01"/>
    <n v="9"/>
    <n v="150.66"/>
    <n v="4.93"/>
    <x v="2"/>
    <x v="2"/>
    <x v="1"/>
    <x v="17"/>
    <s v="Savannah White"/>
    <x v="11"/>
    <n v="1647.09"/>
    <n v="1642.1599999999999"/>
  </r>
  <r>
    <s v="845e05dc-0e38-4703-9434-097afe360f3c"/>
    <d v="2025-01-16T00:00:00"/>
    <x v="5"/>
    <s v="501becf9-dec8-47de-b668-8575973b3317"/>
    <x v="348"/>
    <x v="3"/>
    <n v="122.91"/>
    <n v="4"/>
    <n v="76.14"/>
    <n v="1.42"/>
    <x v="1"/>
    <x v="2"/>
    <x v="0"/>
    <x v="15"/>
    <s v="Vanessa Berger"/>
    <x v="11"/>
    <n v="491.64"/>
    <n v="490.21999999999997"/>
  </r>
  <r>
    <s v="dcf507d5-25ed-419e-a23b-193d52fcb29e"/>
    <d v="2025-02-03T00:00:00"/>
    <x v="5"/>
    <s v="6f4dd2e9-a551-48ef-a807-afb62b9f7fda"/>
    <x v="339"/>
    <x v="1"/>
    <n v="177.96"/>
    <n v="5"/>
    <n v="138.56"/>
    <n v="12.92"/>
    <x v="1"/>
    <x v="1"/>
    <x v="0"/>
    <x v="16"/>
    <s v="Scott King"/>
    <x v="10"/>
    <n v="889.80000000000007"/>
    <n v="876.88000000000011"/>
  </r>
  <r>
    <s v="3cb66682-e1ad-4d5e-98d0-9f5a66baa017"/>
    <d v="2025-01-13T00:00:00"/>
    <x v="5"/>
    <s v="85d04112-01bb-44c5-b3d8-84ff5377b5c7"/>
    <x v="177"/>
    <x v="1"/>
    <n v="315.77999999999997"/>
    <n v="1"/>
    <n v="211.73"/>
    <n v="26.26"/>
    <x v="0"/>
    <x v="2"/>
    <x v="2"/>
    <x v="17"/>
    <s v="Annette Page"/>
    <x v="11"/>
    <n v="315.77999999999997"/>
    <n v="289.52"/>
  </r>
  <r>
    <s v="eddc9a81-96af-4ece-af16-d3b58289f59b"/>
    <d v="2025-02-03T00:00:00"/>
    <x v="5"/>
    <s v="b2490b21-ea4e-411d-a5a7-8806268d0f32"/>
    <x v="658"/>
    <x v="4"/>
    <n v="51.17"/>
    <n v="5"/>
    <n v="38.72"/>
    <n v="10.06"/>
    <x v="0"/>
    <x v="2"/>
    <x v="2"/>
    <x v="15"/>
    <s v="Donna Smith"/>
    <x v="10"/>
    <n v="255.85000000000002"/>
    <n v="245.79000000000002"/>
  </r>
  <r>
    <s v="6c6645c4-ae4d-472e-9dbf-929065d557c4"/>
    <d v="2025-01-30T00:00:00"/>
    <x v="5"/>
    <s v="5c2372a7-2316-4f75-beb5-67003aa3896d"/>
    <x v="896"/>
    <x v="0"/>
    <n v="139.30000000000001"/>
    <n v="5"/>
    <n v="117.82"/>
    <n v="20.18"/>
    <x v="1"/>
    <x v="1"/>
    <x v="2"/>
    <x v="15"/>
    <s v="Jennifer Sullivan"/>
    <x v="11"/>
    <n v="696.5"/>
    <n v="676.32"/>
  </r>
  <r>
    <s v="e31f305f-8b56-43bb-b40d-a68694d80fdc"/>
    <d v="2025-01-18T00:00:00"/>
    <x v="5"/>
    <s v="fae54510-7f3d-42d5-8205-88403fe8b966"/>
    <x v="197"/>
    <x v="1"/>
    <n v="334.42"/>
    <n v="1"/>
    <n v="264.37"/>
    <n v="61.1"/>
    <x v="1"/>
    <x v="1"/>
    <x v="0"/>
    <x v="16"/>
    <s v="Patrick Thompson"/>
    <x v="11"/>
    <n v="334.42"/>
    <n v="273.32"/>
  </r>
  <r>
    <s v="2a4c798a-d39a-408c-871b-ffe02aea5b4c"/>
    <d v="2025-02-02T00:00:00"/>
    <x v="5"/>
    <s v="817c93c5-5e49-4fea-a2af-1a499765367d"/>
    <x v="190"/>
    <x v="4"/>
    <n v="415.79"/>
    <n v="2"/>
    <n v="311.32"/>
    <n v="22.24"/>
    <x v="0"/>
    <x v="2"/>
    <x v="1"/>
    <x v="17"/>
    <s v="Ashley Phillips"/>
    <x v="10"/>
    <n v="831.58"/>
    <n v="809.34"/>
  </r>
  <r>
    <s v="c7f89988-9a35-4e3f-b751-47c1c6affe4b"/>
    <d v="2025-01-30T00:00:00"/>
    <x v="5"/>
    <s v="8a09d4bb-346c-4649-96ad-1f8116d39234"/>
    <x v="601"/>
    <x v="3"/>
    <n v="498.62"/>
    <n v="1"/>
    <n v="388.58"/>
    <n v="2.91"/>
    <x v="2"/>
    <x v="1"/>
    <x v="2"/>
    <x v="16"/>
    <s v="Douglas Stevenson"/>
    <x v="11"/>
    <n v="498.62"/>
    <n v="495.71"/>
  </r>
  <r>
    <s v="e73dd83d-d6da-497d-adca-75d9a2da815f"/>
    <d v="2025-01-21T00:00:00"/>
    <x v="5"/>
    <s v="6093a150-4bcb-47a6-88d1-9c8a4c8b9d79"/>
    <x v="702"/>
    <x v="0"/>
    <n v="415.98"/>
    <n v="6"/>
    <n v="255.72"/>
    <n v="35.04"/>
    <x v="1"/>
    <x v="1"/>
    <x v="2"/>
    <x v="17"/>
    <s v="Bryan Olson"/>
    <x v="11"/>
    <n v="2495.88"/>
    <n v="2460.84"/>
  </r>
  <r>
    <s v="f846af35-aa25-49d1-96fa-0ba73590b57e"/>
    <d v="2025-02-09T00:00:00"/>
    <x v="5"/>
    <s v="7fa9f85b-7c11-458e-83f7-a565d6f4b82d"/>
    <x v="147"/>
    <x v="5"/>
    <n v="243.49"/>
    <n v="1"/>
    <n v="188.02"/>
    <n v="36.770000000000003"/>
    <x v="2"/>
    <x v="0"/>
    <x v="0"/>
    <x v="17"/>
    <s v="Kyle Harris"/>
    <x v="10"/>
    <n v="243.49"/>
    <n v="206.72"/>
  </r>
  <r>
    <s v="a65b6b71-57bf-4b2f-ae75-59db18c94b80"/>
    <d v="2025-01-01T00:00:00"/>
    <x v="5"/>
    <s v="dfefee0c-413c-46c9-9c55-f280a17ee9b9"/>
    <x v="699"/>
    <x v="0"/>
    <n v="19.260000000000002"/>
    <n v="10"/>
    <n v="16.14"/>
    <n v="2.17"/>
    <x v="2"/>
    <x v="1"/>
    <x v="0"/>
    <x v="15"/>
    <s v="Justin Cox"/>
    <x v="11"/>
    <n v="192.60000000000002"/>
    <n v="190.43000000000004"/>
  </r>
  <r>
    <s v="515188ff-d7d2-4999-bd0e-ca91e2e4eef3"/>
    <d v="2025-02-11T00:00:00"/>
    <x v="5"/>
    <s v="867e6044-128e-47ef-879a-313cdaec43aa"/>
    <x v="897"/>
    <x v="5"/>
    <n v="261.04000000000002"/>
    <n v="5"/>
    <n v="198.5"/>
    <n v="40.47"/>
    <x v="1"/>
    <x v="0"/>
    <x v="2"/>
    <x v="17"/>
    <s v="Mitchell King"/>
    <x v="10"/>
    <n v="1305.2"/>
    <n v="1264.73"/>
  </r>
  <r>
    <s v="2896ba4d-e9ec-45f0-a102-a5a3e36de1b9"/>
    <d v="2025-01-15T00:00:00"/>
    <x v="5"/>
    <s v="1cff1975-ea03-4135-8d45-2b5746635b99"/>
    <x v="30"/>
    <x v="5"/>
    <n v="12.51"/>
    <n v="1"/>
    <n v="9.93"/>
    <n v="2.4"/>
    <x v="2"/>
    <x v="2"/>
    <x v="0"/>
    <x v="16"/>
    <s v="Chase Owen"/>
    <x v="11"/>
    <n v="12.51"/>
    <n v="10.11"/>
  </r>
  <r>
    <s v="3686b0d6-fa96-4f9b-8b63-7bfb0e74bd91"/>
    <d v="2025-02-04T00:00:00"/>
    <x v="5"/>
    <s v="28f218dc-a3cc-435e-a3e4-e1b727943a08"/>
    <x v="345"/>
    <x v="5"/>
    <n v="384.71"/>
    <n v="8"/>
    <n v="330.48"/>
    <n v="41.34"/>
    <x v="2"/>
    <x v="2"/>
    <x v="1"/>
    <x v="15"/>
    <s v="Michael Butler"/>
    <x v="10"/>
    <n v="3077.68"/>
    <n v="3036.3399999999997"/>
  </r>
  <r>
    <s v="34119ebc-5791-45de-b028-7353dab271b1"/>
    <d v="2025-02-18T00:00:00"/>
    <x v="5"/>
    <s v="362dc64d-e9be-44f1-b36f-9bf46df50456"/>
    <x v="898"/>
    <x v="0"/>
    <n v="194.99"/>
    <n v="3"/>
    <n v="136.33000000000001"/>
    <n v="3.99"/>
    <x v="2"/>
    <x v="1"/>
    <x v="0"/>
    <x v="17"/>
    <s v="Elizabeth West"/>
    <x v="10"/>
    <n v="584.97"/>
    <n v="580.98"/>
  </r>
  <r>
    <s v="264cff15-7940-456c-8329-1b7c42b0ffd5"/>
    <d v="2025-02-16T00:00:00"/>
    <x v="5"/>
    <s v="1ecee6f8-b848-4cf0-9f59-636c6a140179"/>
    <x v="629"/>
    <x v="4"/>
    <n v="181.96"/>
    <n v="5"/>
    <n v="142.52000000000001"/>
    <n v="14.47"/>
    <x v="1"/>
    <x v="2"/>
    <x v="2"/>
    <x v="15"/>
    <s v="Ashley Ruiz"/>
    <x v="10"/>
    <n v="909.80000000000007"/>
    <n v="895.33"/>
  </r>
  <r>
    <s v="c2d00daf-558b-45a2-b386-a69da2c8894f"/>
    <d v="2025-01-23T00:00:00"/>
    <x v="5"/>
    <s v="d37fbb8b-22dc-4932-ad14-05dac24c2f18"/>
    <x v="86"/>
    <x v="5"/>
    <n v="101"/>
    <n v="10"/>
    <n v="78.209999999999994"/>
    <n v="3.95"/>
    <x v="0"/>
    <x v="2"/>
    <x v="1"/>
    <x v="17"/>
    <s v="Joshua Johns"/>
    <x v="11"/>
    <n v="1010"/>
    <n v="1006.05"/>
  </r>
  <r>
    <s v="793667ca-ff89-4972-9ade-74fdb698db81"/>
    <d v="2025-02-19T00:00:00"/>
    <x v="5"/>
    <s v="04493479-0627-4f5f-a423-1410613ec2bc"/>
    <x v="170"/>
    <x v="4"/>
    <n v="11.94"/>
    <n v="4"/>
    <n v="8.1199999999999992"/>
    <n v="2.2999999999999998"/>
    <x v="0"/>
    <x v="1"/>
    <x v="2"/>
    <x v="15"/>
    <s v="Elizabeth Sampson"/>
    <x v="10"/>
    <n v="47.76"/>
    <n v="45.46"/>
  </r>
  <r>
    <s v="6928f787-1939-4aa0-8567-c33d0924fe16"/>
    <d v="2025-02-17T00:00:00"/>
    <x v="5"/>
    <s v="3584ac35-19d7-4b93-90a4-f3e917145732"/>
    <x v="87"/>
    <x v="1"/>
    <n v="487.28"/>
    <n v="4"/>
    <n v="343.16"/>
    <n v="93.77"/>
    <x v="0"/>
    <x v="0"/>
    <x v="2"/>
    <x v="15"/>
    <s v="Carol Adams"/>
    <x v="10"/>
    <n v="1949.12"/>
    <n v="1855.35"/>
  </r>
  <r>
    <s v="58c9a7c5-08ac-4529-83ad-5db9b80bf934"/>
    <d v="2025-02-11T00:00:00"/>
    <x v="5"/>
    <s v="4a3e9558-51e5-4b6c-ab44-f6e6e4e0d644"/>
    <x v="593"/>
    <x v="1"/>
    <n v="130.69"/>
    <n v="10"/>
    <n v="87.08"/>
    <n v="14.4"/>
    <x v="0"/>
    <x v="1"/>
    <x v="1"/>
    <x v="16"/>
    <s v="Cindy Winters"/>
    <x v="10"/>
    <n v="1306.9000000000001"/>
    <n v="1292.5"/>
  </r>
  <r>
    <s v="c843071a-e926-47ba-bbbb-3f9178fca6d9"/>
    <d v="2025-02-06T00:00:00"/>
    <x v="5"/>
    <s v="45923e94-422e-410c-acb6-98f3eef52cc5"/>
    <x v="141"/>
    <x v="3"/>
    <n v="343.48"/>
    <n v="1"/>
    <n v="290.16000000000003"/>
    <n v="16.850000000000001"/>
    <x v="0"/>
    <x v="1"/>
    <x v="0"/>
    <x v="17"/>
    <s v="Suzanne Martinez"/>
    <x v="10"/>
    <n v="343.48"/>
    <n v="326.63"/>
  </r>
  <r>
    <s v="d6bd02a3-e751-4d22-985a-d0e4dc24e280"/>
    <d v="2025-01-14T00:00:00"/>
    <x v="5"/>
    <s v="e61b7af5-e06c-4ab7-b720-cd09eebdd766"/>
    <x v="55"/>
    <x v="2"/>
    <n v="139.28"/>
    <n v="5"/>
    <n v="102.36"/>
    <n v="25.33"/>
    <x v="0"/>
    <x v="0"/>
    <x v="2"/>
    <x v="15"/>
    <s v="Antonio Henderson"/>
    <x v="11"/>
    <n v="696.4"/>
    <n v="671.06999999999994"/>
  </r>
  <r>
    <s v="5a823a92-0bfd-4e3a-8e65-80089c2fcf6a"/>
    <d v="2025-02-11T00:00:00"/>
    <x v="5"/>
    <s v="574eb7a1-b244-4081-af8d-c8c29a70df07"/>
    <x v="275"/>
    <x v="0"/>
    <n v="311.61"/>
    <n v="7"/>
    <n v="204.64"/>
    <n v="39.96"/>
    <x v="2"/>
    <x v="0"/>
    <x v="1"/>
    <x v="15"/>
    <s v="Nicholas Huber"/>
    <x v="10"/>
    <n v="2181.27"/>
    <n v="2141.31"/>
  </r>
  <r>
    <s v="f8996f50-504f-43f4-a420-8b1f1813652d"/>
    <d v="2025-02-04T00:00:00"/>
    <x v="5"/>
    <s v="9d96b388-2274-428e-a7e8-e90640391c39"/>
    <x v="442"/>
    <x v="5"/>
    <n v="200.37"/>
    <n v="4"/>
    <n v="150.54"/>
    <n v="17.5"/>
    <x v="0"/>
    <x v="0"/>
    <x v="0"/>
    <x v="17"/>
    <s v="Deborah Tran"/>
    <x v="10"/>
    <n v="801.48"/>
    <n v="783.98"/>
  </r>
  <r>
    <s v="9cc2bab2-5ba2-4f14-b7a7-95f6b8defb00"/>
    <d v="2025-01-03T00:00:00"/>
    <x v="5"/>
    <s v="456e7765-ad8a-4f95-864a-609abef97a56"/>
    <x v="820"/>
    <x v="5"/>
    <n v="366.6"/>
    <n v="2"/>
    <n v="291.88"/>
    <n v="52.66"/>
    <x v="1"/>
    <x v="2"/>
    <x v="2"/>
    <x v="16"/>
    <s v="Pamela Moore"/>
    <x v="11"/>
    <n v="733.2"/>
    <n v="680.54000000000008"/>
  </r>
  <r>
    <s v="c4bf17c2-3135-4c7c-bc8d-d5c83227e8f7"/>
    <d v="2025-02-12T00:00:00"/>
    <x v="5"/>
    <s v="41baad09-b050-4898-b5ab-bffa1aa4eccb"/>
    <x v="696"/>
    <x v="1"/>
    <n v="13.66"/>
    <n v="2"/>
    <n v="12.11"/>
    <n v="2.14"/>
    <x v="2"/>
    <x v="1"/>
    <x v="1"/>
    <x v="17"/>
    <s v="Brandon Johnson"/>
    <x v="10"/>
    <n v="27.32"/>
    <n v="25.18"/>
  </r>
  <r>
    <s v="273b7f90-12e2-4dc6-8a0a-78e510a36b4d"/>
    <d v="2025-01-25T00:00:00"/>
    <x v="5"/>
    <s v="50656b2b-65d4-4a28-b869-e998e2e04649"/>
    <x v="201"/>
    <x v="3"/>
    <n v="375.5"/>
    <n v="6"/>
    <n v="317.14"/>
    <n v="37.32"/>
    <x v="0"/>
    <x v="2"/>
    <x v="2"/>
    <x v="17"/>
    <s v="Michael Ramirez"/>
    <x v="11"/>
    <n v="2253"/>
    <n v="2215.6799999999998"/>
  </r>
  <r>
    <s v="d0233064-9b3e-4269-b36a-7af6f4ddaaa0"/>
    <d v="2025-01-27T00:00:00"/>
    <x v="5"/>
    <s v="83e00df5-cd1f-4e14-b515-7d14fb3533c5"/>
    <x v="464"/>
    <x v="0"/>
    <n v="265.27"/>
    <n v="9"/>
    <n v="211.92"/>
    <n v="31.16"/>
    <x v="2"/>
    <x v="2"/>
    <x v="0"/>
    <x v="16"/>
    <s v="Whitney Henderson"/>
    <x v="11"/>
    <n v="2387.4299999999998"/>
    <n v="2356.27"/>
  </r>
  <r>
    <s v="9c8c9359-13b1-4c95-9280-7398c081bc75"/>
    <d v="2025-01-22T00:00:00"/>
    <x v="5"/>
    <s v="6d98aca5-0494-4268-9bb7-ee5875e437f4"/>
    <x v="677"/>
    <x v="5"/>
    <n v="269.39"/>
    <n v="10"/>
    <n v="200.03"/>
    <n v="40.97"/>
    <x v="0"/>
    <x v="2"/>
    <x v="2"/>
    <x v="16"/>
    <s v="Andrew Morrison"/>
    <x v="11"/>
    <n v="2693.8999999999996"/>
    <n v="2652.93"/>
  </r>
  <r>
    <s v="43ddee69-d921-48c3-a06e-d8a0a37253ac"/>
    <d v="2025-01-07T00:00:00"/>
    <x v="5"/>
    <s v="3c1e0e9f-5561-4565-b4f2-9539e141c487"/>
    <x v="195"/>
    <x v="0"/>
    <n v="73.38"/>
    <n v="4"/>
    <n v="46.24"/>
    <n v="12.06"/>
    <x v="0"/>
    <x v="1"/>
    <x v="0"/>
    <x v="15"/>
    <s v="James Burke"/>
    <x v="11"/>
    <n v="293.52"/>
    <n v="281.45999999999998"/>
  </r>
  <r>
    <s v="7262825a-f958-414f-907c-6159899279de"/>
    <d v="2025-01-31T00:00:00"/>
    <x v="5"/>
    <s v="665c97ec-ba66-47a7-b15a-bf5b1036b0f6"/>
    <x v="709"/>
    <x v="2"/>
    <n v="463.17"/>
    <n v="3"/>
    <n v="310"/>
    <n v="50.26"/>
    <x v="0"/>
    <x v="2"/>
    <x v="0"/>
    <x v="15"/>
    <s v="Tiffany Roberts"/>
    <x v="11"/>
    <n v="1389.51"/>
    <n v="1339.25"/>
  </r>
  <r>
    <s v="48e40031-b5a5-4ab6-9cad-b48151b87f8f"/>
    <d v="2025-01-11T00:00:00"/>
    <x v="5"/>
    <s v="085f653a-4618-4c9f-9704-31b1a92f3ae4"/>
    <x v="661"/>
    <x v="0"/>
    <n v="45.83"/>
    <n v="6"/>
    <n v="34.57"/>
    <n v="3.48"/>
    <x v="1"/>
    <x v="0"/>
    <x v="0"/>
    <x v="16"/>
    <s v="Thomas Williams"/>
    <x v="11"/>
    <n v="274.98"/>
    <n v="271.5"/>
  </r>
  <r>
    <s v="50259e66-ad71-4e6a-8156-c097288c70fd"/>
    <d v="2025-01-06T00:00:00"/>
    <x v="5"/>
    <s v="892a3062-7cfc-4552-a24e-9520d7712456"/>
    <x v="634"/>
    <x v="5"/>
    <n v="164.88"/>
    <n v="9"/>
    <n v="113.87"/>
    <n v="1.38"/>
    <x v="2"/>
    <x v="1"/>
    <x v="2"/>
    <x v="17"/>
    <s v="Gregory Nguyen"/>
    <x v="11"/>
    <n v="1483.92"/>
    <n v="1482.54"/>
  </r>
  <r>
    <s v="5e9f6f8f-bfa3-4ab0-b879-de512830a964"/>
    <d v="2025-01-21T00:00:00"/>
    <x v="5"/>
    <s v="9727045f-dba9-4555-93c8-efd9a9e93920"/>
    <x v="102"/>
    <x v="4"/>
    <n v="473.54"/>
    <n v="8"/>
    <n v="357.18"/>
    <n v="21.95"/>
    <x v="0"/>
    <x v="1"/>
    <x v="0"/>
    <x v="15"/>
    <s v="Jonathan Smith"/>
    <x v="11"/>
    <n v="3788.32"/>
    <n v="3766.3700000000003"/>
  </r>
  <r>
    <s v="af92ade0-0e22-4943-9cb4-a784442e8c0f"/>
    <d v="2025-01-28T00:00:00"/>
    <x v="5"/>
    <s v="76a6770c-6234-4120-a436-d5c047f248bb"/>
    <x v="151"/>
    <x v="1"/>
    <n v="139.83000000000001"/>
    <n v="2"/>
    <n v="91.65"/>
    <n v="10.77"/>
    <x v="0"/>
    <x v="0"/>
    <x v="0"/>
    <x v="15"/>
    <s v="Eric Spencer"/>
    <x v="11"/>
    <n v="279.66000000000003"/>
    <n v="268.89000000000004"/>
  </r>
  <r>
    <s v="65020f54-8793-4637-b61d-aa7f174c3a92"/>
    <d v="2025-02-12T00:00:00"/>
    <x v="5"/>
    <s v="9361752a-b49d-4940-9513-deefcc18e3fb"/>
    <x v="335"/>
    <x v="3"/>
    <n v="463.83"/>
    <n v="2"/>
    <n v="349.28"/>
    <n v="16.61"/>
    <x v="0"/>
    <x v="2"/>
    <x v="2"/>
    <x v="17"/>
    <s v="Rachel Ross"/>
    <x v="10"/>
    <n v="927.66"/>
    <n v="911.05"/>
  </r>
  <r>
    <s v="3b741a15-b989-4a7c-b935-676a9e40d0d0"/>
    <d v="2025-01-18T00:00:00"/>
    <x v="5"/>
    <s v="ace9404e-c834-4374-b1aa-d95e8c3df199"/>
    <x v="182"/>
    <x v="1"/>
    <n v="228.08"/>
    <n v="9"/>
    <n v="168.84"/>
    <n v="7.17"/>
    <x v="1"/>
    <x v="0"/>
    <x v="2"/>
    <x v="17"/>
    <s v="Holly Andrade"/>
    <x v="11"/>
    <n v="2052.7200000000003"/>
    <n v="2045.5500000000002"/>
  </r>
  <r>
    <s v="76b91b9e-aa04-4f70-846d-194c594c1ec1"/>
    <d v="2025-01-14T00:00:00"/>
    <x v="5"/>
    <s v="28ceb9fc-4e37-433d-9853-e3f147e9e2b5"/>
    <x v="644"/>
    <x v="3"/>
    <n v="361.55"/>
    <n v="6"/>
    <n v="250.03"/>
    <n v="13.55"/>
    <x v="2"/>
    <x v="1"/>
    <x v="1"/>
    <x v="15"/>
    <s v="Jeffrey Peterson"/>
    <x v="11"/>
    <n v="2169.3000000000002"/>
    <n v="2155.75"/>
  </r>
  <r>
    <s v="fe664f13-26c3-4380-a8f7-070781882bc5"/>
    <d v="2025-02-15T00:00:00"/>
    <x v="5"/>
    <s v="851904c7-186b-45ce-b6f9-bc34a0549969"/>
    <x v="300"/>
    <x v="2"/>
    <n v="357.44"/>
    <n v="4"/>
    <n v="288.12"/>
    <n v="17.920000000000002"/>
    <x v="1"/>
    <x v="2"/>
    <x v="0"/>
    <x v="15"/>
    <s v="David Harris"/>
    <x v="10"/>
    <n v="1429.76"/>
    <n v="1411.84"/>
  </r>
  <r>
    <s v="cb4826dd-84f5-48cf-a490-262915ad8f7c"/>
    <d v="2025-02-19T00:00:00"/>
    <x v="5"/>
    <s v="d4dcb68b-e48a-40db-8e39-ef4d3451492d"/>
    <x v="804"/>
    <x v="0"/>
    <n v="145.57"/>
    <n v="2"/>
    <n v="113.06"/>
    <n v="16.03"/>
    <x v="0"/>
    <x v="1"/>
    <x v="1"/>
    <x v="17"/>
    <s v="Steven Jordan"/>
    <x v="10"/>
    <n v="291.14"/>
    <n v="275.11"/>
  </r>
  <r>
    <s v="0978d34d-1609-490d-a18b-553007d90d07"/>
    <d v="2025-01-05T00:00:00"/>
    <x v="5"/>
    <s v="6af55cdb-28c3-4c6e-9e41-46903fa731ab"/>
    <x v="308"/>
    <x v="5"/>
    <n v="193.27"/>
    <n v="9"/>
    <n v="150.94"/>
    <n v="33.43"/>
    <x v="2"/>
    <x v="2"/>
    <x v="0"/>
    <x v="15"/>
    <s v="Danielle Cross"/>
    <x v="11"/>
    <n v="1739.43"/>
    <n v="1706"/>
  </r>
  <r>
    <s v="cd6640ce-897a-47c0-acb2-dde2eda2b2ab"/>
    <d v="2025-01-23T00:00:00"/>
    <x v="5"/>
    <s v="4e46411c-5f5e-4995-8252-10ad3f47950d"/>
    <x v="111"/>
    <x v="0"/>
    <n v="165.62"/>
    <n v="6"/>
    <n v="112.25"/>
    <n v="6.65"/>
    <x v="1"/>
    <x v="1"/>
    <x v="1"/>
    <x v="16"/>
    <s v="Nicholas Gomez"/>
    <x v="11"/>
    <n v="993.72"/>
    <n v="987.07"/>
  </r>
  <r>
    <s v="13a17f83-a46b-4cb1-92a6-5a9da3e887c1"/>
    <d v="2025-02-02T00:00:00"/>
    <x v="5"/>
    <s v="fd6cf4c4-eec8-4c67-b86f-e7bc98a05403"/>
    <x v="256"/>
    <x v="2"/>
    <n v="391.69"/>
    <n v="6"/>
    <n v="295.43"/>
    <n v="23.5"/>
    <x v="0"/>
    <x v="0"/>
    <x v="1"/>
    <x v="15"/>
    <s v="Maurice Porter"/>
    <x v="10"/>
    <n v="2350.14"/>
    <n v="2326.64"/>
  </r>
  <r>
    <s v="01e257c1-c9cd-4165-b30e-ff87973769d7"/>
    <d v="2025-02-13T00:00:00"/>
    <x v="5"/>
    <s v="9b62d0d6-9beb-4df1-9a2a-ce9077808f2c"/>
    <x v="407"/>
    <x v="5"/>
    <n v="221.53"/>
    <n v="1"/>
    <n v="149.63999999999999"/>
    <n v="6.42"/>
    <x v="2"/>
    <x v="1"/>
    <x v="1"/>
    <x v="16"/>
    <s v="Nicholas Wilson"/>
    <x v="10"/>
    <n v="221.53"/>
    <n v="215.11"/>
  </r>
  <r>
    <s v="9322a042-703b-40a6-ae27-fac36409d9ce"/>
    <d v="2025-02-07T00:00:00"/>
    <x v="5"/>
    <s v="5b130521-d8c0-4a2b-b8d4-d3bf5efe161a"/>
    <x v="411"/>
    <x v="5"/>
    <n v="453.71"/>
    <n v="9"/>
    <n v="386.7"/>
    <n v="66.790000000000006"/>
    <x v="1"/>
    <x v="2"/>
    <x v="2"/>
    <x v="15"/>
    <s v="Elizabeth Gonzalez"/>
    <x v="10"/>
    <n v="4083.39"/>
    <n v="4016.6"/>
  </r>
  <r>
    <s v="54b6baac-b5e6-4f8f-a80f-3af1794df756"/>
    <d v="2025-02-08T00:00:00"/>
    <x v="5"/>
    <s v="a3010136-2b03-4e7a-9b50-0cccc297df9a"/>
    <x v="459"/>
    <x v="2"/>
    <n v="107.83"/>
    <n v="3"/>
    <n v="90.15"/>
    <n v="21.16"/>
    <x v="2"/>
    <x v="2"/>
    <x v="2"/>
    <x v="15"/>
    <s v="Rebecca Foley"/>
    <x v="10"/>
    <n v="323.49"/>
    <n v="302.33"/>
  </r>
  <r>
    <s v="ec3fe216-70b2-42c5-85de-36ddb1d48202"/>
    <d v="2025-01-13T00:00:00"/>
    <x v="5"/>
    <s v="4b156c75-7015-4a0a-b684-3973525707e8"/>
    <x v="435"/>
    <x v="3"/>
    <n v="346.62"/>
    <n v="2"/>
    <n v="286.23"/>
    <n v="26.23"/>
    <x v="2"/>
    <x v="0"/>
    <x v="0"/>
    <x v="15"/>
    <s v="Robert Trujillo"/>
    <x v="11"/>
    <n v="693.24"/>
    <n v="667.01"/>
  </r>
  <r>
    <s v="bfe3899f-e21c-4b97-a438-5c669397f559"/>
    <d v="2025-02-15T00:00:00"/>
    <x v="5"/>
    <s v="60a1bd4d-7c67-453d-a429-6a9466f80552"/>
    <x v="173"/>
    <x v="0"/>
    <n v="33.03"/>
    <n v="10"/>
    <n v="22.9"/>
    <n v="0.34"/>
    <x v="0"/>
    <x v="0"/>
    <x v="1"/>
    <x v="16"/>
    <s v="Christopher Morrison"/>
    <x v="10"/>
    <n v="330.3"/>
    <n v="329.96000000000004"/>
  </r>
  <r>
    <s v="eeae27b1-281c-435c-85c3-657a4c61f5b8"/>
    <d v="2025-01-14T00:00:00"/>
    <x v="5"/>
    <s v="53dc703b-ad67-438b-b578-7e4c557ba49d"/>
    <x v="516"/>
    <x v="3"/>
    <n v="34.64"/>
    <n v="1"/>
    <n v="28.3"/>
    <n v="5.22"/>
    <x v="1"/>
    <x v="0"/>
    <x v="2"/>
    <x v="15"/>
    <s v="Deborah Lewis"/>
    <x v="11"/>
    <n v="34.64"/>
    <n v="29.42"/>
  </r>
  <r>
    <s v="48194cf4-bb5d-483d-8f9b-8ae7455719ba"/>
    <d v="2025-02-06T00:00:00"/>
    <x v="5"/>
    <s v="11bab808-a34e-4cff-902c-889bf055f35d"/>
    <x v="435"/>
    <x v="5"/>
    <n v="321.02999999999997"/>
    <n v="1"/>
    <n v="194.11"/>
    <n v="39.86"/>
    <x v="0"/>
    <x v="2"/>
    <x v="0"/>
    <x v="16"/>
    <s v="Jenny Mitchell"/>
    <x v="10"/>
    <n v="321.02999999999997"/>
    <n v="281.16999999999996"/>
  </r>
  <r>
    <s v="53668f39-f845-4f38-940f-49306b105464"/>
    <d v="2025-01-09T00:00:00"/>
    <x v="5"/>
    <s v="6a8c9c40-d258-4d6e-a4a3-c5b68ca87a60"/>
    <x v="728"/>
    <x v="1"/>
    <n v="113.4"/>
    <n v="6"/>
    <n v="87.32"/>
    <n v="1.43"/>
    <x v="0"/>
    <x v="1"/>
    <x v="2"/>
    <x v="15"/>
    <s v="Ronald Santos"/>
    <x v="11"/>
    <n v="680.40000000000009"/>
    <n v="678.97000000000014"/>
  </r>
  <r>
    <s v="ba367d41-c75b-4ceb-9373-d52c721eda6a"/>
    <d v="2025-01-08T00:00:00"/>
    <x v="5"/>
    <s v="adad06f8-3a1d-4fea-a3ce-5684314ccd12"/>
    <x v="298"/>
    <x v="2"/>
    <n v="105.72"/>
    <n v="9"/>
    <n v="83.77"/>
    <n v="13.97"/>
    <x v="0"/>
    <x v="1"/>
    <x v="0"/>
    <x v="17"/>
    <s v="Linda Thomas"/>
    <x v="11"/>
    <n v="951.48"/>
    <n v="937.51"/>
  </r>
  <r>
    <s v="69f75461-5f7b-4a53-8647-a0be8f2476b6"/>
    <d v="2025-02-05T00:00:00"/>
    <x v="5"/>
    <s v="874976e8-b401-4d90-a0c0-9131509d86a7"/>
    <x v="792"/>
    <x v="4"/>
    <n v="113.71"/>
    <n v="6"/>
    <n v="96.8"/>
    <n v="16.78"/>
    <x v="1"/>
    <x v="2"/>
    <x v="0"/>
    <x v="17"/>
    <s v="Regina Martin"/>
    <x v="10"/>
    <n v="682.26"/>
    <n v="665.48"/>
  </r>
  <r>
    <s v="e9de9a4f-f12a-4a98-8d7a-d2f782f50528"/>
    <d v="2025-01-02T00:00:00"/>
    <x v="5"/>
    <s v="ffae2f66-716f-4488-9688-c07c6cf4a0f7"/>
    <x v="576"/>
    <x v="3"/>
    <n v="446.11"/>
    <n v="3"/>
    <n v="345.08"/>
    <n v="78.599999999999994"/>
    <x v="2"/>
    <x v="2"/>
    <x v="0"/>
    <x v="15"/>
    <s v="Nicholas Gonzalez"/>
    <x v="11"/>
    <n v="1338.33"/>
    <n v="1259.73"/>
  </r>
  <r>
    <s v="f60b2f5a-ce09-4e96-98df-2dcd4da621d1"/>
    <d v="2025-02-01T00:00:00"/>
    <x v="5"/>
    <s v="6abb9025-a084-4b7c-9bf9-c457890d33bc"/>
    <x v="120"/>
    <x v="5"/>
    <n v="420.82"/>
    <n v="6"/>
    <n v="371.73"/>
    <n v="17.079999999999998"/>
    <x v="1"/>
    <x v="2"/>
    <x v="1"/>
    <x v="16"/>
    <s v="Mary Becker"/>
    <x v="10"/>
    <n v="2524.92"/>
    <n v="2507.84"/>
  </r>
  <r>
    <s v="bcfcdae4-e329-4a09-95e4-1d232fe9798b"/>
    <d v="2025-01-13T00:00:00"/>
    <x v="5"/>
    <s v="7e65e899-3850-4a14-8dec-53c763f6c3a4"/>
    <x v="138"/>
    <x v="0"/>
    <n v="87.31"/>
    <n v="5"/>
    <n v="76.599999999999994"/>
    <n v="7.08"/>
    <x v="1"/>
    <x v="2"/>
    <x v="1"/>
    <x v="17"/>
    <s v="Ashley Mcdonald"/>
    <x v="11"/>
    <n v="436.55"/>
    <n v="429.47"/>
  </r>
  <r>
    <s v="3678a1b3-52b7-47af-a3a3-be0a0b9569f9"/>
    <d v="2025-02-11T00:00:00"/>
    <x v="5"/>
    <s v="3e77f35f-8fe5-49c8-a48c-34c89b9028a7"/>
    <x v="815"/>
    <x v="1"/>
    <n v="56.73"/>
    <n v="3"/>
    <n v="45.91"/>
    <n v="8.34"/>
    <x v="0"/>
    <x v="0"/>
    <x v="2"/>
    <x v="15"/>
    <s v="Christopher Wilkerson"/>
    <x v="10"/>
    <n v="170.19"/>
    <n v="161.85"/>
  </r>
  <r>
    <s v="de56184f-c45c-47bc-b1b0-1512fb742de0"/>
    <d v="2025-01-23T00:00:00"/>
    <x v="5"/>
    <s v="3c4983d0-41a2-49a8-8745-209b15cfae96"/>
    <x v="22"/>
    <x v="3"/>
    <n v="380.24"/>
    <n v="7"/>
    <n v="268.49"/>
    <n v="9.7200000000000006"/>
    <x v="2"/>
    <x v="0"/>
    <x v="0"/>
    <x v="17"/>
    <s v="Amber Kelley"/>
    <x v="11"/>
    <n v="2661.6800000000003"/>
    <n v="2651.9600000000005"/>
  </r>
  <r>
    <s v="de83c037-3114-4c54-87e1-01d9525d88a1"/>
    <d v="2025-01-14T00:00:00"/>
    <x v="5"/>
    <s v="c1ede613-a6a5-40dd-9795-9a9a2fc9be98"/>
    <x v="297"/>
    <x v="5"/>
    <n v="71.23"/>
    <n v="6"/>
    <n v="59.44"/>
    <n v="11.02"/>
    <x v="2"/>
    <x v="2"/>
    <x v="0"/>
    <x v="17"/>
    <s v="Steven Mendoza"/>
    <x v="11"/>
    <n v="427.38"/>
    <n v="416.36"/>
  </r>
  <r>
    <s v="67d4c3a1-2156-4809-9f46-c7c234a9b08b"/>
    <d v="2025-02-10T00:00:00"/>
    <x v="5"/>
    <s v="59543720-3e7e-42cf-9f41-18308e38d32c"/>
    <x v="602"/>
    <x v="5"/>
    <n v="416.23"/>
    <n v="5"/>
    <n v="317.18"/>
    <n v="18.760000000000002"/>
    <x v="2"/>
    <x v="1"/>
    <x v="1"/>
    <x v="16"/>
    <s v="Kimberly Daniel"/>
    <x v="10"/>
    <n v="2081.15"/>
    <n v="2062.39"/>
  </r>
  <r>
    <s v="909dc570-a8dc-4179-a2d7-4e273506fb63"/>
    <d v="2025-02-08T00:00:00"/>
    <x v="5"/>
    <s v="f78d638e-e301-431a-9805-a450db7a2d69"/>
    <x v="664"/>
    <x v="2"/>
    <n v="455.55"/>
    <n v="6"/>
    <n v="398.46"/>
    <n v="2.74"/>
    <x v="1"/>
    <x v="1"/>
    <x v="2"/>
    <x v="15"/>
    <s v="Sabrina Bowers"/>
    <x v="10"/>
    <n v="2733.3"/>
    <n v="2730.5600000000004"/>
  </r>
  <r>
    <s v="6c807555-1d28-418f-bd6b-097fbcfc6c2e"/>
    <d v="2025-01-27T00:00:00"/>
    <x v="5"/>
    <s v="88d8d21c-370b-4ac1-a785-12148b62fc95"/>
    <x v="296"/>
    <x v="0"/>
    <n v="271.45999999999998"/>
    <n v="1"/>
    <n v="194.08"/>
    <n v="11.45"/>
    <x v="1"/>
    <x v="2"/>
    <x v="1"/>
    <x v="17"/>
    <s v="Stephen Lewis"/>
    <x v="11"/>
    <n v="271.45999999999998"/>
    <n v="260.01"/>
  </r>
  <r>
    <s v="f4496ae1-02f8-47f0-a301-be599d6197e8"/>
    <d v="2025-05-17T00:00:00"/>
    <x v="5"/>
    <s v="3bbaca09-8c60-427e-a266-8cb2b18f7bae"/>
    <x v="507"/>
    <x v="4"/>
    <n v="368.92"/>
    <n v="1"/>
    <n v="299.19"/>
    <n v="63.89"/>
    <x v="2"/>
    <x v="0"/>
    <x v="1"/>
    <x v="16"/>
    <s v="Joseph Hawkins"/>
    <x v="5"/>
    <n v="368.92"/>
    <n v="305.03000000000003"/>
  </r>
  <r>
    <s v="82491fb5-e164-43b3-ae5f-22046b872647"/>
    <d v="2025-11-12T00:00:00"/>
    <x v="5"/>
    <s v="80f072c0-f1b4-43ce-b3b7-11971cfeb149"/>
    <x v="568"/>
    <x v="1"/>
    <n v="491.37"/>
    <n v="9"/>
    <n v="331.93"/>
    <n v="42.93"/>
    <x v="0"/>
    <x v="1"/>
    <x v="0"/>
    <x v="16"/>
    <s v="Nathaniel Boyd"/>
    <x v="3"/>
    <n v="4422.33"/>
    <n v="4379.3999999999996"/>
  </r>
  <r>
    <s v="6ad0365c-b3ba-4601-891b-09ec8cc1ec53"/>
    <d v="2025-12-01T00:00:00"/>
    <x v="5"/>
    <s v="795c81b3-fe80-4dc6-b466-56e89ddcb58d"/>
    <x v="300"/>
    <x v="1"/>
    <n v="402.64"/>
    <n v="4"/>
    <n v="327.64999999999998"/>
    <n v="37.83"/>
    <x v="0"/>
    <x v="2"/>
    <x v="0"/>
    <x v="15"/>
    <s v="Maurice Clay"/>
    <x v="2"/>
    <n v="1610.56"/>
    <n v="1572.73"/>
  </r>
  <r>
    <s v="710068fc-4f03-430c-be8c-ba3e4f5b10d8"/>
    <d v="2025-11-12T00:00:00"/>
    <x v="5"/>
    <s v="da3e0cb5-54ab-482c-918f-661fe5efb403"/>
    <x v="318"/>
    <x v="3"/>
    <n v="297.45"/>
    <n v="9"/>
    <n v="265.81"/>
    <n v="37.31"/>
    <x v="1"/>
    <x v="1"/>
    <x v="0"/>
    <x v="17"/>
    <s v="Holly Hill"/>
    <x v="3"/>
    <n v="2677.0499999999997"/>
    <n v="2639.74"/>
  </r>
  <r>
    <s v="170d624c-d3ce-409b-8c95-dee5efd37d40"/>
    <d v="2025-03-03T00:00:00"/>
    <x v="5"/>
    <s v="2fb86580-aab7-4b57-a488-08403eafa907"/>
    <x v="632"/>
    <x v="0"/>
    <n v="340.74"/>
    <n v="6"/>
    <n v="283.31"/>
    <n v="8.84"/>
    <x v="2"/>
    <x v="2"/>
    <x v="0"/>
    <x v="17"/>
    <s v="Stephanie Wagner"/>
    <x v="8"/>
    <n v="2044.44"/>
    <n v="2035.6000000000001"/>
  </r>
  <r>
    <s v="201c8a39-92a2-4173-8669-460e658369c9"/>
    <d v="2025-12-02T00:00:00"/>
    <x v="5"/>
    <s v="530a48b4-d31c-4a23-abba-e53ef348fdb9"/>
    <x v="303"/>
    <x v="0"/>
    <n v="180.28"/>
    <n v="9"/>
    <n v="110.9"/>
    <n v="1.71"/>
    <x v="1"/>
    <x v="1"/>
    <x v="0"/>
    <x v="16"/>
    <s v="Justin Murray"/>
    <x v="2"/>
    <n v="1622.52"/>
    <n v="1620.81"/>
  </r>
  <r>
    <s v="2fb877f6-30fc-485a-953c-297b87fcae95"/>
    <d v="2025-07-05T00:00:00"/>
    <x v="5"/>
    <s v="97e9289a-2e85-47ea-b9b4-a76697b23add"/>
    <x v="638"/>
    <x v="0"/>
    <n v="489.64"/>
    <n v="3"/>
    <n v="357.95"/>
    <n v="97.41"/>
    <x v="1"/>
    <x v="0"/>
    <x v="1"/>
    <x v="17"/>
    <s v="Brian Dominguez"/>
    <x v="0"/>
    <n v="1468.92"/>
    <n v="1371.51"/>
  </r>
  <r>
    <s v="7616df3c-2dc8-4ca7-8e84-8d983aa81630"/>
    <d v="2025-07-27T00:00:00"/>
    <x v="5"/>
    <s v="96f186fb-24c5-4695-9e83-8c8a01f27b60"/>
    <x v="232"/>
    <x v="1"/>
    <n v="485.59"/>
    <n v="4"/>
    <n v="354.79"/>
    <n v="3.38"/>
    <x v="1"/>
    <x v="0"/>
    <x v="1"/>
    <x v="16"/>
    <s v="Scott Martinez"/>
    <x v="0"/>
    <n v="1942.36"/>
    <n v="1938.9799999999998"/>
  </r>
  <r>
    <s v="f10497a4-e64e-43e2-b0a5-259aa8c0e8c0"/>
    <d v="2025-10-11T00:00:00"/>
    <x v="5"/>
    <s v="55602cdf-af30-47d5-9ee5-e3425984b7be"/>
    <x v="33"/>
    <x v="3"/>
    <n v="335.49"/>
    <n v="7"/>
    <n v="287.22000000000003"/>
    <n v="58.5"/>
    <x v="0"/>
    <x v="2"/>
    <x v="0"/>
    <x v="15"/>
    <s v="Megan Marshall"/>
    <x v="9"/>
    <n v="2348.4300000000003"/>
    <n v="2289.9300000000003"/>
  </r>
  <r>
    <s v="11155eda-56aa-4f5d-bcf1-ad5bdd3443cd"/>
    <d v="2025-05-17T00:00:00"/>
    <x v="5"/>
    <s v="25ba4c5f-4d06-4e63-b037-f6b5df67b933"/>
    <x v="831"/>
    <x v="5"/>
    <n v="64.27"/>
    <n v="10"/>
    <n v="49.05"/>
    <n v="11.7"/>
    <x v="1"/>
    <x v="0"/>
    <x v="2"/>
    <x v="15"/>
    <s v="Ryan Wilson"/>
    <x v="5"/>
    <n v="642.69999999999993"/>
    <n v="630.99999999999989"/>
  </r>
  <r>
    <s v="5e38978d-f34b-46b8-82e8-2728dd72716d"/>
    <d v="2025-12-02T00:00:00"/>
    <x v="5"/>
    <s v="32d4468d-50f7-4ba1-9e70-476e43add509"/>
    <x v="649"/>
    <x v="1"/>
    <n v="331.19"/>
    <n v="3"/>
    <n v="285.5"/>
    <n v="26.63"/>
    <x v="0"/>
    <x v="0"/>
    <x v="1"/>
    <x v="17"/>
    <s v="Daniel Hall"/>
    <x v="2"/>
    <n v="993.56999999999994"/>
    <n v="966.93999999999994"/>
  </r>
  <r>
    <s v="11a5d300-c880-4c9d-9cdb-58cc9259eba4"/>
    <d v="2025-05-03T00:00:00"/>
    <x v="5"/>
    <s v="09388ad4-67a5-46c6-8a2b-d22498280717"/>
    <x v="210"/>
    <x v="3"/>
    <n v="340.82"/>
    <n v="10"/>
    <n v="269.64999999999998"/>
    <n v="62.73"/>
    <x v="2"/>
    <x v="1"/>
    <x v="1"/>
    <x v="15"/>
    <s v="Tina Anderson"/>
    <x v="5"/>
    <n v="3408.2"/>
    <n v="3345.47"/>
  </r>
  <r>
    <s v="5cdc48ca-15df-42ae-adad-0417c12e7d6a"/>
    <d v="2025-09-19T00:00:00"/>
    <x v="5"/>
    <s v="a11bb2c9-3252-4a5f-9a8f-41768fffa72c"/>
    <x v="206"/>
    <x v="3"/>
    <n v="204.56"/>
    <n v="8"/>
    <n v="154.41"/>
    <n v="8.0299999999999994"/>
    <x v="2"/>
    <x v="2"/>
    <x v="0"/>
    <x v="16"/>
    <s v="Holly Merritt"/>
    <x v="1"/>
    <n v="1636.48"/>
    <n v="1628.45"/>
  </r>
  <r>
    <s v="37b2cdcb-7ef4-47d2-af9b-7c12272648ca"/>
    <d v="2025-07-05T00:00:00"/>
    <x v="5"/>
    <s v="80cc7684-61a4-44b3-9d57-646e7fba9086"/>
    <x v="464"/>
    <x v="0"/>
    <n v="310.27999999999997"/>
    <n v="3"/>
    <n v="227.8"/>
    <n v="46.13"/>
    <x v="0"/>
    <x v="1"/>
    <x v="1"/>
    <x v="17"/>
    <s v="Ricardo Nielsen"/>
    <x v="0"/>
    <n v="930.83999999999992"/>
    <n v="884.70999999999992"/>
  </r>
  <r>
    <s v="5e2e4dd6-cd6b-4455-934c-8be92788459f"/>
    <d v="2025-09-10T00:00:00"/>
    <x v="5"/>
    <s v="5379e455-3879-44b2-9ad5-a758fd3252f0"/>
    <x v="432"/>
    <x v="0"/>
    <n v="258.56"/>
    <n v="4"/>
    <n v="163.72999999999999"/>
    <n v="19.23"/>
    <x v="1"/>
    <x v="0"/>
    <x v="1"/>
    <x v="16"/>
    <s v="Angela Sanchez"/>
    <x v="1"/>
    <n v="1034.24"/>
    <n v="1015.01"/>
  </r>
  <r>
    <s v="324069e5-74eb-48f5-994d-6a89bb5f51e2"/>
    <d v="2025-06-06T00:00:00"/>
    <x v="5"/>
    <s v="cf43e00d-a6ce-46d2-9d5c-e5369b72313c"/>
    <x v="339"/>
    <x v="0"/>
    <n v="205.07"/>
    <n v="2"/>
    <n v="171.97"/>
    <n v="30.73"/>
    <x v="2"/>
    <x v="0"/>
    <x v="2"/>
    <x v="15"/>
    <s v="Caroline Ray"/>
    <x v="4"/>
    <n v="410.14"/>
    <n v="379.40999999999997"/>
  </r>
  <r>
    <s v="fea128cd-5aa4-4fe1-b585-a248410b7c12"/>
    <d v="2025-09-08T00:00:00"/>
    <x v="5"/>
    <s v="e9826776-691f-40c5-96e3-a86cc0ef2356"/>
    <x v="818"/>
    <x v="5"/>
    <n v="439.1"/>
    <n v="7"/>
    <n v="388.58"/>
    <n v="60.02"/>
    <x v="1"/>
    <x v="1"/>
    <x v="1"/>
    <x v="17"/>
    <s v="Sonya Greene"/>
    <x v="1"/>
    <n v="3073.7000000000003"/>
    <n v="3013.6800000000003"/>
  </r>
  <r>
    <s v="46016c7d-11d7-4e40-bf55-5930756bc235"/>
    <d v="2025-09-10T00:00:00"/>
    <x v="5"/>
    <s v="f9a51ed9-e3d3-45ef-b4ab-6af4e5c7e469"/>
    <x v="503"/>
    <x v="4"/>
    <n v="203.02"/>
    <n v="3"/>
    <n v="127.19"/>
    <n v="23.17"/>
    <x v="0"/>
    <x v="0"/>
    <x v="0"/>
    <x v="17"/>
    <s v="Jason Bell"/>
    <x v="1"/>
    <n v="609.06000000000006"/>
    <n v="585.8900000000001"/>
  </r>
  <r>
    <s v="a20866e0-27c3-45ce-bace-82fe9ab75494"/>
    <d v="2025-10-30T00:00:00"/>
    <x v="5"/>
    <s v="540f4076-63ba-4a5f-b6ee-766626f8c049"/>
    <x v="584"/>
    <x v="2"/>
    <n v="475.49"/>
    <n v="9"/>
    <n v="327.26"/>
    <n v="58.5"/>
    <x v="2"/>
    <x v="2"/>
    <x v="2"/>
    <x v="17"/>
    <s v="Victoria Church"/>
    <x v="9"/>
    <n v="4279.41"/>
    <n v="4220.91"/>
  </r>
  <r>
    <s v="2cb59457-e35d-4ae8-836e-80fad7920c63"/>
    <d v="2025-09-18T00:00:00"/>
    <x v="5"/>
    <s v="3d54e81b-5ea4-4751-816c-6b78661550da"/>
    <x v="45"/>
    <x v="3"/>
    <n v="277.17"/>
    <n v="8"/>
    <n v="176.42"/>
    <n v="26.07"/>
    <x v="2"/>
    <x v="1"/>
    <x v="2"/>
    <x v="15"/>
    <s v="Jeff Reed"/>
    <x v="1"/>
    <n v="2217.36"/>
    <n v="2191.29"/>
  </r>
  <r>
    <s v="6e4f1fff-7629-4b9e-9e30-80a93ffcd207"/>
    <d v="2025-11-12T00:00:00"/>
    <x v="5"/>
    <s v="ee16a4c8-f397-4ed7-8ce7-8dd3bbd8e288"/>
    <x v="899"/>
    <x v="5"/>
    <n v="43.51"/>
    <n v="6"/>
    <n v="31.62"/>
    <n v="6.49"/>
    <x v="2"/>
    <x v="2"/>
    <x v="2"/>
    <x v="16"/>
    <s v="Brandon Sawyer"/>
    <x v="3"/>
    <n v="261.06"/>
    <n v="254.57"/>
  </r>
  <r>
    <s v="414f47ea-51f8-4fcb-940a-6c51c043c3c0"/>
    <d v="2025-09-10T00:00:00"/>
    <x v="5"/>
    <s v="3b594050-bcda-46c0-bf24-6e1df00df1b9"/>
    <x v="673"/>
    <x v="2"/>
    <n v="313.24"/>
    <n v="4"/>
    <n v="235.17"/>
    <n v="37.49"/>
    <x v="0"/>
    <x v="2"/>
    <x v="1"/>
    <x v="17"/>
    <s v="Tara English"/>
    <x v="1"/>
    <n v="1252.96"/>
    <n v="1215.47"/>
  </r>
  <r>
    <s v="ee8df50d-56b8-4e16-9947-686297ed1bf3"/>
    <d v="2025-08-28T00:00:00"/>
    <x v="5"/>
    <s v="43c1c85d-8104-405a-b07b-4ba82f69635a"/>
    <x v="900"/>
    <x v="5"/>
    <n v="171.01"/>
    <n v="1"/>
    <n v="131.09"/>
    <n v="15.2"/>
    <x v="0"/>
    <x v="0"/>
    <x v="0"/>
    <x v="16"/>
    <s v="Casey Sullivan"/>
    <x v="6"/>
    <n v="171.01"/>
    <n v="155.81"/>
  </r>
  <r>
    <s v="1024eb96-ad94-4d78-a567-8cedc62aad2a"/>
    <d v="2025-09-18T00:00:00"/>
    <x v="5"/>
    <s v="608845bd-3449-4024-abee-b56c4e7fdafd"/>
    <x v="678"/>
    <x v="5"/>
    <n v="384.49"/>
    <n v="8"/>
    <n v="278.77"/>
    <n v="60.25"/>
    <x v="2"/>
    <x v="2"/>
    <x v="2"/>
    <x v="16"/>
    <s v="Steve Harrington"/>
    <x v="1"/>
    <n v="3075.92"/>
    <n v="3015.67"/>
  </r>
  <r>
    <s v="371aeecd-545b-4301-825b-a787854c954b"/>
    <d v="2025-09-10T00:00:00"/>
    <x v="5"/>
    <s v="b3481ab5-de61-4060-b6cc-0b689778cbc0"/>
    <x v="665"/>
    <x v="3"/>
    <n v="322.8"/>
    <n v="10"/>
    <n v="210.3"/>
    <n v="22.22"/>
    <x v="0"/>
    <x v="2"/>
    <x v="1"/>
    <x v="17"/>
    <s v="Peter Williams"/>
    <x v="1"/>
    <n v="3228"/>
    <n v="3205.78"/>
  </r>
  <r>
    <s v="981b0990-9401-4d7a-88e9-89fe537425d1"/>
    <d v="2025-12-13T00:00:00"/>
    <x v="5"/>
    <s v="9d28c021-0530-4185-9158-dc26c7a5a8b0"/>
    <x v="748"/>
    <x v="4"/>
    <n v="406.39"/>
    <n v="7"/>
    <n v="285.33"/>
    <n v="55.59"/>
    <x v="0"/>
    <x v="2"/>
    <x v="2"/>
    <x v="15"/>
    <s v="Anna Ortega"/>
    <x v="2"/>
    <n v="2844.73"/>
    <n v="2789.14"/>
  </r>
  <r>
    <s v="3b074a53-97aa-4f90-a672-ebd843f3f8db"/>
    <d v="2025-10-09T00:00:00"/>
    <x v="5"/>
    <s v="7beabbcf-1974-47ad-9a67-5dfbfb693550"/>
    <x v="854"/>
    <x v="2"/>
    <n v="310.36"/>
    <n v="3"/>
    <n v="209.74"/>
    <n v="7"/>
    <x v="1"/>
    <x v="2"/>
    <x v="0"/>
    <x v="16"/>
    <s v="Johnathan Bernard"/>
    <x v="9"/>
    <n v="931.08"/>
    <n v="924.08"/>
  </r>
  <r>
    <s v="ff2b0f62-92c0-4a64-8651-8d29c26006a7"/>
    <d v="2025-12-14T00:00:00"/>
    <x v="5"/>
    <s v="747d067e-7cda-41b2-9b5e-9673f0fa54f9"/>
    <x v="876"/>
    <x v="3"/>
    <n v="12.71"/>
    <n v="4"/>
    <n v="8.2200000000000006"/>
    <n v="0.8"/>
    <x v="0"/>
    <x v="1"/>
    <x v="1"/>
    <x v="16"/>
    <s v="Crystal Porter"/>
    <x v="2"/>
    <n v="50.84"/>
    <n v="50.040000000000006"/>
  </r>
  <r>
    <s v="ca093a3a-2bcc-45ef-8282-3c5aeeb0000e"/>
    <d v="2025-11-20T00:00:00"/>
    <x v="5"/>
    <s v="f8bb276f-15f7-4406-a097-3f0bf8ce3694"/>
    <x v="705"/>
    <x v="2"/>
    <n v="250.62"/>
    <n v="10"/>
    <n v="163.22"/>
    <n v="3.21"/>
    <x v="2"/>
    <x v="0"/>
    <x v="2"/>
    <x v="17"/>
    <s v="Catherine Thomas"/>
    <x v="3"/>
    <n v="2506.1999999999998"/>
    <n v="2502.9899999999998"/>
  </r>
  <r>
    <s v="415c6f92-382f-4423-a45e-745370b0994c"/>
    <d v="2025-07-16T00:00:00"/>
    <x v="5"/>
    <s v="bed7843f-cafe-489f-8f30-d44c1a25dcd7"/>
    <x v="354"/>
    <x v="3"/>
    <n v="181.64"/>
    <n v="5"/>
    <n v="156.41999999999999"/>
    <n v="0.52"/>
    <x v="1"/>
    <x v="2"/>
    <x v="2"/>
    <x v="17"/>
    <s v="Sara Williams"/>
    <x v="0"/>
    <n v="908.19999999999993"/>
    <n v="907.68"/>
  </r>
  <r>
    <s v="9652cd9d-8af0-4410-ad15-248dc95cee67"/>
    <d v="2025-08-17T00:00:00"/>
    <x v="5"/>
    <s v="5eb68909-69af-452d-aa95-9831e9a188ca"/>
    <x v="517"/>
    <x v="2"/>
    <n v="393.56"/>
    <n v="4"/>
    <n v="280.64999999999998"/>
    <n v="21.71"/>
    <x v="0"/>
    <x v="1"/>
    <x v="2"/>
    <x v="17"/>
    <s v="Hannah Phillips"/>
    <x v="6"/>
    <n v="1574.24"/>
    <n v="1552.53"/>
  </r>
  <r>
    <s v="3848d28f-b8f9-48aa-9c57-40128fdd79d6"/>
    <d v="2025-10-30T00:00:00"/>
    <x v="5"/>
    <s v="c015206e-a9a8-4962-9a8b-7b1c7cc9e477"/>
    <x v="435"/>
    <x v="3"/>
    <n v="296.77999999999997"/>
    <n v="9"/>
    <n v="254.26"/>
    <n v="10.92"/>
    <x v="2"/>
    <x v="2"/>
    <x v="0"/>
    <x v="15"/>
    <s v="Shawna Hebert"/>
    <x v="9"/>
    <n v="2671.0199999999995"/>
    <n v="2660.0999999999995"/>
  </r>
  <r>
    <s v="0e3755be-a65f-403e-80a4-ddd06e312ca7"/>
    <d v="2025-09-08T00:00:00"/>
    <x v="5"/>
    <s v="bffb0cc0-484d-4c16-99f0-2ef6903cb49d"/>
    <x v="365"/>
    <x v="3"/>
    <n v="43.1"/>
    <n v="1"/>
    <n v="38.17"/>
    <n v="4.32"/>
    <x v="1"/>
    <x v="2"/>
    <x v="0"/>
    <x v="15"/>
    <s v="Elijah Gill"/>
    <x v="1"/>
    <n v="43.1"/>
    <n v="38.78"/>
  </r>
  <r>
    <s v="acd9ac44-90b0-4754-a193-bb05c6b466b3"/>
    <d v="2025-12-22T00:00:00"/>
    <x v="5"/>
    <s v="e3f3121b-7a8d-4bf9-a1e7-a2fda9f48acc"/>
    <x v="193"/>
    <x v="5"/>
    <n v="402.03"/>
    <n v="10"/>
    <n v="321.37"/>
    <n v="37.82"/>
    <x v="1"/>
    <x v="1"/>
    <x v="2"/>
    <x v="15"/>
    <s v="Jeremy Parsons"/>
    <x v="2"/>
    <n v="4020.2999999999997"/>
    <n v="3982.4799999999996"/>
  </r>
  <r>
    <s v="35638d58-e668-41ed-8d4f-aef891ec8e22"/>
    <d v="2025-09-10T00:00:00"/>
    <x v="5"/>
    <s v="223316a1-f2a5-4227-b625-654e61887259"/>
    <x v="191"/>
    <x v="0"/>
    <n v="67.180000000000007"/>
    <n v="2"/>
    <n v="48.1"/>
    <n v="9.23"/>
    <x v="1"/>
    <x v="0"/>
    <x v="0"/>
    <x v="17"/>
    <s v="Shannon Harper"/>
    <x v="1"/>
    <n v="134.36000000000001"/>
    <n v="125.13000000000001"/>
  </r>
  <r>
    <s v="29af4366-574c-4cc5-9fab-54484e9cfcbd"/>
    <d v="2025-12-13T00:00:00"/>
    <x v="5"/>
    <s v="9487779c-1cac-4722-823a-94fb6b329954"/>
    <x v="321"/>
    <x v="0"/>
    <n v="29.28"/>
    <n v="5"/>
    <n v="22.12"/>
    <n v="4.87"/>
    <x v="0"/>
    <x v="0"/>
    <x v="0"/>
    <x v="15"/>
    <s v="Cassandra Shaffer"/>
    <x v="2"/>
    <n v="146.4"/>
    <n v="141.53"/>
  </r>
  <r>
    <s v="410d9dc5-af3f-4da6-be9a-3e0451355eb4"/>
    <d v="2025-07-08T00:00:00"/>
    <x v="5"/>
    <s v="a16dbe81-49d4-489a-926f-776958c5537c"/>
    <x v="715"/>
    <x v="2"/>
    <n v="320.14"/>
    <n v="1"/>
    <n v="275.92"/>
    <n v="56.68"/>
    <x v="0"/>
    <x v="1"/>
    <x v="1"/>
    <x v="17"/>
    <s v="Steven Johnson"/>
    <x v="0"/>
    <n v="320.14"/>
    <n v="263.45999999999998"/>
  </r>
  <r>
    <s v="ae3d4177-3522-4280-b2d9-5743f959c20a"/>
    <d v="2025-08-09T00:00:00"/>
    <x v="5"/>
    <s v="d3f62f8b-b91b-44ef-82c5-1a9f8aefc84e"/>
    <x v="901"/>
    <x v="1"/>
    <n v="436.73"/>
    <n v="4"/>
    <n v="341.45"/>
    <n v="73.03"/>
    <x v="0"/>
    <x v="1"/>
    <x v="2"/>
    <x v="16"/>
    <s v="Richard Walker"/>
    <x v="6"/>
    <n v="1746.92"/>
    <n v="1673.89"/>
  </r>
  <r>
    <s v="efd1fbc1-9245-4145-9077-3b77d37b7dd0"/>
    <d v="2025-12-22T00:00:00"/>
    <x v="5"/>
    <s v="f868dd3a-eeaf-4ac2-a524-a8cac9dd9158"/>
    <x v="306"/>
    <x v="4"/>
    <n v="151.38999999999999"/>
    <n v="1"/>
    <n v="97.69"/>
    <n v="18.71"/>
    <x v="0"/>
    <x v="0"/>
    <x v="2"/>
    <x v="15"/>
    <s v="Tyler Delgado"/>
    <x v="2"/>
    <n v="151.38999999999999"/>
    <n v="132.67999999999998"/>
  </r>
  <r>
    <s v="23952bf5-fe6c-4181-8c2d-2dea5d67aa3a"/>
    <d v="2025-06-15T00:00:00"/>
    <x v="5"/>
    <s v="6427e9a6-3ee1-4ab2-87ad-fecf58458210"/>
    <x v="106"/>
    <x v="0"/>
    <n v="206.37"/>
    <n v="1"/>
    <n v="168.38"/>
    <n v="3.76"/>
    <x v="0"/>
    <x v="2"/>
    <x v="0"/>
    <x v="17"/>
    <s v="Mark Armstrong"/>
    <x v="4"/>
    <n v="206.37"/>
    <n v="202.61"/>
  </r>
  <r>
    <s v="c9858723-a144-40cf-a7ff-d1f49989a26b"/>
    <d v="2025-07-05T00:00:00"/>
    <x v="5"/>
    <s v="94ff1f2f-c159-44fb-b902-672298d9df82"/>
    <x v="901"/>
    <x v="5"/>
    <n v="355.11"/>
    <n v="9"/>
    <n v="298.02999999999997"/>
    <n v="49.13"/>
    <x v="0"/>
    <x v="1"/>
    <x v="2"/>
    <x v="15"/>
    <s v="Victor Mills"/>
    <x v="0"/>
    <n v="3195.9900000000002"/>
    <n v="3146.86"/>
  </r>
  <r>
    <s v="ca8c44ff-b465-4891-832a-f9859ec4fe41"/>
    <d v="2025-03-23T00:00:00"/>
    <x v="5"/>
    <s v="06f0a4fe-bec4-4d0d-af30-b53566eeb5e4"/>
    <x v="697"/>
    <x v="4"/>
    <n v="427.61"/>
    <n v="6"/>
    <n v="370.51"/>
    <n v="6.06"/>
    <x v="0"/>
    <x v="2"/>
    <x v="0"/>
    <x v="15"/>
    <s v="Michael English"/>
    <x v="8"/>
    <n v="2565.66"/>
    <n v="2559.6"/>
  </r>
  <r>
    <s v="c89f2117-8349-45fe-83e1-d141b13011e8"/>
    <d v="2025-10-30T00:00:00"/>
    <x v="5"/>
    <s v="ae44ed26-18eb-4553-83a1-734269d9be2f"/>
    <x v="902"/>
    <x v="4"/>
    <n v="243.26"/>
    <n v="9"/>
    <n v="205.69"/>
    <n v="24.04"/>
    <x v="0"/>
    <x v="0"/>
    <x v="1"/>
    <x v="17"/>
    <s v="Matthew Smith"/>
    <x v="9"/>
    <n v="2189.34"/>
    <n v="2165.3000000000002"/>
  </r>
  <r>
    <s v="a51a7ef3-a3dd-4fe5-af0d-147c0142226a"/>
    <d v="2025-05-25T00:00:00"/>
    <x v="5"/>
    <s v="2d8750f2-39a5-4780-ac72-1fa677520fb7"/>
    <x v="454"/>
    <x v="3"/>
    <n v="457.18"/>
    <n v="7"/>
    <n v="312.10000000000002"/>
    <n v="11.3"/>
    <x v="2"/>
    <x v="2"/>
    <x v="0"/>
    <x v="16"/>
    <s v="Dustin Jones"/>
    <x v="5"/>
    <n v="3200.26"/>
    <n v="3188.96"/>
  </r>
  <r>
    <s v="c21393e6-68ef-4655-950b-8cf9f081a4a6"/>
    <d v="2025-05-25T00:00:00"/>
    <x v="5"/>
    <s v="8e34e504-f44a-4a2f-a5f1-91dafde173d6"/>
    <x v="903"/>
    <x v="1"/>
    <n v="476.46"/>
    <n v="6"/>
    <n v="371.87"/>
    <n v="62.59"/>
    <x v="1"/>
    <x v="0"/>
    <x v="2"/>
    <x v="17"/>
    <s v="Jennifer Eaton"/>
    <x v="5"/>
    <n v="2858.7599999999998"/>
    <n v="2796.1699999999996"/>
  </r>
  <r>
    <s v="fd764279-0b69-4d79-bbb8-cd0af3a5375a"/>
    <d v="2025-07-18T00:00:00"/>
    <x v="5"/>
    <s v="da23ee5e-f9db-4e51-bc73-cd147681cb2d"/>
    <x v="904"/>
    <x v="4"/>
    <n v="406.6"/>
    <n v="4"/>
    <n v="344.95"/>
    <n v="42.27"/>
    <x v="2"/>
    <x v="1"/>
    <x v="1"/>
    <x v="15"/>
    <s v="Charles Valdez"/>
    <x v="0"/>
    <n v="1626.4"/>
    <n v="1584.13"/>
  </r>
  <r>
    <s v="19a8e36f-7a91-43c5-9b41-0ec368182fb0"/>
    <d v="2025-07-08T00:00:00"/>
    <x v="5"/>
    <s v="4063a9f6-7ad3-4565-8b06-36bc74744932"/>
    <x v="172"/>
    <x v="0"/>
    <n v="408.25"/>
    <n v="2"/>
    <n v="290.05"/>
    <n v="22.25"/>
    <x v="1"/>
    <x v="0"/>
    <x v="2"/>
    <x v="16"/>
    <s v="Jessica Mendez"/>
    <x v="0"/>
    <n v="816.5"/>
    <n v="794.25"/>
  </r>
  <r>
    <s v="27ef5993-449e-4ddf-a18d-fcb5d22a4a5a"/>
    <d v="2025-03-01T00:00:00"/>
    <x v="5"/>
    <s v="92c00ac1-2e4d-491e-9c75-b9f5d85a7ff5"/>
    <x v="21"/>
    <x v="1"/>
    <n v="291.42"/>
    <n v="7"/>
    <n v="190.69"/>
    <n v="4.3899999999999997"/>
    <x v="0"/>
    <x v="1"/>
    <x v="0"/>
    <x v="17"/>
    <s v="Jared Howell"/>
    <x v="8"/>
    <n v="2039.94"/>
    <n v="2035.55"/>
  </r>
  <r>
    <s v="2d189d67-e047-44d8-b903-8add9709a439"/>
    <d v="2025-04-16T00:00:00"/>
    <x v="5"/>
    <s v="4a124bde-5e4e-4451-b1c9-08921df2e8be"/>
    <x v="769"/>
    <x v="0"/>
    <n v="355.4"/>
    <n v="1"/>
    <n v="312.99"/>
    <n v="5.62"/>
    <x v="2"/>
    <x v="0"/>
    <x v="1"/>
    <x v="17"/>
    <s v="Bradley Lane"/>
    <x v="7"/>
    <n v="355.4"/>
    <n v="349.78"/>
  </r>
  <r>
    <s v="98a6c647-332e-4837-b7f6-9f6381442302"/>
    <d v="2025-07-18T00:00:00"/>
    <x v="5"/>
    <s v="8ff00420-e979-4d70-8a95-185b27f4d3c6"/>
    <x v="31"/>
    <x v="2"/>
    <n v="47.64"/>
    <n v="10"/>
    <n v="39.42"/>
    <n v="8.9499999999999993"/>
    <x v="2"/>
    <x v="2"/>
    <x v="2"/>
    <x v="17"/>
    <s v="Phyllis Ramsey"/>
    <x v="0"/>
    <n v="476.4"/>
    <n v="467.45"/>
  </r>
  <r>
    <s v="f7223b1a-08f1-4feb-bd60-2eda21053949"/>
    <d v="2025-12-22T00:00:00"/>
    <x v="5"/>
    <s v="a149e9c4-4dd2-49fe-94cb-c7c7ac6297c1"/>
    <x v="237"/>
    <x v="5"/>
    <n v="251.24"/>
    <n v="5"/>
    <n v="205.38"/>
    <n v="7.35"/>
    <x v="1"/>
    <x v="2"/>
    <x v="2"/>
    <x v="15"/>
    <s v="Holly Miller"/>
    <x v="2"/>
    <n v="1256.2"/>
    <n v="1248.8500000000001"/>
  </r>
  <r>
    <s v="89070569-b396-4c6a-a30e-f47861444cec"/>
    <d v="2025-05-05T00:00:00"/>
    <x v="5"/>
    <s v="42ca9e61-a238-49d0-8960-d6704f201422"/>
    <x v="347"/>
    <x v="0"/>
    <n v="15.63"/>
    <n v="3"/>
    <n v="11.62"/>
    <n v="1.26"/>
    <x v="1"/>
    <x v="2"/>
    <x v="1"/>
    <x v="17"/>
    <s v="Ronald Lopez"/>
    <x v="5"/>
    <n v="46.89"/>
    <n v="45.63"/>
  </r>
  <r>
    <s v="9f9159d5-27e4-42ae-9ae5-4cd30527aabc"/>
    <d v="2025-12-21T00:00:00"/>
    <x v="5"/>
    <s v="12d65217-f100-4d5b-b46c-ae160b4e8eb0"/>
    <x v="410"/>
    <x v="5"/>
    <n v="321.35000000000002"/>
    <n v="9"/>
    <n v="278.72000000000003"/>
    <n v="27.55"/>
    <x v="2"/>
    <x v="0"/>
    <x v="1"/>
    <x v="17"/>
    <s v="Kristen Bailey"/>
    <x v="2"/>
    <n v="2892.15"/>
    <n v="2864.6"/>
  </r>
  <r>
    <s v="a08d93e2-e255-4f24-a1f8-7e1b4c877028"/>
    <d v="2025-03-01T00:00:00"/>
    <x v="5"/>
    <s v="53b31b2d-1e9a-4692-8988-868fa74bf5a0"/>
    <x v="565"/>
    <x v="2"/>
    <n v="397.89"/>
    <n v="3"/>
    <n v="295.55"/>
    <n v="46.54"/>
    <x v="0"/>
    <x v="2"/>
    <x v="2"/>
    <x v="15"/>
    <s v="Gary Brooks"/>
    <x v="8"/>
    <n v="1193.67"/>
    <n v="1147.1300000000001"/>
  </r>
  <r>
    <s v="b10df737-1a3c-4309-9897-caa994a5aded"/>
    <d v="2025-09-18T00:00:00"/>
    <x v="5"/>
    <s v="3ed433d2-21fb-491d-9fdf-6a011ee6c725"/>
    <x v="518"/>
    <x v="0"/>
    <n v="195.33"/>
    <n v="3"/>
    <n v="173.5"/>
    <n v="5.01"/>
    <x v="2"/>
    <x v="0"/>
    <x v="2"/>
    <x v="16"/>
    <s v="Melissa Roach"/>
    <x v="1"/>
    <n v="585.99"/>
    <n v="580.98"/>
  </r>
  <r>
    <s v="b3ce71d9-f871-4b85-a462-4a9b3ff83680"/>
    <d v="2025-09-29T00:00:00"/>
    <x v="5"/>
    <s v="da2626f4-78a1-4bad-b289-ee1b012228f3"/>
    <x v="603"/>
    <x v="0"/>
    <n v="312.95"/>
    <n v="9"/>
    <n v="221.29"/>
    <n v="20.18"/>
    <x v="0"/>
    <x v="0"/>
    <x v="0"/>
    <x v="17"/>
    <s v="Donna Dominguez"/>
    <x v="1"/>
    <n v="2816.5499999999997"/>
    <n v="2796.37"/>
  </r>
  <r>
    <s v="3040915b-318f-493c-aa3b-417097384036"/>
    <d v="2025-08-06T00:00:00"/>
    <x v="5"/>
    <s v="47906b42-5f56-4af8-9c79-9ef8c72d25a7"/>
    <x v="317"/>
    <x v="4"/>
    <n v="150.53"/>
    <n v="2"/>
    <n v="110.49"/>
    <n v="13.97"/>
    <x v="1"/>
    <x v="0"/>
    <x v="0"/>
    <x v="17"/>
    <s v="Tom Sullivan"/>
    <x v="6"/>
    <n v="301.06"/>
    <n v="287.08999999999997"/>
  </r>
  <r>
    <s v="486e506f-1ee0-48f5-a929-40a9dde47c50"/>
    <d v="2025-07-18T00:00:00"/>
    <x v="5"/>
    <s v="8886373e-5277-43b3-a6a5-8bdb22d42fa2"/>
    <x v="547"/>
    <x v="4"/>
    <n v="286.70999999999998"/>
    <n v="9"/>
    <n v="194.62"/>
    <n v="15.94"/>
    <x v="0"/>
    <x v="2"/>
    <x v="0"/>
    <x v="16"/>
    <s v="Thomas Sutton"/>
    <x v="0"/>
    <n v="2580.39"/>
    <n v="2564.4499999999998"/>
  </r>
  <r>
    <s v="aa3266dc-14b7-4185-843a-42fcef4828ab"/>
    <d v="2025-09-19T00:00:00"/>
    <x v="5"/>
    <s v="309d13f1-318d-4773-9056-7ab1a1801f99"/>
    <x v="479"/>
    <x v="5"/>
    <n v="441.15"/>
    <n v="7"/>
    <n v="335.62"/>
    <n v="53.27"/>
    <x v="1"/>
    <x v="1"/>
    <x v="2"/>
    <x v="15"/>
    <s v="Nicholas Joseph MD"/>
    <x v="1"/>
    <n v="3088.0499999999997"/>
    <n v="3034.7799999999997"/>
  </r>
  <r>
    <s v="b6351718-5704-4c5b-aa2e-f3c2ab43083f"/>
    <d v="2025-07-07T00:00:00"/>
    <x v="5"/>
    <s v="0b6a7aad-7d18-4ed1-86c0-da5dbbd35a68"/>
    <x v="437"/>
    <x v="1"/>
    <n v="393.55"/>
    <n v="8"/>
    <n v="320.18"/>
    <n v="27.62"/>
    <x v="1"/>
    <x v="2"/>
    <x v="0"/>
    <x v="16"/>
    <s v="Richard Gillespie"/>
    <x v="0"/>
    <n v="3148.4"/>
    <n v="3120.78"/>
  </r>
  <r>
    <s v="abcdd156-d036-4f2a-8120-ddaf2cc510c3"/>
    <d v="2025-08-28T00:00:00"/>
    <x v="5"/>
    <s v="ec0e7335-b027-4bcb-8402-b5d8e12955e4"/>
    <x v="905"/>
    <x v="0"/>
    <n v="324.67"/>
    <n v="1"/>
    <n v="229"/>
    <n v="17.649999999999999"/>
    <x v="0"/>
    <x v="2"/>
    <x v="1"/>
    <x v="15"/>
    <s v="Benjamin Jackson"/>
    <x v="6"/>
    <n v="324.67"/>
    <n v="307.02000000000004"/>
  </r>
  <r>
    <s v="2bb2e4d6-3907-4d20-9c94-5c3ae3d20ea9"/>
    <d v="2025-10-30T00:00:00"/>
    <x v="5"/>
    <s v="41b2c4cf-d54c-41b9-ad7e-caf88dbaaeb3"/>
    <x v="296"/>
    <x v="3"/>
    <n v="304.19"/>
    <n v="1"/>
    <n v="222.43"/>
    <n v="19.149999999999999"/>
    <x v="2"/>
    <x v="2"/>
    <x v="1"/>
    <x v="17"/>
    <s v="Catherine Reyes"/>
    <x v="9"/>
    <n v="304.19"/>
    <n v="285.04000000000002"/>
  </r>
  <r>
    <s v="9dcd1921-3486-49f9-be6c-ed3d0ba0b957"/>
    <d v="2025-11-10T00:00:00"/>
    <x v="5"/>
    <s v="0c7d664e-6e11-470f-a67e-0d0f27cb048b"/>
    <x v="29"/>
    <x v="0"/>
    <n v="83.21"/>
    <n v="9"/>
    <n v="72.98"/>
    <n v="8.83"/>
    <x v="2"/>
    <x v="2"/>
    <x v="2"/>
    <x v="16"/>
    <s v="Terry Bennett"/>
    <x v="3"/>
    <n v="748.89"/>
    <n v="740.06"/>
  </r>
  <r>
    <s v="82fe65c5-6aec-4682-b27e-e434822180fc"/>
    <d v="2025-08-09T00:00:00"/>
    <x v="5"/>
    <s v="0386025e-ca8f-4dcd-b3c6-8e1bc9a8b10e"/>
    <x v="440"/>
    <x v="2"/>
    <n v="403.41"/>
    <n v="2"/>
    <n v="274.39999999999998"/>
    <n v="44.9"/>
    <x v="2"/>
    <x v="0"/>
    <x v="0"/>
    <x v="15"/>
    <s v="Christina Brown"/>
    <x v="6"/>
    <n v="806.82"/>
    <n v="761.92000000000007"/>
  </r>
  <r>
    <s v="622dff3d-ace3-4d15-a7ac-48c813b43999"/>
    <d v="2025-12-13T00:00:00"/>
    <x v="5"/>
    <s v="cec9e72f-b8fd-460a-bc23-3124d4aa06f7"/>
    <x v="439"/>
    <x v="2"/>
    <n v="441.65"/>
    <n v="1"/>
    <n v="329.3"/>
    <n v="53.69"/>
    <x v="2"/>
    <x v="2"/>
    <x v="0"/>
    <x v="15"/>
    <s v="Tonya Long"/>
    <x v="2"/>
    <n v="441.65"/>
    <n v="387.96"/>
  </r>
  <r>
    <s v="1f9f4852-90e8-432f-bbdf-f08ab3159d3f"/>
    <d v="2025-06-06T00:00:00"/>
    <x v="5"/>
    <s v="cc2b8d57-817a-4c39-9752-f5c86c09847c"/>
    <x v="440"/>
    <x v="5"/>
    <n v="309.12"/>
    <n v="2"/>
    <n v="226.58"/>
    <n v="59.6"/>
    <x v="1"/>
    <x v="1"/>
    <x v="0"/>
    <x v="15"/>
    <s v="Justin Moore"/>
    <x v="4"/>
    <n v="618.24"/>
    <n v="558.64"/>
  </r>
  <r>
    <s v="1906d1d7-0c8f-4028-8eff-43e4e9f18419"/>
    <d v="2025-12-22T00:00:00"/>
    <x v="5"/>
    <s v="be026cac-b4e8-46d0-a8c1-33eda7a27285"/>
    <x v="823"/>
    <x v="4"/>
    <n v="315.31"/>
    <n v="9"/>
    <n v="276.8"/>
    <n v="6.79"/>
    <x v="2"/>
    <x v="1"/>
    <x v="1"/>
    <x v="15"/>
    <s v="April Gillespie"/>
    <x v="2"/>
    <n v="2837.79"/>
    <n v="2831"/>
  </r>
  <r>
    <s v="03b3eddb-a35f-4209-a616-da2bd1e12f77"/>
    <d v="2025-03-23T00:00:00"/>
    <x v="5"/>
    <s v="7a90fe21-bb43-4cca-9d33-3d52cf53c96a"/>
    <x v="906"/>
    <x v="1"/>
    <n v="119.72"/>
    <n v="3"/>
    <n v="96.78"/>
    <n v="16.23"/>
    <x v="2"/>
    <x v="0"/>
    <x v="0"/>
    <x v="15"/>
    <s v="Mandy Thompson"/>
    <x v="8"/>
    <n v="359.15999999999997"/>
    <n v="342.92999999999995"/>
  </r>
  <r>
    <s v="e31bffc0-2eb4-4b88-89ae-286c3c52ed35"/>
    <d v="2025-04-04T00:00:00"/>
    <x v="5"/>
    <s v="f1cc8f25-b34e-44f0-9124-607b98ddc90a"/>
    <x v="685"/>
    <x v="2"/>
    <n v="499.14"/>
    <n v="8"/>
    <n v="379.62"/>
    <n v="31.32"/>
    <x v="2"/>
    <x v="0"/>
    <x v="0"/>
    <x v="17"/>
    <s v="Sharon Charles"/>
    <x v="7"/>
    <n v="3993.12"/>
    <n v="3961.7999999999997"/>
  </r>
  <r>
    <s v="da001888-8655-4d52-905a-e8c92c56f72f"/>
    <d v="2025-04-04T00:00:00"/>
    <x v="5"/>
    <s v="5c447b69-9a32-4a39-874a-9727a6743fa6"/>
    <x v="318"/>
    <x v="2"/>
    <n v="434.31"/>
    <n v="5"/>
    <n v="272.24"/>
    <n v="8.67"/>
    <x v="2"/>
    <x v="0"/>
    <x v="1"/>
    <x v="17"/>
    <s v="Teresa Doyle"/>
    <x v="7"/>
    <n v="2171.5500000000002"/>
    <n v="2162.88"/>
  </r>
  <r>
    <s v="227cffc5-3950-49b1-9e9b-afbb8ec78090"/>
    <d v="2025-09-19T00:00:00"/>
    <x v="5"/>
    <s v="11ae0cce-d122-479d-8681-3562e266faf5"/>
    <x v="124"/>
    <x v="0"/>
    <n v="402.92"/>
    <n v="7"/>
    <n v="331.1"/>
    <n v="30.1"/>
    <x v="2"/>
    <x v="0"/>
    <x v="2"/>
    <x v="17"/>
    <s v="Alexandra Frazier"/>
    <x v="1"/>
    <n v="2820.44"/>
    <n v="2790.34"/>
  </r>
  <r>
    <s v="a8ae2844-adc4-4869-81c2-3ad442f69315"/>
    <d v="2025-05-03T00:00:00"/>
    <x v="5"/>
    <s v="e245d9c7-5f1f-4f51-8854-5b19bd6db1fc"/>
    <x v="729"/>
    <x v="1"/>
    <n v="276.52999999999997"/>
    <n v="7"/>
    <n v="222.84"/>
    <n v="38.96"/>
    <x v="0"/>
    <x v="2"/>
    <x v="2"/>
    <x v="15"/>
    <s v="Carolyn Long"/>
    <x v="5"/>
    <n v="1935.7099999999998"/>
    <n v="1896.7499999999998"/>
  </r>
  <r>
    <s v="e3bdbe1e-d5f3-4528-a8a1-e26fd39b3a5b"/>
    <d v="2025-04-16T00:00:00"/>
    <x v="5"/>
    <s v="fe3a2696-0755-43ee-b8f2-8897695ea003"/>
    <x v="50"/>
    <x v="0"/>
    <n v="241.82"/>
    <n v="6"/>
    <n v="151.49"/>
    <n v="31.31"/>
    <x v="0"/>
    <x v="0"/>
    <x v="1"/>
    <x v="16"/>
    <s v="Robert Vasquez"/>
    <x v="7"/>
    <n v="1450.92"/>
    <n v="1419.6100000000001"/>
  </r>
  <r>
    <s v="b22fc894-41ec-494d-a33c-f7feaf1b4d5f"/>
    <d v="2025-12-11T00:00:00"/>
    <x v="5"/>
    <s v="7119f894-2e5e-4d48-9d70-4280b7b28c52"/>
    <x v="907"/>
    <x v="5"/>
    <n v="340.82"/>
    <n v="8"/>
    <n v="261.36"/>
    <n v="52.32"/>
    <x v="0"/>
    <x v="2"/>
    <x v="1"/>
    <x v="15"/>
    <s v="Wayne Pennington"/>
    <x v="2"/>
    <n v="2726.56"/>
    <n v="2674.24"/>
  </r>
  <r>
    <s v="ba7ace1c-178a-4643-8b69-95002a743255"/>
    <d v="2025-04-02T00:00:00"/>
    <x v="5"/>
    <s v="0c9b5c86-7a7c-4e9f-9643-2c9ff661abfe"/>
    <x v="779"/>
    <x v="4"/>
    <n v="31.92"/>
    <n v="9"/>
    <n v="22.89"/>
    <n v="4.1500000000000004"/>
    <x v="1"/>
    <x v="1"/>
    <x v="0"/>
    <x v="17"/>
    <s v="Lisa White"/>
    <x v="7"/>
    <n v="287.28000000000003"/>
    <n v="283.13000000000005"/>
  </r>
  <r>
    <s v="032fbac3-604b-45b7-b3a8-7c5858a50125"/>
    <d v="2025-10-19T00:00:00"/>
    <x v="5"/>
    <s v="e5af37b3-b9b5-4bb2-9c25-19a89ab2a732"/>
    <x v="828"/>
    <x v="2"/>
    <n v="287.04000000000002"/>
    <n v="10"/>
    <n v="206.67"/>
    <n v="52.63"/>
    <x v="1"/>
    <x v="2"/>
    <x v="2"/>
    <x v="17"/>
    <s v="Brenda Contreras"/>
    <x v="9"/>
    <n v="2870.4"/>
    <n v="2817.77"/>
  </r>
  <r>
    <s v="d987e68f-a793-4fb4-bb74-cbee3be36046"/>
    <d v="2025-06-06T00:00:00"/>
    <x v="5"/>
    <s v="292280a0-3ada-4bb6-a882-c7e79cc42b24"/>
    <x v="663"/>
    <x v="3"/>
    <n v="186.96"/>
    <n v="3"/>
    <n v="167.19"/>
    <n v="18.12"/>
    <x v="2"/>
    <x v="1"/>
    <x v="0"/>
    <x v="17"/>
    <s v="Timothy Villarreal"/>
    <x v="4"/>
    <n v="560.88"/>
    <n v="542.76"/>
  </r>
  <r>
    <s v="24e84856-8287-48f6-98cb-1f2a37a2f6ff"/>
    <d v="2025-11-20T00:00:00"/>
    <x v="5"/>
    <s v="4f80ef2a-9646-4c22-be36-3c3a327b1c8b"/>
    <x v="588"/>
    <x v="1"/>
    <n v="294.63"/>
    <n v="7"/>
    <n v="178.63"/>
    <n v="21.78"/>
    <x v="2"/>
    <x v="2"/>
    <x v="0"/>
    <x v="15"/>
    <s v="Lindsey Jones MD"/>
    <x v="3"/>
    <n v="2062.41"/>
    <n v="2040.6299999999999"/>
  </r>
  <r>
    <s v="91063a36-8cc6-4e6f-b501-a8768b129ee1"/>
    <d v="2025-06-15T00:00:00"/>
    <x v="5"/>
    <s v="adc27196-6b01-4cb8-b1e4-2a19b1430c97"/>
    <x v="551"/>
    <x v="0"/>
    <n v="368.38"/>
    <n v="8"/>
    <n v="256.38"/>
    <n v="34.549999999999997"/>
    <x v="1"/>
    <x v="1"/>
    <x v="1"/>
    <x v="15"/>
    <s v="Miss Jacqueline Yates"/>
    <x v="4"/>
    <n v="2947.04"/>
    <n v="2912.49"/>
  </r>
  <r>
    <s v="465aa356-5910-4cf6-b8f1-3020371be241"/>
    <d v="2025-10-11T00:00:00"/>
    <x v="5"/>
    <s v="e1c6f689-9d73-4581-96d9-d38183c5fe81"/>
    <x v="776"/>
    <x v="2"/>
    <n v="445.59"/>
    <n v="4"/>
    <n v="357.51"/>
    <n v="10.3"/>
    <x v="0"/>
    <x v="0"/>
    <x v="2"/>
    <x v="16"/>
    <s v="Kenneth Fletcher"/>
    <x v="9"/>
    <n v="1782.36"/>
    <n v="1772.06"/>
  </r>
  <r>
    <s v="9a85538b-a8a0-4adc-80a3-0cbf238113a1"/>
    <d v="2025-03-12T00:00:00"/>
    <x v="5"/>
    <s v="5ba4d6f6-694f-42d7-927e-b906ccba40a1"/>
    <x v="520"/>
    <x v="5"/>
    <n v="355.82"/>
    <n v="8"/>
    <n v="300.8"/>
    <n v="10.67"/>
    <x v="2"/>
    <x v="2"/>
    <x v="0"/>
    <x v="16"/>
    <s v="Charles Daniel"/>
    <x v="8"/>
    <n v="2846.56"/>
    <n v="2835.89"/>
  </r>
  <r>
    <s v="0659132b-599f-4a12-aeb5-6f966bdc5d2e"/>
    <d v="2025-09-19T00:00:00"/>
    <x v="5"/>
    <s v="b88ce5bf-bb39-4983-b2d2-a3af0b1f40e2"/>
    <x v="537"/>
    <x v="0"/>
    <n v="27.7"/>
    <n v="7"/>
    <n v="23.8"/>
    <n v="5.18"/>
    <x v="1"/>
    <x v="0"/>
    <x v="1"/>
    <x v="16"/>
    <s v="Brian Crawford"/>
    <x v="1"/>
    <n v="193.9"/>
    <n v="188.72"/>
  </r>
  <r>
    <s v="80c91e10-8df8-48b4-b269-671274bbd3fb"/>
    <d v="2025-12-14T00:00:00"/>
    <x v="5"/>
    <s v="f88ff4ff-e1cd-463c-a041-8772645d0881"/>
    <x v="908"/>
    <x v="5"/>
    <n v="297.45999999999998"/>
    <n v="4"/>
    <n v="230.14"/>
    <n v="38.47"/>
    <x v="0"/>
    <x v="1"/>
    <x v="2"/>
    <x v="15"/>
    <s v="Janet Hudson"/>
    <x v="2"/>
    <n v="1189.8399999999999"/>
    <n v="1151.3699999999999"/>
  </r>
  <r>
    <s v="8f18ba6e-cf60-4e20-97e3-6975af64d900"/>
    <d v="2025-03-23T00:00:00"/>
    <x v="5"/>
    <s v="1fa5e11b-6522-4a29-b61e-206dc695184d"/>
    <x v="535"/>
    <x v="1"/>
    <n v="260"/>
    <n v="9"/>
    <n v="180.12"/>
    <n v="2.68"/>
    <x v="2"/>
    <x v="0"/>
    <x v="0"/>
    <x v="17"/>
    <s v="Kristen Smith"/>
    <x v="8"/>
    <n v="2340"/>
    <n v="2337.3200000000002"/>
  </r>
  <r>
    <s v="a2bac996-d59b-4979-8517-c50e26c8eda4"/>
    <d v="2025-12-13T00:00:00"/>
    <x v="5"/>
    <s v="7f0d7b42-0505-4d73-9fc0-be071488d65e"/>
    <x v="651"/>
    <x v="0"/>
    <n v="237.8"/>
    <n v="4"/>
    <n v="196.86"/>
    <n v="25.23"/>
    <x v="1"/>
    <x v="0"/>
    <x v="1"/>
    <x v="16"/>
    <s v="Casey Stewart"/>
    <x v="2"/>
    <n v="951.2"/>
    <n v="925.97"/>
  </r>
  <r>
    <s v="b1e30f86-b917-4103-b256-def6b787b969"/>
    <d v="2025-11-20T00:00:00"/>
    <x v="5"/>
    <s v="c2178014-9609-4ab0-820f-81646d5ebdf8"/>
    <x v="905"/>
    <x v="1"/>
    <n v="134.27000000000001"/>
    <n v="7"/>
    <n v="81.39"/>
    <n v="0.34"/>
    <x v="1"/>
    <x v="1"/>
    <x v="1"/>
    <x v="15"/>
    <s v="Jonathan Lewis"/>
    <x v="3"/>
    <n v="939.8900000000001"/>
    <n v="939.55000000000007"/>
  </r>
  <r>
    <s v="fee44459-a65b-4ec9-8cef-a7653b661f6b"/>
    <d v="2025-11-20T00:00:00"/>
    <x v="5"/>
    <s v="7b4859d4-6346-460c-8fcb-5692d3eb4cd2"/>
    <x v="211"/>
    <x v="0"/>
    <n v="85.13"/>
    <n v="4"/>
    <n v="76.22"/>
    <n v="4.1100000000000003"/>
    <x v="1"/>
    <x v="2"/>
    <x v="0"/>
    <x v="15"/>
    <s v="Matthew Ryan"/>
    <x v="3"/>
    <n v="340.52"/>
    <n v="336.40999999999997"/>
  </r>
  <r>
    <s v="d2fd05ff-f9b0-4f1a-b162-b5ffea94e82d"/>
    <d v="2025-07-18T00:00:00"/>
    <x v="5"/>
    <s v="340c86e2-5c0d-49bd-ad55-17a30fd4d91c"/>
    <x v="278"/>
    <x v="4"/>
    <n v="219.1"/>
    <n v="1"/>
    <n v="169.16"/>
    <n v="4.93"/>
    <x v="1"/>
    <x v="0"/>
    <x v="0"/>
    <x v="16"/>
    <s v="Rebecca Wheeler"/>
    <x v="0"/>
    <n v="219.1"/>
    <n v="214.17"/>
  </r>
  <r>
    <s v="9cfa0d47-ca71-46bd-8677-08ce3939aeaf"/>
    <d v="2025-07-08T00:00:00"/>
    <x v="5"/>
    <s v="18bdbf77-433b-48ea-a099-c36b486767ce"/>
    <x v="823"/>
    <x v="3"/>
    <n v="365.6"/>
    <n v="6"/>
    <n v="230.5"/>
    <n v="28.07"/>
    <x v="2"/>
    <x v="1"/>
    <x v="1"/>
    <x v="16"/>
    <s v="Melissa Brown"/>
    <x v="0"/>
    <n v="2193.6000000000004"/>
    <n v="2165.5300000000002"/>
  </r>
  <r>
    <s v="6d167789-40cb-4a3f-bc20-504961341130"/>
    <d v="2025-09-10T00:00:00"/>
    <x v="5"/>
    <s v="9b97f8a4-6870-4cd1-afe3-0dfe794820eb"/>
    <x v="379"/>
    <x v="0"/>
    <n v="367.4"/>
    <n v="8"/>
    <n v="224.64"/>
    <n v="42.71"/>
    <x v="2"/>
    <x v="1"/>
    <x v="0"/>
    <x v="16"/>
    <s v="Nathan Armstrong"/>
    <x v="1"/>
    <n v="2939.2"/>
    <n v="2896.49"/>
  </r>
  <r>
    <s v="166dd402-715c-42e4-8bf9-e755866d31d5"/>
    <d v="2025-08-17T00:00:00"/>
    <x v="5"/>
    <s v="bfe015a6-fd16-4b67-9a80-0329c2ed6c50"/>
    <x v="229"/>
    <x v="3"/>
    <n v="298.01"/>
    <n v="4"/>
    <n v="264.92"/>
    <n v="8.3000000000000007"/>
    <x v="1"/>
    <x v="1"/>
    <x v="1"/>
    <x v="16"/>
    <s v="Cheryl Washington"/>
    <x v="6"/>
    <n v="1192.04"/>
    <n v="1183.74"/>
  </r>
  <r>
    <s v="7b398e6c-814f-439f-b078-befb7ae8b65f"/>
    <d v="2025-01-25T00:00:00"/>
    <x v="5"/>
    <s v="5a9ea6e5-17e9-4d18-ae85-ecbfdac0138d"/>
    <x v="686"/>
    <x v="5"/>
    <n v="491.54"/>
    <n v="3"/>
    <n v="428.5"/>
    <n v="91.26"/>
    <x v="2"/>
    <x v="0"/>
    <x v="1"/>
    <x v="16"/>
    <s v="Katherine Kelly"/>
    <x v="11"/>
    <n v="1474.6200000000001"/>
    <n v="1383.3600000000001"/>
  </r>
  <r>
    <s v="8aa58561-5945-46aa-8f61-0fa097d773ca"/>
    <d v="2025-04-02T00:00:00"/>
    <x v="5"/>
    <s v="24e39685-2a54-4573-adad-5879909a7469"/>
    <x v="376"/>
    <x v="2"/>
    <n v="99.22"/>
    <n v="1"/>
    <n v="77.290000000000006"/>
    <n v="18.07"/>
    <x v="1"/>
    <x v="1"/>
    <x v="2"/>
    <x v="17"/>
    <s v="Mary Larsen"/>
    <x v="7"/>
    <n v="99.22"/>
    <n v="81.150000000000006"/>
  </r>
  <r>
    <s v="58020425-25b6-47c7-a829-3eaba4c8a2c7"/>
    <d v="2025-12-22T00:00:00"/>
    <x v="5"/>
    <s v="62919c9e-9bfb-4251-81c2-a1dbf1ed006f"/>
    <x v="909"/>
    <x v="2"/>
    <n v="191.38"/>
    <n v="7"/>
    <n v="162.06"/>
    <n v="22.2"/>
    <x v="2"/>
    <x v="2"/>
    <x v="2"/>
    <x v="15"/>
    <s v="Tracey Mcguire DVM"/>
    <x v="2"/>
    <n v="1339.6599999999999"/>
    <n v="1317.4599999999998"/>
  </r>
  <r>
    <s v="b546ef73-326f-4a8b-9827-997128fbdc75"/>
    <d v="2025-03-15T00:00:00"/>
    <x v="5"/>
    <s v="4a22753a-6063-40f7-8578-78dab406a41d"/>
    <x v="667"/>
    <x v="4"/>
    <n v="115.99"/>
    <n v="5"/>
    <n v="85.32"/>
    <n v="8.27"/>
    <x v="1"/>
    <x v="0"/>
    <x v="2"/>
    <x v="17"/>
    <s v="Jessica Smith"/>
    <x v="8"/>
    <n v="579.94999999999993"/>
    <n v="571.67999999999995"/>
  </r>
  <r>
    <s v="e0c5f163-c405-4b9c-8686-101efd39a08c"/>
    <d v="2025-09-19T00:00:00"/>
    <x v="5"/>
    <s v="0cc74480-11b4-4462-b71d-42bf60b066af"/>
    <x v="555"/>
    <x v="4"/>
    <n v="283.93"/>
    <n v="7"/>
    <n v="246.47"/>
    <n v="3.86"/>
    <x v="1"/>
    <x v="0"/>
    <x v="1"/>
    <x v="17"/>
    <s v="Carl Smith"/>
    <x v="1"/>
    <n v="1987.51"/>
    <n v="1983.65"/>
  </r>
  <r>
    <s v="09888652-cf68-4f85-bdf0-c94f95cbb73c"/>
    <d v="2025-03-23T00:00:00"/>
    <x v="5"/>
    <s v="f412c6db-9de8-4a4e-91f5-dfafecde5787"/>
    <x v="861"/>
    <x v="1"/>
    <n v="109.91"/>
    <n v="2"/>
    <n v="71.89"/>
    <n v="6.81"/>
    <x v="0"/>
    <x v="0"/>
    <x v="0"/>
    <x v="15"/>
    <s v="Jenny Graham"/>
    <x v="8"/>
    <n v="219.82"/>
    <n v="213.01"/>
  </r>
  <r>
    <s v="467dfff9-f511-442e-8d57-16cc7a41a4b5"/>
    <d v="2025-06-04T00:00:00"/>
    <x v="5"/>
    <s v="380c846b-b7c9-4937-9256-9bffb6af7734"/>
    <x v="708"/>
    <x v="5"/>
    <n v="19.2"/>
    <n v="3"/>
    <n v="14.23"/>
    <n v="3.66"/>
    <x v="1"/>
    <x v="1"/>
    <x v="0"/>
    <x v="17"/>
    <s v="Betty Lyons"/>
    <x v="4"/>
    <n v="57.599999999999994"/>
    <n v="53.94"/>
  </r>
  <r>
    <s v="696da4d9-f41b-4b3e-91f2-327999ca8423"/>
    <d v="2025-10-19T00:00:00"/>
    <x v="5"/>
    <s v="e09bad45-cc9a-4c93-80e4-0c7f516d8e0d"/>
    <x v="158"/>
    <x v="3"/>
    <n v="202.34"/>
    <n v="5"/>
    <n v="163.75"/>
    <n v="38.83"/>
    <x v="2"/>
    <x v="0"/>
    <x v="1"/>
    <x v="16"/>
    <s v="Christopher Cox"/>
    <x v="9"/>
    <n v="1011.7"/>
    <n v="972.87"/>
  </r>
  <r>
    <s v="b1a9aacd-3206-4fff-9edb-a2a50e2d0517"/>
    <d v="2025-10-19T00:00:00"/>
    <x v="5"/>
    <s v="5ee56e46-25f8-4a28-a814-600676117ed6"/>
    <x v="327"/>
    <x v="3"/>
    <n v="121.19"/>
    <n v="1"/>
    <n v="104.46"/>
    <n v="10.38"/>
    <x v="0"/>
    <x v="0"/>
    <x v="0"/>
    <x v="16"/>
    <s v="Jacob Campbell"/>
    <x v="9"/>
    <n v="121.19"/>
    <n v="110.81"/>
  </r>
  <r>
    <s v="11aee6de-2774-4103-b60c-9b331e630a63"/>
    <d v="2025-12-21T00:00:00"/>
    <x v="5"/>
    <s v="fc5c5e48-7eea-4e1c-bac3-541dcd584cff"/>
    <x v="658"/>
    <x v="5"/>
    <n v="223.42"/>
    <n v="10"/>
    <n v="182.9"/>
    <n v="26.84"/>
    <x v="2"/>
    <x v="2"/>
    <x v="1"/>
    <x v="16"/>
    <s v="Jonathan Hamilton Jr."/>
    <x v="2"/>
    <n v="2234.1999999999998"/>
    <n v="2207.3599999999997"/>
  </r>
  <r>
    <s v="5ae4d329-879a-457a-b4cf-568e4b15076f"/>
    <d v="2025-08-09T00:00:00"/>
    <x v="5"/>
    <s v="50829cdb-5aa1-411e-a410-9ac368b0e09c"/>
    <x v="58"/>
    <x v="2"/>
    <n v="210.49"/>
    <n v="8"/>
    <n v="150.15"/>
    <n v="15.89"/>
    <x v="0"/>
    <x v="1"/>
    <x v="0"/>
    <x v="17"/>
    <s v="Katherine Hutchinson"/>
    <x v="6"/>
    <n v="1683.92"/>
    <n v="1668.03"/>
  </r>
  <r>
    <s v="d437da6e-00b1-42dc-b70d-afe3f6eaab50"/>
    <d v="2025-08-17T00:00:00"/>
    <x v="5"/>
    <s v="6d026527-1420-41ea-87c0-0b8c95941c7c"/>
    <x v="567"/>
    <x v="1"/>
    <n v="157.38"/>
    <n v="9"/>
    <n v="129.83000000000001"/>
    <n v="6.51"/>
    <x v="1"/>
    <x v="1"/>
    <x v="0"/>
    <x v="17"/>
    <s v="Scott Mcdaniel Jr."/>
    <x v="6"/>
    <n v="1416.42"/>
    <n v="1409.91"/>
  </r>
  <r>
    <s v="3294c405-0f29-4452-bae7-3f0d066db574"/>
    <d v="2025-10-09T00:00:00"/>
    <x v="5"/>
    <s v="d6904c38-d9b8-45f2-a6a8-2517b603b972"/>
    <x v="296"/>
    <x v="5"/>
    <n v="207.93"/>
    <n v="5"/>
    <n v="145.69"/>
    <n v="33.72"/>
    <x v="1"/>
    <x v="2"/>
    <x v="0"/>
    <x v="17"/>
    <s v="Jimmy Cline"/>
    <x v="9"/>
    <n v="1039.6500000000001"/>
    <n v="1005.9300000000001"/>
  </r>
  <r>
    <s v="4cd8e664-d3ec-4f2b-9a89-9dce8340df05"/>
    <d v="2025-04-16T00:00:00"/>
    <x v="5"/>
    <s v="084bb799-5a3b-4ef2-a81e-5ae209e21ff3"/>
    <x v="427"/>
    <x v="3"/>
    <n v="234.36"/>
    <n v="3"/>
    <n v="159.77000000000001"/>
    <n v="41.7"/>
    <x v="1"/>
    <x v="1"/>
    <x v="1"/>
    <x v="17"/>
    <s v="Roger Smith DVM"/>
    <x v="7"/>
    <n v="703.08"/>
    <n v="661.38"/>
  </r>
  <r>
    <s v="df21c962-3c75-43c0-8215-66b2c6045c93"/>
    <d v="2025-12-11T00:00:00"/>
    <x v="5"/>
    <s v="799b9420-3ed7-4752-be53-087fb576b9e8"/>
    <x v="843"/>
    <x v="5"/>
    <n v="115.94"/>
    <n v="7"/>
    <n v="75.930000000000007"/>
    <n v="5.33"/>
    <x v="0"/>
    <x v="2"/>
    <x v="1"/>
    <x v="17"/>
    <s v="David Newton"/>
    <x v="2"/>
    <n v="811.57999999999993"/>
    <n v="806.24999999999989"/>
  </r>
  <r>
    <s v="c90591d3-e98b-4030-8536-dadfdaee4f6b"/>
    <d v="2025-11-10T00:00:00"/>
    <x v="5"/>
    <s v="c1f553ae-e0a8-48f7-8787-57603941ee07"/>
    <x v="653"/>
    <x v="1"/>
    <n v="96.52"/>
    <n v="2"/>
    <n v="74.88"/>
    <n v="0.48"/>
    <x v="1"/>
    <x v="2"/>
    <x v="1"/>
    <x v="16"/>
    <s v="Catherine Garrett"/>
    <x v="3"/>
    <n v="193.04"/>
    <n v="192.56"/>
  </r>
  <r>
    <s v="49ea5c91-6709-4421-b65e-f52b3a937c0e"/>
    <d v="2025-10-11T00:00:00"/>
    <x v="5"/>
    <s v="77fc8bf6-11cd-4887-bddf-3c7c2f9377a5"/>
    <x v="616"/>
    <x v="3"/>
    <n v="342.14"/>
    <n v="7"/>
    <n v="261.81"/>
    <n v="31.78"/>
    <x v="0"/>
    <x v="0"/>
    <x v="0"/>
    <x v="17"/>
    <s v="Haley Hall"/>
    <x v="9"/>
    <n v="2394.98"/>
    <n v="2363.1999999999998"/>
  </r>
  <r>
    <s v="1dfb083e-63a8-4789-9b39-e12634e628da"/>
    <d v="2025-04-24T00:00:00"/>
    <x v="5"/>
    <s v="0a61fb7f-b7ea-4d4a-b830-36708c7fbd03"/>
    <x v="189"/>
    <x v="1"/>
    <n v="343.34"/>
    <n v="7"/>
    <n v="287.70999999999998"/>
    <n v="44.74"/>
    <x v="1"/>
    <x v="0"/>
    <x v="1"/>
    <x v="16"/>
    <s v="Kristi Guerrero"/>
    <x v="7"/>
    <n v="2403.3799999999997"/>
    <n v="2358.64"/>
  </r>
  <r>
    <s v="f72f3983-4d27-4569-9175-7ffa7640feb2"/>
    <d v="2025-10-19T00:00:00"/>
    <x v="5"/>
    <s v="0a6896a6-b44d-49b5-b822-1eac44be72a0"/>
    <x v="613"/>
    <x v="0"/>
    <n v="302.33"/>
    <n v="7"/>
    <n v="197.71"/>
    <n v="46.42"/>
    <x v="0"/>
    <x v="1"/>
    <x v="0"/>
    <x v="15"/>
    <s v="Austin Galvan"/>
    <x v="9"/>
    <n v="2116.31"/>
    <n v="2069.89"/>
  </r>
  <r>
    <s v="85bfb39b-12d6-47bd-96c1-b736ede25b31"/>
    <d v="2025-07-07T00:00:00"/>
    <x v="5"/>
    <s v="decf3d90-bfca-4563-a892-fd71bfa49328"/>
    <x v="149"/>
    <x v="2"/>
    <n v="336.84"/>
    <n v="8"/>
    <n v="261.52999999999997"/>
    <n v="53.93"/>
    <x v="1"/>
    <x v="0"/>
    <x v="1"/>
    <x v="15"/>
    <s v="Julie Ramos"/>
    <x v="0"/>
    <n v="2694.72"/>
    <n v="2640.79"/>
  </r>
  <r>
    <s v="0474d88a-b2e5-4f78-8e85-b202c3e51d22"/>
    <d v="2025-05-17T00:00:00"/>
    <x v="5"/>
    <s v="4f00b000-9881-453f-93eb-00a79e2c7dc7"/>
    <x v="805"/>
    <x v="3"/>
    <n v="311.86"/>
    <n v="2"/>
    <n v="273.58999999999997"/>
    <n v="61.45"/>
    <x v="2"/>
    <x v="1"/>
    <x v="2"/>
    <x v="16"/>
    <s v="Brandon Floyd"/>
    <x v="5"/>
    <n v="623.72"/>
    <n v="562.27"/>
  </r>
  <r>
    <s v="362b231c-e2cc-46e7-a35a-ba649f84146e"/>
    <d v="2025-04-16T00:00:00"/>
    <x v="5"/>
    <s v="bc123122-617b-45c7-9ed6-eaf517437574"/>
    <x v="902"/>
    <x v="5"/>
    <n v="127.33"/>
    <n v="2"/>
    <n v="94.98"/>
    <n v="1.63"/>
    <x v="0"/>
    <x v="2"/>
    <x v="2"/>
    <x v="16"/>
    <s v="Penny Smith"/>
    <x v="7"/>
    <n v="254.66"/>
    <n v="253.03"/>
  </r>
  <r>
    <s v="5b99b7e2-4c80-475d-b7fa-3af1ae0e9918"/>
    <d v="2025-06-15T00:00:00"/>
    <x v="5"/>
    <s v="869b6395-944e-4fb4-bd58-99f8acdceea3"/>
    <x v="865"/>
    <x v="2"/>
    <n v="109.8"/>
    <n v="7"/>
    <n v="77.91"/>
    <n v="2.75"/>
    <x v="2"/>
    <x v="1"/>
    <x v="0"/>
    <x v="16"/>
    <s v="Charles Miller"/>
    <x v="4"/>
    <n v="768.6"/>
    <n v="765.85"/>
  </r>
  <r>
    <s v="3e1e42a0-d2fa-4fe7-afee-09089eaff4e9"/>
    <d v="2025-05-14T00:00:00"/>
    <x v="5"/>
    <s v="5c70d4cf-46df-4fb6-a879-7dccea24d9a7"/>
    <x v="565"/>
    <x v="2"/>
    <n v="392.15"/>
    <n v="9"/>
    <n v="264.95"/>
    <n v="4.05"/>
    <x v="1"/>
    <x v="2"/>
    <x v="0"/>
    <x v="17"/>
    <s v="Derek Neal"/>
    <x v="5"/>
    <n v="3529.35"/>
    <n v="3525.2999999999997"/>
  </r>
  <r>
    <s v="d87ac692-2ba7-449f-b4e3-5ab6515866eb"/>
    <d v="2025-11-20T00:00:00"/>
    <x v="5"/>
    <s v="c557f7c8-c39d-4aca-af49-cf9b586fea05"/>
    <x v="910"/>
    <x v="3"/>
    <n v="429.44"/>
    <n v="3"/>
    <n v="289.36"/>
    <n v="8.8699999999999992"/>
    <x v="1"/>
    <x v="0"/>
    <x v="1"/>
    <x v="15"/>
    <s v="Robert Baxter"/>
    <x v="3"/>
    <n v="1288.32"/>
    <n v="1279.45"/>
  </r>
  <r>
    <s v="4c5c235c-e85a-47e0-b58c-98339432b145"/>
    <d v="2025-08-06T00:00:00"/>
    <x v="5"/>
    <s v="71a3ae95-ecd3-4579-82a1-5c3c00481c11"/>
    <x v="231"/>
    <x v="0"/>
    <n v="450.15"/>
    <n v="10"/>
    <n v="295.63"/>
    <n v="34.29"/>
    <x v="1"/>
    <x v="2"/>
    <x v="1"/>
    <x v="15"/>
    <s v="Benjamin Moreno"/>
    <x v="6"/>
    <n v="4501.5"/>
    <n v="4467.21"/>
  </r>
  <r>
    <s v="55c22a92-95ba-43c5-b3cc-84d30b456b59"/>
    <d v="2025-11-10T00:00:00"/>
    <x v="5"/>
    <s v="c8bccdda-e283-40d9-b56f-56102802927f"/>
    <x v="770"/>
    <x v="0"/>
    <n v="422.21"/>
    <n v="1"/>
    <n v="302.83"/>
    <n v="71.55"/>
    <x v="2"/>
    <x v="0"/>
    <x v="1"/>
    <x v="17"/>
    <s v="Ryan Finley"/>
    <x v="3"/>
    <n v="422.21"/>
    <n v="350.65999999999997"/>
  </r>
  <r>
    <s v="a734f877-79ad-40ca-b4a3-206d1b97746d"/>
    <d v="2025-11-20T00:00:00"/>
    <x v="5"/>
    <s v="0e96d32a-98b1-495f-8eed-53c596004a1a"/>
    <x v="636"/>
    <x v="2"/>
    <n v="211.63"/>
    <n v="8"/>
    <n v="169.38"/>
    <n v="39.049999999999997"/>
    <x v="0"/>
    <x v="2"/>
    <x v="1"/>
    <x v="15"/>
    <s v="Richard Davis"/>
    <x v="3"/>
    <n v="1693.04"/>
    <n v="1653.99"/>
  </r>
  <r>
    <s v="be232d36-97f0-4275-8959-2710eae1147c"/>
    <d v="2025-12-31T00:00:00"/>
    <x v="5"/>
    <s v="05d45049-84e5-40d1-8d01-35dfb3a10fbe"/>
    <x v="111"/>
    <x v="5"/>
    <n v="188.77"/>
    <n v="10"/>
    <n v="128.01"/>
    <n v="24.26"/>
    <x v="2"/>
    <x v="0"/>
    <x v="1"/>
    <x v="16"/>
    <s v="Edward Gray"/>
    <x v="2"/>
    <n v="1887.7"/>
    <n v="1863.44"/>
  </r>
  <r>
    <s v="d9449d33-cd48-49b5-9460-b9fb6ff8c619"/>
    <d v="2025-06-06T00:00:00"/>
    <x v="5"/>
    <s v="af243452-0337-427f-81e3-6bb1d807e89e"/>
    <x v="607"/>
    <x v="0"/>
    <n v="59.93"/>
    <n v="9"/>
    <n v="40.51"/>
    <n v="5.65"/>
    <x v="1"/>
    <x v="0"/>
    <x v="1"/>
    <x v="15"/>
    <s v="Sean Edwards"/>
    <x v="4"/>
    <n v="539.37"/>
    <n v="533.72"/>
  </r>
  <r>
    <s v="25797f8a-5b2d-488a-9d6b-985c61455781"/>
    <d v="2025-10-19T00:00:00"/>
    <x v="5"/>
    <s v="cdaace72-7ffe-4542-aa44-959adc047e8c"/>
    <x v="701"/>
    <x v="5"/>
    <n v="82.08"/>
    <n v="5"/>
    <n v="63.41"/>
    <n v="0.99"/>
    <x v="0"/>
    <x v="0"/>
    <x v="2"/>
    <x v="17"/>
    <s v="Lisa Roberts"/>
    <x v="9"/>
    <n v="410.4"/>
    <n v="409.40999999999997"/>
  </r>
  <r>
    <s v="40b7e459-02ba-40e2-b30f-f167590a96dc"/>
    <d v="2025-07-27T00:00:00"/>
    <x v="5"/>
    <s v="14c2e8af-73a0-4d33-8274-5891baee836d"/>
    <x v="174"/>
    <x v="3"/>
    <n v="249.88"/>
    <n v="6"/>
    <n v="191.73"/>
    <n v="44.94"/>
    <x v="0"/>
    <x v="0"/>
    <x v="2"/>
    <x v="16"/>
    <s v="William Jones"/>
    <x v="0"/>
    <n v="1499.28"/>
    <n v="1454.34"/>
  </r>
  <r>
    <s v="1d48b0bc-74b2-448d-a9d3-f71bd448854e"/>
    <d v="2025-07-16T00:00:00"/>
    <x v="5"/>
    <s v="dfd49197-e88a-4c91-97cc-e042de2f5052"/>
    <x v="222"/>
    <x v="0"/>
    <n v="315.08999999999997"/>
    <n v="5"/>
    <n v="216.1"/>
    <n v="48.94"/>
    <x v="1"/>
    <x v="2"/>
    <x v="2"/>
    <x v="16"/>
    <s v="Jamie Hernandez"/>
    <x v="0"/>
    <n v="1575.4499999999998"/>
    <n v="1526.5099999999998"/>
  </r>
  <r>
    <s v="27377df5-68e9-4e42-9c0e-c14b1f47e011"/>
    <d v="2025-11-20T00:00:00"/>
    <x v="5"/>
    <s v="39668ab6-a6f7-4feb-b9af-d100474eaad8"/>
    <x v="256"/>
    <x v="5"/>
    <n v="344.39"/>
    <n v="1"/>
    <n v="274.43"/>
    <n v="26.79"/>
    <x v="0"/>
    <x v="0"/>
    <x v="1"/>
    <x v="16"/>
    <s v="Katherine Nelson"/>
    <x v="3"/>
    <n v="344.39"/>
    <n v="317.59999999999997"/>
  </r>
  <r>
    <s v="8c8d7134-82d6-4226-af2d-f83e93964e51"/>
    <d v="2025-11-12T00:00:00"/>
    <x v="5"/>
    <s v="7922dab6-f0e9-441e-935e-95906cbd56a2"/>
    <x v="911"/>
    <x v="2"/>
    <n v="368.11"/>
    <n v="8"/>
    <n v="306.93"/>
    <n v="52.59"/>
    <x v="0"/>
    <x v="0"/>
    <x v="2"/>
    <x v="17"/>
    <s v="Steven Rios"/>
    <x v="3"/>
    <n v="2944.88"/>
    <n v="2892.29"/>
  </r>
  <r>
    <s v="14f1b07a-4317-4d2d-86a1-1c22c27215b9"/>
    <d v="2025-07-16T00:00:00"/>
    <x v="5"/>
    <s v="09993dc4-d46e-49e0-b5c0-de7152446c38"/>
    <x v="773"/>
    <x v="1"/>
    <n v="363.37"/>
    <n v="3"/>
    <n v="286.35000000000002"/>
    <n v="67.8"/>
    <x v="2"/>
    <x v="2"/>
    <x v="1"/>
    <x v="17"/>
    <s v="Matthew Williams"/>
    <x v="0"/>
    <n v="1090.1100000000001"/>
    <n v="1022.3100000000002"/>
  </r>
  <r>
    <s v="7f2e7dea-2540-49f6-a30b-01eb22d2a321"/>
    <d v="2025-09-29T00:00:00"/>
    <x v="5"/>
    <s v="dd8f5db7-fe42-4681-924a-ae258e2ef820"/>
    <x v="254"/>
    <x v="1"/>
    <n v="11.77"/>
    <n v="8"/>
    <n v="8.01"/>
    <n v="2.06"/>
    <x v="0"/>
    <x v="2"/>
    <x v="1"/>
    <x v="17"/>
    <s v="Philip Stephens"/>
    <x v="1"/>
    <n v="94.16"/>
    <n v="92.1"/>
  </r>
  <r>
    <s v="68de2cc1-1099-4dfb-893a-a26b581f0a98"/>
    <d v="2025-07-16T00:00:00"/>
    <x v="5"/>
    <s v="9c80f669-0426-49c8-8d5a-28eda1c55101"/>
    <x v="161"/>
    <x v="3"/>
    <n v="12.67"/>
    <n v="5"/>
    <n v="9.9"/>
    <n v="0.85"/>
    <x v="1"/>
    <x v="2"/>
    <x v="1"/>
    <x v="15"/>
    <s v="Amanda Villarreal"/>
    <x v="0"/>
    <n v="63.35"/>
    <n v="62.5"/>
  </r>
  <r>
    <s v="bf3fa599-e33a-43f7-b286-a63eb595d0e5"/>
    <d v="2025-07-18T00:00:00"/>
    <x v="5"/>
    <s v="fe63d3a0-439d-4091-b251-3b95fad28953"/>
    <x v="665"/>
    <x v="1"/>
    <n v="289.54000000000002"/>
    <n v="2"/>
    <n v="190.34"/>
    <n v="4.7"/>
    <x v="1"/>
    <x v="2"/>
    <x v="2"/>
    <x v="15"/>
    <s v="Mark Williams"/>
    <x v="0"/>
    <n v="579.08000000000004"/>
    <n v="574.38"/>
  </r>
  <r>
    <s v="201bec7e-b68d-4faa-a4f3-13e158a93daa"/>
    <d v="2025-11-20T00:00:00"/>
    <x v="5"/>
    <s v="def1b473-0013-4b1f-bf82-0ea7c78cce6f"/>
    <x v="204"/>
    <x v="2"/>
    <n v="323.98"/>
    <n v="3"/>
    <n v="281.14999999999998"/>
    <n v="33.35"/>
    <x v="0"/>
    <x v="2"/>
    <x v="2"/>
    <x v="15"/>
    <s v="Dr. April Griffin"/>
    <x v="3"/>
    <n v="971.94"/>
    <n v="938.59"/>
  </r>
  <r>
    <s v="81ad4fec-86d0-4498-9015-504720e1e5a4"/>
    <d v="2025-05-14T00:00:00"/>
    <x v="5"/>
    <s v="d1cc4dd9-c8ca-445b-870e-53aa51e0c120"/>
    <x v="580"/>
    <x v="2"/>
    <n v="10.61"/>
    <n v="7"/>
    <n v="6.49"/>
    <n v="0.56000000000000005"/>
    <x v="0"/>
    <x v="2"/>
    <x v="1"/>
    <x v="17"/>
    <s v="Samantha Rivera"/>
    <x v="5"/>
    <n v="74.27"/>
    <n v="73.709999999999994"/>
  </r>
  <r>
    <s v="c2a59ff3-cf7f-4ee6-afa6-316c8f5e0b90"/>
    <d v="2025-10-19T00:00:00"/>
    <x v="5"/>
    <s v="b801fbe8-b5a9-4895-96f2-6bd7620c5399"/>
    <x v="418"/>
    <x v="2"/>
    <n v="247.84"/>
    <n v="7"/>
    <n v="193.74"/>
    <n v="2.63"/>
    <x v="0"/>
    <x v="2"/>
    <x v="2"/>
    <x v="15"/>
    <s v="Jason Diaz"/>
    <x v="9"/>
    <n v="1734.88"/>
    <n v="1732.25"/>
  </r>
  <r>
    <s v="4605ae71-1e65-4fa0-873d-7540a266a7de"/>
    <d v="2025-10-19T00:00:00"/>
    <x v="5"/>
    <s v="60c48dfe-c131-4846-856e-da6b4674abde"/>
    <x v="912"/>
    <x v="5"/>
    <n v="489.45"/>
    <n v="6"/>
    <n v="403.48"/>
    <n v="41.09"/>
    <x v="0"/>
    <x v="0"/>
    <x v="2"/>
    <x v="16"/>
    <s v="Carrie Stephens"/>
    <x v="9"/>
    <n v="2936.7"/>
    <n v="2895.6099999999997"/>
  </r>
  <r>
    <s v="ad42209e-377b-45d2-868b-fe264eff8488"/>
    <d v="2025-11-12T00:00:00"/>
    <x v="5"/>
    <s v="327ecc81-ff9c-4211-bbf4-9e340fbe1122"/>
    <x v="97"/>
    <x v="2"/>
    <n v="285.60000000000002"/>
    <n v="3"/>
    <n v="208.16"/>
    <n v="33.72"/>
    <x v="2"/>
    <x v="2"/>
    <x v="1"/>
    <x v="15"/>
    <s v="Mark Hamilton"/>
    <x v="3"/>
    <n v="856.80000000000007"/>
    <n v="823.08"/>
  </r>
  <r>
    <s v="e19ea898-f61d-47e4-a47b-d9081a056a55"/>
    <d v="2025-05-05T00:00:00"/>
    <x v="5"/>
    <s v="5aec9bc9-bb3b-4ff9-863b-490ae1557d93"/>
    <x v="768"/>
    <x v="2"/>
    <n v="161.09"/>
    <n v="1"/>
    <n v="108.06"/>
    <n v="30.82"/>
    <x v="0"/>
    <x v="0"/>
    <x v="0"/>
    <x v="16"/>
    <s v="Jamie Harper"/>
    <x v="5"/>
    <n v="161.09"/>
    <n v="130.27000000000001"/>
  </r>
  <r>
    <s v="f04a4d7a-397e-40c7-b557-6098dece2af9"/>
    <d v="2025-07-26T00:00:00"/>
    <x v="5"/>
    <s v="da7e3fa1-3107-4fdb-a9e6-344ef9356f61"/>
    <x v="651"/>
    <x v="4"/>
    <n v="41.84"/>
    <n v="9"/>
    <n v="27.19"/>
    <n v="0.5"/>
    <x v="0"/>
    <x v="2"/>
    <x v="2"/>
    <x v="15"/>
    <s v="Edward Stevens"/>
    <x v="0"/>
    <n v="376.56000000000006"/>
    <n v="376.06000000000006"/>
  </r>
  <r>
    <s v="dd73e4b1-f66b-4177-bde1-fcfdb1846001"/>
    <d v="2025-10-11T00:00:00"/>
    <x v="5"/>
    <s v="43b35886-52d4-4ff9-bed3-33307d4592fc"/>
    <x v="871"/>
    <x v="2"/>
    <n v="451.64"/>
    <n v="5"/>
    <n v="301.83999999999997"/>
    <n v="64.77"/>
    <x v="1"/>
    <x v="0"/>
    <x v="2"/>
    <x v="16"/>
    <s v="Michelle Robbins"/>
    <x v="9"/>
    <n v="2258.1999999999998"/>
    <n v="2193.4299999999998"/>
  </r>
  <r>
    <s v="6d39cd78-f9d2-4cb4-99b4-a874f6c752d2"/>
    <d v="2025-12-13T00:00:00"/>
    <x v="5"/>
    <s v="7751d567-42ea-4859-8ef4-e54fa73de811"/>
    <x v="843"/>
    <x v="2"/>
    <n v="122.15"/>
    <n v="3"/>
    <n v="107.17"/>
    <n v="2.76"/>
    <x v="1"/>
    <x v="1"/>
    <x v="2"/>
    <x v="16"/>
    <s v="Adam Murphy"/>
    <x v="2"/>
    <n v="366.45000000000005"/>
    <n v="363.69000000000005"/>
  </r>
  <r>
    <s v="38fa4aaf-34b0-4390-8d4e-bbc5733255c6"/>
    <d v="2025-07-07T00:00:00"/>
    <x v="5"/>
    <s v="72df4a67-72d2-4f17-b51a-93c8d45dffad"/>
    <x v="764"/>
    <x v="2"/>
    <n v="69.86"/>
    <n v="9"/>
    <n v="42.12"/>
    <n v="0.27"/>
    <x v="0"/>
    <x v="0"/>
    <x v="1"/>
    <x v="16"/>
    <s v="Douglas Lindsey"/>
    <x v="0"/>
    <n v="628.74"/>
    <n v="628.47"/>
  </r>
  <r>
    <s v="e150af96-eaa1-4e0d-92bd-ecd6f10e4219"/>
    <d v="2025-03-12T00:00:00"/>
    <x v="5"/>
    <s v="6e0aa592-7deb-448c-8181-53a6f2cca9a6"/>
    <x v="176"/>
    <x v="3"/>
    <n v="66.77"/>
    <n v="5"/>
    <n v="43.52"/>
    <n v="1.05"/>
    <x v="0"/>
    <x v="0"/>
    <x v="0"/>
    <x v="15"/>
    <s v="Vincent Davis"/>
    <x v="8"/>
    <n v="333.84999999999997"/>
    <n v="332.79999999999995"/>
  </r>
  <r>
    <s v="48506fcc-e2e1-43eb-afae-64ad6d008247"/>
    <d v="2025-07-08T00:00:00"/>
    <x v="5"/>
    <s v="946edd74-b124-4f7b-b6a1-b027d6f1f60f"/>
    <x v="498"/>
    <x v="2"/>
    <n v="179.37"/>
    <n v="8"/>
    <n v="112.18"/>
    <n v="25.49"/>
    <x v="0"/>
    <x v="2"/>
    <x v="2"/>
    <x v="15"/>
    <s v="Maureen Atkins"/>
    <x v="0"/>
    <n v="1434.96"/>
    <n v="1409.47"/>
  </r>
  <r>
    <s v="3523a884-4bf2-4cf9-9d03-f3f634e41fb0"/>
    <d v="2025-07-08T00:00:00"/>
    <x v="5"/>
    <s v="86d35aed-ed94-42b3-96de-331d8c359ba8"/>
    <x v="729"/>
    <x v="5"/>
    <n v="115.26"/>
    <n v="8"/>
    <n v="96.6"/>
    <n v="1.94"/>
    <x v="1"/>
    <x v="1"/>
    <x v="0"/>
    <x v="16"/>
    <s v="David Cooke"/>
    <x v="0"/>
    <n v="922.08"/>
    <n v="920.14"/>
  </r>
  <r>
    <s v="d44f06eb-f435-4f49-a034-4a28064d2084"/>
    <d v="2025-09-10T00:00:00"/>
    <x v="5"/>
    <s v="2b0cc941-cb1f-4bf9-9552-ccbce89acafa"/>
    <x v="345"/>
    <x v="5"/>
    <n v="56.87"/>
    <n v="4"/>
    <n v="34.75"/>
    <n v="6.31"/>
    <x v="1"/>
    <x v="0"/>
    <x v="2"/>
    <x v="16"/>
    <s v="Susan Sanchez"/>
    <x v="1"/>
    <n v="227.48"/>
    <n v="221.17"/>
  </r>
  <r>
    <s v="77a0cb09-a668-4181-a14f-ecff6439e62f"/>
    <d v="2025-10-09T00:00:00"/>
    <x v="5"/>
    <s v="4cdbe612-5390-49cf-a3d2-ffec88c30d02"/>
    <x v="334"/>
    <x v="1"/>
    <n v="233.82"/>
    <n v="3"/>
    <n v="192.85"/>
    <n v="43.95"/>
    <x v="1"/>
    <x v="0"/>
    <x v="0"/>
    <x v="16"/>
    <s v="Brad Jones"/>
    <x v="9"/>
    <n v="701.46"/>
    <n v="657.51"/>
  </r>
  <r>
    <s v="73480088-f3df-40ea-9e81-eb0ba1ebd75f"/>
    <d v="2025-09-07T00:00:00"/>
    <x v="5"/>
    <s v="3b081b36-775d-432d-afbb-672650e3e61e"/>
    <x v="144"/>
    <x v="5"/>
    <n v="60.54"/>
    <n v="9"/>
    <n v="37.29"/>
    <n v="6.74"/>
    <x v="0"/>
    <x v="1"/>
    <x v="0"/>
    <x v="15"/>
    <s v="Stacy Duran"/>
    <x v="1"/>
    <n v="544.86"/>
    <n v="538.12"/>
  </r>
  <r>
    <s v="1b9e8086-0f46-4e24-95ec-21acd79ec6a1"/>
    <d v="2025-12-11T00:00:00"/>
    <x v="5"/>
    <s v="1856792e-ef72-41c1-b036-db921eaf6cff"/>
    <x v="854"/>
    <x v="5"/>
    <n v="162.94999999999999"/>
    <n v="10"/>
    <n v="109.2"/>
    <n v="7.63"/>
    <x v="0"/>
    <x v="1"/>
    <x v="1"/>
    <x v="15"/>
    <s v="Sean Stanton"/>
    <x v="2"/>
    <n v="1629.5"/>
    <n v="1621.87"/>
  </r>
  <r>
    <s v="228ebc5c-a657-4e8f-8c6b-b711daa89b5f"/>
    <d v="2025-12-01T00:00:00"/>
    <x v="5"/>
    <s v="5aa5a8d3-96a6-4c96-91e7-7f3043c66f05"/>
    <x v="547"/>
    <x v="3"/>
    <n v="356.1"/>
    <n v="4"/>
    <n v="248.52"/>
    <n v="12.8"/>
    <x v="0"/>
    <x v="1"/>
    <x v="2"/>
    <x v="17"/>
    <s v="Stephanie Moran"/>
    <x v="2"/>
    <n v="1424.4"/>
    <n v="1411.6000000000001"/>
  </r>
  <r>
    <s v="635b6492-f2e0-445b-9006-83edb95d7979"/>
    <d v="2025-09-07T00:00:00"/>
    <x v="5"/>
    <s v="7860d666-13f3-4d08-a4c8-e7b8b071741b"/>
    <x v="841"/>
    <x v="5"/>
    <n v="240.93"/>
    <n v="6"/>
    <n v="207.13"/>
    <n v="6.23"/>
    <x v="0"/>
    <x v="0"/>
    <x v="1"/>
    <x v="16"/>
    <s v="Mathew Donaldson"/>
    <x v="1"/>
    <n v="1445.58"/>
    <n v="1439.35"/>
  </r>
  <r>
    <s v="bd2d4d20-814e-4fab-8a6d-749e29d33738"/>
    <d v="2025-03-03T00:00:00"/>
    <x v="5"/>
    <s v="15629251-73b5-43eb-b387-53816045778c"/>
    <x v="116"/>
    <x v="1"/>
    <n v="73.19"/>
    <n v="2"/>
    <n v="60.82"/>
    <n v="3.75"/>
    <x v="1"/>
    <x v="2"/>
    <x v="0"/>
    <x v="15"/>
    <s v="Jennifer Stevenson"/>
    <x v="8"/>
    <n v="146.38"/>
    <n v="142.63"/>
  </r>
  <r>
    <s v="535ad348-db78-4498-a636-33f038b051ae"/>
    <d v="2025-10-09T00:00:00"/>
    <x v="5"/>
    <s v="ba046c86-7a56-40c2-bdef-81c72b0dc397"/>
    <x v="147"/>
    <x v="2"/>
    <n v="139.22999999999999"/>
    <n v="9"/>
    <n v="85.65"/>
    <n v="20.58"/>
    <x v="2"/>
    <x v="1"/>
    <x v="2"/>
    <x v="15"/>
    <s v="Cynthia Richards"/>
    <x v="9"/>
    <n v="1253.07"/>
    <n v="1232.49"/>
  </r>
  <r>
    <s v="5de63db0-ac27-4326-b580-c09c2eafa732"/>
    <d v="2025-07-07T00:00:00"/>
    <x v="5"/>
    <s v="251b6ec4-3670-4cd6-89ab-f9ac11a06910"/>
    <x v="269"/>
    <x v="1"/>
    <n v="144.61000000000001"/>
    <n v="1"/>
    <n v="95.81"/>
    <n v="7.3"/>
    <x v="2"/>
    <x v="1"/>
    <x v="0"/>
    <x v="16"/>
    <s v="Terry Estrada"/>
    <x v="0"/>
    <n v="144.61000000000001"/>
    <n v="137.31"/>
  </r>
  <r>
    <s v="ad99a7c2-c3e7-43db-9b6d-9b6f4ca02382"/>
    <d v="2025-05-25T00:00:00"/>
    <x v="5"/>
    <s v="bcde4b84-38fa-4fee-8aa1-0c5012cb2dc3"/>
    <x v="69"/>
    <x v="5"/>
    <n v="434.87"/>
    <n v="4"/>
    <n v="294.12"/>
    <n v="4.12"/>
    <x v="0"/>
    <x v="1"/>
    <x v="1"/>
    <x v="16"/>
    <s v="Natasha Payne"/>
    <x v="5"/>
    <n v="1739.48"/>
    <n v="1735.3600000000001"/>
  </r>
  <r>
    <s v="3ec353f4-8eb2-4f7c-9cf2-4abd07bc547c"/>
    <d v="2025-10-09T00:00:00"/>
    <x v="5"/>
    <s v="ef356f73-a282-400c-9dc1-ab95f93464f8"/>
    <x v="341"/>
    <x v="5"/>
    <n v="220.93"/>
    <n v="8"/>
    <n v="167.55"/>
    <n v="30.17"/>
    <x v="2"/>
    <x v="2"/>
    <x v="1"/>
    <x v="15"/>
    <s v="Kayla Ramirez"/>
    <x v="9"/>
    <n v="1767.44"/>
    <n v="1737.27"/>
  </r>
  <r>
    <s v="91be8965-8df9-4ffc-b378-c2756ec307d3"/>
    <d v="2025-10-19T00:00:00"/>
    <x v="5"/>
    <s v="b1f7ca8f-16ae-498c-bebb-cb641a2aebf4"/>
    <x v="913"/>
    <x v="4"/>
    <n v="489.87"/>
    <n v="1"/>
    <n v="411.16"/>
    <n v="0.09"/>
    <x v="2"/>
    <x v="0"/>
    <x v="2"/>
    <x v="17"/>
    <s v="Harold Mccullough"/>
    <x v="9"/>
    <n v="489.87"/>
    <n v="489.78000000000003"/>
  </r>
  <r>
    <s v="9cb75c54-b082-423b-89d8-fecd086d322d"/>
    <d v="2025-05-25T00:00:00"/>
    <x v="5"/>
    <s v="350aaa9d-4de7-47a8-9242-213236bf257f"/>
    <x v="701"/>
    <x v="4"/>
    <n v="180.13"/>
    <n v="2"/>
    <n v="110.77"/>
    <n v="30.73"/>
    <x v="0"/>
    <x v="2"/>
    <x v="0"/>
    <x v="17"/>
    <s v="Joe Franklin"/>
    <x v="5"/>
    <n v="360.26"/>
    <n v="329.53"/>
  </r>
  <r>
    <s v="dd22e3fb-c5bf-45a8-93e2-5ced08f72351"/>
    <d v="2025-06-04T00:00:00"/>
    <x v="5"/>
    <s v="e32851d6-f37f-428c-8d0a-41f0ab22056d"/>
    <x v="728"/>
    <x v="5"/>
    <n v="358.76"/>
    <n v="2"/>
    <n v="246.92"/>
    <n v="37.9"/>
    <x v="0"/>
    <x v="2"/>
    <x v="0"/>
    <x v="15"/>
    <s v="Julie Allen"/>
    <x v="4"/>
    <n v="717.52"/>
    <n v="679.62"/>
  </r>
  <r>
    <s v="b8a8fb00-90b0-4433-ab43-83401e0c8fe9"/>
    <d v="2025-07-18T00:00:00"/>
    <x v="5"/>
    <s v="3ae8dba0-8ffb-4091-9d32-98c41280d636"/>
    <x v="757"/>
    <x v="3"/>
    <n v="296.54000000000002"/>
    <n v="5"/>
    <n v="211.91"/>
    <n v="9.59"/>
    <x v="1"/>
    <x v="2"/>
    <x v="1"/>
    <x v="17"/>
    <s v="Glenda Barajas"/>
    <x v="0"/>
    <n v="1482.7"/>
    <n v="1473.1100000000001"/>
  </r>
  <r>
    <s v="51b6756d-f746-4fa6-a935-31861ebd7689"/>
    <d v="2025-03-01T00:00:00"/>
    <x v="5"/>
    <s v="7ce5bba0-77bd-48b3-8765-04fe280da8a1"/>
    <x v="322"/>
    <x v="1"/>
    <n v="334.14"/>
    <n v="5"/>
    <n v="231.52"/>
    <n v="7.04"/>
    <x v="2"/>
    <x v="1"/>
    <x v="0"/>
    <x v="16"/>
    <s v="Alex Olson"/>
    <x v="8"/>
    <n v="1670.6999999999998"/>
    <n v="1663.6599999999999"/>
  </r>
  <r>
    <s v="c060d577-02f5-4653-88d5-247d9762558f"/>
    <d v="2025-06-06T00:00:00"/>
    <x v="5"/>
    <s v="e6c7f630-2bab-44a5-a29a-a7ca215a2f8e"/>
    <x v="259"/>
    <x v="5"/>
    <n v="112.07"/>
    <n v="3"/>
    <n v="74.489999999999995"/>
    <n v="17.89"/>
    <x v="1"/>
    <x v="1"/>
    <x v="0"/>
    <x v="15"/>
    <s v="Joseph Keller"/>
    <x v="4"/>
    <n v="336.21"/>
    <n v="318.32"/>
  </r>
  <r>
    <s v="14bdb0d8-201c-45f6-a367-6210bfb64bc2"/>
    <d v="2025-07-27T00:00:00"/>
    <x v="5"/>
    <s v="400c1135-a400-4a3c-a001-ed295be7c4ce"/>
    <x v="15"/>
    <x v="4"/>
    <n v="141.06"/>
    <n v="5"/>
    <n v="90.59"/>
    <n v="2.41"/>
    <x v="0"/>
    <x v="1"/>
    <x v="1"/>
    <x v="16"/>
    <s v="Bradley Thompson"/>
    <x v="0"/>
    <n v="705.3"/>
    <n v="702.89"/>
  </r>
  <r>
    <s v="be61186b-5f0d-4b31-91a3-96fe35fe32c7"/>
    <d v="2025-12-01T00:00:00"/>
    <x v="5"/>
    <s v="8760d0c4-874d-4e1b-81ff-c8f023c05ed9"/>
    <x v="376"/>
    <x v="3"/>
    <n v="265.08999999999997"/>
    <n v="3"/>
    <n v="216.36"/>
    <n v="32.950000000000003"/>
    <x v="2"/>
    <x v="2"/>
    <x v="2"/>
    <x v="16"/>
    <s v="Carlos Duncan"/>
    <x v="2"/>
    <n v="795.27"/>
    <n v="762.31999999999994"/>
  </r>
  <r>
    <s v="e7ce2817-0eaf-42da-9762-a0960f3565c2"/>
    <d v="2025-05-05T00:00:00"/>
    <x v="5"/>
    <s v="cd4397f1-22d7-4d5f-bfc2-bc9d7d0b4ae8"/>
    <x v="549"/>
    <x v="2"/>
    <n v="486.03"/>
    <n v="8"/>
    <n v="373.7"/>
    <n v="5.78"/>
    <x v="0"/>
    <x v="2"/>
    <x v="2"/>
    <x v="15"/>
    <s v="Jennifer Wiggins"/>
    <x v="5"/>
    <n v="3888.24"/>
    <n v="3882.4599999999996"/>
  </r>
  <r>
    <s v="b8a3e7d1-e1f4-4d51-a5a0-a8c45f4d014d"/>
    <d v="2025-11-10T00:00:00"/>
    <x v="5"/>
    <s v="8f765070-ce6b-40be-86ef-0fc4d988fb4e"/>
    <x v="914"/>
    <x v="3"/>
    <n v="349.21"/>
    <n v="4"/>
    <n v="285.08999999999997"/>
    <n v="37.729999999999997"/>
    <x v="0"/>
    <x v="0"/>
    <x v="2"/>
    <x v="16"/>
    <s v="Jacqueline King"/>
    <x v="3"/>
    <n v="1396.84"/>
    <n v="1359.11"/>
  </r>
  <r>
    <s v="cb5816b3-0b9f-46af-a855-40d7e5add9ca"/>
    <d v="2025-10-30T00:00:00"/>
    <x v="5"/>
    <s v="e49a0a42-73a5-4ab6-9bd6-4c8240c73cc2"/>
    <x v="347"/>
    <x v="3"/>
    <n v="110.82"/>
    <n v="6"/>
    <n v="88.64"/>
    <n v="8.5399999999999991"/>
    <x v="2"/>
    <x v="1"/>
    <x v="2"/>
    <x v="15"/>
    <s v="Erin Marshall"/>
    <x v="9"/>
    <n v="664.92"/>
    <n v="656.38"/>
  </r>
  <r>
    <s v="d834a91f-49f0-4090-a54b-e18009314e61"/>
    <d v="2025-04-16T00:00:00"/>
    <x v="5"/>
    <s v="ca151664-3a95-4a3c-b6a7-7623565328d6"/>
    <x v="349"/>
    <x v="4"/>
    <n v="86.3"/>
    <n v="2"/>
    <n v="63.16"/>
    <n v="0.33"/>
    <x v="0"/>
    <x v="1"/>
    <x v="1"/>
    <x v="15"/>
    <s v="Douglas Brooks"/>
    <x v="7"/>
    <n v="172.6"/>
    <n v="172.26999999999998"/>
  </r>
  <r>
    <s v="9b284687-8499-4b8b-a410-731d28cb935c"/>
    <d v="2025-06-15T00:00:00"/>
    <x v="5"/>
    <s v="0bbbfb4e-df7e-49da-8881-f7c9db0153d7"/>
    <x v="769"/>
    <x v="1"/>
    <n v="13.82"/>
    <n v="2"/>
    <n v="11.68"/>
    <n v="0.91"/>
    <x v="0"/>
    <x v="0"/>
    <x v="0"/>
    <x v="15"/>
    <s v="Kayla Thomas"/>
    <x v="4"/>
    <n v="27.64"/>
    <n v="26.73"/>
  </r>
  <r>
    <s v="da5beccd-55f5-40b3-83ed-c3c3bb52ba33"/>
    <d v="2025-04-16T00:00:00"/>
    <x v="5"/>
    <s v="6117b830-17be-4ec1-a08d-6b3b41c1f013"/>
    <x v="281"/>
    <x v="4"/>
    <n v="453.61"/>
    <n v="9"/>
    <n v="332.81"/>
    <n v="53.93"/>
    <x v="1"/>
    <x v="2"/>
    <x v="1"/>
    <x v="16"/>
    <s v="Rachel Austin"/>
    <x v="7"/>
    <n v="4082.4900000000002"/>
    <n v="4028.5600000000004"/>
  </r>
  <r>
    <s v="b3fbd585-8bd7-4b1c-8d84-b078a57e9875"/>
    <d v="2025-04-04T00:00:00"/>
    <x v="5"/>
    <s v="cd7390eb-0127-4f8f-8454-5bb21ae151cd"/>
    <x v="532"/>
    <x v="2"/>
    <n v="364.67"/>
    <n v="3"/>
    <n v="235.62"/>
    <n v="12.76"/>
    <x v="2"/>
    <x v="2"/>
    <x v="0"/>
    <x v="15"/>
    <s v="Michele Johnson"/>
    <x v="7"/>
    <n v="1094.01"/>
    <n v="1081.25"/>
  </r>
  <r>
    <s v="bb0e9374-1bb6-4c26-b05c-5b92a9de9715"/>
    <d v="2025-04-04T00:00:00"/>
    <x v="5"/>
    <s v="60fa4404-f23c-466b-8df4-483b82e5c98c"/>
    <x v="541"/>
    <x v="0"/>
    <n v="315.32"/>
    <n v="10"/>
    <n v="198.85"/>
    <n v="2.64"/>
    <x v="2"/>
    <x v="1"/>
    <x v="1"/>
    <x v="15"/>
    <s v="Barry Marshall"/>
    <x v="7"/>
    <n v="3153.2"/>
    <n v="3150.56"/>
  </r>
  <r>
    <s v="ef6cb78b-1e01-471d-abe1-07fd07df5b04"/>
    <d v="2025-03-12T00:00:00"/>
    <x v="5"/>
    <s v="e19ef55b-5864-40ab-99ff-08d9c9ae4dfb"/>
    <x v="475"/>
    <x v="4"/>
    <n v="354.46"/>
    <n v="3"/>
    <n v="265.70999999999998"/>
    <n v="39.83"/>
    <x v="0"/>
    <x v="0"/>
    <x v="0"/>
    <x v="15"/>
    <s v="Jody Lambert"/>
    <x v="8"/>
    <n v="1063.3799999999999"/>
    <n v="1023.5499999999998"/>
  </r>
  <r>
    <s v="da93d4ce-fb16-4ee1-a867-3cd37ec7e4b1"/>
    <d v="2025-08-06T00:00:00"/>
    <x v="5"/>
    <s v="7ea5020e-1f74-4bb1-800f-e71e98ca087c"/>
    <x v="467"/>
    <x v="0"/>
    <n v="359.45"/>
    <n v="6"/>
    <n v="300.52"/>
    <n v="38.85"/>
    <x v="2"/>
    <x v="2"/>
    <x v="0"/>
    <x v="15"/>
    <s v="Ivan Stephens"/>
    <x v="6"/>
    <n v="2156.6999999999998"/>
    <n v="2117.85"/>
  </r>
  <r>
    <s v="83e6b174-c718-409d-8c56-6a49ef5d7901"/>
    <d v="2025-12-11T00:00:00"/>
    <x v="5"/>
    <s v="87b81b7f-c4ec-48e6-9812-2ec912cdbff9"/>
    <x v="39"/>
    <x v="5"/>
    <n v="200.29"/>
    <n v="10"/>
    <n v="159.76"/>
    <n v="32.35"/>
    <x v="1"/>
    <x v="1"/>
    <x v="1"/>
    <x v="15"/>
    <s v="Daniel Li"/>
    <x v="2"/>
    <n v="2002.8999999999999"/>
    <n v="1970.55"/>
  </r>
  <r>
    <s v="8409fa7f-d436-4a2e-aaae-b72850a62304"/>
    <d v="2025-07-05T00:00:00"/>
    <x v="5"/>
    <s v="b67f957d-23a0-41a6-a610-47ad11cd3ae1"/>
    <x v="205"/>
    <x v="0"/>
    <n v="421.14"/>
    <n v="6"/>
    <n v="279.17"/>
    <n v="65.42"/>
    <x v="0"/>
    <x v="2"/>
    <x v="2"/>
    <x v="15"/>
    <s v="Teresa Key"/>
    <x v="0"/>
    <n v="2526.84"/>
    <n v="2461.42"/>
  </r>
  <r>
    <s v="857f9142-6de4-4bfd-89ea-c24a45d8248f"/>
    <d v="2025-04-02T00:00:00"/>
    <x v="5"/>
    <s v="9675069e-f838-4ba1-a490-c5dc4cab5398"/>
    <x v="263"/>
    <x v="3"/>
    <n v="453.07"/>
    <n v="6"/>
    <n v="283.62"/>
    <n v="43.82"/>
    <x v="0"/>
    <x v="0"/>
    <x v="2"/>
    <x v="15"/>
    <s v="Ashley Phillips"/>
    <x v="7"/>
    <n v="2718.42"/>
    <n v="2674.6"/>
  </r>
  <r>
    <s v="813a44e1-27c9-486b-b5d4-f01fd070be8c"/>
    <d v="2025-08-09T00:00:00"/>
    <x v="5"/>
    <s v="c598a904-1012-44ac-adf9-d214984432ed"/>
    <x v="903"/>
    <x v="2"/>
    <n v="345.93"/>
    <n v="5"/>
    <n v="212.77"/>
    <n v="55.72"/>
    <x v="1"/>
    <x v="0"/>
    <x v="1"/>
    <x v="16"/>
    <s v="Eric Johnson"/>
    <x v="6"/>
    <n v="1729.65"/>
    <n v="1673.93"/>
  </r>
  <r>
    <s v="15969db2-8235-4749-b50a-ef5ade56dc1b"/>
    <d v="2025-09-08T00:00:00"/>
    <x v="5"/>
    <s v="ae00c5ad-770c-4bf6-ad6d-2c46c1cd3c0f"/>
    <x v="217"/>
    <x v="3"/>
    <n v="363.99"/>
    <n v="8"/>
    <n v="310.10000000000002"/>
    <n v="8.9"/>
    <x v="2"/>
    <x v="2"/>
    <x v="2"/>
    <x v="17"/>
    <s v="Brian Boone"/>
    <x v="1"/>
    <n v="2911.92"/>
    <n v="2903.02"/>
  </r>
  <r>
    <s v="dcaed124-b269-4c7f-9f36-92eeeedf931f"/>
    <d v="2025-03-23T00:00:00"/>
    <x v="5"/>
    <s v="fea61e97-1aa3-4f8e-bc50-a35174dab5fa"/>
    <x v="636"/>
    <x v="5"/>
    <n v="192.27"/>
    <n v="8"/>
    <n v="146.71"/>
    <n v="3.12"/>
    <x v="0"/>
    <x v="0"/>
    <x v="2"/>
    <x v="17"/>
    <s v="David Sanford"/>
    <x v="8"/>
    <n v="1538.16"/>
    <n v="1535.0400000000002"/>
  </r>
  <r>
    <s v="01d1976a-c0ba-4a79-a896-37042bec0be1"/>
    <d v="2025-06-15T00:00:00"/>
    <x v="5"/>
    <s v="d2204fcb-5901-40b0-8c46-daf977471cce"/>
    <x v="651"/>
    <x v="2"/>
    <n v="172.56"/>
    <n v="10"/>
    <n v="134.85"/>
    <n v="11.13"/>
    <x v="2"/>
    <x v="2"/>
    <x v="0"/>
    <x v="16"/>
    <s v="Jerome Collier"/>
    <x v="4"/>
    <n v="1725.6"/>
    <n v="1714.4699999999998"/>
  </r>
  <r>
    <s v="733a4567-d3ea-4d9e-bd9c-212502374b95"/>
    <d v="2025-03-03T00:00:00"/>
    <x v="5"/>
    <s v="00a192eb-700b-4c6d-bd15-e8f39e6b98c8"/>
    <x v="915"/>
    <x v="1"/>
    <n v="381.1"/>
    <n v="7"/>
    <n v="310.95999999999998"/>
    <n v="48.69"/>
    <x v="0"/>
    <x v="0"/>
    <x v="1"/>
    <x v="16"/>
    <s v="Mr. Albert Clark DVM"/>
    <x v="8"/>
    <n v="2667.7000000000003"/>
    <n v="2619.0100000000002"/>
  </r>
  <r>
    <s v="d09f3d44-18e8-41ff-8044-108baaf2c80d"/>
    <d v="2025-09-07T00:00:00"/>
    <x v="5"/>
    <s v="8c885b90-ec22-41a9-984c-eef9a3f429bf"/>
    <x v="559"/>
    <x v="2"/>
    <n v="307.86"/>
    <n v="3"/>
    <n v="241.8"/>
    <n v="31.51"/>
    <x v="0"/>
    <x v="2"/>
    <x v="2"/>
    <x v="15"/>
    <s v="Crystal Greer"/>
    <x v="1"/>
    <n v="923.58"/>
    <n v="892.07"/>
  </r>
  <r>
    <s v="19c97881-07c9-4439-9b0d-3cfccbdbff86"/>
    <d v="2025-03-23T00:00:00"/>
    <x v="5"/>
    <s v="fe4510bf-fc55-4b0d-b8bb-6969593db635"/>
    <x v="126"/>
    <x v="2"/>
    <n v="448.24"/>
    <n v="9"/>
    <n v="341.77"/>
    <n v="56.99"/>
    <x v="1"/>
    <x v="2"/>
    <x v="1"/>
    <x v="15"/>
    <s v="David Pierce"/>
    <x v="8"/>
    <n v="4034.16"/>
    <n v="3977.17"/>
  </r>
  <r>
    <s v="33372441-03ef-4979-8e26-d216f4b7c51f"/>
    <d v="2025-11-20T00:00:00"/>
    <x v="5"/>
    <s v="d0eabae2-d6bb-45f1-b122-b02430f16bd0"/>
    <x v="73"/>
    <x v="3"/>
    <n v="408.09"/>
    <n v="9"/>
    <n v="249.37"/>
    <n v="29.59"/>
    <x v="2"/>
    <x v="0"/>
    <x v="1"/>
    <x v="15"/>
    <s v="Brittany Walker"/>
    <x v="3"/>
    <n v="3672.81"/>
    <n v="3643.22"/>
  </r>
  <r>
    <s v="6ef389f5-434e-47d7-907a-217d6b465621"/>
    <d v="2025-12-31T00:00:00"/>
    <x v="5"/>
    <s v="5812b632-cf14-4517-a4ce-428c3ee74e9d"/>
    <x v="854"/>
    <x v="0"/>
    <n v="447.22"/>
    <n v="7"/>
    <n v="372.75"/>
    <n v="88.39"/>
    <x v="1"/>
    <x v="0"/>
    <x v="1"/>
    <x v="16"/>
    <s v="Mr. Gabriel Johnson"/>
    <x v="2"/>
    <n v="3130.54"/>
    <n v="3042.15"/>
  </r>
  <r>
    <s v="3d82ffbc-d961-425f-907f-d83ecef1feef"/>
    <d v="2025-10-30T00:00:00"/>
    <x v="5"/>
    <s v="cf28bccc-8265-4ae2-98c2-1a8f8d63a3f2"/>
    <x v="114"/>
    <x v="4"/>
    <n v="64.349999999999994"/>
    <n v="9"/>
    <n v="44.47"/>
    <n v="10.35"/>
    <x v="1"/>
    <x v="1"/>
    <x v="0"/>
    <x v="17"/>
    <s v="Kathryn Caldwell DDS"/>
    <x v="9"/>
    <n v="579.15"/>
    <n v="568.79999999999995"/>
  </r>
  <r>
    <s v="33ef1658-313a-4887-afde-e27c9a942d40"/>
    <d v="2025-04-13T00:00:00"/>
    <x v="5"/>
    <s v="07e2e4f3-07cb-4a79-b351-a133cbc8cd1b"/>
    <x v="590"/>
    <x v="4"/>
    <n v="294.60000000000002"/>
    <n v="1"/>
    <n v="199.21"/>
    <n v="14.73"/>
    <x v="1"/>
    <x v="1"/>
    <x v="1"/>
    <x v="15"/>
    <s v="William Curtis"/>
    <x v="7"/>
    <n v="294.60000000000002"/>
    <n v="279.87"/>
  </r>
  <r>
    <s v="c926c66d-ecf2-4987-aa78-39e12085018f"/>
    <d v="2025-10-11T00:00:00"/>
    <x v="5"/>
    <s v="0fc8f774-d0cb-407d-8c5e-4a7b67ec1192"/>
    <x v="317"/>
    <x v="3"/>
    <n v="369.7"/>
    <n v="6"/>
    <n v="304.98"/>
    <n v="16.55"/>
    <x v="2"/>
    <x v="0"/>
    <x v="2"/>
    <x v="15"/>
    <s v="Victoria Kelly"/>
    <x v="9"/>
    <n v="2218.1999999999998"/>
    <n v="2201.6499999999996"/>
  </r>
  <r>
    <s v="17b67864-8b18-4a61-8680-486b16bca7d5"/>
    <d v="2025-11-12T00:00:00"/>
    <x v="5"/>
    <s v="9982d032-2e2e-4eb2-a034-b55ef32dc705"/>
    <x v="387"/>
    <x v="0"/>
    <n v="135.69"/>
    <n v="9"/>
    <n v="103.4"/>
    <n v="14.83"/>
    <x v="1"/>
    <x v="2"/>
    <x v="1"/>
    <x v="15"/>
    <s v="Yesenia Rodriguez"/>
    <x v="3"/>
    <n v="1221.21"/>
    <n v="1206.3800000000001"/>
  </r>
  <r>
    <s v="03b60a3d-61d4-46e8-b2d9-fb08ad55c30d"/>
    <d v="2025-12-11T00:00:00"/>
    <x v="5"/>
    <s v="2cbc1958-2fb6-4b1a-9af7-99b7306b24ec"/>
    <x v="527"/>
    <x v="2"/>
    <n v="403.83"/>
    <n v="4"/>
    <n v="356.48"/>
    <n v="67.8"/>
    <x v="1"/>
    <x v="0"/>
    <x v="1"/>
    <x v="16"/>
    <s v="Jennifer Peters"/>
    <x v="2"/>
    <n v="1615.32"/>
    <n v="1547.52"/>
  </r>
  <r>
    <s v="3c70a86a-ae32-45a9-bb64-c43ed5d78b36"/>
    <d v="2025-10-11T00:00:00"/>
    <x v="5"/>
    <s v="13889b98-17e5-4078-845d-f740e29f016a"/>
    <x v="116"/>
    <x v="0"/>
    <n v="85.85"/>
    <n v="4"/>
    <n v="56.7"/>
    <n v="17.149999999999999"/>
    <x v="0"/>
    <x v="1"/>
    <x v="0"/>
    <x v="15"/>
    <s v="John Green"/>
    <x v="9"/>
    <n v="343.4"/>
    <n v="326.25"/>
  </r>
  <r>
    <s v="557681e1-33ae-4a45-8598-1a565b05853b"/>
    <d v="2025-08-17T00:00:00"/>
    <x v="5"/>
    <s v="a1f24775-5bfb-4dba-bb03-3587c88ab795"/>
    <x v="824"/>
    <x v="5"/>
    <n v="132.85"/>
    <n v="6"/>
    <n v="106.24"/>
    <n v="23.82"/>
    <x v="0"/>
    <x v="2"/>
    <x v="1"/>
    <x v="16"/>
    <s v="Andrew Johnson"/>
    <x v="6"/>
    <n v="797.09999999999991"/>
    <n v="773.27999999999986"/>
  </r>
  <r>
    <s v="14b1ccfc-2b6f-42dc-a313-217d4184dac0"/>
    <d v="2025-11-10T00:00:00"/>
    <x v="5"/>
    <s v="ca9af245-7db2-4f8f-8ea5-14bb263dde43"/>
    <x v="18"/>
    <x v="3"/>
    <n v="484.48"/>
    <n v="3"/>
    <n v="367.67"/>
    <n v="14.2"/>
    <x v="1"/>
    <x v="0"/>
    <x v="0"/>
    <x v="15"/>
    <s v="Mr. Matthew Peterson II"/>
    <x v="3"/>
    <n v="1453.44"/>
    <n v="1439.24"/>
  </r>
  <r>
    <s v="4faa83ec-45db-44dc-9f8f-427847eb76bc"/>
    <d v="2025-09-07T00:00:00"/>
    <x v="5"/>
    <s v="633798e0-940c-4c1b-a669-75d5fcac22e9"/>
    <x v="242"/>
    <x v="2"/>
    <n v="422.19"/>
    <n v="9"/>
    <n v="332.41"/>
    <n v="71.27"/>
    <x v="1"/>
    <x v="2"/>
    <x v="1"/>
    <x v="15"/>
    <s v="Anthony Baker"/>
    <x v="1"/>
    <n v="3799.71"/>
    <n v="3728.44"/>
  </r>
  <r>
    <s v="92094fcf-806a-45b5-a295-34b5b70035a7"/>
    <d v="2025-06-06T00:00:00"/>
    <x v="5"/>
    <s v="a13876aa-6d22-4ecf-bfb3-349a6d52cc17"/>
    <x v="614"/>
    <x v="4"/>
    <n v="180.47"/>
    <n v="5"/>
    <n v="133.47999999999999"/>
    <n v="6.48"/>
    <x v="0"/>
    <x v="1"/>
    <x v="2"/>
    <x v="16"/>
    <s v="David Simpson"/>
    <x v="4"/>
    <n v="902.35"/>
    <n v="895.87"/>
  </r>
  <r>
    <s v="267c3810-77a2-40e8-bd73-ec6a08a1b88b"/>
    <d v="2025-10-09T00:00:00"/>
    <x v="5"/>
    <s v="01c20736-4bbd-4ce6-b154-569b6fbeab6f"/>
    <x v="148"/>
    <x v="3"/>
    <n v="350.33"/>
    <n v="5"/>
    <n v="220.76"/>
    <n v="18.36"/>
    <x v="2"/>
    <x v="0"/>
    <x v="0"/>
    <x v="16"/>
    <s v="David Nguyen"/>
    <x v="9"/>
    <n v="1751.6499999999999"/>
    <n v="1733.29"/>
  </r>
  <r>
    <s v="94d45765-73a0-4073-b270-a23a19c27891"/>
    <d v="2025-09-18T00:00:00"/>
    <x v="5"/>
    <s v="85e383df-6e0b-435b-8e8c-44ad959a1a3d"/>
    <x v="774"/>
    <x v="2"/>
    <n v="289.51"/>
    <n v="1"/>
    <n v="257.05"/>
    <n v="6.73"/>
    <x v="2"/>
    <x v="1"/>
    <x v="2"/>
    <x v="15"/>
    <s v="James Joseph"/>
    <x v="1"/>
    <n v="289.51"/>
    <n v="282.77999999999997"/>
  </r>
  <r>
    <s v="4ad0bdd0-9b07-484b-a6df-666fa54b199a"/>
    <d v="2025-03-12T00:00:00"/>
    <x v="5"/>
    <s v="be1a5dce-ae3d-45bb-90b0-1705c8db39a7"/>
    <x v="492"/>
    <x v="1"/>
    <n v="43.56"/>
    <n v="10"/>
    <n v="26.36"/>
    <n v="0.89"/>
    <x v="0"/>
    <x v="2"/>
    <x v="1"/>
    <x v="17"/>
    <s v="Taylor Robertson"/>
    <x v="8"/>
    <n v="435.6"/>
    <n v="434.71000000000004"/>
  </r>
  <r>
    <s v="1f3a600f-5a66-464f-87ee-f8c3dd8bb49c"/>
    <d v="2025-09-08T00:00:00"/>
    <x v="5"/>
    <s v="bd763f51-1690-4864-a736-0f2ef7c0e842"/>
    <x v="916"/>
    <x v="3"/>
    <n v="425.79"/>
    <n v="9"/>
    <n v="256.61"/>
    <n v="3.43"/>
    <x v="2"/>
    <x v="2"/>
    <x v="0"/>
    <x v="15"/>
    <s v="Danielle Davis"/>
    <x v="1"/>
    <n v="3832.11"/>
    <n v="3828.6800000000003"/>
  </r>
  <r>
    <s v="e5ef8bc5-705b-498a-853a-d92cd41d38b8"/>
    <d v="2025-07-16T00:00:00"/>
    <x v="5"/>
    <s v="eef846d9-7dec-4d91-83b2-e8812efb4019"/>
    <x v="900"/>
    <x v="0"/>
    <n v="10.47"/>
    <n v="9"/>
    <n v="7.67"/>
    <n v="1.29"/>
    <x v="2"/>
    <x v="2"/>
    <x v="2"/>
    <x v="15"/>
    <s v="Martin Larson"/>
    <x v="0"/>
    <n v="94.23"/>
    <n v="92.94"/>
  </r>
  <r>
    <s v="c08d00b6-53ff-410a-955e-f4c7ef5d0760"/>
    <d v="2025-09-08T00:00:00"/>
    <x v="5"/>
    <s v="b0b5a0cd-311f-426e-8df4-a35ab67911e3"/>
    <x v="193"/>
    <x v="0"/>
    <n v="442.56"/>
    <n v="5"/>
    <n v="357.84"/>
    <n v="62.79"/>
    <x v="2"/>
    <x v="2"/>
    <x v="2"/>
    <x v="17"/>
    <s v="Joshua Wiley"/>
    <x v="1"/>
    <n v="2212.8000000000002"/>
    <n v="2150.0100000000002"/>
  </r>
  <r>
    <s v="7a0aa0f3-9ef2-4f66-baea-fb31210496b4"/>
    <d v="2025-07-27T00:00:00"/>
    <x v="5"/>
    <s v="9d0b1ee5-0c16-4e81-90be-5c863c7b6a49"/>
    <x v="377"/>
    <x v="2"/>
    <n v="36.35"/>
    <n v="2"/>
    <n v="28.9"/>
    <n v="2.86"/>
    <x v="0"/>
    <x v="0"/>
    <x v="2"/>
    <x v="17"/>
    <s v="Bryan Anderson"/>
    <x v="0"/>
    <n v="72.7"/>
    <n v="69.84"/>
  </r>
  <r>
    <s v="b6d9a6d6-580d-4931-b35d-d2016635a0b5"/>
    <d v="2025-08-09T00:00:00"/>
    <x v="5"/>
    <s v="c0f6d3ab-7942-491f-bca5-92f42cec9f50"/>
    <x v="226"/>
    <x v="5"/>
    <n v="13.41"/>
    <n v="7"/>
    <n v="11.79"/>
    <n v="1.9"/>
    <x v="1"/>
    <x v="0"/>
    <x v="2"/>
    <x v="17"/>
    <s v="Paul Spencer"/>
    <x v="6"/>
    <n v="93.87"/>
    <n v="91.97"/>
  </r>
  <r>
    <s v="2e7ed6ac-d431-47d5-b031-347880471097"/>
    <d v="2025-09-07T00:00:00"/>
    <x v="5"/>
    <s v="60596b26-8aaa-4c32-8e6d-e4e1fd43c3fd"/>
    <x v="15"/>
    <x v="4"/>
    <n v="101.39"/>
    <n v="1"/>
    <n v="84.39"/>
    <n v="14.93"/>
    <x v="1"/>
    <x v="1"/>
    <x v="2"/>
    <x v="16"/>
    <s v="Dale Franklin"/>
    <x v="1"/>
    <n v="101.39"/>
    <n v="86.460000000000008"/>
  </r>
  <r>
    <s v="3f18b0da-f89a-4312-b03c-cc310c9b0cb6"/>
    <d v="2025-12-14T00:00:00"/>
    <x v="5"/>
    <s v="055e3484-82eb-4289-a268-2bc54c1e91f4"/>
    <x v="188"/>
    <x v="2"/>
    <n v="54.35"/>
    <n v="4"/>
    <n v="41.49"/>
    <n v="1.07"/>
    <x v="0"/>
    <x v="0"/>
    <x v="2"/>
    <x v="17"/>
    <s v="Rachel Walker"/>
    <x v="2"/>
    <n v="217.4"/>
    <n v="216.33"/>
  </r>
  <r>
    <s v="f4041fc8-491e-4790-8dc3-7727dac4d926"/>
    <d v="2025-03-01T00:00:00"/>
    <x v="5"/>
    <s v="55ca180c-bbd7-43ae-9e34-6eba4f50cb4b"/>
    <x v="805"/>
    <x v="2"/>
    <n v="274.62"/>
    <n v="6"/>
    <n v="200.41"/>
    <n v="16.920000000000002"/>
    <x v="2"/>
    <x v="2"/>
    <x v="0"/>
    <x v="16"/>
    <s v="Gregory Thornton"/>
    <x v="8"/>
    <n v="1647.72"/>
    <n v="1630.8"/>
  </r>
  <r>
    <s v="677bc24e-f9c4-4278-9a61-6968d91c6331"/>
    <d v="2025-04-13T00:00:00"/>
    <x v="5"/>
    <s v="3a71b099-28ae-48a3-ac28-dfbfd03a34f2"/>
    <x v="829"/>
    <x v="1"/>
    <n v="95.31"/>
    <n v="7"/>
    <n v="80.069999999999993"/>
    <n v="14.74"/>
    <x v="0"/>
    <x v="0"/>
    <x v="0"/>
    <x v="17"/>
    <s v="Tyrone Wilson"/>
    <x v="7"/>
    <n v="667.17000000000007"/>
    <n v="652.43000000000006"/>
  </r>
  <r>
    <s v="bcdcab83-5a1f-458f-9f5b-5168a2031a2c"/>
    <d v="2025-04-24T00:00:00"/>
    <x v="5"/>
    <s v="297c48e5-6d61-48e5-9912-d8440e814151"/>
    <x v="168"/>
    <x v="5"/>
    <n v="175.83"/>
    <n v="4"/>
    <n v="126.31"/>
    <n v="3.67"/>
    <x v="1"/>
    <x v="1"/>
    <x v="1"/>
    <x v="15"/>
    <s v="Christopher Salazar"/>
    <x v="7"/>
    <n v="703.32"/>
    <n v="699.65000000000009"/>
  </r>
  <r>
    <s v="861fd9fa-ab4f-4a8b-b691-9766ae7d7d3c"/>
    <d v="2025-09-18T00:00:00"/>
    <x v="5"/>
    <s v="396015bc-3789-4d57-ae93-499faf0bb680"/>
    <x v="417"/>
    <x v="2"/>
    <n v="156.83000000000001"/>
    <n v="8"/>
    <n v="130.49"/>
    <n v="3.24"/>
    <x v="2"/>
    <x v="0"/>
    <x v="1"/>
    <x v="15"/>
    <s v="Jason Nelson"/>
    <x v="1"/>
    <n v="1254.6400000000001"/>
    <n v="1251.4000000000001"/>
  </r>
  <r>
    <s v="6ad3a4a9-7ae1-4c87-8bac-c355cb3db3a2"/>
    <d v="2025-03-12T00:00:00"/>
    <x v="5"/>
    <s v="a600107c-1265-4a80-ab2d-b8a9f39b3ae2"/>
    <x v="278"/>
    <x v="1"/>
    <n v="486.85"/>
    <n v="7"/>
    <n v="318.76"/>
    <n v="31.76"/>
    <x v="2"/>
    <x v="2"/>
    <x v="1"/>
    <x v="15"/>
    <s v="Mrs. Kimberly Perkins MD"/>
    <x v="8"/>
    <n v="3407.9500000000003"/>
    <n v="3376.19"/>
  </r>
  <r>
    <s v="86f02225-88bb-4250-9fa5-508d35d19583"/>
    <d v="2025-08-09T00:00:00"/>
    <x v="5"/>
    <s v="d3626919-9edf-4086-bd9c-bdbe19a5f481"/>
    <x v="729"/>
    <x v="4"/>
    <n v="275.12"/>
    <n v="4"/>
    <n v="174.3"/>
    <n v="25.8"/>
    <x v="0"/>
    <x v="0"/>
    <x v="1"/>
    <x v="15"/>
    <s v="Gail Adams"/>
    <x v="6"/>
    <n v="1100.48"/>
    <n v="1074.68"/>
  </r>
  <r>
    <s v="d0ad9afb-ce7d-4de4-b541-714abf1a53d5"/>
    <d v="2025-07-18T00:00:00"/>
    <x v="5"/>
    <s v="4edfa285-bb59-4b46-ae5d-4d65bf6617fa"/>
    <x v="23"/>
    <x v="2"/>
    <n v="314.72000000000003"/>
    <n v="7"/>
    <n v="218.82"/>
    <n v="3.67"/>
    <x v="2"/>
    <x v="0"/>
    <x v="1"/>
    <x v="17"/>
    <s v="Benjamin Garcia"/>
    <x v="0"/>
    <n v="2203.04"/>
    <n v="2199.37"/>
  </r>
  <r>
    <s v="7d5f98f6-e4c8-4f35-9250-76fa7413902c"/>
    <d v="2025-08-28T00:00:00"/>
    <x v="5"/>
    <s v="e5642395-e883-4a64-ab08-368d8977cbe0"/>
    <x v="164"/>
    <x v="1"/>
    <n v="311.91000000000003"/>
    <n v="7"/>
    <n v="248.59"/>
    <n v="35.04"/>
    <x v="0"/>
    <x v="1"/>
    <x v="0"/>
    <x v="17"/>
    <s v="Christopher Castro"/>
    <x v="6"/>
    <n v="2183.3700000000003"/>
    <n v="2148.3300000000004"/>
  </r>
  <r>
    <s v="848ddb71-dd00-407f-b21b-09e664cf176d"/>
    <d v="2025-05-17T00:00:00"/>
    <x v="5"/>
    <s v="330e2936-2ea8-4025-be63-3e5c4c0259fd"/>
    <x v="378"/>
    <x v="2"/>
    <n v="470.2"/>
    <n v="3"/>
    <n v="337.43"/>
    <n v="22.53"/>
    <x v="2"/>
    <x v="2"/>
    <x v="1"/>
    <x v="17"/>
    <s v="Audrey Mcclain"/>
    <x v="5"/>
    <n v="1410.6"/>
    <n v="1388.07"/>
  </r>
  <r>
    <s v="12116665-73a4-4986-8a6f-34e2275efdc4"/>
    <d v="2025-08-17T00:00:00"/>
    <x v="5"/>
    <s v="216808a5-1a09-47e2-966e-371cb746683e"/>
    <x v="170"/>
    <x v="4"/>
    <n v="464.77"/>
    <n v="8"/>
    <n v="414.59"/>
    <n v="58.36"/>
    <x v="2"/>
    <x v="0"/>
    <x v="0"/>
    <x v="17"/>
    <s v="Manuel Jackson"/>
    <x v="6"/>
    <n v="3718.16"/>
    <n v="3659.7999999999997"/>
  </r>
  <r>
    <s v="bb2c9c36-34be-4a1a-a0f6-989348e316fe"/>
    <d v="2025-07-08T00:00:00"/>
    <x v="5"/>
    <s v="e0a5153a-c97c-4676-a3df-9e4f0141c3cf"/>
    <x v="528"/>
    <x v="0"/>
    <n v="21.73"/>
    <n v="4"/>
    <n v="14.46"/>
    <n v="0.5"/>
    <x v="0"/>
    <x v="0"/>
    <x v="1"/>
    <x v="16"/>
    <s v="Jack Rodgers"/>
    <x v="0"/>
    <n v="86.92"/>
    <n v="86.42"/>
  </r>
  <r>
    <s v="2fdff42e-079e-4a9a-8107-27e05779e9ba"/>
    <d v="2025-07-07T00:00:00"/>
    <x v="5"/>
    <s v="d2365882-da65-4416-a505-b6d459581f2a"/>
    <x v="11"/>
    <x v="4"/>
    <n v="54.41"/>
    <n v="3"/>
    <n v="47.48"/>
    <n v="9.57"/>
    <x v="0"/>
    <x v="0"/>
    <x v="1"/>
    <x v="15"/>
    <s v="Kendra Baker"/>
    <x v="0"/>
    <n v="163.22999999999999"/>
    <n v="153.66"/>
  </r>
  <r>
    <s v="2d8b5477-0882-4767-a11e-36fcb3b03101"/>
    <d v="2025-12-20T00:00:00"/>
    <x v="5"/>
    <s v="ca8bc847-b9cb-4c94-b29c-d79e0f87e6a3"/>
    <x v="717"/>
    <x v="2"/>
    <n v="112.96"/>
    <n v="9"/>
    <n v="72.16"/>
    <n v="15.74"/>
    <x v="0"/>
    <x v="0"/>
    <x v="1"/>
    <x v="16"/>
    <s v="Stephanie Garcia"/>
    <x v="2"/>
    <n v="1016.64"/>
    <n v="1000.9"/>
  </r>
  <r>
    <s v="56992790-26fa-4dfb-b43f-2e8a8977699d"/>
    <d v="2025-09-07T00:00:00"/>
    <x v="5"/>
    <s v="f37e813e-4bf0-4a52-9fe5-aaea3c3e3732"/>
    <x v="68"/>
    <x v="2"/>
    <n v="463.01"/>
    <n v="8"/>
    <n v="400.04"/>
    <n v="16.760000000000002"/>
    <x v="1"/>
    <x v="2"/>
    <x v="0"/>
    <x v="15"/>
    <s v="Susan Smith MD"/>
    <x v="1"/>
    <n v="3704.08"/>
    <n v="3687.3199999999997"/>
  </r>
  <r>
    <s v="5e107427-6dd8-4516-82eb-d5a98da28e78"/>
    <d v="2025-09-07T00:00:00"/>
    <x v="5"/>
    <s v="44e93ceb-6893-4d13-a0a1-a531a664bcf5"/>
    <x v="912"/>
    <x v="4"/>
    <n v="302.02999999999997"/>
    <n v="2"/>
    <n v="266.27999999999997"/>
    <n v="10.220000000000001"/>
    <x v="1"/>
    <x v="0"/>
    <x v="0"/>
    <x v="17"/>
    <s v="Garrett Martin"/>
    <x v="1"/>
    <n v="604.05999999999995"/>
    <n v="593.83999999999992"/>
  </r>
  <r>
    <s v="86f9a305-c794-4632-9852-77a28c6a9a46"/>
    <d v="2025-04-24T00:00:00"/>
    <x v="5"/>
    <s v="f8003bd1-d191-4f1f-b5c4-8452ac34af10"/>
    <x v="819"/>
    <x v="4"/>
    <n v="52"/>
    <n v="8"/>
    <n v="42.05"/>
    <n v="9.4600000000000009"/>
    <x v="0"/>
    <x v="1"/>
    <x v="1"/>
    <x v="17"/>
    <s v="Robert Rogers"/>
    <x v="7"/>
    <n v="416"/>
    <n v="406.54"/>
  </r>
  <r>
    <s v="18a7eedf-7a60-47d8-a5fd-da17b852d316"/>
    <d v="2025-04-24T00:00:00"/>
    <x v="5"/>
    <s v="f909dfd7-b369-4ad5-af6e-258fe7e111f7"/>
    <x v="586"/>
    <x v="2"/>
    <n v="448.71"/>
    <n v="6"/>
    <n v="327.37"/>
    <n v="51.79"/>
    <x v="2"/>
    <x v="0"/>
    <x v="0"/>
    <x v="16"/>
    <s v="Michael Winters"/>
    <x v="7"/>
    <n v="2692.2599999999998"/>
    <n v="2640.47"/>
  </r>
  <r>
    <s v="61248b61-6900-4d6b-bc0f-0d7d16ebcf39"/>
    <d v="2025-12-31T00:00:00"/>
    <x v="5"/>
    <s v="bb5e3e64-77a7-4b16-b036-1405bf75e92a"/>
    <x v="848"/>
    <x v="5"/>
    <n v="328.36"/>
    <n v="4"/>
    <n v="265.57"/>
    <n v="36.03"/>
    <x v="2"/>
    <x v="2"/>
    <x v="2"/>
    <x v="17"/>
    <s v="John Turner"/>
    <x v="2"/>
    <n v="1313.44"/>
    <n v="1277.4100000000001"/>
  </r>
  <r>
    <s v="0421d9c9-8cbc-4646-8bb8-ed773b752aa9"/>
    <d v="2025-08-28T00:00:00"/>
    <x v="5"/>
    <s v="f70c7884-e3fd-4568-a52f-8657f9819d6a"/>
    <x v="803"/>
    <x v="0"/>
    <n v="318.5"/>
    <n v="9"/>
    <n v="272.27"/>
    <n v="24.17"/>
    <x v="0"/>
    <x v="2"/>
    <x v="2"/>
    <x v="17"/>
    <s v="Kerry Martin"/>
    <x v="6"/>
    <n v="2866.5"/>
    <n v="2842.33"/>
  </r>
  <r>
    <s v="278bd6d3-9fa9-4415-ae70-69e3175ce7dd"/>
    <d v="2025-04-16T00:00:00"/>
    <x v="5"/>
    <s v="2c77737e-f5d2-4500-b1e5-69ca2bac200f"/>
    <x v="278"/>
    <x v="0"/>
    <n v="346.84"/>
    <n v="3"/>
    <n v="292.95999999999998"/>
    <n v="50.25"/>
    <x v="0"/>
    <x v="2"/>
    <x v="1"/>
    <x v="17"/>
    <s v="Shannon Richmond"/>
    <x v="7"/>
    <n v="1040.52"/>
    <n v="990.27"/>
  </r>
  <r>
    <s v="dac47e7d-298d-40e7-9acd-d2916e6b78d3"/>
    <d v="2025-04-02T00:00:00"/>
    <x v="5"/>
    <s v="3f4b499e-c0bd-4e6e-ad9d-1730027dec52"/>
    <x v="526"/>
    <x v="5"/>
    <n v="209.6"/>
    <n v="10"/>
    <n v="157.91999999999999"/>
    <n v="30.11"/>
    <x v="1"/>
    <x v="0"/>
    <x v="1"/>
    <x v="17"/>
    <s v="Juan Parker"/>
    <x v="7"/>
    <n v="2096"/>
    <n v="2065.89"/>
  </r>
  <r>
    <s v="beb83039-5242-4b59-a605-e1d2f234c46e"/>
    <d v="2025-10-19T00:00:00"/>
    <x v="5"/>
    <s v="de8007dc-97e5-410d-a14d-46c652282d98"/>
    <x v="276"/>
    <x v="3"/>
    <n v="318.95999999999998"/>
    <n v="10"/>
    <n v="200.6"/>
    <n v="20.16"/>
    <x v="1"/>
    <x v="2"/>
    <x v="2"/>
    <x v="16"/>
    <s v="Lori Thompson"/>
    <x v="9"/>
    <n v="3189.6"/>
    <n v="3169.44"/>
  </r>
  <r>
    <s v="fc8f9c6a-d054-424a-8146-5fac6c141f70"/>
    <d v="2025-04-24T00:00:00"/>
    <x v="5"/>
    <s v="b75599b6-949a-4526-8da1-bb74cf303c56"/>
    <x v="122"/>
    <x v="2"/>
    <n v="203.45"/>
    <n v="5"/>
    <n v="147.41999999999999"/>
    <n v="28.73"/>
    <x v="1"/>
    <x v="1"/>
    <x v="1"/>
    <x v="16"/>
    <s v="Johnny Michael"/>
    <x v="7"/>
    <n v="1017.25"/>
    <n v="988.52"/>
  </r>
  <r>
    <s v="e904d07d-fff3-45ca-854f-340d13a74ac4"/>
    <d v="2025-12-02T00:00:00"/>
    <x v="5"/>
    <s v="45c314b9-82cc-435c-aac1-c0f5c2bcc2ea"/>
    <x v="453"/>
    <x v="0"/>
    <n v="412.15"/>
    <n v="6"/>
    <n v="319.66000000000003"/>
    <n v="15.51"/>
    <x v="0"/>
    <x v="2"/>
    <x v="0"/>
    <x v="16"/>
    <s v="Kimberly Levine"/>
    <x v="2"/>
    <n v="2472.8999999999996"/>
    <n v="2457.3899999999994"/>
  </r>
  <r>
    <s v="a07d91a2-f885-45b3-a675-b3812673f182"/>
    <d v="2025-08-18T00:00:00"/>
    <x v="5"/>
    <s v="1cf6c647-8662-4abc-9fb8-6b208f57dd6a"/>
    <x v="32"/>
    <x v="1"/>
    <n v="150.93"/>
    <n v="5"/>
    <n v="100"/>
    <n v="15.73"/>
    <x v="1"/>
    <x v="2"/>
    <x v="0"/>
    <x v="17"/>
    <s v="Rose Williams"/>
    <x v="6"/>
    <n v="754.65000000000009"/>
    <n v="738.92000000000007"/>
  </r>
  <r>
    <s v="af40496f-1e91-44af-a562-af31704625da"/>
    <d v="2025-05-05T00:00:00"/>
    <x v="5"/>
    <s v="6941bb95-a529-4038-b9c9-ab205e2dfe63"/>
    <x v="376"/>
    <x v="4"/>
    <n v="387.44"/>
    <n v="1"/>
    <n v="247.26"/>
    <n v="22.99"/>
    <x v="1"/>
    <x v="2"/>
    <x v="0"/>
    <x v="15"/>
    <s v="Patrick Pineda"/>
    <x v="5"/>
    <n v="387.44"/>
    <n v="364.45"/>
  </r>
  <r>
    <s v="67079ed4-980b-4abc-9ba4-1fb4780350a8"/>
    <d v="2025-03-01T00:00:00"/>
    <x v="5"/>
    <s v="00167304-af69-49f1-99a7-f0a06ec73bc6"/>
    <x v="789"/>
    <x v="3"/>
    <n v="187.94"/>
    <n v="6"/>
    <n v="123.65"/>
    <n v="10.16"/>
    <x v="1"/>
    <x v="1"/>
    <x v="2"/>
    <x v="17"/>
    <s v="Eric Noble"/>
    <x v="8"/>
    <n v="1127.6399999999999"/>
    <n v="1117.4799999999998"/>
  </r>
  <r>
    <s v="16f49f75-eb6b-427c-85d5-b0453aac059e"/>
    <d v="2025-03-23T00:00:00"/>
    <x v="5"/>
    <s v="4aae92de-9020-4bc1-b427-104aa2fbc5f7"/>
    <x v="591"/>
    <x v="3"/>
    <n v="453.77"/>
    <n v="6"/>
    <n v="394.89"/>
    <n v="42.4"/>
    <x v="2"/>
    <x v="0"/>
    <x v="0"/>
    <x v="17"/>
    <s v="Anthony Ramirez"/>
    <x v="8"/>
    <n v="2722.62"/>
    <n v="2680.22"/>
  </r>
  <r>
    <s v="c7a89b74-5a93-42b5-90ec-8042240d4624"/>
    <d v="2025-05-25T00:00:00"/>
    <x v="5"/>
    <s v="3cecd277-2160-48cc-95fd-4444c1fcd30e"/>
    <x v="484"/>
    <x v="4"/>
    <n v="436.75"/>
    <n v="3"/>
    <n v="365.56"/>
    <n v="68.75"/>
    <x v="1"/>
    <x v="0"/>
    <x v="1"/>
    <x v="17"/>
    <s v="Deborah Wilkinson"/>
    <x v="5"/>
    <n v="1310.25"/>
    <n v="1241.5"/>
  </r>
  <r>
    <s v="57967434-c89b-41ea-ad7d-652a68a775d0"/>
    <d v="2025-10-30T00:00:00"/>
    <x v="5"/>
    <s v="d618e77c-ccd0-43fc-969c-dd4e6cc2a1d0"/>
    <x v="372"/>
    <x v="1"/>
    <n v="480.45"/>
    <n v="5"/>
    <n v="405.15"/>
    <n v="23.36"/>
    <x v="0"/>
    <x v="1"/>
    <x v="2"/>
    <x v="16"/>
    <s v="Ruben Espinoza"/>
    <x v="9"/>
    <n v="2402.25"/>
    <n v="2378.89"/>
  </r>
  <r>
    <s v="a28c1c5a-9ae3-4a5c-a4f5-a3080f196dc4"/>
    <d v="2025-03-23T00:00:00"/>
    <x v="5"/>
    <s v="576f028b-3852-4b44-862d-f72a8f730e91"/>
    <x v="31"/>
    <x v="2"/>
    <n v="181.6"/>
    <n v="4"/>
    <n v="143.06"/>
    <n v="25.73"/>
    <x v="0"/>
    <x v="1"/>
    <x v="2"/>
    <x v="16"/>
    <s v="Matthew Campbell"/>
    <x v="8"/>
    <n v="726.4"/>
    <n v="700.67"/>
  </r>
  <r>
    <s v="da9dd722-dd99-4ca5-adae-0af4d5715e0f"/>
    <d v="2025-10-30T00:00:00"/>
    <x v="5"/>
    <s v="ee06ec23-73df-4494-a74d-bcb9a45609a9"/>
    <x v="2"/>
    <x v="0"/>
    <n v="284.69"/>
    <n v="6"/>
    <n v="216.07"/>
    <n v="43.49"/>
    <x v="1"/>
    <x v="2"/>
    <x v="2"/>
    <x v="15"/>
    <s v="David Coffey"/>
    <x v="9"/>
    <n v="1708.1399999999999"/>
    <n v="1664.6499999999999"/>
  </r>
  <r>
    <s v="1e428799-0cbd-42bb-b003-f409df9f894e"/>
    <d v="2025-04-16T00:00:00"/>
    <x v="5"/>
    <s v="c416f695-ea41-48cc-a712-b9434958d58d"/>
    <x v="495"/>
    <x v="5"/>
    <n v="270.51"/>
    <n v="1"/>
    <n v="203.83"/>
    <n v="53.63"/>
    <x v="0"/>
    <x v="1"/>
    <x v="0"/>
    <x v="15"/>
    <s v="Johnathan Collins"/>
    <x v="7"/>
    <n v="270.51"/>
    <n v="216.88"/>
  </r>
  <r>
    <s v="2754fb26-56df-4e0b-90d3-84e880bf7d6e"/>
    <d v="2025-03-01T00:00:00"/>
    <x v="5"/>
    <s v="549621fb-ae72-41ac-8bcb-e5c6fa22b4fa"/>
    <x v="137"/>
    <x v="2"/>
    <n v="307.47000000000003"/>
    <n v="2"/>
    <n v="230.8"/>
    <n v="6.6"/>
    <x v="2"/>
    <x v="2"/>
    <x v="0"/>
    <x v="15"/>
    <s v="Gabriella Arnold"/>
    <x v="8"/>
    <n v="614.94000000000005"/>
    <n v="608.34"/>
  </r>
  <r>
    <s v="084b8496-bcbd-471a-b9fb-05f9fe4a6833"/>
    <d v="2025-12-20T00:00:00"/>
    <x v="5"/>
    <s v="c9de707b-0d5f-4cde-923e-e891b3f6e47a"/>
    <x v="80"/>
    <x v="0"/>
    <n v="167.83"/>
    <n v="10"/>
    <n v="109.03"/>
    <n v="6.37"/>
    <x v="1"/>
    <x v="1"/>
    <x v="1"/>
    <x v="15"/>
    <s v="Elizabeth Murray"/>
    <x v="2"/>
    <n v="1678.3000000000002"/>
    <n v="1671.9300000000003"/>
  </r>
  <r>
    <s v="6c92ea51-edbe-4c07-ab04-1d9d8f38c953"/>
    <d v="2025-07-08T00:00:00"/>
    <x v="5"/>
    <s v="76fb4f9d-71cb-44f6-92a3-3c1ed9d20bee"/>
    <x v="219"/>
    <x v="0"/>
    <n v="219.16"/>
    <n v="10"/>
    <n v="143.93"/>
    <n v="37.4"/>
    <x v="2"/>
    <x v="2"/>
    <x v="1"/>
    <x v="16"/>
    <s v="Jason Alexander"/>
    <x v="0"/>
    <n v="2191.6"/>
    <n v="2154.1999999999998"/>
  </r>
  <r>
    <s v="80925c02-2ed7-4bb3-88af-b5fe0bdddbd0"/>
    <d v="2025-06-17T00:00:00"/>
    <x v="5"/>
    <s v="d4b7518e-2adf-4161-87b3-61a68726cad1"/>
    <x v="280"/>
    <x v="3"/>
    <n v="196.74"/>
    <n v="5"/>
    <n v="138.63"/>
    <n v="20.36"/>
    <x v="2"/>
    <x v="2"/>
    <x v="2"/>
    <x v="15"/>
    <s v="Kayla Soto"/>
    <x v="4"/>
    <n v="983.7"/>
    <n v="963.34"/>
  </r>
  <r>
    <s v="ed56d7fc-73e6-4144-8da7-1bf50092a6e0"/>
    <d v="2025-03-23T00:00:00"/>
    <x v="5"/>
    <s v="2bba0ede-7467-4f60-960b-39e3c7e480d5"/>
    <x v="439"/>
    <x v="4"/>
    <n v="476.26"/>
    <n v="10"/>
    <n v="286.93"/>
    <n v="90.81"/>
    <x v="0"/>
    <x v="1"/>
    <x v="0"/>
    <x v="15"/>
    <s v="Melissa Downs"/>
    <x v="8"/>
    <n v="4762.6000000000004"/>
    <n v="4671.79"/>
  </r>
  <r>
    <s v="0e84f9b1-c469-4c60-9c88-1f753185adb2"/>
    <d v="2025-08-18T00:00:00"/>
    <x v="5"/>
    <s v="29e17a74-41c9-4d10-b3eb-276ac16a41d0"/>
    <x v="377"/>
    <x v="4"/>
    <n v="430.31"/>
    <n v="10"/>
    <n v="310.52999999999997"/>
    <n v="12.1"/>
    <x v="2"/>
    <x v="0"/>
    <x v="1"/>
    <x v="15"/>
    <s v="Wayne Wells"/>
    <x v="6"/>
    <n v="4303.1000000000004"/>
    <n v="4291"/>
  </r>
  <r>
    <s v="e1dc8519-4e3e-44d0-b2db-00b573473e6a"/>
    <d v="2025-06-17T00:00:00"/>
    <x v="5"/>
    <s v="64bdcd91-32d0-42b0-8b3b-b3dbcb853565"/>
    <x v="155"/>
    <x v="2"/>
    <n v="17.12"/>
    <n v="10"/>
    <n v="11.76"/>
    <n v="2.87"/>
    <x v="2"/>
    <x v="2"/>
    <x v="0"/>
    <x v="15"/>
    <s v="Barbara Guzman"/>
    <x v="4"/>
    <n v="171.20000000000002"/>
    <n v="168.33"/>
  </r>
  <r>
    <s v="09ce2d21-7f2b-4d5c-9504-bf34ddf2d319"/>
    <d v="2025-12-22T00:00:00"/>
    <x v="5"/>
    <s v="91f291b9-c7f0-4322-9c53-330de92f73ec"/>
    <x v="751"/>
    <x v="0"/>
    <n v="69.11"/>
    <n v="2"/>
    <n v="57.13"/>
    <n v="9.07"/>
    <x v="0"/>
    <x v="0"/>
    <x v="1"/>
    <x v="16"/>
    <s v="Elizabeth Nielsen"/>
    <x v="2"/>
    <n v="138.22"/>
    <n v="129.15"/>
  </r>
  <r>
    <s v="8794a558-899c-444d-95f6-cc2b0463569d"/>
    <d v="2025-12-02T00:00:00"/>
    <x v="5"/>
    <s v="0cd948c7-5664-406d-b082-7ef47abe13c8"/>
    <x v="196"/>
    <x v="4"/>
    <n v="373.71"/>
    <n v="10"/>
    <n v="243.59"/>
    <n v="60.4"/>
    <x v="1"/>
    <x v="1"/>
    <x v="1"/>
    <x v="16"/>
    <s v="Rebecca Reyes"/>
    <x v="2"/>
    <n v="3737.1"/>
    <n v="3676.7"/>
  </r>
  <r>
    <s v="8f17be0e-4189-458c-9dce-7cd029f80c61"/>
    <d v="2025-12-02T00:00:00"/>
    <x v="5"/>
    <s v="648222ca-662d-413d-a8b7-4a7a9869d9a5"/>
    <x v="825"/>
    <x v="5"/>
    <n v="37.89"/>
    <n v="9"/>
    <n v="31.6"/>
    <n v="0.71"/>
    <x v="0"/>
    <x v="0"/>
    <x v="0"/>
    <x v="15"/>
    <s v="Vincent Vega"/>
    <x v="2"/>
    <n v="341.01"/>
    <n v="340.3"/>
  </r>
  <r>
    <s v="6cb50723-bb92-49e2-a31e-fdfb7b95545a"/>
    <d v="2025-12-01T00:00:00"/>
    <x v="5"/>
    <s v="9566c41c-ef05-4493-b5c0-e3c413dcbd69"/>
    <x v="610"/>
    <x v="4"/>
    <n v="166.29"/>
    <n v="4"/>
    <n v="127.85"/>
    <n v="9.4499999999999993"/>
    <x v="1"/>
    <x v="2"/>
    <x v="2"/>
    <x v="17"/>
    <s v="Grace Mills"/>
    <x v="2"/>
    <n v="665.16"/>
    <n v="655.70999999999992"/>
  </r>
  <r>
    <s v="b6949d72-15ce-4a48-bd07-89f48b89d84c"/>
    <d v="2025-06-06T00:00:00"/>
    <x v="5"/>
    <s v="1746dd6c-08a6-469d-9f39-d3c6aef2a17d"/>
    <x v="53"/>
    <x v="0"/>
    <n v="394.02"/>
    <n v="1"/>
    <n v="345.66"/>
    <n v="44.11"/>
    <x v="0"/>
    <x v="1"/>
    <x v="0"/>
    <x v="16"/>
    <s v="Regina Gordon"/>
    <x v="4"/>
    <n v="394.02"/>
    <n v="349.90999999999997"/>
  </r>
  <r>
    <s v="e750701b-9205-457a-81ae-556653219e7b"/>
    <d v="2025-03-03T00:00:00"/>
    <x v="5"/>
    <s v="da21b13b-5a0f-4164-8221-d7908d7aa42e"/>
    <x v="462"/>
    <x v="3"/>
    <n v="348.58"/>
    <n v="8"/>
    <n v="222.37"/>
    <n v="36.590000000000003"/>
    <x v="1"/>
    <x v="1"/>
    <x v="0"/>
    <x v="16"/>
    <s v="Michael Harris"/>
    <x v="8"/>
    <n v="2788.64"/>
    <n v="2752.0499999999997"/>
  </r>
  <r>
    <s v="b1131d5a-3c59-4b59-ad75-4f985c558e4c"/>
    <d v="2025-12-22T00:00:00"/>
    <x v="5"/>
    <s v="bc1ea83a-88a5-412a-8311-3b3e0c20a453"/>
    <x v="708"/>
    <x v="5"/>
    <n v="343.18"/>
    <n v="7"/>
    <n v="252.8"/>
    <n v="57.25"/>
    <x v="1"/>
    <x v="1"/>
    <x v="2"/>
    <x v="15"/>
    <s v="Anna Miranda"/>
    <x v="2"/>
    <n v="2402.2600000000002"/>
    <n v="2345.0100000000002"/>
  </r>
  <r>
    <s v="fbec000b-f666-4c1c-8587-58af2446acf9"/>
    <d v="2025-06-06T00:00:00"/>
    <x v="5"/>
    <s v="fab13580-3acf-4db0-9c44-b1622c5f3433"/>
    <x v="57"/>
    <x v="0"/>
    <n v="248.86"/>
    <n v="2"/>
    <n v="207.32"/>
    <n v="40.43"/>
    <x v="0"/>
    <x v="2"/>
    <x v="2"/>
    <x v="15"/>
    <s v="Chad Franklin"/>
    <x v="4"/>
    <n v="497.72"/>
    <n v="457.29"/>
  </r>
  <r>
    <s v="c1b59c48-5cde-462a-9f60-8bb711d7bb09"/>
    <d v="2025-09-18T00:00:00"/>
    <x v="5"/>
    <s v="2155d637-86b6-4ec8-92e4-a28aacbb3844"/>
    <x v="370"/>
    <x v="1"/>
    <n v="396.09"/>
    <n v="6"/>
    <n v="336.16"/>
    <n v="21.45"/>
    <x v="1"/>
    <x v="0"/>
    <x v="0"/>
    <x v="16"/>
    <s v="Donald Pearson MD"/>
    <x v="1"/>
    <n v="2376.54"/>
    <n v="2355.09"/>
  </r>
  <r>
    <s v="7a6e93a3-327f-4acf-bedc-fb1b38749510"/>
    <d v="2025-03-03T00:00:00"/>
    <x v="5"/>
    <s v="db9df2cf-49d6-4d38-8877-09358c9800bc"/>
    <x v="356"/>
    <x v="5"/>
    <n v="50.48"/>
    <n v="3"/>
    <n v="36.630000000000003"/>
    <n v="2.0499999999999998"/>
    <x v="0"/>
    <x v="1"/>
    <x v="1"/>
    <x v="16"/>
    <s v="Alexander Perez"/>
    <x v="8"/>
    <n v="151.44"/>
    <n v="149.38999999999999"/>
  </r>
  <r>
    <s v="2b00fc46-ef5a-4337-a46f-6059d3ceca35"/>
    <d v="2025-07-16T00:00:00"/>
    <x v="5"/>
    <s v="dffebbcf-81eb-4bda-a2a4-1ee252bf8934"/>
    <x v="570"/>
    <x v="2"/>
    <n v="386.66"/>
    <n v="3"/>
    <n v="292.14999999999998"/>
    <n v="77.22"/>
    <x v="0"/>
    <x v="2"/>
    <x v="2"/>
    <x v="17"/>
    <s v="Kelly Cooper"/>
    <x v="0"/>
    <n v="1159.98"/>
    <n v="1082.76"/>
  </r>
  <r>
    <s v="5a045973-37a9-4a99-85e6-64f0cfef0374"/>
    <d v="2025-09-07T00:00:00"/>
    <x v="5"/>
    <s v="fd6e497c-1905-4678-8771-33e2fd211efa"/>
    <x v="917"/>
    <x v="3"/>
    <n v="212.91"/>
    <n v="2"/>
    <n v="137.54"/>
    <n v="1.75"/>
    <x v="0"/>
    <x v="2"/>
    <x v="1"/>
    <x v="15"/>
    <s v="Benjamin Lewis"/>
    <x v="1"/>
    <n v="425.82"/>
    <n v="424.07"/>
  </r>
  <r>
    <s v="7613999d-4af0-4721-ad84-1a258cd23c30"/>
    <d v="2025-11-20T00:00:00"/>
    <x v="5"/>
    <s v="7e44d86e-9319-4173-afd4-708c50d347d0"/>
    <x v="489"/>
    <x v="1"/>
    <n v="59.33"/>
    <n v="1"/>
    <n v="48.67"/>
    <n v="5.39"/>
    <x v="1"/>
    <x v="0"/>
    <x v="0"/>
    <x v="17"/>
    <s v="Paul Castillo"/>
    <x v="3"/>
    <n v="59.33"/>
    <n v="53.94"/>
  </r>
  <r>
    <s v="b16b48ca-addd-4e26-8a4c-6cba3c1b80e8"/>
    <d v="2025-11-10T00:00:00"/>
    <x v="5"/>
    <s v="05a44456-e466-459d-88e1-37b58e60cc23"/>
    <x v="907"/>
    <x v="0"/>
    <n v="362.57"/>
    <n v="6"/>
    <n v="303.73"/>
    <n v="13.07"/>
    <x v="0"/>
    <x v="0"/>
    <x v="0"/>
    <x v="16"/>
    <s v="Elizabeth Carter"/>
    <x v="3"/>
    <n v="2175.42"/>
    <n v="2162.35"/>
  </r>
  <r>
    <s v="0cf52c31-f6bc-4e2e-b38d-e116687d4dec"/>
    <d v="2025-08-28T00:00:00"/>
    <x v="5"/>
    <s v="d424c44a-fb4c-4c4b-92ad-dee289dfae66"/>
    <x v="891"/>
    <x v="1"/>
    <n v="58.14"/>
    <n v="8"/>
    <n v="42.96"/>
    <n v="9.07"/>
    <x v="1"/>
    <x v="1"/>
    <x v="1"/>
    <x v="15"/>
    <s v="Michael Harmon"/>
    <x v="6"/>
    <n v="465.12"/>
    <n v="456.05"/>
  </r>
  <r>
    <s v="bb2ff9dd-35df-47ca-819d-1e6213d9a42b"/>
    <d v="2025-08-28T00:00:00"/>
    <x v="5"/>
    <s v="87fe63fd-0fab-4504-a92c-f0f1c6e98988"/>
    <x v="527"/>
    <x v="0"/>
    <n v="467.31"/>
    <n v="9"/>
    <n v="341.03"/>
    <n v="10.83"/>
    <x v="0"/>
    <x v="2"/>
    <x v="0"/>
    <x v="15"/>
    <s v="Ashley Kane"/>
    <x v="6"/>
    <n v="4205.79"/>
    <n v="4194.96"/>
  </r>
  <r>
    <s v="8d41fa3c-0761-49a2-8f6c-e72caf909e6f"/>
    <d v="2025-12-11T00:00:00"/>
    <x v="5"/>
    <s v="2d5b0f16-38e1-4ee3-8edb-38ee5fb03686"/>
    <x v="62"/>
    <x v="1"/>
    <n v="37.15"/>
    <n v="7"/>
    <n v="22.65"/>
    <n v="5.69"/>
    <x v="1"/>
    <x v="2"/>
    <x v="0"/>
    <x v="15"/>
    <s v="Gregory Lowery"/>
    <x v="2"/>
    <n v="260.05"/>
    <n v="254.36"/>
  </r>
  <r>
    <s v="239e52cf-1c72-401d-95dd-33419aad0535"/>
    <d v="2025-05-25T00:00:00"/>
    <x v="5"/>
    <s v="8d318b78-99cf-4d84-bc66-93c022622da4"/>
    <x v="152"/>
    <x v="0"/>
    <n v="398.48"/>
    <n v="6"/>
    <n v="327.5"/>
    <n v="34.94"/>
    <x v="2"/>
    <x v="0"/>
    <x v="1"/>
    <x v="17"/>
    <s v="Maria Underwood"/>
    <x v="5"/>
    <n v="2390.88"/>
    <n v="2355.94"/>
  </r>
  <r>
    <s v="93f5c4d4-2ea3-4b02-acb8-bff29a9c12a7"/>
    <d v="2025-07-26T00:00:00"/>
    <x v="5"/>
    <s v="53c157ba-9134-4479-a483-9d835c78bf53"/>
    <x v="407"/>
    <x v="1"/>
    <n v="314.47000000000003"/>
    <n v="6"/>
    <n v="193.94"/>
    <n v="61.55"/>
    <x v="0"/>
    <x v="1"/>
    <x v="2"/>
    <x v="15"/>
    <s v="Dennis Jones"/>
    <x v="0"/>
    <n v="1886.8200000000002"/>
    <n v="1825.2700000000002"/>
  </r>
  <r>
    <s v="c09c2bc0-8d03-4a35-bc25-68409ab28bb8"/>
    <d v="2025-06-17T00:00:00"/>
    <x v="5"/>
    <s v="fbe287a0-d4d6-40b7-97a3-f1eb029b96cc"/>
    <x v="286"/>
    <x v="4"/>
    <n v="54.04"/>
    <n v="4"/>
    <n v="40.950000000000003"/>
    <n v="0.63"/>
    <x v="1"/>
    <x v="1"/>
    <x v="2"/>
    <x v="15"/>
    <s v="Lisa Johnson"/>
    <x v="4"/>
    <n v="216.16"/>
    <n v="215.53"/>
  </r>
  <r>
    <s v="461cf076-7fca-4444-a453-62f8e037c02b"/>
    <d v="2025-12-21T00:00:00"/>
    <x v="5"/>
    <s v="90e5478f-d263-4e77-a790-f58b88249aeb"/>
    <x v="122"/>
    <x v="3"/>
    <n v="234.17"/>
    <n v="8"/>
    <n v="201.44"/>
    <n v="40.01"/>
    <x v="2"/>
    <x v="1"/>
    <x v="1"/>
    <x v="15"/>
    <s v="Susan Martinez"/>
    <x v="2"/>
    <n v="1873.36"/>
    <n v="1833.35"/>
  </r>
  <r>
    <s v="4b5e9b42-9cdf-4320-8bba-078e699f0bfe"/>
    <d v="2025-05-03T00:00:00"/>
    <x v="5"/>
    <s v="442ed488-78da-4cee-b3ce-62e9793dd3ee"/>
    <x v="284"/>
    <x v="5"/>
    <n v="129.02000000000001"/>
    <n v="2"/>
    <n v="80"/>
    <n v="15.02"/>
    <x v="0"/>
    <x v="0"/>
    <x v="0"/>
    <x v="16"/>
    <s v="Marissa Ward"/>
    <x v="5"/>
    <n v="258.04000000000002"/>
    <n v="243.02"/>
  </r>
  <r>
    <s v="d323f91a-d080-418c-a9f7-08192a2885e5"/>
    <d v="2025-05-14T00:00:00"/>
    <x v="5"/>
    <s v="0e7c850f-56a2-49ef-90f8-49cf27ffaec0"/>
    <x v="467"/>
    <x v="0"/>
    <n v="151.69"/>
    <n v="8"/>
    <n v="120.75"/>
    <n v="19.13"/>
    <x v="0"/>
    <x v="1"/>
    <x v="2"/>
    <x v="16"/>
    <s v="Phillip Farley"/>
    <x v="5"/>
    <n v="1213.52"/>
    <n v="1194.3899999999999"/>
  </r>
  <r>
    <s v="1367ad45-d424-43be-979c-8d64d837c4ee"/>
    <d v="2025-03-12T00:00:00"/>
    <x v="5"/>
    <s v="7e31e32a-4476-4ae7-85c2-a31dc37416ac"/>
    <x v="229"/>
    <x v="0"/>
    <n v="128.65"/>
    <n v="5"/>
    <n v="99.24"/>
    <n v="12.14"/>
    <x v="1"/>
    <x v="0"/>
    <x v="1"/>
    <x v="15"/>
    <s v="Kristina Burns"/>
    <x v="8"/>
    <n v="643.25"/>
    <n v="631.11"/>
  </r>
  <r>
    <s v="409466ad-11a5-4a9a-a3f7-cfb4b688a33c"/>
    <d v="2025-12-02T00:00:00"/>
    <x v="5"/>
    <s v="75bc2197-2ad8-428f-a03d-3c25d62d5661"/>
    <x v="593"/>
    <x v="2"/>
    <n v="343.34"/>
    <n v="4"/>
    <n v="251.44"/>
    <n v="24.58"/>
    <x v="1"/>
    <x v="0"/>
    <x v="1"/>
    <x v="17"/>
    <s v="Alicia Goodman"/>
    <x v="2"/>
    <n v="1373.36"/>
    <n v="1348.78"/>
  </r>
  <r>
    <s v="6f99694d-16e4-4212-8f13-59491ecf6370"/>
    <d v="2025-04-16T00:00:00"/>
    <x v="5"/>
    <s v="8bf30ede-e7f9-4253-b8a7-a2137dd2f3db"/>
    <x v="729"/>
    <x v="5"/>
    <n v="468.51"/>
    <n v="2"/>
    <n v="336.92"/>
    <n v="54.76"/>
    <x v="2"/>
    <x v="0"/>
    <x v="0"/>
    <x v="17"/>
    <s v="Justin Mcfarland"/>
    <x v="7"/>
    <n v="937.02"/>
    <n v="882.26"/>
  </r>
  <r>
    <s v="41f75a4c-1f57-40a2-8b81-f993b602a039"/>
    <d v="2025-09-18T00:00:00"/>
    <x v="5"/>
    <s v="95bfff88-1413-4d39-acbf-78422e011f92"/>
    <x v="348"/>
    <x v="2"/>
    <n v="107.66"/>
    <n v="2"/>
    <n v="77.930000000000007"/>
    <n v="20.5"/>
    <x v="2"/>
    <x v="2"/>
    <x v="2"/>
    <x v="17"/>
    <s v="David Russell"/>
    <x v="1"/>
    <n v="215.32"/>
    <n v="194.82"/>
  </r>
  <r>
    <s v="b1a0d083-feea-445f-b089-fed9ce14618d"/>
    <d v="2025-08-18T00:00:00"/>
    <x v="5"/>
    <s v="805716b8-f1d2-4003-955c-5acc21ba9a28"/>
    <x v="554"/>
    <x v="2"/>
    <n v="246.09"/>
    <n v="10"/>
    <n v="215.45"/>
    <n v="46.09"/>
    <x v="2"/>
    <x v="2"/>
    <x v="0"/>
    <x v="15"/>
    <s v="Erica Wiggins"/>
    <x v="6"/>
    <n v="2460.9"/>
    <n v="2414.81"/>
  </r>
  <r>
    <s v="3504ea23-12d2-42a7-8d04-df2b4962c4bb"/>
    <d v="2025-12-20T00:00:00"/>
    <x v="5"/>
    <s v="9c791998-bb7a-4a47-8e09-ff48542849ad"/>
    <x v="798"/>
    <x v="3"/>
    <n v="110.49"/>
    <n v="4"/>
    <n v="70.28"/>
    <n v="3.05"/>
    <x v="2"/>
    <x v="2"/>
    <x v="2"/>
    <x v="15"/>
    <s v="Brett Kramer"/>
    <x v="2"/>
    <n v="441.96"/>
    <n v="438.90999999999997"/>
  </r>
  <r>
    <s v="6cb8694e-c21e-4537-a544-ce2b1bcb38c9"/>
    <d v="2025-04-16T00:00:00"/>
    <x v="5"/>
    <s v="ecc6d7ae-8ff7-4b72-b1e3-45d0d7d814ef"/>
    <x v="859"/>
    <x v="0"/>
    <n v="443.52"/>
    <n v="1"/>
    <n v="376.19"/>
    <n v="87.72"/>
    <x v="1"/>
    <x v="2"/>
    <x v="2"/>
    <x v="17"/>
    <s v="Melissa Blake"/>
    <x v="7"/>
    <n v="443.52"/>
    <n v="355.79999999999995"/>
  </r>
  <r>
    <s v="fc761e01-550f-45c4-80d0-b92cc97ea198"/>
    <d v="2025-06-06T00:00:00"/>
    <x v="5"/>
    <s v="5761f1ac-08cc-40f7-b1e3-b607efa7087f"/>
    <x v="152"/>
    <x v="0"/>
    <n v="277.68"/>
    <n v="2"/>
    <n v="210.23"/>
    <n v="29.88"/>
    <x v="2"/>
    <x v="2"/>
    <x v="1"/>
    <x v="17"/>
    <s v="Mr. Robert Nelson MD"/>
    <x v="4"/>
    <n v="555.36"/>
    <n v="525.48"/>
  </r>
  <r>
    <s v="2dd8dd01-f90b-454f-b5a9-83e93decc966"/>
    <d v="2025-12-02T00:00:00"/>
    <x v="5"/>
    <s v="bc258a3f-4a90-49d7-90d0-442db8c7a959"/>
    <x v="852"/>
    <x v="1"/>
    <n v="410.2"/>
    <n v="10"/>
    <n v="261.94"/>
    <n v="43.48"/>
    <x v="0"/>
    <x v="0"/>
    <x v="1"/>
    <x v="17"/>
    <s v="David Burns"/>
    <x v="2"/>
    <n v="4102"/>
    <n v="4058.52"/>
  </r>
  <r>
    <s v="07bea838-65b8-47b9-b10c-ba9c1f0cc037"/>
    <d v="2025-10-09T00:00:00"/>
    <x v="5"/>
    <s v="1080792e-a1ad-458e-9a12-013e8fb03fae"/>
    <x v="529"/>
    <x v="4"/>
    <n v="112.56"/>
    <n v="1"/>
    <n v="91.36"/>
    <n v="0.31"/>
    <x v="2"/>
    <x v="1"/>
    <x v="1"/>
    <x v="15"/>
    <s v="Michele Hughes"/>
    <x v="9"/>
    <n v="112.56"/>
    <n v="112.25"/>
  </r>
  <r>
    <s v="e0dbe5e6-7928-47df-bbcb-6557d2651019"/>
    <d v="2025-06-06T00:00:00"/>
    <x v="5"/>
    <s v="a3580df8-4e02-4ff9-8d62-06a0ac53f8ac"/>
    <x v="399"/>
    <x v="1"/>
    <n v="421.52"/>
    <n v="3"/>
    <n v="348.62"/>
    <n v="55.42"/>
    <x v="2"/>
    <x v="2"/>
    <x v="1"/>
    <x v="16"/>
    <s v="Cheryl Calderon"/>
    <x v="4"/>
    <n v="1264.56"/>
    <n v="1209.1399999999999"/>
  </r>
  <r>
    <s v="561a72ec-30a3-459c-8e28-889ea4c9fbc5"/>
    <d v="2025-04-16T00:00:00"/>
    <x v="5"/>
    <s v="3b07251d-0149-4a79-960b-e4523fc53c2f"/>
    <x v="918"/>
    <x v="1"/>
    <n v="287.57"/>
    <n v="8"/>
    <n v="182.71"/>
    <n v="33.29"/>
    <x v="1"/>
    <x v="0"/>
    <x v="0"/>
    <x v="16"/>
    <s v="Brittany Parker"/>
    <x v="7"/>
    <n v="2300.56"/>
    <n v="2267.27"/>
  </r>
  <r>
    <s v="ed58d4c9-2a89-4c7c-a8d5-eff722a9aa29"/>
    <d v="2025-03-12T00:00:00"/>
    <x v="5"/>
    <s v="929c7f67-a49c-4476-beec-3d9cc3dba869"/>
    <x v="573"/>
    <x v="2"/>
    <n v="305.41000000000003"/>
    <n v="1"/>
    <n v="228.01"/>
    <n v="40.9"/>
    <x v="0"/>
    <x v="2"/>
    <x v="2"/>
    <x v="15"/>
    <s v="Sophia Juarez"/>
    <x v="8"/>
    <n v="305.41000000000003"/>
    <n v="264.51000000000005"/>
  </r>
  <r>
    <s v="de7dc17a-9d88-4c51-9f8b-df5a6453c121"/>
    <d v="2025-03-15T00:00:00"/>
    <x v="5"/>
    <s v="e00dd583-bcb2-4f3c-b99c-bfa17bb3b0f2"/>
    <x v="628"/>
    <x v="1"/>
    <n v="383.59"/>
    <n v="10"/>
    <n v="237.15"/>
    <n v="69.39"/>
    <x v="1"/>
    <x v="1"/>
    <x v="2"/>
    <x v="15"/>
    <s v="William Frank"/>
    <x v="8"/>
    <n v="3835.8999999999996"/>
    <n v="3766.5099999999998"/>
  </r>
  <r>
    <s v="3c8bf854-5953-4d38-b50a-06282dd5cadc"/>
    <d v="2025-07-07T00:00:00"/>
    <x v="5"/>
    <s v="31708258-9683-4cd2-b3d6-bb25727bb4a4"/>
    <x v="568"/>
    <x v="1"/>
    <n v="155.66"/>
    <n v="3"/>
    <n v="118.22"/>
    <n v="8.5399999999999991"/>
    <x v="0"/>
    <x v="2"/>
    <x v="2"/>
    <x v="17"/>
    <s v="Mrs. Lindsay Griffin"/>
    <x v="0"/>
    <n v="466.98"/>
    <n v="458.44"/>
  </r>
  <r>
    <s v="bf78f74c-824a-4b7c-8529-7136d64d96ec"/>
    <d v="2025-04-16T00:00:00"/>
    <x v="5"/>
    <s v="01c522bc-be94-4698-8481-ada8a7402949"/>
    <x v="315"/>
    <x v="4"/>
    <n v="333.05"/>
    <n v="3"/>
    <n v="227.63"/>
    <n v="24.73"/>
    <x v="0"/>
    <x v="0"/>
    <x v="1"/>
    <x v="15"/>
    <s v="Justin Parsons"/>
    <x v="7"/>
    <n v="999.15000000000009"/>
    <n v="974.42000000000007"/>
  </r>
  <r>
    <s v="c027c06d-13af-439e-87e2-c19e93dc40d7"/>
    <d v="2025-12-14T00:00:00"/>
    <x v="5"/>
    <s v="b37e764b-2ea9-45cb-a54b-b9c8b9c92d02"/>
    <x v="597"/>
    <x v="5"/>
    <n v="336.74"/>
    <n v="2"/>
    <n v="255.68"/>
    <n v="47.88"/>
    <x v="2"/>
    <x v="1"/>
    <x v="1"/>
    <x v="17"/>
    <s v="Amanda Webster"/>
    <x v="2"/>
    <n v="673.48"/>
    <n v="625.6"/>
  </r>
  <r>
    <s v="ab043c2e-a011-46c1-9d4b-029564896dbf"/>
    <d v="2025-11-10T00:00:00"/>
    <x v="5"/>
    <s v="985fcd6c-3fba-4d02-b015-76a1b986dd39"/>
    <x v="620"/>
    <x v="1"/>
    <n v="339.43"/>
    <n v="8"/>
    <n v="261.98"/>
    <n v="26.75"/>
    <x v="0"/>
    <x v="0"/>
    <x v="1"/>
    <x v="15"/>
    <s v="Charles Gilbert"/>
    <x v="3"/>
    <n v="2715.44"/>
    <n v="2688.69"/>
  </r>
  <r>
    <s v="17372224-bd6e-4d0d-8570-5b6246b1b268"/>
    <d v="2025-03-23T00:00:00"/>
    <x v="5"/>
    <s v="3be9909d-e626-4209-88f7-0cc4280ce928"/>
    <x v="91"/>
    <x v="0"/>
    <n v="281.36"/>
    <n v="4"/>
    <n v="171.66"/>
    <n v="1.7"/>
    <x v="2"/>
    <x v="2"/>
    <x v="1"/>
    <x v="15"/>
    <s v="Denise Farmer"/>
    <x v="8"/>
    <n v="1125.44"/>
    <n v="1123.74"/>
  </r>
  <r>
    <s v="15fc57eb-b752-456b-aa11-3619c4d77165"/>
    <d v="2025-04-04T00:00:00"/>
    <x v="5"/>
    <s v="80e51684-05dd-4baa-92bf-cf96678a72db"/>
    <x v="919"/>
    <x v="3"/>
    <n v="494.15"/>
    <n v="1"/>
    <n v="432.48"/>
    <n v="57.01"/>
    <x v="0"/>
    <x v="1"/>
    <x v="1"/>
    <x v="16"/>
    <s v="Renee Cooper"/>
    <x v="7"/>
    <n v="494.15"/>
    <n v="437.14"/>
  </r>
  <r>
    <s v="0fdd7f9a-88be-42a4-bc26-730958d8fa8f"/>
    <d v="2025-07-05T00:00:00"/>
    <x v="5"/>
    <s v="68e11c37-1ccb-402a-9f14-2ea718adc3b1"/>
    <x v="584"/>
    <x v="3"/>
    <n v="359.21"/>
    <n v="7"/>
    <n v="231.4"/>
    <n v="34.049999999999997"/>
    <x v="0"/>
    <x v="1"/>
    <x v="0"/>
    <x v="16"/>
    <s v="Anne Goodman"/>
    <x v="0"/>
    <n v="2514.4699999999998"/>
    <n v="2480.4199999999996"/>
  </r>
  <r>
    <s v="64edee6b-3f29-4c3c-af85-ea4aab8ab4ea"/>
    <d v="2025-05-14T00:00:00"/>
    <x v="5"/>
    <s v="0a846e68-0247-4922-9ade-fbf1b9f7d311"/>
    <x v="691"/>
    <x v="2"/>
    <n v="281.79000000000002"/>
    <n v="7"/>
    <n v="198.35"/>
    <n v="32.590000000000003"/>
    <x v="1"/>
    <x v="2"/>
    <x v="1"/>
    <x v="16"/>
    <s v="Martin Chambers"/>
    <x v="5"/>
    <n v="1972.5300000000002"/>
    <n v="1939.9400000000003"/>
  </r>
  <r>
    <s v="edb593d7-1cfb-4332-82d7-c39643d2a9ba"/>
    <d v="2025-02-02T00:00:00"/>
    <x v="5"/>
    <s v="1574f314-47eb-4279-9f64-7e06a316ce7f"/>
    <x v="714"/>
    <x v="2"/>
    <n v="371.96"/>
    <n v="5"/>
    <n v="325.47000000000003"/>
    <n v="37.72"/>
    <x v="1"/>
    <x v="2"/>
    <x v="1"/>
    <x v="15"/>
    <s v="Todd Wilson"/>
    <x v="10"/>
    <n v="1859.8"/>
    <n v="1822.08"/>
  </r>
  <r>
    <s v="58bae9dd-1ec6-415e-a48a-bfd343246e1f"/>
    <d v="2025-10-19T00:00:00"/>
    <x v="5"/>
    <s v="c1f34f6d-86f9-4751-b52f-b829793addf7"/>
    <x v="233"/>
    <x v="0"/>
    <n v="368.34"/>
    <n v="9"/>
    <n v="247.84"/>
    <n v="23.3"/>
    <x v="2"/>
    <x v="0"/>
    <x v="0"/>
    <x v="17"/>
    <s v="Cameron Randall"/>
    <x v="9"/>
    <n v="3315.06"/>
    <n v="3291.7599999999998"/>
  </r>
  <r>
    <s v="0546763f-66e5-464e-91d2-63f2e79cd3f9"/>
    <d v="2025-03-03T00:00:00"/>
    <x v="5"/>
    <s v="d6cef514-2522-4c32-b2a0-0af82b7d92af"/>
    <x v="15"/>
    <x v="1"/>
    <n v="226.13"/>
    <n v="2"/>
    <n v="169.95"/>
    <n v="40.99"/>
    <x v="0"/>
    <x v="2"/>
    <x v="1"/>
    <x v="15"/>
    <s v="Robert Reynolds"/>
    <x v="8"/>
    <n v="452.26"/>
    <n v="411.27"/>
  </r>
  <r>
    <s v="f474fe8d-a59b-40fe-8c4d-aaa816e5c471"/>
    <d v="2025-04-16T00:00:00"/>
    <x v="5"/>
    <s v="b54aba2e-dd3f-4c0f-8678-87511c7ea894"/>
    <x v="545"/>
    <x v="1"/>
    <n v="94.76"/>
    <n v="9"/>
    <n v="75.75"/>
    <n v="7.11"/>
    <x v="2"/>
    <x v="0"/>
    <x v="0"/>
    <x v="16"/>
    <s v="Melissa Summers"/>
    <x v="7"/>
    <n v="852.84"/>
    <n v="845.73"/>
  </r>
  <r>
    <s v="947660cf-ea90-43db-ab72-7482ef7c8b69"/>
    <d v="2025-10-19T00:00:00"/>
    <x v="5"/>
    <s v="e1383aeb-c285-46e3-a937-2b31550b88a0"/>
    <x v="221"/>
    <x v="5"/>
    <n v="334.88"/>
    <n v="4"/>
    <n v="207.72"/>
    <n v="1.24"/>
    <x v="2"/>
    <x v="0"/>
    <x v="2"/>
    <x v="17"/>
    <s v="Jacob Gomez"/>
    <x v="9"/>
    <n v="1339.52"/>
    <n v="1338.28"/>
  </r>
  <r>
    <s v="c2133ed9-9212-4ae5-b401-4058b20a0b09"/>
    <d v="2025-05-14T00:00:00"/>
    <x v="5"/>
    <s v="e9a2356c-f5a6-4c3e-b9fc-4104d0f26f4c"/>
    <x v="433"/>
    <x v="2"/>
    <n v="285.33999999999997"/>
    <n v="10"/>
    <n v="191.24"/>
    <n v="3.99"/>
    <x v="1"/>
    <x v="0"/>
    <x v="1"/>
    <x v="16"/>
    <s v="Maria Johnson"/>
    <x v="5"/>
    <n v="2853.3999999999996"/>
    <n v="2849.41"/>
  </r>
  <r>
    <s v="b44bd5b3-5ccf-4686-90f2-bf7464f7e52b"/>
    <d v="2025-06-15T00:00:00"/>
    <x v="5"/>
    <s v="fdec549c-091b-49f1-a000-72b093ab6e9f"/>
    <x v="78"/>
    <x v="5"/>
    <n v="102.43"/>
    <n v="10"/>
    <n v="84.89"/>
    <n v="1.71"/>
    <x v="0"/>
    <x v="1"/>
    <x v="0"/>
    <x v="16"/>
    <s v="Miss Victoria Bailey"/>
    <x v="4"/>
    <n v="1024.3000000000002"/>
    <n v="1022.5900000000001"/>
  </r>
  <r>
    <s v="ab604739-8e87-45e4-a71b-b4b0bb75f8d8"/>
    <d v="2025-07-08T00:00:00"/>
    <x v="5"/>
    <s v="699e60f3-fb54-40f0-ac91-ef185442315f"/>
    <x v="197"/>
    <x v="0"/>
    <n v="366.14"/>
    <n v="5"/>
    <n v="297.92"/>
    <n v="4.76"/>
    <x v="0"/>
    <x v="0"/>
    <x v="1"/>
    <x v="16"/>
    <s v="Kimberly Kelley"/>
    <x v="0"/>
    <n v="1830.6999999999998"/>
    <n v="1825.9399999999998"/>
  </r>
  <r>
    <s v="f6e684a5-edb7-4cef-92d6-1c1337b3c0bb"/>
    <d v="2025-11-12T00:00:00"/>
    <x v="5"/>
    <s v="e3bd17a0-b824-4d84-85b4-38095fa48ce2"/>
    <x v="681"/>
    <x v="0"/>
    <n v="347.13"/>
    <n v="9"/>
    <n v="231.36"/>
    <n v="9.1"/>
    <x v="1"/>
    <x v="0"/>
    <x v="0"/>
    <x v="17"/>
    <s v="Michael Lopez"/>
    <x v="3"/>
    <n v="3124.17"/>
    <n v="3115.07"/>
  </r>
  <r>
    <s v="a92a9afc-f134-4680-82e0-92a6ad7fcc77"/>
    <d v="2025-05-14T00:00:00"/>
    <x v="5"/>
    <s v="46ffa87b-5d90-46e7-a827-d4c942de2ac9"/>
    <x v="920"/>
    <x v="5"/>
    <n v="386.14"/>
    <n v="7"/>
    <n v="347.36"/>
    <n v="31.94"/>
    <x v="2"/>
    <x v="2"/>
    <x v="2"/>
    <x v="15"/>
    <s v="Sandra Smith"/>
    <x v="5"/>
    <n v="2702.98"/>
    <n v="2671.04"/>
  </r>
  <r>
    <s v="d43e812e-57b0-4486-b6be-05fcd00f4a63"/>
    <d v="2025-03-23T00:00:00"/>
    <x v="5"/>
    <s v="3b331373-a6bb-46da-b595-41a320105606"/>
    <x v="811"/>
    <x v="6"/>
    <n v="281.13"/>
    <n v="2"/>
    <n v="176.89"/>
    <n v="31.57"/>
    <x v="1"/>
    <x v="0"/>
    <x v="0"/>
    <x v="15"/>
    <s v="Nancy Gonzalez"/>
    <x v="8"/>
    <n v="562.26"/>
    <n v="530.68999999999994"/>
  </r>
  <r>
    <s v="99dfa20e-00a0-4b10-9ac5-b6f841570fd6"/>
    <d v="2025-07-07T00:00:00"/>
    <x v="5"/>
    <s v="0017a1b4-72b7-4716-9bf9-21fda9d61a39"/>
    <x v="566"/>
    <x v="2"/>
    <n v="57.51"/>
    <n v="7"/>
    <n v="42.25"/>
    <n v="1.28"/>
    <x v="0"/>
    <x v="1"/>
    <x v="0"/>
    <x v="15"/>
    <s v="Christopher Payne"/>
    <x v="0"/>
    <n v="402.57"/>
    <n v="401.29"/>
  </r>
  <r>
    <s v="e821cbaa-3d95-42d7-b8a9-6cd45255e836"/>
    <d v="2025-09-07T00:00:00"/>
    <x v="5"/>
    <s v="9fd24260-a228-4f19-a901-da994b7f5b86"/>
    <x v="515"/>
    <x v="2"/>
    <n v="56.3"/>
    <n v="8"/>
    <n v="39.5"/>
    <n v="0.97"/>
    <x v="0"/>
    <x v="2"/>
    <x v="0"/>
    <x v="15"/>
    <s v="Matthew Tucker V"/>
    <x v="1"/>
    <n v="450.4"/>
    <n v="449.42999999999995"/>
  </r>
  <r>
    <s v="e94521cbaya-3d95-42d7y-b8a9-6cd435255e836"/>
    <d v="2025-04-13T00:00:00"/>
    <x v="5"/>
    <s v="9fnmd2432260-a228-4f19-a901-da91194b7f5bk86"/>
    <x v="811"/>
    <x v="6"/>
    <n v="281.13"/>
    <n v="7"/>
    <n v="42.25"/>
    <n v="1.28"/>
    <x v="2"/>
    <x v="0"/>
    <x v="2"/>
    <x v="17"/>
    <s v="Miss Victoria Bailey"/>
    <x v="7"/>
    <n v="1967.9099999999999"/>
    <n v="1966.62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8"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92:E101" firstHeaderRow="1" firstDataRow="2" firstDataCol="1"/>
  <pivotFields count="19">
    <pivotField showAll="0"/>
    <pivotField numFmtId="14" showAll="0"/>
    <pivotField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axis="axisRow" showAll="0">
      <items count="8">
        <item x="6"/>
        <item x="3"/>
        <item x="0"/>
        <item x="1"/>
        <item x="5"/>
        <item x="4"/>
        <item x="2"/>
        <item t="default"/>
      </items>
    </pivotField>
    <pivotField showAll="0"/>
    <pivotField showAll="0"/>
    <pivotField showAll="0"/>
    <pivotField showAll="0"/>
    <pivotField showAll="0">
      <items count="4">
        <item x="2"/>
        <item x="1"/>
        <item x="0"/>
        <item t="default"/>
      </items>
    </pivotField>
    <pivotField showAll="0">
      <items count="4">
        <item x="2"/>
        <item x="0"/>
        <item x="1"/>
        <item t="default"/>
      </items>
    </pivotField>
    <pivotField axis="axisCol" showAll="0">
      <items count="4">
        <item x="2"/>
        <item x="1"/>
        <item x="0"/>
        <item t="default"/>
      </items>
    </pivotField>
    <pivotField showAll="0"/>
    <pivotField showAll="0"/>
    <pivotField showAll="0">
      <items count="13">
        <item x="11"/>
        <item x="10"/>
        <item x="8"/>
        <item x="7"/>
        <item x="5"/>
        <item x="4"/>
        <item x="0"/>
        <item x="6"/>
        <item x="1"/>
        <item x="9"/>
        <item x="3"/>
        <item x="2"/>
        <item t="default"/>
      </items>
    </pivotField>
    <pivotField showAll="0"/>
    <pivotField dataField="1"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Fields count="1">
    <field x="5"/>
  </rowFields>
  <rowItems count="8">
    <i>
      <x/>
    </i>
    <i>
      <x v="1"/>
    </i>
    <i>
      <x v="2"/>
    </i>
    <i>
      <x v="3"/>
    </i>
    <i>
      <x v="4"/>
    </i>
    <i>
      <x v="5"/>
    </i>
    <i>
      <x v="6"/>
    </i>
    <i t="grand">
      <x/>
    </i>
  </rowItems>
  <colFields count="1">
    <field x="12"/>
  </colFields>
  <colItems count="4">
    <i>
      <x/>
    </i>
    <i>
      <x v="1"/>
    </i>
    <i>
      <x v="2"/>
    </i>
    <i t="grand">
      <x/>
    </i>
  </colItems>
  <dataFields count="1">
    <dataField name="Sum of Total_Revenue" fld="17" baseField="0" baseItem="0"/>
  </dataFields>
  <chartFormats count="8">
    <chartFormat chart="2"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12" count="1" selected="0">
            <x v="0"/>
          </reference>
        </references>
      </pivotArea>
    </chartFormat>
    <chartFormat chart="6" format="1" series="1">
      <pivotArea type="data" outline="0" fieldPosition="0">
        <references count="2">
          <reference field="4294967294" count="1" selected="0">
            <x v="0"/>
          </reference>
          <reference field="12" count="1" selected="0">
            <x v="1"/>
          </reference>
        </references>
      </pivotArea>
    </chartFormat>
    <chartFormat chart="6" format="2" series="1">
      <pivotArea type="data" outline="0" fieldPosition="0">
        <references count="2">
          <reference field="4294967294" count="1" selected="0">
            <x v="0"/>
          </reference>
          <reference field="12" count="1" selected="0">
            <x v="2"/>
          </reference>
        </references>
      </pivotArea>
    </chartFormat>
    <chartFormat chart="8" format="6" series="1">
      <pivotArea type="data" outline="0" fieldPosition="0">
        <references count="2">
          <reference field="4294967294" count="1" selected="0">
            <x v="0"/>
          </reference>
          <reference field="12" count="1" selected="0">
            <x v="0"/>
          </reference>
        </references>
      </pivotArea>
    </chartFormat>
    <chartFormat chart="8" format="7" series="1">
      <pivotArea type="data" outline="0" fieldPosition="0">
        <references count="2">
          <reference field="4294967294" count="1" selected="0">
            <x v="0"/>
          </reference>
          <reference field="12" count="1" selected="0">
            <x v="1"/>
          </reference>
        </references>
      </pivotArea>
    </chartFormat>
    <chartFormat chart="8"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2:A23" firstHeaderRow="1" firstDataRow="1" firstDataCol="0"/>
  <pivotFields count="19">
    <pivotField showAll="0"/>
    <pivotField numFmtId="14" showAll="0"/>
    <pivotField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showAll="0"/>
    <pivotField showAll="0"/>
    <pivotField showAll="0"/>
    <pivotField showAll="0"/>
    <pivotField showAll="0"/>
    <pivotField showAll="0"/>
    <pivotField showAll="0">
      <items count="4">
        <item x="2"/>
        <item x="0"/>
        <item x="1"/>
        <item t="default"/>
      </items>
    </pivotField>
    <pivotField showAll="0">
      <items count="4">
        <item x="2"/>
        <item x="1"/>
        <item x="0"/>
        <item t="default"/>
      </items>
    </pivotField>
    <pivotField showAll="0"/>
    <pivotField showAll="0"/>
    <pivotField showAll="0">
      <items count="13">
        <item x="11"/>
        <item x="10"/>
        <item x="8"/>
        <item x="7"/>
        <item x="5"/>
        <item x="4"/>
        <item x="0"/>
        <item x="6"/>
        <item x="1"/>
        <item x="9"/>
        <item x="3"/>
        <item x="2"/>
        <item t="default"/>
      </items>
    </pivotField>
    <pivotField showAll="0"/>
    <pivotField dataField="1"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Items count="1">
    <i/>
  </rowItems>
  <colItems count="1">
    <i/>
  </colItems>
  <dataFields count="1">
    <dataField name="Sum of Total_Revenue"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7"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79:B86" firstHeaderRow="1" firstDataRow="1" firstDataCol="1"/>
  <pivotFields count="19">
    <pivotField showAll="0"/>
    <pivotField numFmtId="14" showAll="0"/>
    <pivotField axis="axisRow"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showAll="0"/>
    <pivotField showAll="0"/>
    <pivotField showAll="0"/>
    <pivotField showAll="0"/>
    <pivotField showAll="0"/>
    <pivotField showAll="0">
      <items count="4">
        <item x="2"/>
        <item x="1"/>
        <item x="0"/>
        <item t="default"/>
      </items>
    </pivotField>
    <pivotField showAll="0">
      <items count="4">
        <item x="2"/>
        <item x="0"/>
        <item x="1"/>
        <item t="default"/>
      </items>
    </pivotField>
    <pivotField showAll="0">
      <items count="4">
        <item x="2"/>
        <item x="1"/>
        <item x="0"/>
        <item t="default"/>
      </items>
    </pivotField>
    <pivotField showAll="0"/>
    <pivotField showAll="0"/>
    <pivotField showAll="0">
      <items count="13">
        <item x="11"/>
        <item x="10"/>
        <item x="8"/>
        <item x="7"/>
        <item x="5"/>
        <item x="4"/>
        <item x="0"/>
        <item x="6"/>
        <item x="1"/>
        <item x="9"/>
        <item x="3"/>
        <item x="2"/>
        <item t="default"/>
      </items>
    </pivotField>
    <pivotField showAll="0"/>
    <pivotField dataField="1"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Fields count="1">
    <field x="2"/>
  </rowFields>
  <rowItems count="7">
    <i>
      <x/>
    </i>
    <i>
      <x v="1"/>
    </i>
    <i>
      <x v="2"/>
    </i>
    <i>
      <x v="3"/>
    </i>
    <i>
      <x v="4"/>
    </i>
    <i>
      <x v="5"/>
    </i>
    <i t="grand">
      <x/>
    </i>
  </rowItems>
  <colItems count="1">
    <i/>
  </colItems>
  <dataFields count="1">
    <dataField name="Sum of Total_Revenue" fld="17" showDataAs="percentOfTotal" baseField="0" baseItem="0" numFmtId="10"/>
  </dataFields>
  <chartFormats count="15">
    <chartFormat chart="2"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2" count="1" selected="0">
            <x v="0"/>
          </reference>
        </references>
      </pivotArea>
    </chartFormat>
    <chartFormat chart="7" format="10">
      <pivotArea type="data" outline="0" fieldPosition="0">
        <references count="2">
          <reference field="4294967294" count="1" selected="0">
            <x v="0"/>
          </reference>
          <reference field="2" count="1" selected="0">
            <x v="1"/>
          </reference>
        </references>
      </pivotArea>
    </chartFormat>
    <chartFormat chart="7" format="11">
      <pivotArea type="data" outline="0" fieldPosition="0">
        <references count="2">
          <reference field="4294967294" count="1" selected="0">
            <x v="0"/>
          </reference>
          <reference field="2" count="1" selected="0">
            <x v="2"/>
          </reference>
        </references>
      </pivotArea>
    </chartFormat>
    <chartFormat chart="7" format="12">
      <pivotArea type="data" outline="0" fieldPosition="0">
        <references count="2">
          <reference field="4294967294" count="1" selected="0">
            <x v="0"/>
          </reference>
          <reference field="2" count="1" selected="0">
            <x v="3"/>
          </reference>
        </references>
      </pivotArea>
    </chartFormat>
    <chartFormat chart="7" format="13">
      <pivotArea type="data" outline="0" fieldPosition="0">
        <references count="2">
          <reference field="4294967294" count="1" selected="0">
            <x v="0"/>
          </reference>
          <reference field="2" count="1" selected="0">
            <x v="4"/>
          </reference>
        </references>
      </pivotArea>
    </chartFormat>
    <chartFormat chart="7" format="14">
      <pivotArea type="data" outline="0" fieldPosition="0">
        <references count="2">
          <reference field="4294967294" count="1" selected="0">
            <x v="0"/>
          </reference>
          <reference field="2" count="1" selected="0">
            <x v="5"/>
          </reference>
        </references>
      </pivotArea>
    </chartFormat>
    <chartFormat chart="5" format="1">
      <pivotArea type="data" outline="0" fieldPosition="0">
        <references count="2">
          <reference field="4294967294" count="1" selected="0">
            <x v="0"/>
          </reference>
          <reference field="2" count="1" selected="0">
            <x v="0"/>
          </reference>
        </references>
      </pivotArea>
    </chartFormat>
    <chartFormat chart="5" format="2">
      <pivotArea type="data" outline="0" fieldPosition="0">
        <references count="2">
          <reference field="4294967294" count="1" selected="0">
            <x v="0"/>
          </reference>
          <reference field="2" count="1" selected="0">
            <x v="1"/>
          </reference>
        </references>
      </pivotArea>
    </chartFormat>
    <chartFormat chart="5" format="3">
      <pivotArea type="data" outline="0" fieldPosition="0">
        <references count="2">
          <reference field="4294967294" count="1" selected="0">
            <x v="0"/>
          </reference>
          <reference field="2" count="1" selected="0">
            <x v="2"/>
          </reference>
        </references>
      </pivotArea>
    </chartFormat>
    <chartFormat chart="5" format="4">
      <pivotArea type="data" outline="0" fieldPosition="0">
        <references count="2">
          <reference field="4294967294" count="1" selected="0">
            <x v="0"/>
          </reference>
          <reference field="2" count="1" selected="0">
            <x v="3"/>
          </reference>
        </references>
      </pivotArea>
    </chartFormat>
    <chartFormat chart="5" format="5">
      <pivotArea type="data" outline="0" fieldPosition="0">
        <references count="2">
          <reference field="4294967294" count="1" selected="0">
            <x v="0"/>
          </reference>
          <reference field="2" count="1" selected="0">
            <x v="4"/>
          </reference>
        </references>
      </pivotArea>
    </chartFormat>
    <chartFormat chart="5" format="6">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6" firstHeaderRow="1" firstDataRow="1" firstDataCol="1"/>
  <pivotFields count="19">
    <pivotField showAll="0"/>
    <pivotField numFmtId="14" showAll="0"/>
    <pivotField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showAll="0"/>
    <pivotField showAll="0"/>
    <pivotField showAll="0"/>
    <pivotField showAll="0"/>
    <pivotField showAll="0"/>
    <pivotField showAll="0"/>
    <pivotField showAll="0">
      <items count="4">
        <item x="2"/>
        <item x="0"/>
        <item x="1"/>
        <item t="default"/>
      </items>
    </pivotField>
    <pivotField showAll="0">
      <items count="4">
        <item x="2"/>
        <item x="1"/>
        <item x="0"/>
        <item t="default"/>
      </items>
    </pivotField>
    <pivotField showAll="0"/>
    <pivotField showAll="0"/>
    <pivotField axis="axisRow" showAll="0">
      <items count="13">
        <item x="11"/>
        <item x="10"/>
        <item x="8"/>
        <item x="7"/>
        <item x="5"/>
        <item x="4"/>
        <item x="0"/>
        <item x="6"/>
        <item x="1"/>
        <item x="9"/>
        <item x="3"/>
        <item x="2"/>
        <item t="default"/>
      </items>
    </pivotField>
    <pivotField showAll="0"/>
    <pivotField dataField="1"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Sum of Total_Revenue"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6"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67:B71" firstHeaderRow="1" firstDataRow="1" firstDataCol="1"/>
  <pivotFields count="19">
    <pivotField showAll="0"/>
    <pivotField numFmtId="14" showAll="0"/>
    <pivotField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showAll="0"/>
    <pivotField showAll="0"/>
    <pivotField showAll="0"/>
    <pivotField showAll="0"/>
    <pivotField showAll="0"/>
    <pivotField showAll="0">
      <items count="4">
        <item x="2"/>
        <item x="1"/>
        <item x="0"/>
        <item t="default"/>
      </items>
    </pivotField>
    <pivotField axis="axisRow" showAll="0">
      <items count="4">
        <item x="2"/>
        <item x="0"/>
        <item x="1"/>
        <item t="default"/>
      </items>
    </pivotField>
    <pivotField showAll="0">
      <items count="4">
        <item x="2"/>
        <item x="1"/>
        <item x="0"/>
        <item t="default"/>
      </items>
    </pivotField>
    <pivotField showAll="0"/>
    <pivotField showAll="0"/>
    <pivotField showAll="0">
      <items count="13">
        <item x="11"/>
        <item x="10"/>
        <item x="8"/>
        <item x="7"/>
        <item x="5"/>
        <item x="4"/>
        <item x="0"/>
        <item x="6"/>
        <item x="1"/>
        <item x="9"/>
        <item x="3"/>
        <item x="2"/>
        <item t="default"/>
      </items>
    </pivotField>
    <pivotField showAll="0"/>
    <pivotField dataField="1"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Fields count="1">
    <field x="11"/>
  </rowFields>
  <rowItems count="4">
    <i>
      <x/>
    </i>
    <i>
      <x v="1"/>
    </i>
    <i>
      <x v="2"/>
    </i>
    <i t="grand">
      <x/>
    </i>
  </rowItems>
  <colItems count="1">
    <i/>
  </colItems>
  <dataFields count="1">
    <dataField name="Sum of Total_Revenue" fld="17" showDataAs="percentOfTotal" baseField="0" baseItem="0" numFmtId="10"/>
  </dataFields>
  <chartFormats count="8">
    <chartFormat chart="2"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1" count="1" selected="0">
            <x v="0"/>
          </reference>
        </references>
      </pivotArea>
    </chartFormat>
    <chartFormat chart="4" format="7">
      <pivotArea type="data" outline="0" fieldPosition="0">
        <references count="2">
          <reference field="4294967294" count="1" selected="0">
            <x v="0"/>
          </reference>
          <reference field="11" count="1" selected="0">
            <x v="1"/>
          </reference>
        </references>
      </pivotArea>
    </chartFormat>
    <chartFormat chart="4" format="8">
      <pivotArea type="data" outline="0" fieldPosition="0">
        <references count="2">
          <reference field="4294967294" count="1" selected="0">
            <x v="0"/>
          </reference>
          <reference field="11" count="1" selected="0">
            <x v="2"/>
          </reference>
        </references>
      </pivotArea>
    </chartFormat>
    <chartFormat chart="2" format="1">
      <pivotArea type="data" outline="0" fieldPosition="0">
        <references count="2">
          <reference field="4294967294" count="1" selected="0">
            <x v="0"/>
          </reference>
          <reference field="11" count="1" selected="0">
            <x v="0"/>
          </reference>
        </references>
      </pivotArea>
    </chartFormat>
    <chartFormat chart="2" format="2">
      <pivotArea type="data" outline="0" fieldPosition="0">
        <references count="2">
          <reference field="4294967294" count="1" selected="0">
            <x v="0"/>
          </reference>
          <reference field="11" count="1" selected="0">
            <x v="1"/>
          </reference>
        </references>
      </pivotArea>
    </chartFormat>
    <chartFormat chart="2"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44:B63" firstHeaderRow="1" firstDataRow="1" firstDataCol="1"/>
  <pivotFields count="19">
    <pivotField showAll="0"/>
    <pivotField numFmtId="14" showAll="0"/>
    <pivotField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showAll="0"/>
    <pivotField showAll="0"/>
    <pivotField dataField="1" showAll="0"/>
    <pivotField showAll="0"/>
    <pivotField showAll="0"/>
    <pivotField showAll="0">
      <items count="4">
        <item x="2"/>
        <item x="1"/>
        <item x="0"/>
        <item t="default"/>
      </items>
    </pivotField>
    <pivotField showAll="0">
      <items count="4">
        <item x="2"/>
        <item x="0"/>
        <item x="1"/>
        <item t="default"/>
      </items>
    </pivotField>
    <pivotField showAll="0">
      <items count="4">
        <item x="2"/>
        <item x="1"/>
        <item x="0"/>
        <item t="default"/>
      </items>
    </pivotField>
    <pivotField axis="axisRow" showAll="0">
      <items count="19">
        <item x="9"/>
        <item x="7"/>
        <item x="3"/>
        <item x="12"/>
        <item x="16"/>
        <item x="8"/>
        <item x="4"/>
        <item x="11"/>
        <item x="13"/>
        <item x="17"/>
        <item x="14"/>
        <item x="0"/>
        <item x="6"/>
        <item x="15"/>
        <item x="10"/>
        <item x="5"/>
        <item x="1"/>
        <item x="2"/>
        <item t="default"/>
      </items>
    </pivotField>
    <pivotField showAll="0"/>
    <pivotField showAll="0">
      <items count="13">
        <item x="11"/>
        <item x="10"/>
        <item x="8"/>
        <item x="7"/>
        <item x="5"/>
        <item x="4"/>
        <item x="0"/>
        <item x="6"/>
        <item x="1"/>
        <item x="9"/>
        <item x="3"/>
        <item x="2"/>
        <item t="default"/>
      </items>
    </pivotField>
    <pivotField showAll="0"/>
    <pivotField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Fields count="1">
    <field x="13"/>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Quantity_Purchased" fld="7" baseField="0"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8:B32" firstHeaderRow="1" firstDataRow="1" firstDataCol="1"/>
  <pivotFields count="19">
    <pivotField showAll="0"/>
    <pivotField numFmtId="14" showAll="0"/>
    <pivotField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showAll="0"/>
    <pivotField showAll="0"/>
    <pivotField showAll="0"/>
    <pivotField showAll="0"/>
    <pivotField showAll="0"/>
    <pivotField axis="axisRow" showAll="0">
      <items count="4">
        <item x="2"/>
        <item x="1"/>
        <item x="0"/>
        <item t="default"/>
      </items>
    </pivotField>
    <pivotField showAll="0">
      <items count="4">
        <item x="2"/>
        <item x="0"/>
        <item x="1"/>
        <item t="default"/>
      </items>
    </pivotField>
    <pivotField showAll="0">
      <items count="4">
        <item x="2"/>
        <item x="1"/>
        <item x="0"/>
        <item t="default"/>
      </items>
    </pivotField>
    <pivotField showAll="0"/>
    <pivotField showAll="0"/>
    <pivotField showAll="0">
      <items count="13">
        <item x="11"/>
        <item x="10"/>
        <item x="8"/>
        <item x="7"/>
        <item x="5"/>
        <item x="4"/>
        <item x="0"/>
        <item x="6"/>
        <item x="1"/>
        <item x="9"/>
        <item x="3"/>
        <item x="2"/>
        <item t="default"/>
      </items>
    </pivotField>
    <pivotField showAll="0"/>
    <pivotField dataField="1"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Fields count="1">
    <field x="10"/>
  </rowFields>
  <rowItems count="4">
    <i>
      <x/>
    </i>
    <i>
      <x v="1"/>
    </i>
    <i>
      <x v="2"/>
    </i>
    <i t="grand">
      <x/>
    </i>
  </rowItems>
  <colItems count="1">
    <i/>
  </colItems>
  <dataFields count="1">
    <dataField name="Sum of Total_Revenue" fld="17" baseField="0" baseItem="0"/>
  </dataFields>
  <chartFormats count="5">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1"/>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0"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06:A107" firstHeaderRow="1" firstDataRow="1" firstDataCol="0"/>
  <pivotFields count="19">
    <pivotField showAll="0"/>
    <pivotField numFmtId="14" showAll="0"/>
    <pivotField showAll="0">
      <items count="7">
        <item x="0"/>
        <item x="1"/>
        <item x="2"/>
        <item x="3"/>
        <item x="4"/>
        <item x="5"/>
        <item t="default"/>
      </items>
    </pivotField>
    <pivotField showAll="0"/>
    <pivotField showAll="0">
      <items count="922">
        <item x="253"/>
        <item x="318"/>
        <item x="836"/>
        <item x="202"/>
        <item x="849"/>
        <item x="432"/>
        <item x="865"/>
        <item x="526"/>
        <item x="76"/>
        <item x="660"/>
        <item x="638"/>
        <item x="581"/>
        <item x="290"/>
        <item x="891"/>
        <item x="275"/>
        <item x="372"/>
        <item x="887"/>
        <item x="662"/>
        <item x="795"/>
        <item x="811"/>
        <item x="517"/>
        <item x="363"/>
        <item x="885"/>
        <item x="876"/>
        <item x="693"/>
        <item x="88"/>
        <item x="528"/>
        <item x="441"/>
        <item x="310"/>
        <item x="245"/>
        <item x="187"/>
        <item x="813"/>
        <item x="484"/>
        <item x="431"/>
        <item x="796"/>
        <item x="737"/>
        <item x="732"/>
        <item x="383"/>
        <item x="106"/>
        <item x="892"/>
        <item x="726"/>
        <item x="786"/>
        <item x="472"/>
        <item x="599"/>
        <item x="622"/>
        <item x="394"/>
        <item x="827"/>
        <item x="192"/>
        <item x="584"/>
        <item x="467"/>
        <item x="522"/>
        <item x="608"/>
        <item x="360"/>
        <item x="424"/>
        <item x="66"/>
        <item x="191"/>
        <item x="152"/>
        <item x="911"/>
        <item x="433"/>
        <item x="755"/>
        <item x="287"/>
        <item x="731"/>
        <item x="773"/>
        <item x="616"/>
        <item x="444"/>
        <item x="568"/>
        <item x="649"/>
        <item x="438"/>
        <item x="79"/>
        <item x="859"/>
        <item x="75"/>
        <item x="647"/>
        <item x="555"/>
        <item x="51"/>
        <item x="453"/>
        <item x="440"/>
        <item x="32"/>
        <item x="134"/>
        <item x="24"/>
        <item x="626"/>
        <item x="619"/>
        <item x="68"/>
        <item x="396"/>
        <item x="188"/>
        <item x="635"/>
        <item x="918"/>
        <item x="317"/>
        <item x="816"/>
        <item x="237"/>
        <item x="447"/>
        <item x="466"/>
        <item x="378"/>
        <item x="203"/>
        <item x="171"/>
        <item x="898"/>
        <item x="105"/>
        <item x="159"/>
        <item x="659"/>
        <item x="161"/>
        <item x="543"/>
        <item x="71"/>
        <item x="283"/>
        <item x="149"/>
        <item x="409"/>
        <item x="222"/>
        <item x="183"/>
        <item x="336"/>
        <item x="392"/>
        <item x="531"/>
        <item x="739"/>
        <item x="78"/>
        <item x="514"/>
        <item x="495"/>
        <item x="382"/>
        <item x="864"/>
        <item x="857"/>
        <item x="642"/>
        <item x="0"/>
        <item x="748"/>
        <item x="678"/>
        <item x="12"/>
        <item x="247"/>
        <item x="740"/>
        <item x="559"/>
        <item x="52"/>
        <item x="194"/>
        <item x="250"/>
        <item x="632"/>
        <item x="578"/>
        <item x="112"/>
        <item x="439"/>
        <item x="85"/>
        <item x="695"/>
        <item x="650"/>
        <item x="406"/>
        <item x="369"/>
        <item x="696"/>
        <item x="769"/>
        <item x="127"/>
        <item x="718"/>
        <item x="108"/>
        <item x="566"/>
        <item x="491"/>
        <item x="337"/>
        <item x="2"/>
        <item x="516"/>
        <item x="704"/>
        <item x="307"/>
        <item x="767"/>
        <item x="664"/>
        <item x="463"/>
        <item x="259"/>
        <item x="411"/>
        <item x="175"/>
        <item x="341"/>
        <item x="902"/>
        <item x="912"/>
        <item x="148"/>
        <item x="249"/>
        <item x="340"/>
        <item x="381"/>
        <item x="104"/>
        <item x="671"/>
        <item x="173"/>
        <item x="399"/>
        <item x="398"/>
        <item x="115"/>
        <item x="120"/>
        <item x="823"/>
        <item x="289"/>
        <item x="521"/>
        <item x="137"/>
        <item x="677"/>
        <item x="461"/>
        <item x="848"/>
        <item x="219"/>
        <item x="387"/>
        <item x="646"/>
        <item x="492"/>
        <item x="308"/>
        <item x="550"/>
        <item x="16"/>
        <item x="126"/>
        <item x="223"/>
        <item x="625"/>
        <item x="490"/>
        <item x="319"/>
        <item x="722"/>
        <item x="501"/>
        <item x="90"/>
        <item x="538"/>
        <item x="597"/>
        <item x="808"/>
        <item x="624"/>
        <item x="540"/>
        <item x="35"/>
        <item x="220"/>
        <item x="231"/>
        <item x="209"/>
        <item x="828"/>
        <item x="412"/>
        <item x="228"/>
        <item x="443"/>
        <item x="511"/>
        <item x="205"/>
        <item x="498"/>
        <item x="486"/>
        <item x="178"/>
        <item x="10"/>
        <item x="634"/>
        <item x="593"/>
        <item x="763"/>
        <item x="471"/>
        <item x="479"/>
        <item x="375"/>
        <item x="468"/>
        <item x="284"/>
        <item x="730"/>
        <item x="554"/>
        <item x="30"/>
        <item x="225"/>
        <item x="727"/>
        <item x="692"/>
        <item x="899"/>
        <item x="195"/>
        <item x="606"/>
        <item x="19"/>
        <item x="562"/>
        <item x="724"/>
        <item x="845"/>
        <item x="123"/>
        <item x="142"/>
        <item x="198"/>
        <item x="744"/>
        <item x="607"/>
        <item x="353"/>
        <item x="645"/>
        <item x="296"/>
        <item x="299"/>
        <item x="84"/>
        <item x="305"/>
        <item x="553"/>
        <item x="770"/>
        <item x="464"/>
        <item x="777"/>
        <item x="357"/>
        <item x="527"/>
        <item x="145"/>
        <item x="697"/>
        <item x="534"/>
        <item x="370"/>
        <item x="321"/>
        <item x="33"/>
        <item x="586"/>
        <item x="15"/>
        <item x="329"/>
        <item x="344"/>
        <item x="338"/>
        <item x="779"/>
        <item x="278"/>
        <item x="455"/>
        <item x="241"/>
        <item x="481"/>
        <item x="6"/>
        <item x="23"/>
        <item x="917"/>
        <item x="882"/>
        <item x="291"/>
        <item x="787"/>
        <item x="785"/>
        <item x="251"/>
        <item x="715"/>
        <item x="842"/>
        <item x="28"/>
        <item x="881"/>
        <item x="365"/>
        <item x="55"/>
        <item x="683"/>
        <item x="506"/>
        <item x="916"/>
        <item x="541"/>
        <item x="264"/>
        <item x="197"/>
        <item x="31"/>
        <item x="47"/>
        <item x="913"/>
        <item x="221"/>
        <item x="43"/>
        <item x="738"/>
        <item x="117"/>
        <item x="529"/>
        <item x="36"/>
        <item x="300"/>
        <item x="806"/>
        <item x="518"/>
        <item x="884"/>
        <item x="728"/>
        <item x="380"/>
        <item x="415"/>
        <item x="503"/>
        <item x="866"/>
        <item x="633"/>
        <item x="510"/>
        <item x="315"/>
        <item x="366"/>
        <item x="168"/>
        <item x="782"/>
        <item x="103"/>
        <item x="509"/>
        <item x="389"/>
        <item x="694"/>
        <item x="83"/>
        <item x="669"/>
        <item x="761"/>
        <item x="789"/>
        <item x="670"/>
        <item x="402"/>
        <item x="721"/>
        <item x="493"/>
        <item x="113"/>
        <item x="563"/>
        <item x="29"/>
        <item x="211"/>
        <item x="384"/>
        <item x="869"/>
        <item x="920"/>
        <item x="180"/>
        <item x="719"/>
        <item x="49"/>
        <item x="56"/>
        <item x="331"/>
        <item x="822"/>
        <item x="824"/>
        <item x="627"/>
        <item x="65"/>
        <item x="810"/>
        <item x="234"/>
        <item x="100"/>
        <item x="42"/>
        <item x="280"/>
        <item x="48"/>
        <item x="636"/>
        <item x="750"/>
        <item x="687"/>
        <item x="196"/>
        <item x="758"/>
        <item x="515"/>
        <item x="405"/>
        <item x="585"/>
        <item x="107"/>
        <item x="348"/>
        <item x="213"/>
        <item x="462"/>
        <item x="533"/>
        <item x="236"/>
        <item x="831"/>
        <item x="133"/>
        <item x="368"/>
        <item x="661"/>
        <item x="240"/>
        <item x="552"/>
        <item x="832"/>
        <item x="573"/>
        <item x="629"/>
        <item x="242"/>
        <item x="551"/>
        <item x="536"/>
        <item x="130"/>
        <item x="332"/>
        <item x="292"/>
        <item x="613"/>
        <item x="736"/>
        <item x="735"/>
        <item x="720"/>
        <item x="874"/>
        <item x="266"/>
        <item x="825"/>
        <item x="766"/>
        <item x="676"/>
        <item x="663"/>
        <item x="61"/>
        <item x="454"/>
        <item x="157"/>
        <item x="839"/>
        <item x="109"/>
        <item x="210"/>
        <item x="349"/>
        <item x="347"/>
        <item x="867"/>
        <item x="122"/>
        <item x="45"/>
        <item x="176"/>
        <item x="656"/>
        <item x="504"/>
        <item x="418"/>
        <item x="5"/>
        <item x="87"/>
        <item x="710"/>
        <item x="508"/>
        <item x="181"/>
        <item x="445"/>
        <item x="414"/>
        <item x="513"/>
        <item x="837"/>
        <item x="815"/>
        <item x="93"/>
        <item x="446"/>
        <item x="295"/>
        <item x="483"/>
        <item x="277"/>
        <item x="451"/>
        <item x="655"/>
        <item x="798"/>
        <item x="465"/>
        <item x="617"/>
        <item x="425"/>
        <item x="667"/>
        <item x="765"/>
        <item x="429"/>
        <item x="456"/>
        <item x="801"/>
        <item x="102"/>
        <item x="64"/>
        <item x="212"/>
        <item x="232"/>
        <item x="166"/>
        <item x="805"/>
        <item x="243"/>
        <item x="26"/>
        <item x="435"/>
        <item x="794"/>
        <item x="98"/>
        <item x="890"/>
        <item x="265"/>
        <item x="297"/>
        <item x="129"/>
        <item x="420"/>
        <item x="657"/>
        <item x="574"/>
        <item x="162"/>
        <item x="325"/>
        <item x="326"/>
        <item x="512"/>
        <item x="651"/>
        <item x="615"/>
        <item x="771"/>
        <item x="323"/>
        <item x="186"/>
        <item x="239"/>
        <item x="835"/>
        <item x="155"/>
        <item x="717"/>
        <item x="746"/>
        <item x="620"/>
        <item x="408"/>
        <item x="679"/>
        <item x="46"/>
        <item x="73"/>
        <item x="34"/>
        <item x="644"/>
        <item x="883"/>
        <item x="306"/>
        <item x="356"/>
        <item x="80"/>
        <item x="800"/>
        <item x="99"/>
        <item x="437"/>
        <item x="312"/>
        <item x="600"/>
        <item x="427"/>
        <item x="371"/>
        <item x="199"/>
        <item x="140"/>
        <item x="254"/>
        <item x="185"/>
        <item x="342"/>
        <item x="110"/>
        <item x="262"/>
        <item x="901"/>
        <item x="474"/>
        <item x="480"/>
        <item x="458"/>
        <item x="235"/>
        <item x="261"/>
        <item x="343"/>
        <item x="812"/>
        <item x="18"/>
        <item x="59"/>
        <item x="783"/>
        <item x="780"/>
        <item x="855"/>
        <item x="742"/>
        <item x="125"/>
        <item x="829"/>
        <item x="286"/>
        <item x="888"/>
        <item x="654"/>
        <item x="868"/>
        <item x="131"/>
        <item x="776"/>
        <item x="207"/>
        <item x="214"/>
        <item x="856"/>
        <item x="860"/>
        <item x="271"/>
        <item x="712"/>
        <item x="900"/>
        <item x="700"/>
        <item x="546"/>
        <item x="910"/>
        <item x="44"/>
        <item x="189"/>
        <item x="20"/>
        <item x="589"/>
        <item x="229"/>
        <item x="797"/>
        <item x="272"/>
        <item x="136"/>
        <item x="328"/>
        <item x="525"/>
        <item x="572"/>
        <item x="324"/>
        <item x="772"/>
        <item x="542"/>
        <item x="862"/>
        <item x="537"/>
        <item x="723"/>
        <item x="322"/>
        <item x="544"/>
        <item x="903"/>
        <item x="863"/>
        <item x="875"/>
        <item x="487"/>
        <item x="361"/>
        <item x="520"/>
        <item x="499"/>
        <item x="41"/>
        <item x="67"/>
        <item x="507"/>
        <item x="410"/>
        <item x="725"/>
        <item x="854"/>
        <item x="879"/>
        <item x="217"/>
        <item x="713"/>
        <item x="814"/>
        <item x="260"/>
        <item x="909"/>
        <item x="602"/>
        <item x="255"/>
        <item x="576"/>
        <item x="579"/>
        <item x="668"/>
        <item x="714"/>
        <item x="603"/>
        <item x="141"/>
        <item x="708"/>
        <item x="630"/>
        <item x="143"/>
        <item x="556"/>
        <item x="301"/>
        <item x="92"/>
        <item x="673"/>
        <item x="851"/>
        <item x="734"/>
        <item x="778"/>
        <item x="246"/>
        <item x="684"/>
        <item x="147"/>
        <item x="640"/>
        <item x="702"/>
        <item x="762"/>
        <item x="567"/>
        <item x="69"/>
        <item x="385"/>
        <item x="711"/>
        <item x="850"/>
        <item x="628"/>
        <item x="309"/>
        <item x="460"/>
        <item x="436"/>
        <item x="407"/>
        <item x="345"/>
        <item x="403"/>
        <item x="705"/>
        <item x="895"/>
        <item x="754"/>
        <item x="53"/>
        <item x="22"/>
        <item x="74"/>
        <item x="612"/>
        <item x="733"/>
        <item x="894"/>
        <item x="871"/>
        <item x="570"/>
        <item x="682"/>
        <item x="716"/>
        <item x="201"/>
        <item x="637"/>
        <item x="764"/>
        <item x="449"/>
        <item x="595"/>
        <item x="792"/>
        <item x="494"/>
        <item x="759"/>
        <item x="485"/>
        <item x="488"/>
        <item x="665"/>
        <item x="156"/>
        <item x="58"/>
        <item x="605"/>
        <item x="908"/>
        <item x="404"/>
        <item x="858"/>
        <item x="38"/>
        <item x="530"/>
        <item x="459"/>
        <item x="590"/>
        <item x="564"/>
        <item x="377"/>
        <item x="335"/>
        <item x="428"/>
        <item x="350"/>
        <item x="907"/>
        <item x="193"/>
        <item x="174"/>
        <item x="352"/>
        <item x="470"/>
        <item x="889"/>
        <item x="539"/>
        <item x="877"/>
        <item x="227"/>
        <item x="244"/>
        <item x="330"/>
        <item x="391"/>
        <item x="294"/>
        <item x="457"/>
        <item x="95"/>
        <item x="791"/>
        <item x="423"/>
        <item x="138"/>
        <item x="905"/>
        <item x="393"/>
        <item x="313"/>
        <item x="263"/>
        <item x="749"/>
        <item x="594"/>
        <item x="582"/>
        <item x="204"/>
        <item x="469"/>
        <item x="834"/>
        <item x="691"/>
        <item x="9"/>
        <item x="160"/>
        <item x="803"/>
        <item x="475"/>
        <item x="238"/>
        <item x="311"/>
        <item x="826"/>
        <item x="256"/>
        <item x="72"/>
        <item x="184"/>
        <item x="8"/>
        <item x="119"/>
        <item x="557"/>
        <item x="7"/>
        <item x="1"/>
        <item x="804"/>
        <item x="450"/>
        <item x="215"/>
        <item x="688"/>
        <item x="707"/>
        <item x="623"/>
        <item x="519"/>
        <item x="752"/>
        <item x="116"/>
        <item x="675"/>
        <item x="560"/>
        <item x="395"/>
        <item x="376"/>
        <item x="21"/>
        <item x="154"/>
        <item x="258"/>
        <item x="373"/>
        <item x="674"/>
        <item x="97"/>
        <item x="793"/>
        <item x="886"/>
        <item x="618"/>
        <item x="422"/>
        <item x="169"/>
        <item x="588"/>
        <item x="872"/>
        <item x="417"/>
        <item x="25"/>
        <item x="274"/>
        <item x="54"/>
        <item x="745"/>
        <item x="327"/>
        <item x="807"/>
        <item x="153"/>
        <item x="190"/>
        <item x="652"/>
        <item x="893"/>
        <item x="833"/>
        <item x="830"/>
        <item x="614"/>
        <item x="60"/>
        <item x="146"/>
        <item x="643"/>
        <item x="144"/>
        <item x="709"/>
        <item x="268"/>
        <item x="224"/>
        <item x="165"/>
        <item x="252"/>
        <item x="390"/>
        <item x="70"/>
        <item x="841"/>
        <item x="914"/>
        <item x="861"/>
        <item x="177"/>
        <item x="698"/>
        <item x="873"/>
        <item x="699"/>
        <item x="775"/>
        <item x="269"/>
        <item x="610"/>
        <item x="919"/>
        <item x="817"/>
        <item x="915"/>
        <item x="288"/>
        <item x="565"/>
        <item x="158"/>
        <item x="62"/>
        <item x="820"/>
        <item x="208"/>
        <item x="3"/>
        <item x="641"/>
        <item x="569"/>
        <item x="580"/>
        <item x="57"/>
        <item x="118"/>
        <item x="809"/>
        <item x="583"/>
        <item x="729"/>
        <item x="747"/>
        <item x="91"/>
        <item x="388"/>
        <item x="96"/>
        <item x="838"/>
        <item x="535"/>
        <item x="267"/>
        <item x="653"/>
        <item x="743"/>
        <item x="17"/>
        <item x="27"/>
        <item x="639"/>
        <item x="216"/>
        <item x="226"/>
        <item x="880"/>
        <item x="788"/>
        <item x="293"/>
        <item x="273"/>
        <item x="853"/>
        <item x="14"/>
        <item x="230"/>
        <item x="596"/>
        <item x="37"/>
        <item x="303"/>
        <item x="604"/>
        <item x="904"/>
        <item x="818"/>
        <item x="571"/>
        <item x="819"/>
        <item x="285"/>
        <item x="477"/>
        <item x="774"/>
        <item x="577"/>
        <item x="476"/>
        <item x="598"/>
        <item x="139"/>
        <item x="172"/>
        <item x="233"/>
        <item x="756"/>
        <item x="846"/>
        <item x="63"/>
        <item x="587"/>
        <item x="434"/>
        <item x="452"/>
        <item x="689"/>
        <item x="701"/>
        <item x="575"/>
        <item x="448"/>
        <item x="843"/>
        <item x="282"/>
        <item x="784"/>
        <item x="124"/>
        <item x="339"/>
        <item x="334"/>
        <item x="489"/>
        <item x="545"/>
        <item x="648"/>
        <item x="802"/>
        <item x="478"/>
        <item x="672"/>
        <item x="426"/>
        <item x="666"/>
        <item x="281"/>
        <item x="609"/>
        <item x="39"/>
        <item x="753"/>
        <item x="86"/>
        <item x="354"/>
        <item x="601"/>
        <item x="298"/>
        <item x="82"/>
        <item x="680"/>
        <item x="316"/>
        <item x="364"/>
        <item x="760"/>
        <item x="430"/>
        <item x="320"/>
        <item x="416"/>
        <item x="167"/>
        <item x="751"/>
        <item x="524"/>
        <item x="206"/>
        <item x="121"/>
        <item x="658"/>
        <item x="799"/>
        <item x="768"/>
        <item x="681"/>
        <item x="200"/>
        <item x="790"/>
        <item x="248"/>
        <item x="611"/>
        <item x="840"/>
        <item x="497"/>
        <item x="547"/>
        <item x="163"/>
        <item x="77"/>
        <item x="896"/>
        <item x="419"/>
        <item x="548"/>
        <item x="333"/>
        <item x="549"/>
        <item x="132"/>
        <item x="4"/>
        <item x="302"/>
        <item x="386"/>
        <item x="591"/>
        <item x="374"/>
        <item x="757"/>
        <item x="505"/>
        <item x="852"/>
        <item x="114"/>
        <item x="89"/>
        <item x="150"/>
        <item x="279"/>
        <item x="94"/>
        <item x="844"/>
        <item x="355"/>
        <item x="686"/>
        <item x="703"/>
        <item x="182"/>
        <item x="821"/>
        <item x="170"/>
        <item x="379"/>
        <item x="870"/>
        <item x="128"/>
        <item x="359"/>
        <item x="304"/>
        <item x="400"/>
        <item x="741"/>
        <item x="362"/>
        <item x="781"/>
        <item x="11"/>
        <item x="482"/>
        <item x="179"/>
        <item x="706"/>
        <item x="621"/>
        <item x="500"/>
        <item x="906"/>
        <item x="276"/>
        <item x="502"/>
        <item x="151"/>
        <item x="13"/>
        <item x="631"/>
        <item x="164"/>
        <item x="346"/>
        <item x="442"/>
        <item x="111"/>
        <item x="367"/>
        <item x="690"/>
        <item x="135"/>
        <item x="413"/>
        <item x="561"/>
        <item x="50"/>
        <item x="101"/>
        <item x="523"/>
        <item x="81"/>
        <item x="351"/>
        <item x="847"/>
        <item x="558"/>
        <item x="421"/>
        <item x="592"/>
        <item x="40"/>
        <item x="532"/>
        <item x="257"/>
        <item x="685"/>
        <item x="314"/>
        <item x="401"/>
        <item x="358"/>
        <item x="270"/>
        <item x="878"/>
        <item x="897"/>
        <item x="397"/>
        <item x="473"/>
        <item x="218"/>
        <item x="496"/>
        <item t="default"/>
      </items>
    </pivotField>
    <pivotField showAll="0"/>
    <pivotField showAll="0"/>
    <pivotField dataField="1" showAll="0"/>
    <pivotField showAll="0"/>
    <pivotField showAll="0"/>
    <pivotField showAll="0"/>
    <pivotField showAll="0">
      <items count="4">
        <item x="2"/>
        <item x="0"/>
        <item x="1"/>
        <item t="default"/>
      </items>
    </pivotField>
    <pivotField showAll="0">
      <items count="4">
        <item x="2"/>
        <item x="1"/>
        <item x="0"/>
        <item t="default"/>
      </items>
    </pivotField>
    <pivotField showAll="0"/>
    <pivotField showAll="0"/>
    <pivotField showAll="0">
      <items count="13">
        <item x="11"/>
        <item x="10"/>
        <item x="8"/>
        <item x="7"/>
        <item x="5"/>
        <item x="4"/>
        <item x="0"/>
        <item x="6"/>
        <item x="1"/>
        <item x="9"/>
        <item x="3"/>
        <item x="2"/>
        <item t="default"/>
      </items>
    </pivotField>
    <pivotField showAll="0"/>
    <pivotField showAll="0"/>
    <pivotField showAll="0">
      <items count="855">
        <item x="242"/>
        <item x="303"/>
        <item x="853"/>
        <item x="74"/>
        <item x="605"/>
        <item x="521"/>
        <item x="51"/>
        <item x="426"/>
        <item x="415"/>
        <item x="32"/>
        <item x="129"/>
        <item x="24"/>
        <item x="585"/>
        <item x="579"/>
        <item x="67"/>
        <item x="376"/>
        <item x="181"/>
        <item x="594"/>
        <item x="850"/>
        <item x="302"/>
        <item x="759"/>
        <item x="227"/>
        <item x="420"/>
        <item x="439"/>
        <item x="360"/>
        <item x="193"/>
        <item x="165"/>
        <item x="831"/>
        <item x="101"/>
        <item x="153"/>
        <item x="616"/>
        <item x="155"/>
        <item x="509"/>
        <item x="70"/>
        <item x="271"/>
        <item x="144"/>
        <item x="389"/>
        <item x="212"/>
        <item x="177"/>
        <item x="321"/>
        <item x="373"/>
        <item x="497"/>
        <item x="689"/>
        <item x="76"/>
        <item x="484"/>
        <item x="465"/>
        <item x="364"/>
        <item x="803"/>
        <item x="797"/>
        <item x="600"/>
        <item x="0"/>
        <item x="698"/>
        <item x="633"/>
        <item x="12"/>
        <item x="236"/>
        <item x="690"/>
        <item x="525"/>
        <item x="52"/>
        <item x="185"/>
        <item x="239"/>
        <item x="591"/>
        <item x="543"/>
        <item x="107"/>
        <item x="414"/>
        <item x="82"/>
        <item x="649"/>
        <item x="607"/>
        <item x="386"/>
        <item x="352"/>
        <item x="650"/>
        <item x="718"/>
        <item x="122"/>
        <item x="672"/>
        <item x="103"/>
        <item x="532"/>
        <item x="461"/>
        <item x="322"/>
        <item x="2"/>
        <item x="486"/>
        <item x="658"/>
        <item x="293"/>
        <item x="716"/>
        <item x="619"/>
        <item x="436"/>
        <item x="248"/>
        <item x="391"/>
        <item x="169"/>
        <item x="326"/>
        <item x="835"/>
        <item x="844"/>
        <item x="143"/>
        <item x="238"/>
        <item x="325"/>
        <item x="363"/>
        <item x="100"/>
        <item x="626"/>
        <item x="167"/>
        <item x="379"/>
        <item x="378"/>
        <item x="110"/>
        <item x="115"/>
        <item x="766"/>
        <item x="276"/>
        <item x="490"/>
        <item x="132"/>
        <item x="632"/>
        <item x="434"/>
        <item x="789"/>
        <item x="209"/>
        <item x="368"/>
        <item x="604"/>
        <item x="462"/>
        <item x="294"/>
        <item x="516"/>
        <item x="16"/>
        <item x="121"/>
        <item x="213"/>
        <item x="584"/>
        <item x="460"/>
        <item x="304"/>
        <item x="676"/>
        <item x="471"/>
        <item x="86"/>
        <item x="504"/>
        <item x="560"/>
        <item x="753"/>
        <item x="583"/>
        <item x="506"/>
        <item x="35"/>
        <item x="210"/>
        <item x="221"/>
        <item x="199"/>
        <item x="770"/>
        <item x="392"/>
        <item x="218"/>
        <item x="417"/>
        <item x="481"/>
        <item x="195"/>
        <item x="468"/>
        <item x="456"/>
        <item x="172"/>
        <item x="10"/>
        <item x="593"/>
        <item x="556"/>
        <item x="712"/>
        <item x="443"/>
        <item x="450"/>
        <item x="357"/>
        <item x="440"/>
        <item x="272"/>
        <item x="683"/>
        <item x="520"/>
        <item x="30"/>
        <item x="215"/>
        <item x="680"/>
        <item x="647"/>
        <item x="832"/>
        <item x="186"/>
        <item x="568"/>
        <item x="19"/>
        <item x="528"/>
        <item x="678"/>
        <item x="786"/>
        <item x="118"/>
        <item x="137"/>
        <item x="189"/>
        <item x="694"/>
        <item x="569"/>
        <item x="338"/>
        <item x="603"/>
        <item x="282"/>
        <item x="285"/>
        <item x="81"/>
        <item x="291"/>
        <item x="519"/>
        <item x="719"/>
        <item x="437"/>
        <item x="725"/>
        <item x="342"/>
        <item x="494"/>
        <item x="140"/>
        <item x="651"/>
        <item x="500"/>
        <item x="353"/>
        <item x="306"/>
        <item x="33"/>
        <item x="549"/>
        <item x="15"/>
        <item x="314"/>
        <item x="329"/>
        <item x="323"/>
        <item x="727"/>
        <item x="266"/>
        <item x="428"/>
        <item x="231"/>
        <item x="452"/>
        <item x="6"/>
        <item x="23"/>
        <item x="849"/>
        <item x="819"/>
        <item x="277"/>
        <item x="734"/>
        <item x="733"/>
        <item x="240"/>
        <item x="669"/>
        <item x="783"/>
        <item x="28"/>
        <item x="818"/>
        <item x="348"/>
        <item x="55"/>
        <item x="638"/>
        <item x="476"/>
        <item x="848"/>
        <item x="507"/>
        <item x="253"/>
        <item x="188"/>
        <item x="31"/>
        <item x="47"/>
        <item x="845"/>
        <item x="211"/>
        <item x="43"/>
        <item x="688"/>
        <item x="112"/>
        <item x="495"/>
        <item x="36"/>
        <item x="286"/>
        <item x="751"/>
        <item x="487"/>
        <item x="821"/>
        <item x="681"/>
        <item x="362"/>
        <item x="395"/>
        <item x="473"/>
        <item x="804"/>
        <item x="592"/>
        <item x="480"/>
        <item x="300"/>
        <item x="349"/>
        <item x="162"/>
        <item x="730"/>
        <item x="99"/>
        <item x="479"/>
        <item x="370"/>
        <item x="648"/>
        <item x="80"/>
        <item x="624"/>
        <item x="710"/>
        <item x="736"/>
        <item x="625"/>
        <item x="382"/>
        <item x="675"/>
        <item x="463"/>
        <item x="108"/>
        <item x="529"/>
        <item x="29"/>
        <item x="201"/>
        <item x="365"/>
        <item x="807"/>
        <item x="852"/>
        <item x="174"/>
        <item x="673"/>
        <item x="49"/>
        <item x="56"/>
        <item x="316"/>
        <item x="765"/>
        <item x="767"/>
        <item x="586"/>
        <item x="65"/>
        <item x="755"/>
        <item x="224"/>
        <item x="96"/>
        <item x="42"/>
        <item x="268"/>
        <item x="48"/>
        <item x="595"/>
        <item x="700"/>
        <item x="642"/>
        <item x="187"/>
        <item x="707"/>
        <item x="485"/>
        <item x="385"/>
        <item x="548"/>
        <item x="102"/>
        <item x="333"/>
        <item x="203"/>
        <item x="435"/>
        <item x="499"/>
        <item x="226"/>
        <item x="773"/>
        <item x="128"/>
        <item x="351"/>
        <item x="617"/>
        <item x="230"/>
        <item x="518"/>
        <item x="774"/>
        <item x="538"/>
        <item x="588"/>
        <item x="232"/>
        <item x="517"/>
        <item x="502"/>
        <item x="125"/>
        <item x="317"/>
        <item x="278"/>
        <item x="574"/>
        <item x="687"/>
        <item x="686"/>
        <item x="674"/>
        <item x="812"/>
        <item x="255"/>
        <item x="768"/>
        <item x="715"/>
        <item x="631"/>
        <item x="618"/>
        <item x="61"/>
        <item x="427"/>
        <item x="151"/>
        <item x="780"/>
        <item x="104"/>
        <item x="200"/>
        <item x="334"/>
        <item x="332"/>
        <item x="805"/>
        <item x="117"/>
        <item x="45"/>
        <item x="170"/>
        <item x="613"/>
        <item x="474"/>
        <item x="398"/>
        <item x="5"/>
        <item x="84"/>
        <item x="664"/>
        <item x="478"/>
        <item x="175"/>
        <item x="418"/>
        <item x="394"/>
        <item x="483"/>
        <item x="778"/>
        <item x="758"/>
        <item x="89"/>
        <item x="419"/>
        <item x="281"/>
        <item x="454"/>
        <item x="265"/>
        <item x="424"/>
        <item x="612"/>
        <item x="743"/>
        <item x="438"/>
        <item x="577"/>
        <item x="404"/>
        <item x="622"/>
        <item x="714"/>
        <item x="408"/>
        <item x="429"/>
        <item x="746"/>
        <item x="98"/>
        <item x="64"/>
        <item x="202"/>
        <item x="222"/>
        <item x="160"/>
        <item x="750"/>
        <item x="233"/>
        <item x="26"/>
        <item x="411"/>
        <item x="741"/>
        <item x="94"/>
        <item x="825"/>
        <item x="254"/>
        <item x="283"/>
        <item x="124"/>
        <item x="400"/>
        <item x="614"/>
        <item x="539"/>
        <item x="156"/>
        <item x="310"/>
        <item x="311"/>
        <item x="482"/>
        <item x="608"/>
        <item x="576"/>
        <item x="720"/>
        <item x="308"/>
        <item x="180"/>
        <item x="229"/>
        <item x="777"/>
        <item x="149"/>
        <item x="671"/>
        <item x="696"/>
        <item x="580"/>
        <item x="388"/>
        <item x="634"/>
        <item x="46"/>
        <item x="72"/>
        <item x="34"/>
        <item x="602"/>
        <item x="820"/>
        <item x="292"/>
        <item x="341"/>
        <item x="77"/>
        <item x="745"/>
        <item x="95"/>
        <item x="413"/>
        <item x="297"/>
        <item x="562"/>
        <item x="406"/>
        <item x="354"/>
        <item x="190"/>
        <item x="135"/>
        <item x="243"/>
        <item x="179"/>
        <item x="327"/>
        <item x="105"/>
        <item x="251"/>
        <item x="834"/>
        <item x="445"/>
        <item x="451"/>
        <item x="431"/>
        <item x="225"/>
        <item x="250"/>
        <item x="328"/>
        <item x="756"/>
        <item x="18"/>
        <item x="59"/>
        <item x="731"/>
        <item x="728"/>
        <item x="795"/>
        <item x="692"/>
        <item x="120"/>
        <item x="771"/>
        <item x="274"/>
        <item x="823"/>
        <item x="611"/>
        <item x="806"/>
        <item x="126"/>
        <item x="724"/>
        <item x="197"/>
        <item x="204"/>
        <item x="796"/>
        <item x="799"/>
        <item x="260"/>
        <item x="666"/>
        <item x="833"/>
        <item x="654"/>
        <item x="512"/>
        <item x="843"/>
        <item x="44"/>
        <item x="182"/>
        <item x="20"/>
        <item x="552"/>
        <item x="219"/>
        <item x="742"/>
        <item x="261"/>
        <item x="131"/>
        <item x="313"/>
        <item x="493"/>
        <item x="537"/>
        <item x="309"/>
        <item x="721"/>
        <item x="508"/>
        <item x="801"/>
        <item x="503"/>
        <item x="677"/>
        <item x="307"/>
        <item x="510"/>
        <item x="836"/>
        <item x="802"/>
        <item x="813"/>
        <item x="457"/>
        <item x="345"/>
        <item x="489"/>
        <item x="469"/>
        <item x="41"/>
        <item x="66"/>
        <item x="477"/>
        <item x="390"/>
        <item x="679"/>
        <item x="794"/>
        <item x="816"/>
        <item x="207"/>
        <item x="667"/>
        <item x="757"/>
        <item x="249"/>
        <item x="842"/>
        <item x="564"/>
        <item x="244"/>
        <item x="541"/>
        <item x="544"/>
        <item x="623"/>
        <item x="668"/>
        <item x="565"/>
        <item x="136"/>
        <item x="662"/>
        <item x="589"/>
        <item x="138"/>
        <item x="522"/>
        <item x="287"/>
        <item x="88"/>
        <item x="628"/>
        <item x="791"/>
        <item x="685"/>
        <item x="726"/>
        <item x="235"/>
        <item x="639"/>
        <item x="142"/>
        <item x="598"/>
        <item x="656"/>
        <item x="711"/>
        <item x="533"/>
        <item x="68"/>
        <item x="366"/>
        <item x="665"/>
        <item x="790"/>
        <item x="587"/>
        <item x="295"/>
        <item x="433"/>
        <item x="412"/>
        <item x="387"/>
        <item x="330"/>
        <item x="383"/>
        <item x="659"/>
        <item x="828"/>
        <item x="704"/>
        <item x="53"/>
        <item x="22"/>
        <item x="73"/>
        <item x="573"/>
        <item x="684"/>
        <item x="827"/>
        <item x="809"/>
        <item x="535"/>
        <item x="637"/>
        <item x="670"/>
        <item x="192"/>
        <item x="596"/>
        <item x="713"/>
        <item x="422"/>
        <item x="558"/>
        <item x="739"/>
        <item x="464"/>
        <item x="708"/>
        <item x="455"/>
        <item x="458"/>
        <item x="620"/>
        <item x="150"/>
        <item x="58"/>
        <item x="567"/>
        <item x="841"/>
        <item x="384"/>
        <item x="798"/>
        <item x="38"/>
        <item x="496"/>
        <item x="432"/>
        <item x="553"/>
        <item x="530"/>
        <item x="359"/>
        <item x="320"/>
        <item x="407"/>
        <item x="335"/>
        <item x="840"/>
        <item x="184"/>
        <item x="168"/>
        <item x="337"/>
        <item x="442"/>
        <item x="824"/>
        <item x="505"/>
        <item x="814"/>
        <item x="217"/>
        <item x="234"/>
        <item x="315"/>
        <item x="372"/>
        <item x="280"/>
        <item x="430"/>
        <item x="91"/>
        <item x="738"/>
        <item x="403"/>
        <item x="133"/>
        <item x="838"/>
        <item x="374"/>
        <item x="298"/>
        <item x="252"/>
        <item x="699"/>
        <item x="557"/>
        <item x="546"/>
        <item x="194"/>
        <item x="441"/>
        <item x="776"/>
        <item x="646"/>
        <item x="9"/>
        <item x="154"/>
        <item x="748"/>
        <item x="446"/>
        <item x="228"/>
        <item x="296"/>
        <item x="769"/>
        <item x="245"/>
        <item x="71"/>
        <item x="178"/>
        <item x="8"/>
        <item x="114"/>
        <item x="523"/>
        <item x="7"/>
        <item x="1"/>
        <item x="749"/>
        <item x="423"/>
        <item x="205"/>
        <item x="643"/>
        <item x="661"/>
        <item x="582"/>
        <item x="488"/>
        <item x="702"/>
        <item x="111"/>
        <item x="630"/>
        <item x="526"/>
        <item x="375"/>
        <item x="358"/>
        <item x="21"/>
        <item x="148"/>
        <item x="247"/>
        <item x="355"/>
        <item x="629"/>
        <item x="93"/>
        <item x="740"/>
        <item x="822"/>
        <item x="578"/>
        <item x="402"/>
        <item x="163"/>
        <item x="551"/>
        <item x="810"/>
        <item x="397"/>
        <item x="25"/>
        <item x="263"/>
        <item x="54"/>
        <item x="695"/>
        <item x="312"/>
        <item x="752"/>
        <item x="147"/>
        <item x="183"/>
        <item x="609"/>
        <item x="826"/>
        <item x="775"/>
        <item x="772"/>
        <item x="575"/>
        <item x="60"/>
        <item x="141"/>
        <item x="601"/>
        <item x="139"/>
        <item x="663"/>
        <item x="257"/>
        <item x="214"/>
        <item x="159"/>
        <item x="241"/>
        <item x="371"/>
        <item x="69"/>
        <item x="782"/>
        <item x="846"/>
        <item x="800"/>
        <item x="171"/>
        <item x="652"/>
        <item x="811"/>
        <item x="653"/>
        <item x="723"/>
        <item x="258"/>
        <item x="571"/>
        <item x="851"/>
        <item x="760"/>
        <item x="847"/>
        <item x="275"/>
        <item x="531"/>
        <item x="152"/>
        <item x="62"/>
        <item x="763"/>
        <item x="198"/>
        <item x="3"/>
        <item x="599"/>
        <item x="534"/>
        <item x="545"/>
        <item x="57"/>
        <item x="113"/>
        <item x="754"/>
        <item x="547"/>
        <item x="682"/>
        <item x="697"/>
        <item x="87"/>
        <item x="369"/>
        <item x="92"/>
        <item x="779"/>
        <item x="501"/>
        <item x="256"/>
        <item x="610"/>
        <item x="693"/>
        <item x="17"/>
        <item x="27"/>
        <item x="597"/>
        <item x="206"/>
        <item x="216"/>
        <item x="817"/>
        <item x="735"/>
        <item x="279"/>
        <item x="262"/>
        <item x="793"/>
        <item x="14"/>
        <item x="220"/>
        <item x="559"/>
        <item x="37"/>
        <item x="289"/>
        <item x="566"/>
        <item x="837"/>
        <item x="761"/>
        <item x="536"/>
        <item x="762"/>
        <item x="273"/>
        <item x="448"/>
        <item x="722"/>
        <item x="542"/>
        <item x="447"/>
        <item x="561"/>
        <item x="134"/>
        <item x="166"/>
        <item x="223"/>
        <item x="705"/>
        <item x="787"/>
        <item x="63"/>
        <item x="550"/>
        <item x="410"/>
        <item x="425"/>
        <item x="644"/>
        <item x="655"/>
        <item x="540"/>
        <item x="421"/>
        <item x="784"/>
        <item x="270"/>
        <item x="732"/>
        <item x="119"/>
        <item x="324"/>
        <item x="319"/>
        <item x="459"/>
        <item x="511"/>
        <item x="606"/>
        <item x="747"/>
        <item x="449"/>
        <item x="627"/>
        <item x="405"/>
        <item x="621"/>
        <item x="269"/>
        <item x="570"/>
        <item x="39"/>
        <item x="703"/>
        <item x="83"/>
        <item x="339"/>
        <item x="563"/>
        <item x="284"/>
        <item x="79"/>
        <item x="635"/>
        <item x="301"/>
        <item x="347"/>
        <item x="709"/>
        <item x="409"/>
        <item x="305"/>
        <item x="396"/>
        <item x="161"/>
        <item x="701"/>
        <item x="492"/>
        <item x="196"/>
        <item x="116"/>
        <item x="615"/>
        <item x="744"/>
        <item x="717"/>
        <item x="636"/>
        <item x="191"/>
        <item x="737"/>
        <item x="237"/>
        <item x="572"/>
        <item x="781"/>
        <item x="467"/>
        <item x="513"/>
        <item x="157"/>
        <item x="75"/>
        <item x="829"/>
        <item x="399"/>
        <item x="514"/>
        <item x="318"/>
        <item x="515"/>
        <item x="127"/>
        <item x="4"/>
        <item x="288"/>
        <item x="367"/>
        <item x="554"/>
        <item x="356"/>
        <item x="706"/>
        <item x="475"/>
        <item x="792"/>
        <item x="109"/>
        <item x="85"/>
        <item x="145"/>
        <item x="267"/>
        <item x="90"/>
        <item x="785"/>
        <item x="340"/>
        <item x="641"/>
        <item x="657"/>
        <item x="176"/>
        <item x="764"/>
        <item x="164"/>
        <item x="361"/>
        <item x="808"/>
        <item x="123"/>
        <item x="344"/>
        <item x="290"/>
        <item x="380"/>
        <item x="691"/>
        <item x="346"/>
        <item x="729"/>
        <item x="11"/>
        <item x="453"/>
        <item x="173"/>
        <item x="660"/>
        <item x="581"/>
        <item x="470"/>
        <item x="839"/>
        <item x="264"/>
        <item x="472"/>
        <item x="146"/>
        <item x="13"/>
        <item x="590"/>
        <item x="158"/>
        <item x="331"/>
        <item x="416"/>
        <item x="106"/>
        <item x="350"/>
        <item x="645"/>
        <item x="130"/>
        <item x="393"/>
        <item x="527"/>
        <item x="50"/>
        <item x="97"/>
        <item x="491"/>
        <item x="78"/>
        <item x="336"/>
        <item x="788"/>
        <item x="524"/>
        <item x="401"/>
        <item x="555"/>
        <item x="40"/>
        <item x="498"/>
        <item x="246"/>
        <item x="640"/>
        <item x="299"/>
        <item x="381"/>
        <item x="343"/>
        <item x="259"/>
        <item x="815"/>
        <item x="830"/>
        <item x="377"/>
        <item x="444"/>
        <item x="208"/>
        <item x="466"/>
        <item t="default"/>
      </items>
    </pivotField>
  </pivotFields>
  <rowItems count="1">
    <i/>
  </rowItems>
  <colItems count="1">
    <i/>
  </colItems>
  <dataFields count="1">
    <dataField name="Sum of Quantity_Purchase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Gender" xr10:uid="{00000000-0013-0000-FFFF-FFFF01000000}" sourceName="Customer_Gender">
  <pivotTables>
    <pivotTable tabId="2" name="PivotTable1"/>
    <pivotTable tabId="2" name="PivotTable10"/>
    <pivotTable tabId="2" name="PivotTable3"/>
    <pivotTable tabId="2" name="PivotTable4"/>
    <pivotTable tabId="2" name="PivotTable6"/>
    <pivotTable tabId="2" name="PivotTable7"/>
    <pivotTable tabId="2" name="PivotTable8"/>
    <pivotTable tabId="2" name="PivotTable5"/>
  </pivotTables>
  <data>
    <tabular pivotCacheId="135203446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s>
  <data>
    <tabular pivotCacheId="1352034461">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ge_Group" xr10:uid="{00000000-0013-0000-FFFF-FFFF03000000}" sourceName="Customer_Age_Group">
  <pivotTables>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s>
  <data>
    <tabular pivotCacheId="135203446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Gender" xr10:uid="{00000000-0014-0000-FFFF-FFFF01000000}" cache="Slicer_Customer_Gender" caption="Customer_Gender" style="SlicerStyleLight3" rowHeight="241300"/>
  <slicer name="Country" xr10:uid="{00000000-0014-0000-FFFF-FFFF02000000}" cache="Slicer_Country" caption="Country" style="SlicerStyleOther1" rowHeight="241300"/>
  <slicer name="Customer_Age_Group" xr10:uid="{00000000-0014-0000-FFFF-FFFF03000000}" cache="Slicer_Customer_Age_Group" caption="Customer_Age_Group"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3001" totalsRowShown="0">
  <autoFilter ref="A1:R3001" xr:uid="{00000000-0009-0000-0100-000001000000}">
    <filterColumn colId="12">
      <filters>
        <filter val="Other"/>
      </filters>
    </filterColumn>
  </autoFilter>
  <tableColumns count="18">
    <tableColumn id="1" xr3:uid="{00000000-0010-0000-0000-000001000000}" name="Transaction_ID"/>
    <tableColumn id="2" xr3:uid="{00000000-0010-0000-0000-000002000000}" name="Date" dataDxfId="2"/>
    <tableColumn id="3" xr3:uid="{00000000-0010-0000-0000-000003000000}" name="Country"/>
    <tableColumn id="4" xr3:uid="{00000000-0010-0000-0000-000004000000}" name="Product_ID"/>
    <tableColumn id="5" xr3:uid="{00000000-0010-0000-0000-000005000000}" name="Product_Name"/>
    <tableColumn id="6" xr3:uid="{00000000-0010-0000-0000-000006000000}" name="Category"/>
    <tableColumn id="7" xr3:uid="{00000000-0010-0000-0000-000007000000}" name="Price_per_Unit"/>
    <tableColumn id="8" xr3:uid="{00000000-0010-0000-0000-000008000000}" name="Quantity_Purchased"/>
    <tableColumn id="9" xr3:uid="{00000000-0010-0000-0000-000009000000}" name="Cost_Price"/>
    <tableColumn id="10" xr3:uid="{00000000-0010-0000-0000-00000A000000}" name="Discount_Applied"/>
    <tableColumn id="11" xr3:uid="{00000000-0010-0000-0000-00000B000000}" name="Payment_Method"/>
    <tableColumn id="12" xr3:uid="{00000000-0010-0000-0000-00000C000000}" name="Customer_Age_Group"/>
    <tableColumn id="13" xr3:uid="{00000000-0010-0000-0000-00000D000000}" name="Customer_Gender"/>
    <tableColumn id="14" xr3:uid="{00000000-0010-0000-0000-00000E000000}" name="Store_Location"/>
    <tableColumn id="15" xr3:uid="{00000000-0010-0000-0000-00000F000000}" name="Sales_Rep"/>
    <tableColumn id="16" xr3:uid="{00000000-0010-0000-0000-000010000000}" name="Month_Name">
      <calculatedColumnFormula>CHOOSE(MONTH(B2),"Jan","Feb","Mar","Apr","May","Jun","Jul","Aug","Sep","Oct","Nov","Dec")</calculatedColumnFormula>
    </tableColumn>
    <tableColumn id="17" xr3:uid="{00000000-0010-0000-0000-000011000000}" name="Total_Sales" dataDxfId="1">
      <calculatedColumnFormula>PRODUCT(Table1[[#This Row],[Price_per_Unit]],Table1[[#This Row],[Quantity_Purchased]])</calculatedColumnFormula>
    </tableColumn>
    <tableColumn id="18" xr3:uid="{00000000-0010-0000-0000-000012000000}" name="Total_Revenue" dataDxfId="0">
      <calculatedColumnFormula>(Table1[[#This Row],[Price_per_Unit]]*Table1[[#This Row],[Quantity_Purchased]])-Table1[[#This Row],[Discount_Applied]]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01"/>
  <sheetViews>
    <sheetView topLeftCell="A2" workbookViewId="0">
      <selection activeCell="C12" sqref="C12"/>
    </sheetView>
  </sheetViews>
  <sheetFormatPr defaultRowHeight="14.5" x14ac:dyDescent="0.35"/>
  <cols>
    <col min="1" max="1" width="15.453125" customWidth="1"/>
    <col min="2" max="2" width="10.453125" bestFit="1" customWidth="1"/>
    <col min="3" max="3" width="9.54296875" customWidth="1"/>
    <col min="4" max="4" width="12.26953125" customWidth="1"/>
    <col min="5" max="5" width="15.36328125" customWidth="1"/>
    <col min="6" max="6" width="10.26953125" customWidth="1"/>
    <col min="7" max="7" width="15.26953125" customWidth="1"/>
    <col min="8" max="8" width="19.90625" customWidth="1"/>
    <col min="9" max="9" width="11.6328125" customWidth="1"/>
    <col min="10" max="10" width="17.54296875" customWidth="1"/>
    <col min="11" max="11" width="18" customWidth="1"/>
    <col min="12" max="12" width="21.36328125" customWidth="1"/>
    <col min="13" max="13" width="18.1796875" customWidth="1"/>
    <col min="14" max="14" width="15.36328125" customWidth="1"/>
    <col min="15" max="15" width="23.453125" bestFit="1" customWidth="1"/>
    <col min="16" max="16" width="14.453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9904</v>
      </c>
      <c r="Q1" t="s">
        <v>9905</v>
      </c>
      <c r="R1" t="s">
        <v>9906</v>
      </c>
    </row>
    <row r="2" spans="1:18" x14ac:dyDescent="0.35">
      <c r="A2" t="s">
        <v>15</v>
      </c>
      <c r="B2" s="1">
        <v>45854</v>
      </c>
      <c r="C2" t="s">
        <v>16</v>
      </c>
      <c r="D2" t="s">
        <v>17</v>
      </c>
      <c r="E2" t="s">
        <v>18</v>
      </c>
      <c r="F2" t="s">
        <v>19</v>
      </c>
      <c r="G2">
        <v>459.35</v>
      </c>
      <c r="H2">
        <v>4</v>
      </c>
      <c r="I2">
        <v>339.05</v>
      </c>
      <c r="J2">
        <v>80.72</v>
      </c>
      <c r="K2" t="s">
        <v>20</v>
      </c>
      <c r="L2" t="s">
        <v>21</v>
      </c>
      <c r="M2" t="s">
        <v>22</v>
      </c>
      <c r="N2" t="s">
        <v>23</v>
      </c>
      <c r="O2" t="s">
        <v>24</v>
      </c>
      <c r="P2" t="str">
        <f t="shared" ref="P2:P65" si="0">CHOOSE(MONTH(B2),"Jan","Feb","Mar","Apr","May","Jun","Jul","Aug","Sep","Oct","Nov","Dec")</f>
        <v>Jul</v>
      </c>
      <c r="Q2">
        <f>PRODUCT(Table1[[#This Row],[Price_per_Unit]],Table1[[#This Row],[Quantity_Purchased]])</f>
        <v>1837.4</v>
      </c>
      <c r="R2">
        <f>(Table1[[#This Row],[Price_per_Unit]]*Table1[[#This Row],[Quantity_Purchased]])-Table1[[#This Row],[Discount_Applied]]</f>
        <v>1756.68</v>
      </c>
    </row>
    <row r="3" spans="1:18" hidden="1" x14ac:dyDescent="0.35">
      <c r="A3" t="s">
        <v>25</v>
      </c>
      <c r="B3" s="1">
        <v>45908</v>
      </c>
      <c r="C3" t="s">
        <v>16</v>
      </c>
      <c r="D3" t="s">
        <v>26</v>
      </c>
      <c r="E3" t="s">
        <v>27</v>
      </c>
      <c r="F3" t="s">
        <v>28</v>
      </c>
      <c r="G3">
        <v>122.03</v>
      </c>
      <c r="H3">
        <v>6</v>
      </c>
      <c r="I3">
        <v>105.56</v>
      </c>
      <c r="J3">
        <v>13.79</v>
      </c>
      <c r="K3" t="s">
        <v>20</v>
      </c>
      <c r="L3" t="s">
        <v>29</v>
      </c>
      <c r="M3" t="s">
        <v>30</v>
      </c>
      <c r="N3" t="s">
        <v>31</v>
      </c>
      <c r="O3" t="s">
        <v>32</v>
      </c>
      <c r="P3" t="str">
        <f t="shared" si="0"/>
        <v>Sep</v>
      </c>
      <c r="Q3">
        <f>PRODUCT(Table1[[#This Row],[Price_per_Unit]],Table1[[#This Row],[Quantity_Purchased]])</f>
        <v>732.18000000000006</v>
      </c>
      <c r="R3">
        <f>(Table1[[#This Row],[Price_per_Unit]]*Table1[[#This Row],[Quantity_Purchased]])-Table1[[#This Row],[Discount_Applied]]</f>
        <v>718.3900000000001</v>
      </c>
    </row>
    <row r="4" spans="1:18" hidden="1" x14ac:dyDescent="0.35">
      <c r="A4" t="s">
        <v>33</v>
      </c>
      <c r="B4" s="1">
        <v>45846</v>
      </c>
      <c r="C4" t="s">
        <v>16</v>
      </c>
      <c r="D4" t="s">
        <v>34</v>
      </c>
      <c r="E4" t="s">
        <v>35</v>
      </c>
      <c r="F4" t="s">
        <v>36</v>
      </c>
      <c r="G4">
        <v>116.68</v>
      </c>
      <c r="H4">
        <v>3</v>
      </c>
      <c r="I4">
        <v>83.96</v>
      </c>
      <c r="J4">
        <v>7.41</v>
      </c>
      <c r="K4" t="s">
        <v>20</v>
      </c>
      <c r="L4" t="s">
        <v>29</v>
      </c>
      <c r="M4" t="s">
        <v>37</v>
      </c>
      <c r="N4" t="s">
        <v>38</v>
      </c>
      <c r="O4" t="s">
        <v>39</v>
      </c>
      <c r="P4" t="str">
        <f t="shared" si="0"/>
        <v>Jul</v>
      </c>
      <c r="Q4">
        <f>PRODUCT(Table1[[#This Row],[Price_per_Unit]],Table1[[#This Row],[Quantity_Purchased]])</f>
        <v>350.04</v>
      </c>
      <c r="R4">
        <f>(Table1[[#This Row],[Price_per_Unit]]*Table1[[#This Row],[Quantity_Purchased]])-Table1[[#This Row],[Discount_Applied]]</f>
        <v>342.63</v>
      </c>
    </row>
    <row r="5" spans="1:18" x14ac:dyDescent="0.35">
      <c r="A5" t="s">
        <v>40</v>
      </c>
      <c r="B5" s="1">
        <v>46005</v>
      </c>
      <c r="C5" t="s">
        <v>16</v>
      </c>
      <c r="D5" t="s">
        <v>41</v>
      </c>
      <c r="E5" t="s">
        <v>42</v>
      </c>
      <c r="F5" t="s">
        <v>36</v>
      </c>
      <c r="G5">
        <v>335.86</v>
      </c>
      <c r="H5">
        <v>9</v>
      </c>
      <c r="I5">
        <v>207.14</v>
      </c>
      <c r="J5">
        <v>26.1</v>
      </c>
      <c r="K5" t="s">
        <v>43</v>
      </c>
      <c r="L5" t="s">
        <v>21</v>
      </c>
      <c r="M5" t="s">
        <v>22</v>
      </c>
      <c r="N5" t="s">
        <v>23</v>
      </c>
      <c r="O5" t="s">
        <v>44</v>
      </c>
      <c r="P5" t="str">
        <f t="shared" si="0"/>
        <v>Dec</v>
      </c>
      <c r="Q5">
        <f>PRODUCT(Table1[[#This Row],[Price_per_Unit]],Table1[[#This Row],[Quantity_Purchased]])</f>
        <v>3022.7400000000002</v>
      </c>
      <c r="R5">
        <f>(Table1[[#This Row],[Price_per_Unit]]*Table1[[#This Row],[Quantity_Purchased]])-Table1[[#This Row],[Discount_Applied]]</f>
        <v>2996.6400000000003</v>
      </c>
    </row>
    <row r="6" spans="1:18" hidden="1" x14ac:dyDescent="0.35">
      <c r="A6" t="s">
        <v>45</v>
      </c>
      <c r="B6" s="1">
        <v>45981</v>
      </c>
      <c r="C6" t="s">
        <v>16</v>
      </c>
      <c r="D6" s="2" t="s">
        <v>46</v>
      </c>
      <c r="E6" t="s">
        <v>47</v>
      </c>
      <c r="F6" t="s">
        <v>36</v>
      </c>
      <c r="G6">
        <v>333.86</v>
      </c>
      <c r="H6">
        <v>10</v>
      </c>
      <c r="I6">
        <v>274.66000000000003</v>
      </c>
      <c r="J6">
        <v>16.8</v>
      </c>
      <c r="K6" t="s">
        <v>20</v>
      </c>
      <c r="L6" t="s">
        <v>48</v>
      </c>
      <c r="M6" t="s">
        <v>37</v>
      </c>
      <c r="N6" t="s">
        <v>23</v>
      </c>
      <c r="O6" t="s">
        <v>49</v>
      </c>
      <c r="P6" t="str">
        <f t="shared" si="0"/>
        <v>Nov</v>
      </c>
      <c r="Q6">
        <f>PRODUCT(Table1[[#This Row],[Price_per_Unit]],Table1[[#This Row],[Quantity_Purchased]])</f>
        <v>3338.6000000000004</v>
      </c>
      <c r="R6">
        <f>(Table1[[#This Row],[Price_per_Unit]]*Table1[[#This Row],[Quantity_Purchased]])-Table1[[#This Row],[Discount_Applied]]</f>
        <v>3321.8</v>
      </c>
    </row>
    <row r="7" spans="1:18" hidden="1" x14ac:dyDescent="0.35">
      <c r="A7" t="s">
        <v>50</v>
      </c>
      <c r="B7" s="1">
        <v>45854</v>
      </c>
      <c r="C7" t="s">
        <v>16</v>
      </c>
      <c r="D7" t="s">
        <v>51</v>
      </c>
      <c r="E7" t="s">
        <v>52</v>
      </c>
      <c r="F7" t="s">
        <v>53</v>
      </c>
      <c r="G7">
        <v>442.57</v>
      </c>
      <c r="H7">
        <v>4</v>
      </c>
      <c r="I7">
        <v>308.18</v>
      </c>
      <c r="J7">
        <v>30.87</v>
      </c>
      <c r="K7" t="s">
        <v>54</v>
      </c>
      <c r="L7" t="s">
        <v>48</v>
      </c>
      <c r="M7" t="s">
        <v>30</v>
      </c>
      <c r="N7" t="s">
        <v>31</v>
      </c>
      <c r="O7" t="s">
        <v>55</v>
      </c>
      <c r="P7" t="str">
        <f t="shared" si="0"/>
        <v>Jul</v>
      </c>
      <c r="Q7">
        <f>PRODUCT(Table1[[#This Row],[Price_per_Unit]],Table1[[#This Row],[Quantity_Purchased]])</f>
        <v>1770.28</v>
      </c>
      <c r="R7">
        <f>(Table1[[#This Row],[Price_per_Unit]]*Table1[[#This Row],[Quantity_Purchased]])-Table1[[#This Row],[Discount_Applied]]</f>
        <v>1739.41</v>
      </c>
    </row>
    <row r="8" spans="1:18" hidden="1" x14ac:dyDescent="0.35">
      <c r="A8" t="s">
        <v>56</v>
      </c>
      <c r="B8" s="1">
        <v>45992</v>
      </c>
      <c r="C8" t="s">
        <v>16</v>
      </c>
      <c r="D8" t="s">
        <v>57</v>
      </c>
      <c r="E8" t="s">
        <v>58</v>
      </c>
      <c r="F8" t="s">
        <v>19</v>
      </c>
      <c r="G8">
        <v>481.75</v>
      </c>
      <c r="H8">
        <v>3</v>
      </c>
      <c r="I8">
        <v>377.28</v>
      </c>
      <c r="J8">
        <v>70.09</v>
      </c>
      <c r="K8" t="s">
        <v>20</v>
      </c>
      <c r="L8" t="s">
        <v>29</v>
      </c>
      <c r="M8" t="s">
        <v>30</v>
      </c>
      <c r="N8" t="s">
        <v>23</v>
      </c>
      <c r="O8" t="s">
        <v>59</v>
      </c>
      <c r="P8" t="str">
        <f t="shared" si="0"/>
        <v>Dec</v>
      </c>
      <c r="Q8">
        <f>PRODUCT(Table1[[#This Row],[Price_per_Unit]],Table1[[#This Row],[Quantity_Purchased]])</f>
        <v>1445.25</v>
      </c>
      <c r="R8">
        <f>(Table1[[#This Row],[Price_per_Unit]]*Table1[[#This Row],[Quantity_Purchased]])-Table1[[#This Row],[Discount_Applied]]</f>
        <v>1375.16</v>
      </c>
    </row>
    <row r="9" spans="1:18" hidden="1" x14ac:dyDescent="0.35">
      <c r="A9" t="s">
        <v>60</v>
      </c>
      <c r="B9" s="1">
        <v>45910</v>
      </c>
      <c r="C9" t="s">
        <v>16</v>
      </c>
      <c r="D9" t="s">
        <v>61</v>
      </c>
      <c r="E9" t="s">
        <v>62</v>
      </c>
      <c r="F9" t="s">
        <v>53</v>
      </c>
      <c r="G9">
        <v>367.24</v>
      </c>
      <c r="H9">
        <v>8</v>
      </c>
      <c r="I9">
        <v>238.01</v>
      </c>
      <c r="J9">
        <v>69.14</v>
      </c>
      <c r="K9" t="s">
        <v>43</v>
      </c>
      <c r="L9" t="s">
        <v>29</v>
      </c>
      <c r="M9" t="s">
        <v>30</v>
      </c>
      <c r="N9" t="s">
        <v>38</v>
      </c>
      <c r="O9" t="s">
        <v>63</v>
      </c>
      <c r="P9" t="str">
        <f t="shared" si="0"/>
        <v>Sep</v>
      </c>
      <c r="Q9">
        <f>PRODUCT(Table1[[#This Row],[Price_per_Unit]],Table1[[#This Row],[Quantity_Purchased]])</f>
        <v>2937.92</v>
      </c>
      <c r="R9">
        <f>(Table1[[#This Row],[Price_per_Unit]]*Table1[[#This Row],[Quantity_Purchased]])-Table1[[#This Row],[Discount_Applied]]</f>
        <v>2868.78</v>
      </c>
    </row>
    <row r="10" spans="1:18" hidden="1" x14ac:dyDescent="0.35">
      <c r="A10" t="s">
        <v>64</v>
      </c>
      <c r="B10" s="1">
        <v>45981</v>
      </c>
      <c r="C10" t="s">
        <v>16</v>
      </c>
      <c r="D10" t="s">
        <v>65</v>
      </c>
      <c r="E10" t="s">
        <v>66</v>
      </c>
      <c r="F10" t="s">
        <v>28</v>
      </c>
      <c r="G10">
        <v>291.92</v>
      </c>
      <c r="H10">
        <v>1</v>
      </c>
      <c r="I10">
        <v>253.47</v>
      </c>
      <c r="J10">
        <v>18.88</v>
      </c>
      <c r="K10" t="s">
        <v>20</v>
      </c>
      <c r="L10" t="s">
        <v>21</v>
      </c>
      <c r="M10" t="s">
        <v>30</v>
      </c>
      <c r="N10" t="s">
        <v>23</v>
      </c>
      <c r="O10" t="s">
        <v>67</v>
      </c>
      <c r="P10" t="str">
        <f t="shared" si="0"/>
        <v>Nov</v>
      </c>
      <c r="Q10">
        <f>PRODUCT(Table1[[#This Row],[Price_per_Unit]],Table1[[#This Row],[Quantity_Purchased]])</f>
        <v>291.92</v>
      </c>
      <c r="R10">
        <f>(Table1[[#This Row],[Price_per_Unit]]*Table1[[#This Row],[Quantity_Purchased]])-Table1[[#This Row],[Discount_Applied]]</f>
        <v>273.04000000000002</v>
      </c>
    </row>
    <row r="11" spans="1:18" hidden="1" x14ac:dyDescent="0.35">
      <c r="A11" t="s">
        <v>68</v>
      </c>
      <c r="B11" s="1">
        <v>45981</v>
      </c>
      <c r="C11" t="s">
        <v>16</v>
      </c>
      <c r="D11" t="s">
        <v>69</v>
      </c>
      <c r="E11" t="s">
        <v>70</v>
      </c>
      <c r="F11" t="s">
        <v>28</v>
      </c>
      <c r="G11">
        <v>114.67</v>
      </c>
      <c r="H11">
        <v>6</v>
      </c>
      <c r="I11">
        <v>85.32</v>
      </c>
      <c r="J11">
        <v>1.96</v>
      </c>
      <c r="K11" t="s">
        <v>43</v>
      </c>
      <c r="L11" t="s">
        <v>21</v>
      </c>
      <c r="M11" t="s">
        <v>37</v>
      </c>
      <c r="N11" t="s">
        <v>38</v>
      </c>
      <c r="O11" t="s">
        <v>71</v>
      </c>
      <c r="P11" t="str">
        <f t="shared" si="0"/>
        <v>Nov</v>
      </c>
      <c r="Q11">
        <f>PRODUCT(Table1[[#This Row],[Price_per_Unit]],Table1[[#This Row],[Quantity_Purchased]])</f>
        <v>688.02</v>
      </c>
      <c r="R11">
        <f>(Table1[[#This Row],[Price_per_Unit]]*Table1[[#This Row],[Quantity_Purchased]])-Table1[[#This Row],[Discount_Applied]]</f>
        <v>686.06</v>
      </c>
    </row>
    <row r="12" spans="1:18" x14ac:dyDescent="0.35">
      <c r="A12" t="s">
        <v>72</v>
      </c>
      <c r="B12" s="1">
        <v>46005</v>
      </c>
      <c r="C12" t="s">
        <v>16</v>
      </c>
      <c r="D12" t="s">
        <v>73</v>
      </c>
      <c r="E12" t="s">
        <v>74</v>
      </c>
      <c r="F12" t="s">
        <v>28</v>
      </c>
      <c r="G12">
        <v>370.24</v>
      </c>
      <c r="H12">
        <v>5</v>
      </c>
      <c r="I12">
        <v>297.95999999999998</v>
      </c>
      <c r="J12">
        <v>57.41</v>
      </c>
      <c r="K12" t="s">
        <v>43</v>
      </c>
      <c r="L12" t="s">
        <v>21</v>
      </c>
      <c r="M12" t="s">
        <v>22</v>
      </c>
      <c r="N12" t="s">
        <v>23</v>
      </c>
      <c r="O12" t="s">
        <v>75</v>
      </c>
      <c r="P12" t="str">
        <f t="shared" si="0"/>
        <v>Dec</v>
      </c>
      <c r="Q12">
        <f>PRODUCT(Table1[[#This Row],[Price_per_Unit]],Table1[[#This Row],[Quantity_Purchased]])</f>
        <v>1851.2</v>
      </c>
      <c r="R12">
        <f>(Table1[[#This Row],[Price_per_Unit]]*Table1[[#This Row],[Quantity_Purchased]])-Table1[[#This Row],[Discount_Applied]]</f>
        <v>1793.79</v>
      </c>
    </row>
    <row r="13" spans="1:18" hidden="1" x14ac:dyDescent="0.35">
      <c r="A13" t="s">
        <v>76</v>
      </c>
      <c r="B13" s="1">
        <v>45814</v>
      </c>
      <c r="C13" t="s">
        <v>16</v>
      </c>
      <c r="D13" t="s">
        <v>77</v>
      </c>
      <c r="E13" t="s">
        <v>78</v>
      </c>
      <c r="F13" t="s">
        <v>79</v>
      </c>
      <c r="G13">
        <v>298.89999999999998</v>
      </c>
      <c r="H13">
        <v>10</v>
      </c>
      <c r="I13">
        <v>216.93</v>
      </c>
      <c r="J13">
        <v>15.38</v>
      </c>
      <c r="K13" t="s">
        <v>43</v>
      </c>
      <c r="L13" t="s">
        <v>29</v>
      </c>
      <c r="M13" t="s">
        <v>37</v>
      </c>
      <c r="N13" t="s">
        <v>23</v>
      </c>
      <c r="O13" t="s">
        <v>80</v>
      </c>
      <c r="P13" t="str">
        <f t="shared" si="0"/>
        <v>Jun</v>
      </c>
      <c r="Q13">
        <f>PRODUCT(Table1[[#This Row],[Price_per_Unit]],Table1[[#This Row],[Quantity_Purchased]])</f>
        <v>2989</v>
      </c>
      <c r="R13">
        <f>(Table1[[#This Row],[Price_per_Unit]]*Table1[[#This Row],[Quantity_Purchased]])-Table1[[#This Row],[Discount_Applied]]</f>
        <v>2973.62</v>
      </c>
    </row>
    <row r="14" spans="1:18" hidden="1" x14ac:dyDescent="0.35">
      <c r="A14" t="s">
        <v>81</v>
      </c>
      <c r="B14" s="1">
        <v>45780</v>
      </c>
      <c r="C14" t="s">
        <v>16</v>
      </c>
      <c r="D14" t="s">
        <v>82</v>
      </c>
      <c r="E14" t="s">
        <v>83</v>
      </c>
      <c r="F14" t="s">
        <v>36</v>
      </c>
      <c r="G14">
        <v>309.55</v>
      </c>
      <c r="H14">
        <v>3</v>
      </c>
      <c r="I14">
        <v>211.15</v>
      </c>
      <c r="J14">
        <v>41.73</v>
      </c>
      <c r="K14" t="s">
        <v>43</v>
      </c>
      <c r="L14" t="s">
        <v>29</v>
      </c>
      <c r="M14" t="s">
        <v>37</v>
      </c>
      <c r="N14" t="s">
        <v>38</v>
      </c>
      <c r="O14" t="s">
        <v>84</v>
      </c>
      <c r="P14" t="str">
        <f t="shared" si="0"/>
        <v>May</v>
      </c>
      <c r="Q14">
        <f>PRODUCT(Table1[[#This Row],[Price_per_Unit]],Table1[[#This Row],[Quantity_Purchased]])</f>
        <v>928.65000000000009</v>
      </c>
      <c r="R14">
        <f>(Table1[[#This Row],[Price_per_Unit]]*Table1[[#This Row],[Quantity_Purchased]])-Table1[[#This Row],[Discount_Applied]]</f>
        <v>886.92000000000007</v>
      </c>
    </row>
    <row r="15" spans="1:18" hidden="1" x14ac:dyDescent="0.35">
      <c r="A15" t="s">
        <v>85</v>
      </c>
      <c r="B15" s="1">
        <v>45981</v>
      </c>
      <c r="C15" t="s">
        <v>16</v>
      </c>
      <c r="D15" t="s">
        <v>86</v>
      </c>
      <c r="E15" t="s">
        <v>87</v>
      </c>
      <c r="F15" t="s">
        <v>19</v>
      </c>
      <c r="G15">
        <v>375.65</v>
      </c>
      <c r="H15">
        <v>10</v>
      </c>
      <c r="I15">
        <v>302.8</v>
      </c>
      <c r="J15">
        <v>67.569999999999993</v>
      </c>
      <c r="K15" t="s">
        <v>43</v>
      </c>
      <c r="L15" t="s">
        <v>48</v>
      </c>
      <c r="M15" t="s">
        <v>30</v>
      </c>
      <c r="N15" t="s">
        <v>23</v>
      </c>
      <c r="O15" t="s">
        <v>88</v>
      </c>
      <c r="P15" t="str">
        <f t="shared" si="0"/>
        <v>Nov</v>
      </c>
      <c r="Q15">
        <f>PRODUCT(Table1[[#This Row],[Price_per_Unit]],Table1[[#This Row],[Quantity_Purchased]])</f>
        <v>3756.5</v>
      </c>
      <c r="R15">
        <f>(Table1[[#This Row],[Price_per_Unit]]*Table1[[#This Row],[Quantity_Purchased]])-Table1[[#This Row],[Discount_Applied]]</f>
        <v>3688.93</v>
      </c>
    </row>
    <row r="16" spans="1:18" hidden="1" x14ac:dyDescent="0.35">
      <c r="A16" t="s">
        <v>89</v>
      </c>
      <c r="B16" s="1">
        <v>46013</v>
      </c>
      <c r="C16" t="s">
        <v>16</v>
      </c>
      <c r="D16" t="s">
        <v>90</v>
      </c>
      <c r="E16" t="s">
        <v>91</v>
      </c>
      <c r="F16" t="s">
        <v>19</v>
      </c>
      <c r="G16">
        <v>33.61</v>
      </c>
      <c r="H16">
        <v>10</v>
      </c>
      <c r="I16">
        <v>28.57</v>
      </c>
      <c r="J16">
        <v>1.4</v>
      </c>
      <c r="K16" t="s">
        <v>54</v>
      </c>
      <c r="L16" t="s">
        <v>21</v>
      </c>
      <c r="M16" t="s">
        <v>30</v>
      </c>
      <c r="N16" t="s">
        <v>23</v>
      </c>
      <c r="O16" t="s">
        <v>92</v>
      </c>
      <c r="P16" t="str">
        <f t="shared" si="0"/>
        <v>Dec</v>
      </c>
      <c r="Q16">
        <f>PRODUCT(Table1[[#This Row],[Price_per_Unit]],Table1[[#This Row],[Quantity_Purchased]])</f>
        <v>336.1</v>
      </c>
      <c r="R16">
        <f>(Table1[[#This Row],[Price_per_Unit]]*Table1[[#This Row],[Quantity_Purchased]])-Table1[[#This Row],[Discount_Applied]]</f>
        <v>334.70000000000005</v>
      </c>
    </row>
    <row r="17" spans="1:18" hidden="1" x14ac:dyDescent="0.35">
      <c r="A17" t="s">
        <v>93</v>
      </c>
      <c r="B17" s="1">
        <v>45981</v>
      </c>
      <c r="C17" t="s">
        <v>16</v>
      </c>
      <c r="D17" t="s">
        <v>94</v>
      </c>
      <c r="E17" t="s">
        <v>95</v>
      </c>
      <c r="F17" t="s">
        <v>28</v>
      </c>
      <c r="G17">
        <v>278.13</v>
      </c>
      <c r="H17">
        <v>3</v>
      </c>
      <c r="I17">
        <v>187.44</v>
      </c>
      <c r="J17">
        <v>39.03</v>
      </c>
      <c r="K17" t="s">
        <v>43</v>
      </c>
      <c r="L17" t="s">
        <v>21</v>
      </c>
      <c r="M17" t="s">
        <v>30</v>
      </c>
      <c r="N17" t="s">
        <v>38</v>
      </c>
      <c r="O17" t="s">
        <v>96</v>
      </c>
      <c r="P17" t="str">
        <f t="shared" si="0"/>
        <v>Nov</v>
      </c>
      <c r="Q17">
        <f>PRODUCT(Table1[[#This Row],[Price_per_Unit]],Table1[[#This Row],[Quantity_Purchased]])</f>
        <v>834.39</v>
      </c>
      <c r="R17">
        <f>(Table1[[#This Row],[Price_per_Unit]]*Table1[[#This Row],[Quantity_Purchased]])-Table1[[#This Row],[Discount_Applied]]</f>
        <v>795.36</v>
      </c>
    </row>
    <row r="18" spans="1:18" hidden="1" x14ac:dyDescent="0.35">
      <c r="A18" t="s">
        <v>97</v>
      </c>
      <c r="B18" s="1">
        <v>45919</v>
      </c>
      <c r="C18" t="s">
        <v>16</v>
      </c>
      <c r="D18" t="s">
        <v>98</v>
      </c>
      <c r="E18" t="s">
        <v>99</v>
      </c>
      <c r="F18" t="s">
        <v>19</v>
      </c>
      <c r="G18">
        <v>265.8</v>
      </c>
      <c r="H18">
        <v>1</v>
      </c>
      <c r="I18">
        <v>230.08</v>
      </c>
      <c r="J18">
        <v>34.9</v>
      </c>
      <c r="K18" t="s">
        <v>54</v>
      </c>
      <c r="L18" t="s">
        <v>21</v>
      </c>
      <c r="M18" t="s">
        <v>30</v>
      </c>
      <c r="N18" t="s">
        <v>23</v>
      </c>
      <c r="O18" t="s">
        <v>100</v>
      </c>
      <c r="P18" t="str">
        <f t="shared" si="0"/>
        <v>Sep</v>
      </c>
      <c r="Q18">
        <f>PRODUCT(Table1[[#This Row],[Price_per_Unit]],Table1[[#This Row],[Quantity_Purchased]])</f>
        <v>265.8</v>
      </c>
      <c r="R18">
        <f>(Table1[[#This Row],[Price_per_Unit]]*Table1[[#This Row],[Quantity_Purchased]])-Table1[[#This Row],[Discount_Applied]]</f>
        <v>230.9</v>
      </c>
    </row>
    <row r="19" spans="1:18" x14ac:dyDescent="0.35">
      <c r="A19" t="s">
        <v>101</v>
      </c>
      <c r="B19" s="1">
        <v>45864</v>
      </c>
      <c r="C19" t="s">
        <v>16</v>
      </c>
      <c r="D19" t="s">
        <v>102</v>
      </c>
      <c r="E19" t="s">
        <v>103</v>
      </c>
      <c r="F19" t="s">
        <v>53</v>
      </c>
      <c r="G19">
        <v>444.69</v>
      </c>
      <c r="H19">
        <v>4</v>
      </c>
      <c r="I19">
        <v>345.35</v>
      </c>
      <c r="J19">
        <v>78.84</v>
      </c>
      <c r="K19" t="s">
        <v>54</v>
      </c>
      <c r="L19" t="s">
        <v>21</v>
      </c>
      <c r="M19" t="s">
        <v>22</v>
      </c>
      <c r="N19" t="s">
        <v>38</v>
      </c>
      <c r="O19" t="s">
        <v>104</v>
      </c>
      <c r="P19" t="str">
        <f t="shared" si="0"/>
        <v>Jul</v>
      </c>
      <c r="Q19">
        <f>PRODUCT(Table1[[#This Row],[Price_per_Unit]],Table1[[#This Row],[Quantity_Purchased]])</f>
        <v>1778.76</v>
      </c>
      <c r="R19">
        <f>(Table1[[#This Row],[Price_per_Unit]]*Table1[[#This Row],[Quantity_Purchased]])-Table1[[#This Row],[Discount_Applied]]</f>
        <v>1699.92</v>
      </c>
    </row>
    <row r="20" spans="1:18" hidden="1" x14ac:dyDescent="0.35">
      <c r="A20" t="s">
        <v>105</v>
      </c>
      <c r="B20" s="1">
        <v>45918</v>
      </c>
      <c r="C20" t="s">
        <v>16</v>
      </c>
      <c r="D20" t="s">
        <v>106</v>
      </c>
      <c r="E20" t="s">
        <v>107</v>
      </c>
      <c r="F20" t="s">
        <v>79</v>
      </c>
      <c r="G20">
        <v>113.1</v>
      </c>
      <c r="H20">
        <v>10</v>
      </c>
      <c r="I20">
        <v>68.13</v>
      </c>
      <c r="J20">
        <v>21.92</v>
      </c>
      <c r="K20" t="s">
        <v>43</v>
      </c>
      <c r="L20" t="s">
        <v>48</v>
      </c>
      <c r="M20" t="s">
        <v>30</v>
      </c>
      <c r="N20" t="s">
        <v>31</v>
      </c>
      <c r="O20" t="s">
        <v>108</v>
      </c>
      <c r="P20" t="str">
        <f t="shared" si="0"/>
        <v>Sep</v>
      </c>
      <c r="Q20">
        <f>PRODUCT(Table1[[#This Row],[Price_per_Unit]],Table1[[#This Row],[Quantity_Purchased]])</f>
        <v>1131</v>
      </c>
      <c r="R20">
        <f>(Table1[[#This Row],[Price_per_Unit]]*Table1[[#This Row],[Quantity_Purchased]])-Table1[[#This Row],[Discount_Applied]]</f>
        <v>1109.08</v>
      </c>
    </row>
    <row r="21" spans="1:18" hidden="1" x14ac:dyDescent="0.35">
      <c r="A21" t="s">
        <v>109</v>
      </c>
      <c r="B21" s="1">
        <v>45802</v>
      </c>
      <c r="C21" t="s">
        <v>16</v>
      </c>
      <c r="D21" t="s">
        <v>110</v>
      </c>
      <c r="E21" t="s">
        <v>111</v>
      </c>
      <c r="F21" t="s">
        <v>28</v>
      </c>
      <c r="G21">
        <v>104.9</v>
      </c>
      <c r="H21">
        <v>1</v>
      </c>
      <c r="I21">
        <v>93.27</v>
      </c>
      <c r="J21">
        <v>18.39</v>
      </c>
      <c r="K21" t="s">
        <v>43</v>
      </c>
      <c r="L21" t="s">
        <v>21</v>
      </c>
      <c r="M21" t="s">
        <v>37</v>
      </c>
      <c r="N21" t="s">
        <v>23</v>
      </c>
      <c r="O21" t="s">
        <v>112</v>
      </c>
      <c r="P21" t="str">
        <f t="shared" si="0"/>
        <v>May</v>
      </c>
      <c r="Q21">
        <f>PRODUCT(Table1[[#This Row],[Price_per_Unit]],Table1[[#This Row],[Quantity_Purchased]])</f>
        <v>104.9</v>
      </c>
      <c r="R21">
        <f>(Table1[[#This Row],[Price_per_Unit]]*Table1[[#This Row],[Quantity_Purchased]])-Table1[[#This Row],[Discount_Applied]]</f>
        <v>86.51</v>
      </c>
    </row>
    <row r="22" spans="1:18" x14ac:dyDescent="0.35">
      <c r="A22" t="s">
        <v>113</v>
      </c>
      <c r="B22" s="1">
        <v>45886</v>
      </c>
      <c r="C22" t="s">
        <v>16</v>
      </c>
      <c r="D22" t="s">
        <v>114</v>
      </c>
      <c r="E22" t="s">
        <v>115</v>
      </c>
      <c r="F22" t="s">
        <v>53</v>
      </c>
      <c r="G22">
        <v>499.98</v>
      </c>
      <c r="H22">
        <v>5</v>
      </c>
      <c r="I22">
        <v>417.6</v>
      </c>
      <c r="J22">
        <v>7.94</v>
      </c>
      <c r="K22" t="s">
        <v>20</v>
      </c>
      <c r="L22" t="s">
        <v>48</v>
      </c>
      <c r="M22" t="s">
        <v>22</v>
      </c>
      <c r="N22" t="s">
        <v>38</v>
      </c>
      <c r="O22" t="s">
        <v>116</v>
      </c>
      <c r="P22" t="str">
        <f t="shared" si="0"/>
        <v>Aug</v>
      </c>
      <c r="Q22">
        <f>PRODUCT(Table1[[#This Row],[Price_per_Unit]],Table1[[#This Row],[Quantity_Purchased]])</f>
        <v>2499.9</v>
      </c>
      <c r="R22">
        <f>(Table1[[#This Row],[Price_per_Unit]]*Table1[[#This Row],[Quantity_Purchased]])-Table1[[#This Row],[Discount_Applied]]</f>
        <v>2491.96</v>
      </c>
    </row>
    <row r="23" spans="1:18" hidden="1" x14ac:dyDescent="0.35">
      <c r="A23" t="s">
        <v>117</v>
      </c>
      <c r="B23" s="1">
        <v>45794</v>
      </c>
      <c r="C23" t="s">
        <v>16</v>
      </c>
      <c r="D23" t="s">
        <v>118</v>
      </c>
      <c r="E23" t="s">
        <v>119</v>
      </c>
      <c r="F23" t="s">
        <v>28</v>
      </c>
      <c r="G23">
        <v>75.75</v>
      </c>
      <c r="H23">
        <v>4</v>
      </c>
      <c r="I23">
        <v>50.93</v>
      </c>
      <c r="J23">
        <v>13.96</v>
      </c>
      <c r="K23" t="s">
        <v>20</v>
      </c>
      <c r="L23" t="s">
        <v>48</v>
      </c>
      <c r="M23" t="s">
        <v>30</v>
      </c>
      <c r="N23" t="s">
        <v>38</v>
      </c>
      <c r="O23" t="s">
        <v>120</v>
      </c>
      <c r="P23" t="str">
        <f t="shared" si="0"/>
        <v>May</v>
      </c>
      <c r="Q23">
        <f>PRODUCT(Table1[[#This Row],[Price_per_Unit]],Table1[[#This Row],[Quantity_Purchased]])</f>
        <v>303</v>
      </c>
      <c r="R23">
        <f>(Table1[[#This Row],[Price_per_Unit]]*Table1[[#This Row],[Quantity_Purchased]])-Table1[[#This Row],[Discount_Applied]]</f>
        <v>289.04000000000002</v>
      </c>
    </row>
    <row r="24" spans="1:18" hidden="1" x14ac:dyDescent="0.35">
      <c r="A24" t="s">
        <v>121</v>
      </c>
      <c r="B24" s="1">
        <v>45854</v>
      </c>
      <c r="C24" t="s">
        <v>16</v>
      </c>
      <c r="D24" t="s">
        <v>122</v>
      </c>
      <c r="E24" t="s">
        <v>123</v>
      </c>
      <c r="F24" t="s">
        <v>28</v>
      </c>
      <c r="G24">
        <v>156.13</v>
      </c>
      <c r="H24">
        <v>2</v>
      </c>
      <c r="I24">
        <v>121.04</v>
      </c>
      <c r="J24">
        <v>18.18</v>
      </c>
      <c r="K24" t="s">
        <v>43</v>
      </c>
      <c r="L24" t="s">
        <v>21</v>
      </c>
      <c r="M24" t="s">
        <v>37</v>
      </c>
      <c r="N24" t="s">
        <v>38</v>
      </c>
      <c r="O24" t="s">
        <v>124</v>
      </c>
      <c r="P24" t="str">
        <f t="shared" si="0"/>
        <v>Jul</v>
      </c>
      <c r="Q24">
        <f>PRODUCT(Table1[[#This Row],[Price_per_Unit]],Table1[[#This Row],[Quantity_Purchased]])</f>
        <v>312.26</v>
      </c>
      <c r="R24">
        <f>(Table1[[#This Row],[Price_per_Unit]]*Table1[[#This Row],[Quantity_Purchased]])-Table1[[#This Row],[Discount_Applied]]</f>
        <v>294.08</v>
      </c>
    </row>
    <row r="25" spans="1:18" hidden="1" x14ac:dyDescent="0.35">
      <c r="A25" t="s">
        <v>125</v>
      </c>
      <c r="B25" s="1">
        <v>46005</v>
      </c>
      <c r="C25" t="s">
        <v>16</v>
      </c>
      <c r="D25" t="s">
        <v>126</v>
      </c>
      <c r="E25" t="s">
        <v>127</v>
      </c>
      <c r="F25" t="s">
        <v>128</v>
      </c>
      <c r="G25">
        <v>33.799999999999997</v>
      </c>
      <c r="H25">
        <v>7</v>
      </c>
      <c r="I25">
        <v>26.57</v>
      </c>
      <c r="J25">
        <v>5.82</v>
      </c>
      <c r="K25" t="s">
        <v>54</v>
      </c>
      <c r="L25" t="s">
        <v>48</v>
      </c>
      <c r="M25" t="s">
        <v>30</v>
      </c>
      <c r="N25" t="s">
        <v>31</v>
      </c>
      <c r="O25" t="s">
        <v>129</v>
      </c>
      <c r="P25" t="str">
        <f t="shared" si="0"/>
        <v>Dec</v>
      </c>
      <c r="Q25">
        <f>PRODUCT(Table1[[#This Row],[Price_per_Unit]],Table1[[#This Row],[Quantity_Purchased]])</f>
        <v>236.59999999999997</v>
      </c>
      <c r="R25">
        <f>(Table1[[#This Row],[Price_per_Unit]]*Table1[[#This Row],[Quantity_Purchased]])-Table1[[#This Row],[Discount_Applied]]</f>
        <v>230.77999999999997</v>
      </c>
    </row>
    <row r="26" spans="1:18" hidden="1" x14ac:dyDescent="0.35">
      <c r="A26" t="s">
        <v>130</v>
      </c>
      <c r="B26" s="1">
        <v>45864</v>
      </c>
      <c r="C26" t="s">
        <v>16</v>
      </c>
      <c r="D26" t="s">
        <v>131</v>
      </c>
      <c r="E26" t="s">
        <v>132</v>
      </c>
      <c r="F26" t="s">
        <v>36</v>
      </c>
      <c r="G26">
        <v>348.65</v>
      </c>
      <c r="H26">
        <v>2</v>
      </c>
      <c r="I26">
        <v>222.51</v>
      </c>
      <c r="J26">
        <v>50.47</v>
      </c>
      <c r="K26" t="s">
        <v>43</v>
      </c>
      <c r="L26" t="s">
        <v>29</v>
      </c>
      <c r="M26" t="s">
        <v>30</v>
      </c>
      <c r="N26" t="s">
        <v>38</v>
      </c>
      <c r="O26" t="s">
        <v>133</v>
      </c>
      <c r="P26" t="str">
        <f t="shared" si="0"/>
        <v>Jul</v>
      </c>
      <c r="Q26">
        <f>PRODUCT(Table1[[#This Row],[Price_per_Unit]],Table1[[#This Row],[Quantity_Purchased]])</f>
        <v>697.3</v>
      </c>
      <c r="R26">
        <f>(Table1[[#This Row],[Price_per_Unit]]*Table1[[#This Row],[Quantity_Purchased]])-Table1[[#This Row],[Discount_Applied]]</f>
        <v>646.82999999999993</v>
      </c>
    </row>
    <row r="27" spans="1:18" hidden="1" x14ac:dyDescent="0.35">
      <c r="A27" t="s">
        <v>134</v>
      </c>
      <c r="B27" s="1">
        <v>45814</v>
      </c>
      <c r="C27" t="s">
        <v>16</v>
      </c>
      <c r="D27" t="s">
        <v>135</v>
      </c>
      <c r="E27" t="s">
        <v>136</v>
      </c>
      <c r="F27" t="s">
        <v>19</v>
      </c>
      <c r="G27">
        <v>72.459999999999994</v>
      </c>
      <c r="H27">
        <v>8</v>
      </c>
      <c r="I27">
        <v>49.27</v>
      </c>
      <c r="J27">
        <v>7.56</v>
      </c>
      <c r="K27" t="s">
        <v>54</v>
      </c>
      <c r="L27" t="s">
        <v>29</v>
      </c>
      <c r="M27" t="s">
        <v>30</v>
      </c>
      <c r="N27" t="s">
        <v>23</v>
      </c>
      <c r="O27" t="s">
        <v>137</v>
      </c>
      <c r="P27" t="str">
        <f t="shared" si="0"/>
        <v>Jun</v>
      </c>
      <c r="Q27">
        <f>PRODUCT(Table1[[#This Row],[Price_per_Unit]],Table1[[#This Row],[Quantity_Purchased]])</f>
        <v>579.67999999999995</v>
      </c>
      <c r="R27">
        <f>(Table1[[#This Row],[Price_per_Unit]]*Table1[[#This Row],[Quantity_Purchased]])-Table1[[#This Row],[Discount_Applied]]</f>
        <v>572.12</v>
      </c>
    </row>
    <row r="28" spans="1:18" hidden="1" x14ac:dyDescent="0.35">
      <c r="A28" t="s">
        <v>138</v>
      </c>
      <c r="B28" s="1">
        <v>45981</v>
      </c>
      <c r="C28" t="s">
        <v>16</v>
      </c>
      <c r="D28" t="s">
        <v>139</v>
      </c>
      <c r="E28" t="s">
        <v>140</v>
      </c>
      <c r="F28" t="s">
        <v>79</v>
      </c>
      <c r="G28">
        <v>318.77</v>
      </c>
      <c r="H28">
        <v>4</v>
      </c>
      <c r="I28">
        <v>192.5</v>
      </c>
      <c r="J28">
        <v>48.47</v>
      </c>
      <c r="K28" t="s">
        <v>43</v>
      </c>
      <c r="L28" t="s">
        <v>48</v>
      </c>
      <c r="M28" t="s">
        <v>37</v>
      </c>
      <c r="N28" t="s">
        <v>23</v>
      </c>
      <c r="O28" t="s">
        <v>141</v>
      </c>
      <c r="P28" t="str">
        <f t="shared" si="0"/>
        <v>Nov</v>
      </c>
      <c r="Q28">
        <f>PRODUCT(Table1[[#This Row],[Price_per_Unit]],Table1[[#This Row],[Quantity_Purchased]])</f>
        <v>1275.08</v>
      </c>
      <c r="R28">
        <f>(Table1[[#This Row],[Price_per_Unit]]*Table1[[#This Row],[Quantity_Purchased]])-Table1[[#This Row],[Discount_Applied]]</f>
        <v>1226.6099999999999</v>
      </c>
    </row>
    <row r="29" spans="1:18" x14ac:dyDescent="0.35">
      <c r="A29" t="s">
        <v>142</v>
      </c>
      <c r="B29" s="1">
        <v>45794</v>
      </c>
      <c r="C29" t="s">
        <v>16</v>
      </c>
      <c r="D29" t="s">
        <v>143</v>
      </c>
      <c r="E29" t="s">
        <v>144</v>
      </c>
      <c r="F29" t="s">
        <v>128</v>
      </c>
      <c r="G29">
        <v>15.47</v>
      </c>
      <c r="H29">
        <v>3</v>
      </c>
      <c r="I29">
        <v>10.28</v>
      </c>
      <c r="J29">
        <v>2.86</v>
      </c>
      <c r="K29" t="s">
        <v>54</v>
      </c>
      <c r="L29" t="s">
        <v>48</v>
      </c>
      <c r="M29" t="s">
        <v>22</v>
      </c>
      <c r="N29" t="s">
        <v>31</v>
      </c>
      <c r="O29" t="s">
        <v>145</v>
      </c>
      <c r="P29" t="str">
        <f t="shared" si="0"/>
        <v>May</v>
      </c>
      <c r="Q29">
        <f>PRODUCT(Table1[[#This Row],[Price_per_Unit]],Table1[[#This Row],[Quantity_Purchased]])</f>
        <v>46.410000000000004</v>
      </c>
      <c r="R29">
        <f>(Table1[[#This Row],[Price_per_Unit]]*Table1[[#This Row],[Quantity_Purchased]])-Table1[[#This Row],[Discount_Applied]]</f>
        <v>43.550000000000004</v>
      </c>
    </row>
    <row r="30" spans="1:18" hidden="1" x14ac:dyDescent="0.35">
      <c r="A30" t="s">
        <v>146</v>
      </c>
      <c r="B30" s="1">
        <v>45771</v>
      </c>
      <c r="C30" t="s">
        <v>16</v>
      </c>
      <c r="D30" t="s">
        <v>147</v>
      </c>
      <c r="E30" t="s">
        <v>148</v>
      </c>
      <c r="F30" t="s">
        <v>28</v>
      </c>
      <c r="G30">
        <v>39.520000000000003</v>
      </c>
      <c r="H30">
        <v>5</v>
      </c>
      <c r="I30">
        <v>34.229999999999997</v>
      </c>
      <c r="J30">
        <v>4.84</v>
      </c>
      <c r="K30" t="s">
        <v>54</v>
      </c>
      <c r="L30" t="s">
        <v>21</v>
      </c>
      <c r="M30" t="s">
        <v>37</v>
      </c>
      <c r="N30" t="s">
        <v>38</v>
      </c>
      <c r="O30" t="s">
        <v>149</v>
      </c>
      <c r="P30" t="str">
        <f t="shared" si="0"/>
        <v>Apr</v>
      </c>
      <c r="Q30">
        <f>PRODUCT(Table1[[#This Row],[Price_per_Unit]],Table1[[#This Row],[Quantity_Purchased]])</f>
        <v>197.60000000000002</v>
      </c>
      <c r="R30">
        <f>(Table1[[#This Row],[Price_per_Unit]]*Table1[[#This Row],[Quantity_Purchased]])-Table1[[#This Row],[Discount_Applied]]</f>
        <v>192.76000000000002</v>
      </c>
    </row>
    <row r="31" spans="1:18" hidden="1" x14ac:dyDescent="0.35">
      <c r="A31" t="s">
        <v>150</v>
      </c>
      <c r="B31" s="1">
        <v>45719</v>
      </c>
      <c r="C31" t="s">
        <v>16</v>
      </c>
      <c r="D31" t="s">
        <v>151</v>
      </c>
      <c r="E31" t="s">
        <v>152</v>
      </c>
      <c r="F31" t="s">
        <v>19</v>
      </c>
      <c r="G31">
        <v>398.89</v>
      </c>
      <c r="H31">
        <v>3</v>
      </c>
      <c r="I31">
        <v>283.02</v>
      </c>
      <c r="J31">
        <v>44.2</v>
      </c>
      <c r="K31" t="s">
        <v>43</v>
      </c>
      <c r="L31" t="s">
        <v>21</v>
      </c>
      <c r="M31" t="s">
        <v>37</v>
      </c>
      <c r="N31" t="s">
        <v>31</v>
      </c>
      <c r="O31" t="s">
        <v>153</v>
      </c>
      <c r="P31" t="str">
        <f t="shared" si="0"/>
        <v>Mar</v>
      </c>
      <c r="Q31">
        <f>PRODUCT(Table1[[#This Row],[Price_per_Unit]],Table1[[#This Row],[Quantity_Purchased]])</f>
        <v>1196.67</v>
      </c>
      <c r="R31">
        <f>(Table1[[#This Row],[Price_per_Unit]]*Table1[[#This Row],[Quantity_Purchased]])-Table1[[#This Row],[Discount_Applied]]</f>
        <v>1152.47</v>
      </c>
    </row>
    <row r="32" spans="1:18" x14ac:dyDescent="0.35">
      <c r="A32" t="s">
        <v>154</v>
      </c>
      <c r="B32" s="1">
        <v>45941</v>
      </c>
      <c r="C32" t="s">
        <v>16</v>
      </c>
      <c r="D32" t="s">
        <v>155</v>
      </c>
      <c r="E32" t="s">
        <v>156</v>
      </c>
      <c r="F32" t="s">
        <v>53</v>
      </c>
      <c r="G32">
        <v>179.31</v>
      </c>
      <c r="H32">
        <v>3</v>
      </c>
      <c r="I32">
        <v>143.16</v>
      </c>
      <c r="J32">
        <v>24.26</v>
      </c>
      <c r="K32" t="s">
        <v>43</v>
      </c>
      <c r="L32" t="s">
        <v>29</v>
      </c>
      <c r="M32" t="s">
        <v>22</v>
      </c>
      <c r="N32" t="s">
        <v>23</v>
      </c>
      <c r="O32" t="s">
        <v>157</v>
      </c>
      <c r="P32" t="str">
        <f t="shared" si="0"/>
        <v>Oct</v>
      </c>
      <c r="Q32">
        <f>PRODUCT(Table1[[#This Row],[Price_per_Unit]],Table1[[#This Row],[Quantity_Purchased]])</f>
        <v>537.93000000000006</v>
      </c>
      <c r="R32">
        <f>(Table1[[#This Row],[Price_per_Unit]]*Table1[[#This Row],[Quantity_Purchased]])-Table1[[#This Row],[Discount_Applied]]</f>
        <v>513.67000000000007</v>
      </c>
    </row>
    <row r="33" spans="1:18" hidden="1" x14ac:dyDescent="0.35">
      <c r="A33" t="s">
        <v>158</v>
      </c>
      <c r="B33" s="1">
        <v>45812</v>
      </c>
      <c r="C33" t="s">
        <v>16</v>
      </c>
      <c r="D33" t="s">
        <v>159</v>
      </c>
      <c r="E33" t="s">
        <v>160</v>
      </c>
      <c r="F33" t="s">
        <v>28</v>
      </c>
      <c r="G33">
        <v>338.85</v>
      </c>
      <c r="H33">
        <v>7</v>
      </c>
      <c r="I33">
        <v>244.02</v>
      </c>
      <c r="J33">
        <v>55.51</v>
      </c>
      <c r="K33" t="s">
        <v>43</v>
      </c>
      <c r="L33" t="s">
        <v>48</v>
      </c>
      <c r="M33" t="s">
        <v>30</v>
      </c>
      <c r="N33" t="s">
        <v>38</v>
      </c>
      <c r="O33" t="s">
        <v>161</v>
      </c>
      <c r="P33" t="str">
        <f t="shared" si="0"/>
        <v>Jun</v>
      </c>
      <c r="Q33">
        <f>PRODUCT(Table1[[#This Row],[Price_per_Unit]],Table1[[#This Row],[Quantity_Purchased]])</f>
        <v>2371.9500000000003</v>
      </c>
      <c r="R33">
        <f>(Table1[[#This Row],[Price_per_Unit]]*Table1[[#This Row],[Quantity_Purchased]])-Table1[[#This Row],[Discount_Applied]]</f>
        <v>2316.44</v>
      </c>
    </row>
    <row r="34" spans="1:18" hidden="1" x14ac:dyDescent="0.35">
      <c r="A34" t="s">
        <v>162</v>
      </c>
      <c r="B34" s="1">
        <v>45719</v>
      </c>
      <c r="C34" t="s">
        <v>16</v>
      </c>
      <c r="D34" t="s">
        <v>163</v>
      </c>
      <c r="E34" t="s">
        <v>164</v>
      </c>
      <c r="F34" t="s">
        <v>79</v>
      </c>
      <c r="G34">
        <v>254.26</v>
      </c>
      <c r="H34">
        <v>9</v>
      </c>
      <c r="I34">
        <v>180.4</v>
      </c>
      <c r="J34">
        <v>23.93</v>
      </c>
      <c r="K34" t="s">
        <v>54</v>
      </c>
      <c r="L34" t="s">
        <v>29</v>
      </c>
      <c r="M34" t="s">
        <v>37</v>
      </c>
      <c r="N34" t="s">
        <v>23</v>
      </c>
      <c r="O34" t="s">
        <v>165</v>
      </c>
      <c r="P34" t="str">
        <f t="shared" si="0"/>
        <v>Mar</v>
      </c>
      <c r="Q34">
        <f>PRODUCT(Table1[[#This Row],[Price_per_Unit]],Table1[[#This Row],[Quantity_Purchased]])</f>
        <v>2288.34</v>
      </c>
      <c r="R34">
        <f>(Table1[[#This Row],[Price_per_Unit]]*Table1[[#This Row],[Quantity_Purchased]])-Table1[[#This Row],[Discount_Applied]]</f>
        <v>2264.4100000000003</v>
      </c>
    </row>
    <row r="35" spans="1:18" x14ac:dyDescent="0.35">
      <c r="A35" t="s">
        <v>166</v>
      </c>
      <c r="B35" s="1">
        <v>45719</v>
      </c>
      <c r="C35" t="s">
        <v>16</v>
      </c>
      <c r="D35" t="s">
        <v>167</v>
      </c>
      <c r="E35" t="s">
        <v>168</v>
      </c>
      <c r="F35" t="s">
        <v>28</v>
      </c>
      <c r="G35">
        <v>448.97</v>
      </c>
      <c r="H35">
        <v>1</v>
      </c>
      <c r="I35">
        <v>385.29</v>
      </c>
      <c r="J35">
        <v>33.299999999999997</v>
      </c>
      <c r="K35" t="s">
        <v>54</v>
      </c>
      <c r="L35" t="s">
        <v>21</v>
      </c>
      <c r="M35" t="s">
        <v>22</v>
      </c>
      <c r="N35" t="s">
        <v>31</v>
      </c>
      <c r="O35" t="s">
        <v>169</v>
      </c>
      <c r="P35" t="str">
        <f t="shared" si="0"/>
        <v>Mar</v>
      </c>
      <c r="Q35">
        <f>PRODUCT(Table1[[#This Row],[Price_per_Unit]],Table1[[#This Row],[Quantity_Purchased]])</f>
        <v>448.97</v>
      </c>
      <c r="R35">
        <f>(Table1[[#This Row],[Price_per_Unit]]*Table1[[#This Row],[Quantity_Purchased]])-Table1[[#This Row],[Discount_Applied]]</f>
        <v>415.67</v>
      </c>
    </row>
    <row r="36" spans="1:18" hidden="1" x14ac:dyDescent="0.35">
      <c r="A36" t="s">
        <v>170</v>
      </c>
      <c r="B36" s="1">
        <v>45780</v>
      </c>
      <c r="C36" t="s">
        <v>16</v>
      </c>
      <c r="D36" t="s">
        <v>171</v>
      </c>
      <c r="E36" t="s">
        <v>172</v>
      </c>
      <c r="F36" t="s">
        <v>36</v>
      </c>
      <c r="G36">
        <v>379.5</v>
      </c>
      <c r="H36">
        <v>10</v>
      </c>
      <c r="I36">
        <v>317.45</v>
      </c>
      <c r="J36">
        <v>66.400000000000006</v>
      </c>
      <c r="K36" t="s">
        <v>43</v>
      </c>
      <c r="L36" t="s">
        <v>21</v>
      </c>
      <c r="M36" t="s">
        <v>30</v>
      </c>
      <c r="N36" t="s">
        <v>31</v>
      </c>
      <c r="O36" t="s">
        <v>173</v>
      </c>
      <c r="P36" t="str">
        <f t="shared" si="0"/>
        <v>May</v>
      </c>
      <c r="Q36">
        <f>PRODUCT(Table1[[#This Row],[Price_per_Unit]],Table1[[#This Row],[Quantity_Purchased]])</f>
        <v>3795</v>
      </c>
      <c r="R36">
        <f>(Table1[[#This Row],[Price_per_Unit]]*Table1[[#This Row],[Quantity_Purchased]])-Table1[[#This Row],[Discount_Applied]]</f>
        <v>3728.6</v>
      </c>
    </row>
    <row r="37" spans="1:18" x14ac:dyDescent="0.35">
      <c r="A37" t="s">
        <v>174</v>
      </c>
      <c r="B37" s="1">
        <v>46022</v>
      </c>
      <c r="C37" t="s">
        <v>16</v>
      </c>
      <c r="D37" t="s">
        <v>175</v>
      </c>
      <c r="E37" t="s">
        <v>176</v>
      </c>
      <c r="F37" t="s">
        <v>28</v>
      </c>
      <c r="G37">
        <v>327.33999999999997</v>
      </c>
      <c r="H37">
        <v>4</v>
      </c>
      <c r="I37">
        <v>281.27999999999997</v>
      </c>
      <c r="J37">
        <v>31.7</v>
      </c>
      <c r="K37" t="s">
        <v>54</v>
      </c>
      <c r="L37" t="s">
        <v>48</v>
      </c>
      <c r="M37" t="s">
        <v>22</v>
      </c>
      <c r="N37" t="s">
        <v>31</v>
      </c>
      <c r="O37" t="s">
        <v>177</v>
      </c>
      <c r="P37" t="str">
        <f t="shared" si="0"/>
        <v>Dec</v>
      </c>
      <c r="Q37">
        <f>PRODUCT(Table1[[#This Row],[Price_per_Unit]],Table1[[#This Row],[Quantity_Purchased]])</f>
        <v>1309.3599999999999</v>
      </c>
      <c r="R37">
        <f>(Table1[[#This Row],[Price_per_Unit]]*Table1[[#This Row],[Quantity_Purchased]])-Table1[[#This Row],[Discount_Applied]]</f>
        <v>1277.6599999999999</v>
      </c>
    </row>
    <row r="38" spans="1:18" hidden="1" x14ac:dyDescent="0.35">
      <c r="A38" t="s">
        <v>178</v>
      </c>
      <c r="B38" s="1">
        <v>45771</v>
      </c>
      <c r="C38" t="s">
        <v>16</v>
      </c>
      <c r="D38" t="s">
        <v>179</v>
      </c>
      <c r="E38" t="s">
        <v>180</v>
      </c>
      <c r="F38" t="s">
        <v>128</v>
      </c>
      <c r="G38">
        <v>382.12</v>
      </c>
      <c r="H38">
        <v>10</v>
      </c>
      <c r="I38">
        <v>290.32</v>
      </c>
      <c r="J38">
        <v>33.409999999999997</v>
      </c>
      <c r="K38" t="s">
        <v>54</v>
      </c>
      <c r="L38" t="s">
        <v>29</v>
      </c>
      <c r="M38" t="s">
        <v>30</v>
      </c>
      <c r="N38" t="s">
        <v>31</v>
      </c>
      <c r="O38" t="s">
        <v>181</v>
      </c>
      <c r="P38" t="str">
        <f t="shared" si="0"/>
        <v>Apr</v>
      </c>
      <c r="Q38">
        <f>PRODUCT(Table1[[#This Row],[Price_per_Unit]],Table1[[#This Row],[Quantity_Purchased]])</f>
        <v>3821.2</v>
      </c>
      <c r="R38">
        <f>(Table1[[#This Row],[Price_per_Unit]]*Table1[[#This Row],[Quantity_Purchased]])-Table1[[#This Row],[Discount_Applied]]</f>
        <v>3787.79</v>
      </c>
    </row>
    <row r="39" spans="1:18" hidden="1" x14ac:dyDescent="0.35">
      <c r="A39" t="s">
        <v>182</v>
      </c>
      <c r="B39" s="1">
        <v>45751</v>
      </c>
      <c r="C39" t="s">
        <v>16</v>
      </c>
      <c r="D39" t="s">
        <v>183</v>
      </c>
      <c r="E39" t="s">
        <v>184</v>
      </c>
      <c r="F39" t="s">
        <v>128</v>
      </c>
      <c r="G39">
        <v>391.71</v>
      </c>
      <c r="H39">
        <v>4</v>
      </c>
      <c r="I39">
        <v>281.86</v>
      </c>
      <c r="J39">
        <v>15.89</v>
      </c>
      <c r="K39" t="s">
        <v>54</v>
      </c>
      <c r="L39" t="s">
        <v>21</v>
      </c>
      <c r="M39" t="s">
        <v>30</v>
      </c>
      <c r="N39" t="s">
        <v>38</v>
      </c>
      <c r="O39" t="s">
        <v>185</v>
      </c>
      <c r="P39" t="str">
        <f t="shared" si="0"/>
        <v>Apr</v>
      </c>
      <c r="Q39">
        <f>PRODUCT(Table1[[#This Row],[Price_per_Unit]],Table1[[#This Row],[Quantity_Purchased]])</f>
        <v>1566.84</v>
      </c>
      <c r="R39">
        <f>(Table1[[#This Row],[Price_per_Unit]]*Table1[[#This Row],[Quantity_Purchased]])-Table1[[#This Row],[Discount_Applied]]</f>
        <v>1550.9499999999998</v>
      </c>
    </row>
    <row r="40" spans="1:18" hidden="1" x14ac:dyDescent="0.35">
      <c r="A40" t="s">
        <v>186</v>
      </c>
      <c r="B40" s="1">
        <v>46004</v>
      </c>
      <c r="C40" t="s">
        <v>16</v>
      </c>
      <c r="D40" t="s">
        <v>187</v>
      </c>
      <c r="E40" t="s">
        <v>188</v>
      </c>
      <c r="F40" t="s">
        <v>79</v>
      </c>
      <c r="G40">
        <v>493.47</v>
      </c>
      <c r="H40">
        <v>5</v>
      </c>
      <c r="I40">
        <v>346.66</v>
      </c>
      <c r="J40">
        <v>78.040000000000006</v>
      </c>
      <c r="K40" t="s">
        <v>43</v>
      </c>
      <c r="L40" t="s">
        <v>21</v>
      </c>
      <c r="M40" t="s">
        <v>30</v>
      </c>
      <c r="N40" t="s">
        <v>38</v>
      </c>
      <c r="O40" t="s">
        <v>189</v>
      </c>
      <c r="P40" t="str">
        <f t="shared" si="0"/>
        <v>Dec</v>
      </c>
      <c r="Q40">
        <f>PRODUCT(Table1[[#This Row],[Price_per_Unit]],Table1[[#This Row],[Quantity_Purchased]])</f>
        <v>2467.3500000000004</v>
      </c>
      <c r="R40">
        <f>(Table1[[#This Row],[Price_per_Unit]]*Table1[[#This Row],[Quantity_Purchased]])-Table1[[#This Row],[Discount_Applied]]</f>
        <v>2389.3100000000004</v>
      </c>
    </row>
    <row r="41" spans="1:18" hidden="1" x14ac:dyDescent="0.35">
      <c r="A41" t="s">
        <v>190</v>
      </c>
      <c r="B41" s="1">
        <v>45875</v>
      </c>
      <c r="C41" t="s">
        <v>16</v>
      </c>
      <c r="D41" t="s">
        <v>191</v>
      </c>
      <c r="E41" t="s">
        <v>192</v>
      </c>
      <c r="F41" t="s">
        <v>128</v>
      </c>
      <c r="G41">
        <v>243.22</v>
      </c>
      <c r="H41">
        <v>7</v>
      </c>
      <c r="I41">
        <v>199.09</v>
      </c>
      <c r="J41">
        <v>7.7</v>
      </c>
      <c r="K41" t="s">
        <v>54</v>
      </c>
      <c r="L41" t="s">
        <v>29</v>
      </c>
      <c r="M41" t="s">
        <v>37</v>
      </c>
      <c r="N41" t="s">
        <v>23</v>
      </c>
      <c r="O41" t="s">
        <v>193</v>
      </c>
      <c r="P41" t="str">
        <f t="shared" si="0"/>
        <v>Aug</v>
      </c>
      <c r="Q41">
        <f>PRODUCT(Table1[[#This Row],[Price_per_Unit]],Table1[[#This Row],[Quantity_Purchased]])</f>
        <v>1702.54</v>
      </c>
      <c r="R41">
        <f>(Table1[[#This Row],[Price_per_Unit]]*Table1[[#This Row],[Quantity_Purchased]])-Table1[[#This Row],[Discount_Applied]]</f>
        <v>1694.84</v>
      </c>
    </row>
    <row r="42" spans="1:18" hidden="1" x14ac:dyDescent="0.35">
      <c r="A42" t="s">
        <v>194</v>
      </c>
      <c r="B42" s="1">
        <v>45992</v>
      </c>
      <c r="C42" t="s">
        <v>16</v>
      </c>
      <c r="D42" t="s">
        <v>195</v>
      </c>
      <c r="E42" t="s">
        <v>196</v>
      </c>
      <c r="F42" t="s">
        <v>53</v>
      </c>
      <c r="G42">
        <v>329.19</v>
      </c>
      <c r="H42">
        <v>7</v>
      </c>
      <c r="I42">
        <v>252.35</v>
      </c>
      <c r="J42">
        <v>24.85</v>
      </c>
      <c r="K42" t="s">
        <v>20</v>
      </c>
      <c r="L42" t="s">
        <v>29</v>
      </c>
      <c r="M42" t="s">
        <v>37</v>
      </c>
      <c r="N42" t="s">
        <v>23</v>
      </c>
      <c r="O42" t="s">
        <v>197</v>
      </c>
      <c r="P42" t="str">
        <f t="shared" si="0"/>
        <v>Dec</v>
      </c>
      <c r="Q42">
        <f>PRODUCT(Table1[[#This Row],[Price_per_Unit]],Table1[[#This Row],[Quantity_Purchased]])</f>
        <v>2304.33</v>
      </c>
      <c r="R42">
        <f>(Table1[[#This Row],[Price_per_Unit]]*Table1[[#This Row],[Quantity_Purchased]])-Table1[[#This Row],[Discount_Applied]]</f>
        <v>2279.48</v>
      </c>
    </row>
    <row r="43" spans="1:18" hidden="1" x14ac:dyDescent="0.35">
      <c r="A43" t="s">
        <v>198</v>
      </c>
      <c r="B43" s="1">
        <v>46005</v>
      </c>
      <c r="C43" t="s">
        <v>16</v>
      </c>
      <c r="D43" t="s">
        <v>199</v>
      </c>
      <c r="E43" t="s">
        <v>200</v>
      </c>
      <c r="F43" t="s">
        <v>53</v>
      </c>
      <c r="G43">
        <v>178.64</v>
      </c>
      <c r="H43">
        <v>3</v>
      </c>
      <c r="I43">
        <v>153.57</v>
      </c>
      <c r="J43">
        <v>18.2</v>
      </c>
      <c r="K43" t="s">
        <v>20</v>
      </c>
      <c r="L43" t="s">
        <v>21</v>
      </c>
      <c r="M43" t="s">
        <v>30</v>
      </c>
      <c r="N43" t="s">
        <v>31</v>
      </c>
      <c r="O43" t="s">
        <v>201</v>
      </c>
      <c r="P43" t="str">
        <f t="shared" si="0"/>
        <v>Dec</v>
      </c>
      <c r="Q43">
        <f>PRODUCT(Table1[[#This Row],[Price_per_Unit]],Table1[[#This Row],[Quantity_Purchased]])</f>
        <v>535.91999999999996</v>
      </c>
      <c r="R43">
        <f>(Table1[[#This Row],[Price_per_Unit]]*Table1[[#This Row],[Quantity_Purchased]])-Table1[[#This Row],[Discount_Applied]]</f>
        <v>517.71999999999991</v>
      </c>
    </row>
    <row r="44" spans="1:18" hidden="1" x14ac:dyDescent="0.35">
      <c r="A44" t="s">
        <v>202</v>
      </c>
      <c r="B44" s="1">
        <v>45875</v>
      </c>
      <c r="C44" t="s">
        <v>16</v>
      </c>
      <c r="D44" t="s">
        <v>203</v>
      </c>
      <c r="E44" t="s">
        <v>204</v>
      </c>
      <c r="F44" t="s">
        <v>28</v>
      </c>
      <c r="G44">
        <v>263.56</v>
      </c>
      <c r="H44">
        <v>1</v>
      </c>
      <c r="I44">
        <v>210.43</v>
      </c>
      <c r="J44">
        <v>14.12</v>
      </c>
      <c r="K44" t="s">
        <v>43</v>
      </c>
      <c r="L44" t="s">
        <v>29</v>
      </c>
      <c r="M44" t="s">
        <v>37</v>
      </c>
      <c r="N44" t="s">
        <v>38</v>
      </c>
      <c r="O44" t="s">
        <v>205</v>
      </c>
      <c r="P44" t="str">
        <f t="shared" si="0"/>
        <v>Aug</v>
      </c>
      <c r="Q44">
        <f>PRODUCT(Table1[[#This Row],[Price_per_Unit]],Table1[[#This Row],[Quantity_Purchased]])</f>
        <v>263.56</v>
      </c>
      <c r="R44">
        <f>(Table1[[#This Row],[Price_per_Unit]]*Table1[[#This Row],[Quantity_Purchased]])-Table1[[#This Row],[Discount_Applied]]</f>
        <v>249.44</v>
      </c>
    </row>
    <row r="45" spans="1:18" hidden="1" x14ac:dyDescent="0.35">
      <c r="A45" t="s">
        <v>206</v>
      </c>
      <c r="B45" s="1">
        <v>45875</v>
      </c>
      <c r="C45" t="s">
        <v>16</v>
      </c>
      <c r="D45" t="s">
        <v>207</v>
      </c>
      <c r="E45" t="s">
        <v>208</v>
      </c>
      <c r="F45" t="s">
        <v>79</v>
      </c>
      <c r="G45">
        <v>208.8</v>
      </c>
      <c r="H45">
        <v>5</v>
      </c>
      <c r="I45">
        <v>153.21</v>
      </c>
      <c r="J45">
        <v>23</v>
      </c>
      <c r="K45" t="s">
        <v>20</v>
      </c>
      <c r="L45" t="s">
        <v>21</v>
      </c>
      <c r="M45" t="s">
        <v>30</v>
      </c>
      <c r="N45" t="s">
        <v>23</v>
      </c>
      <c r="O45" t="s">
        <v>209</v>
      </c>
      <c r="P45" t="str">
        <f t="shared" si="0"/>
        <v>Aug</v>
      </c>
      <c r="Q45">
        <f>PRODUCT(Table1[[#This Row],[Price_per_Unit]],Table1[[#This Row],[Quantity_Purchased]])</f>
        <v>1044</v>
      </c>
      <c r="R45">
        <f>(Table1[[#This Row],[Price_per_Unit]]*Table1[[#This Row],[Quantity_Purchased]])-Table1[[#This Row],[Discount_Applied]]</f>
        <v>1021</v>
      </c>
    </row>
    <row r="46" spans="1:18" hidden="1" x14ac:dyDescent="0.35">
      <c r="A46" t="s">
        <v>210</v>
      </c>
      <c r="B46" s="1">
        <v>45845</v>
      </c>
      <c r="C46" t="s">
        <v>16</v>
      </c>
      <c r="D46" t="s">
        <v>211</v>
      </c>
      <c r="E46" t="s">
        <v>212</v>
      </c>
      <c r="F46" t="s">
        <v>128</v>
      </c>
      <c r="G46">
        <v>406.41</v>
      </c>
      <c r="H46">
        <v>9</v>
      </c>
      <c r="I46">
        <v>331.37</v>
      </c>
      <c r="J46">
        <v>36.39</v>
      </c>
      <c r="K46" t="s">
        <v>43</v>
      </c>
      <c r="L46" t="s">
        <v>21</v>
      </c>
      <c r="M46" t="s">
        <v>37</v>
      </c>
      <c r="N46" t="s">
        <v>23</v>
      </c>
      <c r="O46" t="s">
        <v>213</v>
      </c>
      <c r="P46" t="str">
        <f t="shared" si="0"/>
        <v>Jul</v>
      </c>
      <c r="Q46">
        <f>PRODUCT(Table1[[#This Row],[Price_per_Unit]],Table1[[#This Row],[Quantity_Purchased]])</f>
        <v>3657.69</v>
      </c>
      <c r="R46">
        <f>(Table1[[#This Row],[Price_per_Unit]]*Table1[[#This Row],[Quantity_Purchased]])-Table1[[#This Row],[Discount_Applied]]</f>
        <v>3621.3</v>
      </c>
    </row>
    <row r="47" spans="1:18" hidden="1" x14ac:dyDescent="0.35">
      <c r="A47" t="s">
        <v>214</v>
      </c>
      <c r="B47" s="1">
        <v>45971</v>
      </c>
      <c r="C47" t="s">
        <v>16</v>
      </c>
      <c r="D47" t="s">
        <v>215</v>
      </c>
      <c r="E47" t="s">
        <v>216</v>
      </c>
      <c r="F47" t="s">
        <v>28</v>
      </c>
      <c r="G47">
        <v>426</v>
      </c>
      <c r="H47">
        <v>6</v>
      </c>
      <c r="I47">
        <v>329.44</v>
      </c>
      <c r="J47">
        <v>82.49</v>
      </c>
      <c r="K47" t="s">
        <v>54</v>
      </c>
      <c r="L47" t="s">
        <v>21</v>
      </c>
      <c r="M47" t="s">
        <v>30</v>
      </c>
      <c r="N47" t="s">
        <v>38</v>
      </c>
      <c r="O47" t="s">
        <v>217</v>
      </c>
      <c r="P47" t="str">
        <f t="shared" si="0"/>
        <v>Nov</v>
      </c>
      <c r="Q47">
        <f>PRODUCT(Table1[[#This Row],[Price_per_Unit]],Table1[[#This Row],[Quantity_Purchased]])</f>
        <v>2556</v>
      </c>
      <c r="R47">
        <f>(Table1[[#This Row],[Price_per_Unit]]*Table1[[#This Row],[Quantity_Purchased]])-Table1[[#This Row],[Discount_Applied]]</f>
        <v>2473.5100000000002</v>
      </c>
    </row>
    <row r="48" spans="1:18" x14ac:dyDescent="0.35">
      <c r="A48" t="s">
        <v>218</v>
      </c>
      <c r="B48" s="1">
        <v>45993</v>
      </c>
      <c r="C48" t="s">
        <v>16</v>
      </c>
      <c r="D48" t="s">
        <v>219</v>
      </c>
      <c r="E48" t="s">
        <v>220</v>
      </c>
      <c r="F48" t="s">
        <v>36</v>
      </c>
      <c r="G48">
        <v>26.15</v>
      </c>
      <c r="H48">
        <v>2</v>
      </c>
      <c r="I48">
        <v>17.579999999999998</v>
      </c>
      <c r="J48">
        <v>0.57999999999999996</v>
      </c>
      <c r="K48" t="s">
        <v>20</v>
      </c>
      <c r="L48" t="s">
        <v>48</v>
      </c>
      <c r="M48" t="s">
        <v>22</v>
      </c>
      <c r="N48" t="s">
        <v>38</v>
      </c>
      <c r="O48" t="s">
        <v>221</v>
      </c>
      <c r="P48" t="str">
        <f t="shared" si="0"/>
        <v>Dec</v>
      </c>
      <c r="Q48">
        <f>PRODUCT(Table1[[#This Row],[Price_per_Unit]],Table1[[#This Row],[Quantity_Purchased]])</f>
        <v>52.3</v>
      </c>
      <c r="R48">
        <f>(Table1[[#This Row],[Price_per_Unit]]*Table1[[#This Row],[Quantity_Purchased]])-Table1[[#This Row],[Discount_Applied]]</f>
        <v>51.72</v>
      </c>
    </row>
    <row r="49" spans="1:18" hidden="1" x14ac:dyDescent="0.35">
      <c r="A49" s="2" t="s">
        <v>222</v>
      </c>
      <c r="B49" s="1">
        <v>45823</v>
      </c>
      <c r="C49" t="s">
        <v>16</v>
      </c>
      <c r="D49" t="s">
        <v>223</v>
      </c>
      <c r="E49" t="s">
        <v>224</v>
      </c>
      <c r="F49" t="s">
        <v>36</v>
      </c>
      <c r="G49">
        <v>288.89</v>
      </c>
      <c r="H49">
        <v>10</v>
      </c>
      <c r="I49">
        <v>214.52</v>
      </c>
      <c r="J49">
        <v>36.78</v>
      </c>
      <c r="K49" t="s">
        <v>20</v>
      </c>
      <c r="L49" t="s">
        <v>21</v>
      </c>
      <c r="M49" t="s">
        <v>30</v>
      </c>
      <c r="N49" t="s">
        <v>31</v>
      </c>
      <c r="O49" t="s">
        <v>225</v>
      </c>
      <c r="P49" t="str">
        <f t="shared" si="0"/>
        <v>Jun</v>
      </c>
      <c r="Q49">
        <f>PRODUCT(Table1[[#This Row],[Price_per_Unit]],Table1[[#This Row],[Quantity_Purchased]])</f>
        <v>2888.8999999999996</v>
      </c>
      <c r="R49">
        <f>(Table1[[#This Row],[Price_per_Unit]]*Table1[[#This Row],[Quantity_Purchased]])-Table1[[#This Row],[Discount_Applied]]</f>
        <v>2852.1199999999994</v>
      </c>
    </row>
    <row r="50" spans="1:18" hidden="1" x14ac:dyDescent="0.35">
      <c r="A50" t="s">
        <v>226</v>
      </c>
      <c r="B50" s="1">
        <v>45823</v>
      </c>
      <c r="C50" t="s">
        <v>16</v>
      </c>
      <c r="D50" t="s">
        <v>227</v>
      </c>
      <c r="E50" t="s">
        <v>228</v>
      </c>
      <c r="F50" t="s">
        <v>19</v>
      </c>
      <c r="G50">
        <v>179.27</v>
      </c>
      <c r="H50">
        <v>9</v>
      </c>
      <c r="I50">
        <v>135.19</v>
      </c>
      <c r="J50">
        <v>30.77</v>
      </c>
      <c r="K50" t="s">
        <v>54</v>
      </c>
      <c r="L50" t="s">
        <v>21</v>
      </c>
      <c r="M50" t="s">
        <v>37</v>
      </c>
      <c r="N50" t="s">
        <v>38</v>
      </c>
      <c r="O50" t="s">
        <v>229</v>
      </c>
      <c r="P50" t="str">
        <f t="shared" si="0"/>
        <v>Jun</v>
      </c>
      <c r="Q50">
        <f>PRODUCT(Table1[[#This Row],[Price_per_Unit]],Table1[[#This Row],[Quantity_Purchased]])</f>
        <v>1613.43</v>
      </c>
      <c r="R50">
        <f>(Table1[[#This Row],[Price_per_Unit]]*Table1[[#This Row],[Quantity_Purchased]])-Table1[[#This Row],[Discount_Applied]]</f>
        <v>1582.66</v>
      </c>
    </row>
    <row r="51" spans="1:18" hidden="1" x14ac:dyDescent="0.35">
      <c r="A51" t="s">
        <v>230</v>
      </c>
      <c r="B51" s="1">
        <v>45739</v>
      </c>
      <c r="C51" t="s">
        <v>16</v>
      </c>
      <c r="D51" t="s">
        <v>231</v>
      </c>
      <c r="E51" t="s">
        <v>232</v>
      </c>
      <c r="F51" t="s">
        <v>53</v>
      </c>
      <c r="G51">
        <v>406.08</v>
      </c>
      <c r="H51">
        <v>7</v>
      </c>
      <c r="I51">
        <v>365.09</v>
      </c>
      <c r="J51">
        <v>29.58</v>
      </c>
      <c r="K51" t="s">
        <v>54</v>
      </c>
      <c r="L51" t="s">
        <v>21</v>
      </c>
      <c r="M51" t="s">
        <v>30</v>
      </c>
      <c r="N51" t="s">
        <v>38</v>
      </c>
      <c r="O51" t="s">
        <v>233</v>
      </c>
      <c r="P51" t="str">
        <f t="shared" si="0"/>
        <v>Mar</v>
      </c>
      <c r="Q51">
        <f>PRODUCT(Table1[[#This Row],[Price_per_Unit]],Table1[[#This Row],[Quantity_Purchased]])</f>
        <v>2842.56</v>
      </c>
      <c r="R51">
        <f>(Table1[[#This Row],[Price_per_Unit]]*Table1[[#This Row],[Quantity_Purchased]])-Table1[[#This Row],[Discount_Applied]]</f>
        <v>2812.98</v>
      </c>
    </row>
    <row r="52" spans="1:18" hidden="1" x14ac:dyDescent="0.35">
      <c r="A52" t="s">
        <v>234</v>
      </c>
      <c r="B52" s="1">
        <v>45751</v>
      </c>
      <c r="C52" t="s">
        <v>16</v>
      </c>
      <c r="D52" t="s">
        <v>235</v>
      </c>
      <c r="E52" t="s">
        <v>236</v>
      </c>
      <c r="F52" t="s">
        <v>28</v>
      </c>
      <c r="G52">
        <v>157.65</v>
      </c>
      <c r="H52">
        <v>5</v>
      </c>
      <c r="I52">
        <v>96.76</v>
      </c>
      <c r="J52">
        <v>17.350000000000001</v>
      </c>
      <c r="K52" t="s">
        <v>43</v>
      </c>
      <c r="L52" t="s">
        <v>21</v>
      </c>
      <c r="M52" t="s">
        <v>30</v>
      </c>
      <c r="N52" t="s">
        <v>23</v>
      </c>
      <c r="O52" t="s">
        <v>237</v>
      </c>
      <c r="P52" t="str">
        <f t="shared" si="0"/>
        <v>Apr</v>
      </c>
      <c r="Q52">
        <f>PRODUCT(Table1[[#This Row],[Price_per_Unit]],Table1[[#This Row],[Quantity_Purchased]])</f>
        <v>788.25</v>
      </c>
      <c r="R52">
        <f>(Table1[[#This Row],[Price_per_Unit]]*Table1[[#This Row],[Quantity_Purchased]])-Table1[[#This Row],[Discount_Applied]]</f>
        <v>770.9</v>
      </c>
    </row>
    <row r="53" spans="1:18" hidden="1" x14ac:dyDescent="0.35">
      <c r="A53" t="s">
        <v>238</v>
      </c>
      <c r="B53" s="1">
        <v>45794</v>
      </c>
      <c r="C53" t="s">
        <v>16</v>
      </c>
      <c r="D53" t="s">
        <v>239</v>
      </c>
      <c r="E53" t="s">
        <v>240</v>
      </c>
      <c r="F53" t="s">
        <v>53</v>
      </c>
      <c r="G53">
        <v>231.91</v>
      </c>
      <c r="H53">
        <v>8</v>
      </c>
      <c r="I53">
        <v>193</v>
      </c>
      <c r="J53">
        <v>8.89</v>
      </c>
      <c r="K53" t="s">
        <v>43</v>
      </c>
      <c r="L53" t="s">
        <v>29</v>
      </c>
      <c r="M53" t="s">
        <v>37</v>
      </c>
      <c r="N53" t="s">
        <v>38</v>
      </c>
      <c r="O53" t="s">
        <v>241</v>
      </c>
      <c r="P53" t="str">
        <f t="shared" si="0"/>
        <v>May</v>
      </c>
      <c r="Q53">
        <f>PRODUCT(Table1[[#This Row],[Price_per_Unit]],Table1[[#This Row],[Quantity_Purchased]])</f>
        <v>1855.28</v>
      </c>
      <c r="R53">
        <f>(Table1[[#This Row],[Price_per_Unit]]*Table1[[#This Row],[Quantity_Purchased]])-Table1[[#This Row],[Discount_Applied]]</f>
        <v>1846.3899999999999</v>
      </c>
    </row>
    <row r="54" spans="1:18" hidden="1" x14ac:dyDescent="0.35">
      <c r="A54" t="s">
        <v>242</v>
      </c>
      <c r="B54" s="1">
        <v>45973</v>
      </c>
      <c r="C54" t="s">
        <v>16</v>
      </c>
      <c r="D54" t="s">
        <v>243</v>
      </c>
      <c r="E54" t="s">
        <v>244</v>
      </c>
      <c r="F54" t="s">
        <v>28</v>
      </c>
      <c r="G54">
        <v>119.93</v>
      </c>
      <c r="H54">
        <v>9</v>
      </c>
      <c r="I54">
        <v>103.89</v>
      </c>
      <c r="J54">
        <v>11.91</v>
      </c>
      <c r="K54" t="s">
        <v>43</v>
      </c>
      <c r="L54" t="s">
        <v>21</v>
      </c>
      <c r="M54" t="s">
        <v>37</v>
      </c>
      <c r="N54" t="s">
        <v>23</v>
      </c>
      <c r="O54" t="s">
        <v>245</v>
      </c>
      <c r="P54" t="str">
        <f t="shared" si="0"/>
        <v>Nov</v>
      </c>
      <c r="Q54">
        <f>PRODUCT(Table1[[#This Row],[Price_per_Unit]],Table1[[#This Row],[Quantity_Purchased]])</f>
        <v>1079.3700000000001</v>
      </c>
      <c r="R54">
        <f>(Table1[[#This Row],[Price_per_Unit]]*Table1[[#This Row],[Quantity_Purchased]])-Table1[[#This Row],[Discount_Applied]]</f>
        <v>1067.46</v>
      </c>
    </row>
    <row r="55" spans="1:18" hidden="1" x14ac:dyDescent="0.35">
      <c r="A55" t="s">
        <v>246</v>
      </c>
      <c r="B55" s="1">
        <v>45992</v>
      </c>
      <c r="C55" t="s">
        <v>16</v>
      </c>
      <c r="D55" t="s">
        <v>247</v>
      </c>
      <c r="E55" t="s">
        <v>248</v>
      </c>
      <c r="F55" t="s">
        <v>19</v>
      </c>
      <c r="G55">
        <v>216.45</v>
      </c>
      <c r="H55">
        <v>8</v>
      </c>
      <c r="I55">
        <v>144.4</v>
      </c>
      <c r="J55">
        <v>13.11</v>
      </c>
      <c r="K55" t="s">
        <v>20</v>
      </c>
      <c r="L55" t="s">
        <v>21</v>
      </c>
      <c r="M55" t="s">
        <v>30</v>
      </c>
      <c r="N55" t="s">
        <v>23</v>
      </c>
      <c r="O55" t="s">
        <v>249</v>
      </c>
      <c r="P55" t="str">
        <f t="shared" si="0"/>
        <v>Dec</v>
      </c>
      <c r="Q55">
        <f>PRODUCT(Table1[[#This Row],[Price_per_Unit]],Table1[[#This Row],[Quantity_Purchased]])</f>
        <v>1731.6</v>
      </c>
      <c r="R55">
        <f>(Table1[[#This Row],[Price_per_Unit]]*Table1[[#This Row],[Quantity_Purchased]])-Table1[[#This Row],[Discount_Applied]]</f>
        <v>1718.49</v>
      </c>
    </row>
    <row r="56" spans="1:18" hidden="1" x14ac:dyDescent="0.35">
      <c r="A56" t="s">
        <v>250</v>
      </c>
      <c r="B56" s="1">
        <v>45973</v>
      </c>
      <c r="C56" t="s">
        <v>16</v>
      </c>
      <c r="D56" t="s">
        <v>251</v>
      </c>
      <c r="E56" t="s">
        <v>180</v>
      </c>
      <c r="F56" t="s">
        <v>128</v>
      </c>
      <c r="G56">
        <v>111.16</v>
      </c>
      <c r="H56">
        <v>3</v>
      </c>
      <c r="I56">
        <v>95.39</v>
      </c>
      <c r="J56">
        <v>9.77</v>
      </c>
      <c r="K56" t="s">
        <v>20</v>
      </c>
      <c r="L56" t="s">
        <v>48</v>
      </c>
      <c r="M56" t="s">
        <v>37</v>
      </c>
      <c r="N56" t="s">
        <v>38</v>
      </c>
      <c r="O56" t="s">
        <v>252</v>
      </c>
      <c r="P56" t="str">
        <f t="shared" si="0"/>
        <v>Nov</v>
      </c>
      <c r="Q56">
        <f>PRODUCT(Table1[[#This Row],[Price_per_Unit]],Table1[[#This Row],[Quantity_Purchased]])</f>
        <v>333.48</v>
      </c>
      <c r="R56">
        <f>(Table1[[#This Row],[Price_per_Unit]]*Table1[[#This Row],[Quantity_Purchased]])-Table1[[#This Row],[Discount_Applied]]</f>
        <v>323.71000000000004</v>
      </c>
    </row>
    <row r="57" spans="1:18" hidden="1" x14ac:dyDescent="0.35">
      <c r="A57" t="s">
        <v>253</v>
      </c>
      <c r="B57" s="1">
        <v>45719</v>
      </c>
      <c r="C57" t="s">
        <v>16</v>
      </c>
      <c r="D57" t="s">
        <v>254</v>
      </c>
      <c r="E57" t="s">
        <v>255</v>
      </c>
      <c r="F57" t="s">
        <v>36</v>
      </c>
      <c r="G57">
        <v>251.93</v>
      </c>
      <c r="H57">
        <v>1</v>
      </c>
      <c r="I57">
        <v>175.83</v>
      </c>
      <c r="J57">
        <v>5.86</v>
      </c>
      <c r="K57" t="s">
        <v>20</v>
      </c>
      <c r="L57" t="s">
        <v>21</v>
      </c>
      <c r="M57" t="s">
        <v>30</v>
      </c>
      <c r="N57" t="s">
        <v>38</v>
      </c>
      <c r="O57" t="s">
        <v>256</v>
      </c>
      <c r="P57" t="str">
        <f t="shared" si="0"/>
        <v>Mar</v>
      </c>
      <c r="Q57">
        <f>PRODUCT(Table1[[#This Row],[Price_per_Unit]],Table1[[#This Row],[Quantity_Purchased]])</f>
        <v>251.93</v>
      </c>
      <c r="R57">
        <f>(Table1[[#This Row],[Price_per_Unit]]*Table1[[#This Row],[Quantity_Purchased]])-Table1[[#This Row],[Discount_Applied]]</f>
        <v>246.07</v>
      </c>
    </row>
    <row r="58" spans="1:18" hidden="1" x14ac:dyDescent="0.35">
      <c r="A58" t="s">
        <v>257</v>
      </c>
      <c r="B58" s="1">
        <v>45993</v>
      </c>
      <c r="C58" t="s">
        <v>16</v>
      </c>
      <c r="D58" t="s">
        <v>258</v>
      </c>
      <c r="E58" t="s">
        <v>259</v>
      </c>
      <c r="F58" t="s">
        <v>79</v>
      </c>
      <c r="G58">
        <v>317.83999999999997</v>
      </c>
      <c r="H58">
        <v>5</v>
      </c>
      <c r="I58">
        <v>270.02999999999997</v>
      </c>
      <c r="J58">
        <v>48.53</v>
      </c>
      <c r="K58" t="s">
        <v>54</v>
      </c>
      <c r="L58" t="s">
        <v>48</v>
      </c>
      <c r="M58" t="s">
        <v>37</v>
      </c>
      <c r="N58" t="s">
        <v>38</v>
      </c>
      <c r="O58" t="s">
        <v>260</v>
      </c>
      <c r="P58" t="str">
        <f t="shared" si="0"/>
        <v>Dec</v>
      </c>
      <c r="Q58">
        <f>PRODUCT(Table1[[#This Row],[Price_per_Unit]],Table1[[#This Row],[Quantity_Purchased]])</f>
        <v>1589.1999999999998</v>
      </c>
      <c r="R58">
        <f>(Table1[[#This Row],[Price_per_Unit]]*Table1[[#This Row],[Quantity_Purchased]])-Table1[[#This Row],[Discount_Applied]]</f>
        <v>1540.6699999999998</v>
      </c>
    </row>
    <row r="59" spans="1:18" hidden="1" x14ac:dyDescent="0.35">
      <c r="A59" t="s">
        <v>261</v>
      </c>
      <c r="B59" s="1">
        <v>45843</v>
      </c>
      <c r="C59" t="s">
        <v>16</v>
      </c>
      <c r="D59" t="s">
        <v>262</v>
      </c>
      <c r="E59" t="s">
        <v>263</v>
      </c>
      <c r="F59" t="s">
        <v>53</v>
      </c>
      <c r="G59">
        <v>135.82</v>
      </c>
      <c r="H59">
        <v>2</v>
      </c>
      <c r="I59">
        <v>101.78</v>
      </c>
      <c r="J59">
        <v>5.42</v>
      </c>
      <c r="K59" t="s">
        <v>20</v>
      </c>
      <c r="L59" t="s">
        <v>21</v>
      </c>
      <c r="M59" t="s">
        <v>30</v>
      </c>
      <c r="N59" t="s">
        <v>38</v>
      </c>
      <c r="O59" t="s">
        <v>264</v>
      </c>
      <c r="P59" t="str">
        <f t="shared" si="0"/>
        <v>Jul</v>
      </c>
      <c r="Q59">
        <f>PRODUCT(Table1[[#This Row],[Price_per_Unit]],Table1[[#This Row],[Quantity_Purchased]])</f>
        <v>271.64</v>
      </c>
      <c r="R59">
        <f>(Table1[[#This Row],[Price_per_Unit]]*Table1[[#This Row],[Quantity_Purchased]])-Table1[[#This Row],[Discount_Applied]]</f>
        <v>266.21999999999997</v>
      </c>
    </row>
    <row r="60" spans="1:18" x14ac:dyDescent="0.35">
      <c r="A60" t="s">
        <v>265</v>
      </c>
      <c r="B60" s="1">
        <v>45865</v>
      </c>
      <c r="C60" t="s">
        <v>16</v>
      </c>
      <c r="D60" t="s">
        <v>266</v>
      </c>
      <c r="E60" t="s">
        <v>267</v>
      </c>
      <c r="F60" t="s">
        <v>128</v>
      </c>
      <c r="G60">
        <v>297.32</v>
      </c>
      <c r="H60">
        <v>9</v>
      </c>
      <c r="I60">
        <v>179.29</v>
      </c>
      <c r="J60">
        <v>35.06</v>
      </c>
      <c r="K60" t="s">
        <v>54</v>
      </c>
      <c r="L60" t="s">
        <v>29</v>
      </c>
      <c r="M60" t="s">
        <v>22</v>
      </c>
      <c r="N60" t="s">
        <v>38</v>
      </c>
      <c r="O60" t="s">
        <v>268</v>
      </c>
      <c r="P60" t="str">
        <f t="shared" si="0"/>
        <v>Jul</v>
      </c>
      <c r="Q60">
        <f>PRODUCT(Table1[[#This Row],[Price_per_Unit]],Table1[[#This Row],[Quantity_Purchased]])</f>
        <v>2675.88</v>
      </c>
      <c r="R60">
        <f>(Table1[[#This Row],[Price_per_Unit]]*Table1[[#This Row],[Quantity_Purchased]])-Table1[[#This Row],[Discount_Applied]]</f>
        <v>2640.82</v>
      </c>
    </row>
    <row r="61" spans="1:18" hidden="1" x14ac:dyDescent="0.35">
      <c r="A61" t="s">
        <v>269</v>
      </c>
      <c r="B61" s="1">
        <v>45941</v>
      </c>
      <c r="C61" t="s">
        <v>16</v>
      </c>
      <c r="D61" t="s">
        <v>270</v>
      </c>
      <c r="E61" t="s">
        <v>271</v>
      </c>
      <c r="F61" t="s">
        <v>79</v>
      </c>
      <c r="G61">
        <v>407.1</v>
      </c>
      <c r="H61">
        <v>7</v>
      </c>
      <c r="I61">
        <v>249.02</v>
      </c>
      <c r="J61">
        <v>20.51</v>
      </c>
      <c r="K61" t="s">
        <v>20</v>
      </c>
      <c r="L61" t="s">
        <v>29</v>
      </c>
      <c r="M61" t="s">
        <v>30</v>
      </c>
      <c r="N61" t="s">
        <v>31</v>
      </c>
      <c r="O61" t="s">
        <v>272</v>
      </c>
      <c r="P61" t="str">
        <f t="shared" si="0"/>
        <v>Oct</v>
      </c>
      <c r="Q61">
        <f>PRODUCT(Table1[[#This Row],[Price_per_Unit]],Table1[[#This Row],[Quantity_Purchased]])</f>
        <v>2849.7000000000003</v>
      </c>
      <c r="R61">
        <f>(Table1[[#This Row],[Price_per_Unit]]*Table1[[#This Row],[Quantity_Purchased]])-Table1[[#This Row],[Discount_Applied]]</f>
        <v>2829.19</v>
      </c>
    </row>
    <row r="62" spans="1:18" x14ac:dyDescent="0.35">
      <c r="A62" t="s">
        <v>273</v>
      </c>
      <c r="B62" s="1">
        <v>45794</v>
      </c>
      <c r="C62" t="s">
        <v>16</v>
      </c>
      <c r="D62" t="s">
        <v>274</v>
      </c>
      <c r="E62" t="s">
        <v>275</v>
      </c>
      <c r="F62" t="s">
        <v>28</v>
      </c>
      <c r="G62">
        <v>213.1</v>
      </c>
      <c r="H62">
        <v>6</v>
      </c>
      <c r="I62">
        <v>177.33</v>
      </c>
      <c r="J62">
        <v>19.59</v>
      </c>
      <c r="K62" t="s">
        <v>20</v>
      </c>
      <c r="L62" t="s">
        <v>29</v>
      </c>
      <c r="M62" t="s">
        <v>22</v>
      </c>
      <c r="N62" t="s">
        <v>31</v>
      </c>
      <c r="O62" t="s">
        <v>276</v>
      </c>
      <c r="P62" t="str">
        <f t="shared" si="0"/>
        <v>May</v>
      </c>
      <c r="Q62">
        <f>PRODUCT(Table1[[#This Row],[Price_per_Unit]],Table1[[#This Row],[Quantity_Purchased]])</f>
        <v>1278.5999999999999</v>
      </c>
      <c r="R62">
        <f>(Table1[[#This Row],[Price_per_Unit]]*Table1[[#This Row],[Quantity_Purchased]])-Table1[[#This Row],[Discount_Applied]]</f>
        <v>1259.01</v>
      </c>
    </row>
    <row r="63" spans="1:18" hidden="1" x14ac:dyDescent="0.35">
      <c r="A63" t="s">
        <v>277</v>
      </c>
      <c r="B63" s="1">
        <v>45993</v>
      </c>
      <c r="C63" t="s">
        <v>16</v>
      </c>
      <c r="D63" t="s">
        <v>278</v>
      </c>
      <c r="E63" t="s">
        <v>279</v>
      </c>
      <c r="F63" t="s">
        <v>128</v>
      </c>
      <c r="G63">
        <v>320.83</v>
      </c>
      <c r="H63">
        <v>1</v>
      </c>
      <c r="I63">
        <v>217.14</v>
      </c>
      <c r="J63">
        <v>61.5</v>
      </c>
      <c r="K63" t="s">
        <v>20</v>
      </c>
      <c r="L63" t="s">
        <v>29</v>
      </c>
      <c r="M63" t="s">
        <v>37</v>
      </c>
      <c r="N63" t="s">
        <v>23</v>
      </c>
      <c r="O63" t="s">
        <v>280</v>
      </c>
      <c r="P63" t="str">
        <f t="shared" si="0"/>
        <v>Dec</v>
      </c>
      <c r="Q63">
        <f>PRODUCT(Table1[[#This Row],[Price_per_Unit]],Table1[[#This Row],[Quantity_Purchased]])</f>
        <v>320.83</v>
      </c>
      <c r="R63">
        <f>(Table1[[#This Row],[Price_per_Unit]]*Table1[[#This Row],[Quantity_Purchased]])-Table1[[#This Row],[Discount_Applied]]</f>
        <v>259.33</v>
      </c>
    </row>
    <row r="64" spans="1:18" hidden="1" x14ac:dyDescent="0.35">
      <c r="A64" t="s">
        <v>281</v>
      </c>
      <c r="B64" s="1">
        <v>45780</v>
      </c>
      <c r="C64" t="s">
        <v>16</v>
      </c>
      <c r="D64" t="s">
        <v>282</v>
      </c>
      <c r="E64" t="s">
        <v>283</v>
      </c>
      <c r="F64" t="s">
        <v>128</v>
      </c>
      <c r="G64">
        <v>74.010000000000005</v>
      </c>
      <c r="H64">
        <v>2</v>
      </c>
      <c r="I64">
        <v>57.68</v>
      </c>
      <c r="J64">
        <v>8.84</v>
      </c>
      <c r="K64" t="s">
        <v>20</v>
      </c>
      <c r="L64" t="s">
        <v>48</v>
      </c>
      <c r="M64" t="s">
        <v>30</v>
      </c>
      <c r="N64" t="s">
        <v>38</v>
      </c>
      <c r="O64" t="s">
        <v>284</v>
      </c>
      <c r="P64" t="str">
        <f t="shared" si="0"/>
        <v>May</v>
      </c>
      <c r="Q64">
        <f>PRODUCT(Table1[[#This Row],[Price_per_Unit]],Table1[[#This Row],[Quantity_Purchased]])</f>
        <v>148.02000000000001</v>
      </c>
      <c r="R64">
        <f>(Table1[[#This Row],[Price_per_Unit]]*Table1[[#This Row],[Quantity_Purchased]])-Table1[[#This Row],[Discount_Applied]]</f>
        <v>139.18</v>
      </c>
    </row>
    <row r="65" spans="1:18" hidden="1" x14ac:dyDescent="0.35">
      <c r="A65" t="s">
        <v>285</v>
      </c>
      <c r="B65" s="1">
        <v>45919</v>
      </c>
      <c r="C65" t="s">
        <v>16</v>
      </c>
      <c r="D65" t="s">
        <v>286</v>
      </c>
      <c r="E65" t="s">
        <v>287</v>
      </c>
      <c r="F65" t="s">
        <v>28</v>
      </c>
      <c r="G65">
        <v>252.12</v>
      </c>
      <c r="H65">
        <v>5</v>
      </c>
      <c r="I65">
        <v>157.05000000000001</v>
      </c>
      <c r="J65">
        <v>25.42</v>
      </c>
      <c r="K65" t="s">
        <v>43</v>
      </c>
      <c r="L65" t="s">
        <v>29</v>
      </c>
      <c r="M65" t="s">
        <v>30</v>
      </c>
      <c r="N65" t="s">
        <v>23</v>
      </c>
      <c r="O65" t="s">
        <v>288</v>
      </c>
      <c r="P65" t="str">
        <f t="shared" si="0"/>
        <v>Sep</v>
      </c>
      <c r="Q65">
        <f>PRODUCT(Table1[[#This Row],[Price_per_Unit]],Table1[[#This Row],[Quantity_Purchased]])</f>
        <v>1260.5999999999999</v>
      </c>
      <c r="R65">
        <f>(Table1[[#This Row],[Price_per_Unit]]*Table1[[#This Row],[Quantity_Purchased]])-Table1[[#This Row],[Discount_Applied]]</f>
        <v>1235.1799999999998</v>
      </c>
    </row>
    <row r="66" spans="1:18" x14ac:dyDescent="0.35">
      <c r="A66" t="s">
        <v>289</v>
      </c>
      <c r="B66" s="1">
        <v>45843</v>
      </c>
      <c r="C66" t="s">
        <v>16</v>
      </c>
      <c r="D66" t="s">
        <v>290</v>
      </c>
      <c r="E66" t="s">
        <v>291</v>
      </c>
      <c r="F66" t="s">
        <v>79</v>
      </c>
      <c r="G66">
        <v>109.86</v>
      </c>
      <c r="H66">
        <v>8</v>
      </c>
      <c r="I66">
        <v>81.3</v>
      </c>
      <c r="J66">
        <v>4.63</v>
      </c>
      <c r="K66" t="s">
        <v>54</v>
      </c>
      <c r="L66" t="s">
        <v>29</v>
      </c>
      <c r="M66" t="s">
        <v>22</v>
      </c>
      <c r="N66" t="s">
        <v>31</v>
      </c>
      <c r="O66" t="s">
        <v>292</v>
      </c>
      <c r="P66" t="str">
        <f t="shared" ref="P66:P129" si="1">CHOOSE(MONTH(B66),"Jan","Feb","Mar","Apr","May","Jun","Jul","Aug","Sep","Oct","Nov","Dec")</f>
        <v>Jul</v>
      </c>
      <c r="Q66">
        <f>PRODUCT(Table1[[#This Row],[Price_per_Unit]],Table1[[#This Row],[Quantity_Purchased]])</f>
        <v>878.88</v>
      </c>
      <c r="R66">
        <f>(Table1[[#This Row],[Price_per_Unit]]*Table1[[#This Row],[Quantity_Purchased]])-Table1[[#This Row],[Discount_Applied]]</f>
        <v>874.25</v>
      </c>
    </row>
    <row r="67" spans="1:18" hidden="1" x14ac:dyDescent="0.35">
      <c r="A67" t="s">
        <v>293</v>
      </c>
      <c r="B67" s="1">
        <v>45910</v>
      </c>
      <c r="C67" t="s">
        <v>16</v>
      </c>
      <c r="D67" t="s">
        <v>294</v>
      </c>
      <c r="E67" t="s">
        <v>295</v>
      </c>
      <c r="F67" t="s">
        <v>19</v>
      </c>
      <c r="G67">
        <v>148.06</v>
      </c>
      <c r="H67">
        <v>9</v>
      </c>
      <c r="I67">
        <v>89.27</v>
      </c>
      <c r="J67">
        <v>24.85</v>
      </c>
      <c r="K67" t="s">
        <v>54</v>
      </c>
      <c r="L67" t="s">
        <v>48</v>
      </c>
      <c r="M67" t="s">
        <v>37</v>
      </c>
      <c r="N67" t="s">
        <v>23</v>
      </c>
      <c r="O67" t="s">
        <v>296</v>
      </c>
      <c r="P67" t="str">
        <f t="shared" si="1"/>
        <v>Sep</v>
      </c>
      <c r="Q67">
        <f>PRODUCT(Table1[[#This Row],[Price_per_Unit]],Table1[[#This Row],[Quantity_Purchased]])</f>
        <v>1332.54</v>
      </c>
      <c r="R67">
        <f>(Table1[[#This Row],[Price_per_Unit]]*Table1[[#This Row],[Quantity_Purchased]])-Table1[[#This Row],[Discount_Applied]]</f>
        <v>1307.69</v>
      </c>
    </row>
    <row r="68" spans="1:18" hidden="1" x14ac:dyDescent="0.35">
      <c r="A68" t="s">
        <v>297</v>
      </c>
      <c r="B68" s="1">
        <v>45814</v>
      </c>
      <c r="C68" t="s">
        <v>16</v>
      </c>
      <c r="D68" t="s">
        <v>298</v>
      </c>
      <c r="E68" t="s">
        <v>299</v>
      </c>
      <c r="F68" t="s">
        <v>19</v>
      </c>
      <c r="G68">
        <v>179.98</v>
      </c>
      <c r="H68">
        <v>6</v>
      </c>
      <c r="I68">
        <v>136.47999999999999</v>
      </c>
      <c r="J68">
        <v>7.12</v>
      </c>
      <c r="K68" t="s">
        <v>54</v>
      </c>
      <c r="L68" t="s">
        <v>48</v>
      </c>
      <c r="M68" t="s">
        <v>30</v>
      </c>
      <c r="N68" t="s">
        <v>38</v>
      </c>
      <c r="O68" t="s">
        <v>300</v>
      </c>
      <c r="P68" t="str">
        <f t="shared" si="1"/>
        <v>Jun</v>
      </c>
      <c r="Q68">
        <f>PRODUCT(Table1[[#This Row],[Price_per_Unit]],Table1[[#This Row],[Quantity_Purchased]])</f>
        <v>1079.8799999999999</v>
      </c>
      <c r="R68">
        <f>(Table1[[#This Row],[Price_per_Unit]]*Table1[[#This Row],[Quantity_Purchased]])-Table1[[#This Row],[Discount_Applied]]</f>
        <v>1072.76</v>
      </c>
    </row>
    <row r="69" spans="1:18" x14ac:dyDescent="0.35">
      <c r="A69" t="s">
        <v>301</v>
      </c>
      <c r="B69" s="1">
        <v>45908</v>
      </c>
      <c r="C69" t="s">
        <v>16</v>
      </c>
      <c r="D69" t="s">
        <v>302</v>
      </c>
      <c r="E69" t="s">
        <v>303</v>
      </c>
      <c r="F69" t="s">
        <v>53</v>
      </c>
      <c r="G69">
        <v>66.06</v>
      </c>
      <c r="H69">
        <v>1</v>
      </c>
      <c r="I69">
        <v>56.22</v>
      </c>
      <c r="J69">
        <v>8.26</v>
      </c>
      <c r="K69" t="s">
        <v>20</v>
      </c>
      <c r="L69" t="s">
        <v>29</v>
      </c>
      <c r="M69" t="s">
        <v>22</v>
      </c>
      <c r="N69" t="s">
        <v>31</v>
      </c>
      <c r="O69" t="s">
        <v>304</v>
      </c>
      <c r="P69" t="str">
        <f t="shared" si="1"/>
        <v>Sep</v>
      </c>
      <c r="Q69">
        <f>PRODUCT(Table1[[#This Row],[Price_per_Unit]],Table1[[#This Row],[Quantity_Purchased]])</f>
        <v>66.06</v>
      </c>
      <c r="R69">
        <f>(Table1[[#This Row],[Price_per_Unit]]*Table1[[#This Row],[Quantity_Purchased]])-Table1[[#This Row],[Discount_Applied]]</f>
        <v>57.800000000000004</v>
      </c>
    </row>
    <row r="70" spans="1:18" x14ac:dyDescent="0.35">
      <c r="A70" t="s">
        <v>305</v>
      </c>
      <c r="B70" s="1">
        <v>45910</v>
      </c>
      <c r="C70" t="s">
        <v>16</v>
      </c>
      <c r="D70" t="s">
        <v>306</v>
      </c>
      <c r="E70" t="s">
        <v>307</v>
      </c>
      <c r="F70" t="s">
        <v>79</v>
      </c>
      <c r="G70">
        <v>69.84</v>
      </c>
      <c r="H70">
        <v>7</v>
      </c>
      <c r="I70">
        <v>44.99</v>
      </c>
      <c r="J70">
        <v>13.24</v>
      </c>
      <c r="K70" t="s">
        <v>43</v>
      </c>
      <c r="L70" t="s">
        <v>21</v>
      </c>
      <c r="M70" t="s">
        <v>22</v>
      </c>
      <c r="N70" t="s">
        <v>31</v>
      </c>
      <c r="O70" t="s">
        <v>308</v>
      </c>
      <c r="P70" t="str">
        <f t="shared" si="1"/>
        <v>Sep</v>
      </c>
      <c r="Q70">
        <f>PRODUCT(Table1[[#This Row],[Price_per_Unit]],Table1[[#This Row],[Quantity_Purchased]])</f>
        <v>488.88</v>
      </c>
      <c r="R70">
        <f>(Table1[[#This Row],[Price_per_Unit]]*Table1[[#This Row],[Quantity_Purchased]])-Table1[[#This Row],[Discount_Applied]]</f>
        <v>475.64</v>
      </c>
    </row>
    <row r="71" spans="1:18" x14ac:dyDescent="0.35">
      <c r="A71" t="s">
        <v>309</v>
      </c>
      <c r="B71" s="1">
        <v>45960</v>
      </c>
      <c r="C71" t="s">
        <v>16</v>
      </c>
      <c r="D71" t="s">
        <v>310</v>
      </c>
      <c r="E71" t="s">
        <v>311</v>
      </c>
      <c r="F71" t="s">
        <v>53</v>
      </c>
      <c r="G71">
        <v>152.51</v>
      </c>
      <c r="H71">
        <v>10</v>
      </c>
      <c r="I71">
        <v>119.72</v>
      </c>
      <c r="J71">
        <v>13.36</v>
      </c>
      <c r="K71" t="s">
        <v>43</v>
      </c>
      <c r="L71" t="s">
        <v>29</v>
      </c>
      <c r="M71" t="s">
        <v>22</v>
      </c>
      <c r="N71" t="s">
        <v>23</v>
      </c>
      <c r="O71" t="s">
        <v>312</v>
      </c>
      <c r="P71" t="str">
        <f t="shared" si="1"/>
        <v>Oct</v>
      </c>
      <c r="Q71">
        <f>PRODUCT(Table1[[#This Row],[Price_per_Unit]],Table1[[#This Row],[Quantity_Purchased]])</f>
        <v>1525.1</v>
      </c>
      <c r="R71">
        <f>(Table1[[#This Row],[Price_per_Unit]]*Table1[[#This Row],[Quantity_Purchased]])-Table1[[#This Row],[Discount_Applied]]</f>
        <v>1511.74</v>
      </c>
    </row>
    <row r="72" spans="1:18" hidden="1" x14ac:dyDescent="0.35">
      <c r="A72" t="s">
        <v>313</v>
      </c>
      <c r="B72" s="1">
        <v>45918</v>
      </c>
      <c r="C72" t="s">
        <v>16</v>
      </c>
      <c r="D72" t="s">
        <v>314</v>
      </c>
      <c r="E72" t="s">
        <v>315</v>
      </c>
      <c r="F72" t="s">
        <v>128</v>
      </c>
      <c r="G72">
        <v>70.72</v>
      </c>
      <c r="H72">
        <v>4</v>
      </c>
      <c r="I72">
        <v>50.36</v>
      </c>
      <c r="J72">
        <v>5.37</v>
      </c>
      <c r="K72" t="s">
        <v>20</v>
      </c>
      <c r="L72" t="s">
        <v>21</v>
      </c>
      <c r="M72" t="s">
        <v>30</v>
      </c>
      <c r="N72" t="s">
        <v>38</v>
      </c>
      <c r="O72" t="s">
        <v>316</v>
      </c>
      <c r="P72" t="str">
        <f t="shared" si="1"/>
        <v>Sep</v>
      </c>
      <c r="Q72">
        <f>PRODUCT(Table1[[#This Row],[Price_per_Unit]],Table1[[#This Row],[Quantity_Purchased]])</f>
        <v>282.88</v>
      </c>
      <c r="R72">
        <f>(Table1[[#This Row],[Price_per_Unit]]*Table1[[#This Row],[Quantity_Purchased]])-Table1[[#This Row],[Discount_Applied]]</f>
        <v>277.51</v>
      </c>
    </row>
    <row r="73" spans="1:18" hidden="1" x14ac:dyDescent="0.35">
      <c r="A73" t="s">
        <v>317</v>
      </c>
      <c r="B73" s="1">
        <v>45973</v>
      </c>
      <c r="C73" t="s">
        <v>16</v>
      </c>
      <c r="D73" t="s">
        <v>318</v>
      </c>
      <c r="E73" t="s">
        <v>319</v>
      </c>
      <c r="F73" t="s">
        <v>28</v>
      </c>
      <c r="G73">
        <v>394.33</v>
      </c>
      <c r="H73">
        <v>4</v>
      </c>
      <c r="I73">
        <v>308.25</v>
      </c>
      <c r="J73">
        <v>46.74</v>
      </c>
      <c r="K73" t="s">
        <v>43</v>
      </c>
      <c r="L73" t="s">
        <v>21</v>
      </c>
      <c r="M73" t="s">
        <v>37</v>
      </c>
      <c r="N73" t="s">
        <v>23</v>
      </c>
      <c r="O73" t="s">
        <v>320</v>
      </c>
      <c r="P73" t="str">
        <f t="shared" si="1"/>
        <v>Nov</v>
      </c>
      <c r="Q73">
        <f>PRODUCT(Table1[[#This Row],[Price_per_Unit]],Table1[[#This Row],[Quantity_Purchased]])</f>
        <v>1577.32</v>
      </c>
      <c r="R73">
        <f>(Table1[[#This Row],[Price_per_Unit]]*Table1[[#This Row],[Quantity_Purchased]])-Table1[[#This Row],[Discount_Applied]]</f>
        <v>1530.58</v>
      </c>
    </row>
    <row r="74" spans="1:18" x14ac:dyDescent="0.35">
      <c r="A74" t="s">
        <v>321</v>
      </c>
      <c r="B74" s="1">
        <v>45910</v>
      </c>
      <c r="C74" t="s">
        <v>16</v>
      </c>
      <c r="D74" t="s">
        <v>322</v>
      </c>
      <c r="E74" t="s">
        <v>323</v>
      </c>
      <c r="F74" t="s">
        <v>79</v>
      </c>
      <c r="G74">
        <v>254.92</v>
      </c>
      <c r="H74">
        <v>8</v>
      </c>
      <c r="I74">
        <v>179.91</v>
      </c>
      <c r="J74">
        <v>31.87</v>
      </c>
      <c r="K74" t="s">
        <v>20</v>
      </c>
      <c r="L74" t="s">
        <v>29</v>
      </c>
      <c r="M74" t="s">
        <v>22</v>
      </c>
      <c r="N74" t="s">
        <v>23</v>
      </c>
      <c r="O74" t="s">
        <v>324</v>
      </c>
      <c r="P74" t="str">
        <f t="shared" si="1"/>
        <v>Sep</v>
      </c>
      <c r="Q74">
        <f>PRODUCT(Table1[[#This Row],[Price_per_Unit]],Table1[[#This Row],[Quantity_Purchased]])</f>
        <v>2039.36</v>
      </c>
      <c r="R74">
        <f>(Table1[[#This Row],[Price_per_Unit]]*Table1[[#This Row],[Quantity_Purchased]])-Table1[[#This Row],[Discount_Applied]]</f>
        <v>2007.49</v>
      </c>
    </row>
    <row r="75" spans="1:18" hidden="1" x14ac:dyDescent="0.35">
      <c r="A75" t="s">
        <v>325</v>
      </c>
      <c r="B75" s="1">
        <v>45897</v>
      </c>
      <c r="C75" t="s">
        <v>16</v>
      </c>
      <c r="D75" t="s">
        <v>326</v>
      </c>
      <c r="E75" t="s">
        <v>327</v>
      </c>
      <c r="F75" t="s">
        <v>128</v>
      </c>
      <c r="G75">
        <v>135.66999999999999</v>
      </c>
      <c r="H75">
        <v>3</v>
      </c>
      <c r="I75">
        <v>82.44</v>
      </c>
      <c r="J75">
        <v>2.59</v>
      </c>
      <c r="K75" t="s">
        <v>43</v>
      </c>
      <c r="L75" t="s">
        <v>21</v>
      </c>
      <c r="M75" t="s">
        <v>30</v>
      </c>
      <c r="N75" t="s">
        <v>23</v>
      </c>
      <c r="O75" t="s">
        <v>328</v>
      </c>
      <c r="P75" t="str">
        <f t="shared" si="1"/>
        <v>Aug</v>
      </c>
      <c r="Q75">
        <f>PRODUCT(Table1[[#This Row],[Price_per_Unit]],Table1[[#This Row],[Quantity_Purchased]])</f>
        <v>407.01</v>
      </c>
      <c r="R75">
        <f>(Table1[[#This Row],[Price_per_Unit]]*Table1[[#This Row],[Quantity_Purchased]])-Table1[[#This Row],[Discount_Applied]]</f>
        <v>404.42</v>
      </c>
    </row>
    <row r="76" spans="1:18" x14ac:dyDescent="0.35">
      <c r="A76" t="s">
        <v>329</v>
      </c>
      <c r="B76" s="1">
        <v>45918</v>
      </c>
      <c r="C76" t="s">
        <v>16</v>
      </c>
      <c r="D76" t="s">
        <v>330</v>
      </c>
      <c r="E76" t="s">
        <v>331</v>
      </c>
      <c r="F76" t="s">
        <v>53</v>
      </c>
      <c r="G76">
        <v>479.86</v>
      </c>
      <c r="H76">
        <v>9</v>
      </c>
      <c r="I76">
        <v>375.89</v>
      </c>
      <c r="J76">
        <v>21.99</v>
      </c>
      <c r="K76" t="s">
        <v>54</v>
      </c>
      <c r="L76" t="s">
        <v>21</v>
      </c>
      <c r="M76" t="s">
        <v>22</v>
      </c>
      <c r="N76" t="s">
        <v>23</v>
      </c>
      <c r="O76" t="s">
        <v>332</v>
      </c>
      <c r="P76" t="str">
        <f t="shared" si="1"/>
        <v>Sep</v>
      </c>
      <c r="Q76">
        <f>PRODUCT(Table1[[#This Row],[Price_per_Unit]],Table1[[#This Row],[Quantity_Purchased]])</f>
        <v>4318.74</v>
      </c>
      <c r="R76">
        <f>(Table1[[#This Row],[Price_per_Unit]]*Table1[[#This Row],[Quantity_Purchased]])-Table1[[#This Row],[Discount_Applied]]</f>
        <v>4296.75</v>
      </c>
    </row>
    <row r="77" spans="1:18" x14ac:dyDescent="0.35">
      <c r="A77" t="s">
        <v>333</v>
      </c>
      <c r="B77" s="1">
        <v>45910</v>
      </c>
      <c r="C77" t="s">
        <v>16</v>
      </c>
      <c r="D77" t="s">
        <v>334</v>
      </c>
      <c r="E77" t="s">
        <v>335</v>
      </c>
      <c r="F77" t="s">
        <v>79</v>
      </c>
      <c r="G77">
        <v>196.91</v>
      </c>
      <c r="H77">
        <v>5</v>
      </c>
      <c r="I77">
        <v>123.08</v>
      </c>
      <c r="J77">
        <v>29.54</v>
      </c>
      <c r="K77" t="s">
        <v>20</v>
      </c>
      <c r="L77" t="s">
        <v>48</v>
      </c>
      <c r="M77" t="s">
        <v>22</v>
      </c>
      <c r="N77" t="s">
        <v>38</v>
      </c>
      <c r="O77" t="s">
        <v>336</v>
      </c>
      <c r="P77" t="str">
        <f t="shared" si="1"/>
        <v>Sep</v>
      </c>
      <c r="Q77">
        <f>PRODUCT(Table1[[#This Row],[Price_per_Unit]],Table1[[#This Row],[Quantity_Purchased]])</f>
        <v>984.55</v>
      </c>
      <c r="R77">
        <f>(Table1[[#This Row],[Price_per_Unit]]*Table1[[#This Row],[Quantity_Purchased]])-Table1[[#This Row],[Discount_Applied]]</f>
        <v>955.01</v>
      </c>
    </row>
    <row r="78" spans="1:18" hidden="1" x14ac:dyDescent="0.35">
      <c r="A78" t="s">
        <v>337</v>
      </c>
      <c r="B78" s="1">
        <v>46004</v>
      </c>
      <c r="C78" t="s">
        <v>16</v>
      </c>
      <c r="D78" t="s">
        <v>338</v>
      </c>
      <c r="E78" t="s">
        <v>339</v>
      </c>
      <c r="F78" t="s">
        <v>28</v>
      </c>
      <c r="G78">
        <v>452.02</v>
      </c>
      <c r="H78">
        <v>10</v>
      </c>
      <c r="I78">
        <v>309.06</v>
      </c>
      <c r="J78">
        <v>2.93</v>
      </c>
      <c r="K78" t="s">
        <v>43</v>
      </c>
      <c r="L78" t="s">
        <v>48</v>
      </c>
      <c r="M78" t="s">
        <v>30</v>
      </c>
      <c r="N78" t="s">
        <v>23</v>
      </c>
      <c r="O78" t="s">
        <v>340</v>
      </c>
      <c r="P78" t="str">
        <f t="shared" si="1"/>
        <v>Dec</v>
      </c>
      <c r="Q78">
        <f>PRODUCT(Table1[[#This Row],[Price_per_Unit]],Table1[[#This Row],[Quantity_Purchased]])</f>
        <v>4520.2</v>
      </c>
      <c r="R78">
        <f>(Table1[[#This Row],[Price_per_Unit]]*Table1[[#This Row],[Quantity_Purchased]])-Table1[[#This Row],[Discount_Applied]]</f>
        <v>4517.2699999999995</v>
      </c>
    </row>
    <row r="79" spans="1:18" hidden="1" x14ac:dyDescent="0.35">
      <c r="A79" t="s">
        <v>341</v>
      </c>
      <c r="B79" s="1">
        <v>45939</v>
      </c>
      <c r="C79" t="s">
        <v>16</v>
      </c>
      <c r="D79" t="s">
        <v>342</v>
      </c>
      <c r="E79" t="s">
        <v>343</v>
      </c>
      <c r="F79" t="s">
        <v>28</v>
      </c>
      <c r="G79">
        <v>480.75</v>
      </c>
      <c r="H79">
        <v>8</v>
      </c>
      <c r="I79">
        <v>308.51</v>
      </c>
      <c r="J79">
        <v>22.88</v>
      </c>
      <c r="K79" t="s">
        <v>20</v>
      </c>
      <c r="L79" t="s">
        <v>48</v>
      </c>
      <c r="M79" t="s">
        <v>37</v>
      </c>
      <c r="N79" t="s">
        <v>38</v>
      </c>
      <c r="O79" t="s">
        <v>344</v>
      </c>
      <c r="P79" t="str">
        <f t="shared" si="1"/>
        <v>Oct</v>
      </c>
      <c r="Q79">
        <f>PRODUCT(Table1[[#This Row],[Price_per_Unit]],Table1[[#This Row],[Quantity_Purchased]])</f>
        <v>3846</v>
      </c>
      <c r="R79">
        <f>(Table1[[#This Row],[Price_per_Unit]]*Table1[[#This Row],[Quantity_Purchased]])-Table1[[#This Row],[Discount_Applied]]</f>
        <v>3823.12</v>
      </c>
    </row>
    <row r="80" spans="1:18" hidden="1" x14ac:dyDescent="0.35">
      <c r="A80" t="s">
        <v>345</v>
      </c>
      <c r="B80" s="1">
        <v>46005</v>
      </c>
      <c r="C80" t="s">
        <v>16</v>
      </c>
      <c r="D80" t="s">
        <v>346</v>
      </c>
      <c r="E80" t="s">
        <v>295</v>
      </c>
      <c r="F80" t="s">
        <v>53</v>
      </c>
      <c r="G80">
        <v>258.95999999999998</v>
      </c>
      <c r="H80">
        <v>10</v>
      </c>
      <c r="I80">
        <v>156.97</v>
      </c>
      <c r="J80">
        <v>6.86</v>
      </c>
      <c r="K80" t="s">
        <v>54</v>
      </c>
      <c r="L80" t="s">
        <v>48</v>
      </c>
      <c r="M80" t="s">
        <v>37</v>
      </c>
      <c r="N80" t="s">
        <v>38</v>
      </c>
      <c r="O80" t="s">
        <v>347</v>
      </c>
      <c r="P80" t="str">
        <f t="shared" si="1"/>
        <v>Dec</v>
      </c>
      <c r="Q80">
        <f>PRODUCT(Table1[[#This Row],[Price_per_Unit]],Table1[[#This Row],[Quantity_Purchased]])</f>
        <v>2589.6</v>
      </c>
      <c r="R80">
        <f>(Table1[[#This Row],[Price_per_Unit]]*Table1[[#This Row],[Quantity_Purchased]])-Table1[[#This Row],[Discount_Applied]]</f>
        <v>2582.7399999999998</v>
      </c>
    </row>
    <row r="81" spans="1:18" hidden="1" x14ac:dyDescent="0.35">
      <c r="A81" t="s">
        <v>348</v>
      </c>
      <c r="B81" s="1">
        <v>45981</v>
      </c>
      <c r="C81" t="s">
        <v>16</v>
      </c>
      <c r="D81" t="s">
        <v>349</v>
      </c>
      <c r="E81" t="s">
        <v>350</v>
      </c>
      <c r="F81" t="s">
        <v>36</v>
      </c>
      <c r="G81">
        <v>397.35</v>
      </c>
      <c r="H81">
        <v>4</v>
      </c>
      <c r="I81">
        <v>305.64</v>
      </c>
      <c r="J81">
        <v>14.07</v>
      </c>
      <c r="K81" t="s">
        <v>54</v>
      </c>
      <c r="L81" t="s">
        <v>48</v>
      </c>
      <c r="M81" t="s">
        <v>30</v>
      </c>
      <c r="N81" t="s">
        <v>23</v>
      </c>
      <c r="O81" t="s">
        <v>351</v>
      </c>
      <c r="P81" t="str">
        <f t="shared" si="1"/>
        <v>Nov</v>
      </c>
      <c r="Q81">
        <f>PRODUCT(Table1[[#This Row],[Price_per_Unit]],Table1[[#This Row],[Quantity_Purchased]])</f>
        <v>1589.4</v>
      </c>
      <c r="R81">
        <f>(Table1[[#This Row],[Price_per_Unit]]*Table1[[#This Row],[Quantity_Purchased]])-Table1[[#This Row],[Discount_Applied]]</f>
        <v>1575.3300000000002</v>
      </c>
    </row>
    <row r="82" spans="1:18" x14ac:dyDescent="0.35">
      <c r="A82" t="s">
        <v>352</v>
      </c>
      <c r="B82" s="1">
        <v>45854</v>
      </c>
      <c r="C82" t="s">
        <v>16</v>
      </c>
      <c r="D82" t="s">
        <v>353</v>
      </c>
      <c r="E82" t="s">
        <v>354</v>
      </c>
      <c r="F82" t="s">
        <v>79</v>
      </c>
      <c r="G82">
        <v>266.86</v>
      </c>
      <c r="H82">
        <v>4</v>
      </c>
      <c r="I82">
        <v>181.32</v>
      </c>
      <c r="J82">
        <v>32.42</v>
      </c>
      <c r="K82" t="s">
        <v>43</v>
      </c>
      <c r="L82" t="s">
        <v>21</v>
      </c>
      <c r="M82" t="s">
        <v>22</v>
      </c>
      <c r="N82" t="s">
        <v>23</v>
      </c>
      <c r="O82" t="s">
        <v>355</v>
      </c>
      <c r="P82" t="str">
        <f t="shared" si="1"/>
        <v>Jul</v>
      </c>
      <c r="Q82">
        <f>PRODUCT(Table1[[#This Row],[Price_per_Unit]],Table1[[#This Row],[Quantity_Purchased]])</f>
        <v>1067.44</v>
      </c>
      <c r="R82">
        <f>(Table1[[#This Row],[Price_per_Unit]]*Table1[[#This Row],[Quantity_Purchased]])-Table1[[#This Row],[Discount_Applied]]</f>
        <v>1035.02</v>
      </c>
    </row>
    <row r="83" spans="1:18" x14ac:dyDescent="0.35">
      <c r="A83" t="s">
        <v>356</v>
      </c>
      <c r="B83" s="1">
        <v>45886</v>
      </c>
      <c r="C83" t="s">
        <v>16</v>
      </c>
      <c r="D83" t="s">
        <v>357</v>
      </c>
      <c r="E83" t="s">
        <v>358</v>
      </c>
      <c r="F83" t="s">
        <v>128</v>
      </c>
      <c r="G83">
        <v>421.34</v>
      </c>
      <c r="H83">
        <v>5</v>
      </c>
      <c r="I83">
        <v>322.29000000000002</v>
      </c>
      <c r="J83">
        <v>34.94</v>
      </c>
      <c r="K83" t="s">
        <v>20</v>
      </c>
      <c r="L83" t="s">
        <v>48</v>
      </c>
      <c r="M83" t="s">
        <v>22</v>
      </c>
      <c r="N83" t="s">
        <v>38</v>
      </c>
      <c r="O83" t="s">
        <v>359</v>
      </c>
      <c r="P83" t="str">
        <f t="shared" si="1"/>
        <v>Aug</v>
      </c>
      <c r="Q83">
        <f>PRODUCT(Table1[[#This Row],[Price_per_Unit]],Table1[[#This Row],[Quantity_Purchased]])</f>
        <v>2106.6999999999998</v>
      </c>
      <c r="R83">
        <f>(Table1[[#This Row],[Price_per_Unit]]*Table1[[#This Row],[Quantity_Purchased]])-Table1[[#This Row],[Discount_Applied]]</f>
        <v>2071.7599999999998</v>
      </c>
    </row>
    <row r="84" spans="1:18" x14ac:dyDescent="0.35">
      <c r="A84" t="s">
        <v>360</v>
      </c>
      <c r="B84" s="1">
        <v>45960</v>
      </c>
      <c r="C84" t="s">
        <v>16</v>
      </c>
      <c r="D84" s="2" t="s">
        <v>361</v>
      </c>
      <c r="E84" t="s">
        <v>362</v>
      </c>
      <c r="F84" t="s">
        <v>28</v>
      </c>
      <c r="G84">
        <v>168.47</v>
      </c>
      <c r="H84">
        <v>4</v>
      </c>
      <c r="I84">
        <v>130.16</v>
      </c>
      <c r="J84">
        <v>30.91</v>
      </c>
      <c r="K84" t="s">
        <v>54</v>
      </c>
      <c r="L84" t="s">
        <v>29</v>
      </c>
      <c r="M84" t="s">
        <v>22</v>
      </c>
      <c r="N84" t="s">
        <v>38</v>
      </c>
      <c r="O84" t="s">
        <v>363</v>
      </c>
      <c r="P84" t="str">
        <f t="shared" si="1"/>
        <v>Oct</v>
      </c>
      <c r="Q84">
        <f>PRODUCT(Table1[[#This Row],[Price_per_Unit]],Table1[[#This Row],[Quantity_Purchased]])</f>
        <v>673.88</v>
      </c>
      <c r="R84">
        <f>(Table1[[#This Row],[Price_per_Unit]]*Table1[[#This Row],[Quantity_Purchased]])-Table1[[#This Row],[Discount_Applied]]</f>
        <v>642.97</v>
      </c>
    </row>
    <row r="85" spans="1:18" hidden="1" x14ac:dyDescent="0.35">
      <c r="A85" t="s">
        <v>364</v>
      </c>
      <c r="B85" s="1">
        <v>45908</v>
      </c>
      <c r="C85" t="s">
        <v>16</v>
      </c>
      <c r="D85" t="s">
        <v>365</v>
      </c>
      <c r="E85" t="s">
        <v>228</v>
      </c>
      <c r="F85" t="s">
        <v>36</v>
      </c>
      <c r="G85">
        <v>343.14</v>
      </c>
      <c r="H85">
        <v>1</v>
      </c>
      <c r="I85">
        <v>236.98</v>
      </c>
      <c r="J85">
        <v>54</v>
      </c>
      <c r="K85" t="s">
        <v>43</v>
      </c>
      <c r="L85" t="s">
        <v>29</v>
      </c>
      <c r="M85" t="s">
        <v>37</v>
      </c>
      <c r="N85" t="s">
        <v>23</v>
      </c>
      <c r="O85" t="s">
        <v>366</v>
      </c>
      <c r="P85" t="str">
        <f t="shared" si="1"/>
        <v>Sep</v>
      </c>
      <c r="Q85">
        <f>PRODUCT(Table1[[#This Row],[Price_per_Unit]],Table1[[#This Row],[Quantity_Purchased]])</f>
        <v>343.14</v>
      </c>
      <c r="R85">
        <f>(Table1[[#This Row],[Price_per_Unit]]*Table1[[#This Row],[Quantity_Purchased]])-Table1[[#This Row],[Discount_Applied]]</f>
        <v>289.14</v>
      </c>
    </row>
    <row r="86" spans="1:18" x14ac:dyDescent="0.35">
      <c r="A86" t="s">
        <v>367</v>
      </c>
      <c r="B86" s="1">
        <v>46013</v>
      </c>
      <c r="C86" t="s">
        <v>16</v>
      </c>
      <c r="D86" s="2" t="s">
        <v>368</v>
      </c>
      <c r="E86" t="s">
        <v>369</v>
      </c>
      <c r="F86" t="s">
        <v>28</v>
      </c>
      <c r="G86">
        <v>158.54</v>
      </c>
      <c r="H86">
        <v>4</v>
      </c>
      <c r="I86">
        <v>137.61000000000001</v>
      </c>
      <c r="J86">
        <v>29.52</v>
      </c>
      <c r="K86" t="s">
        <v>20</v>
      </c>
      <c r="L86" t="s">
        <v>29</v>
      </c>
      <c r="M86" t="s">
        <v>22</v>
      </c>
      <c r="N86" t="s">
        <v>31</v>
      </c>
      <c r="O86" t="s">
        <v>370</v>
      </c>
      <c r="P86" t="str">
        <f t="shared" si="1"/>
        <v>Dec</v>
      </c>
      <c r="Q86">
        <f>PRODUCT(Table1[[#This Row],[Price_per_Unit]],Table1[[#This Row],[Quantity_Purchased]])</f>
        <v>634.16</v>
      </c>
      <c r="R86">
        <f>(Table1[[#This Row],[Price_per_Unit]]*Table1[[#This Row],[Quantity_Purchased]])-Table1[[#This Row],[Discount_Applied]]</f>
        <v>604.64</v>
      </c>
    </row>
    <row r="87" spans="1:18" x14ac:dyDescent="0.35">
      <c r="A87" t="s">
        <v>371</v>
      </c>
      <c r="B87" s="1">
        <v>45910</v>
      </c>
      <c r="C87" t="s">
        <v>16</v>
      </c>
      <c r="D87" t="s">
        <v>372</v>
      </c>
      <c r="E87" t="s">
        <v>373</v>
      </c>
      <c r="F87" t="s">
        <v>19</v>
      </c>
      <c r="G87">
        <v>428.44</v>
      </c>
      <c r="H87">
        <v>2</v>
      </c>
      <c r="I87">
        <v>352.38</v>
      </c>
      <c r="J87">
        <v>36.39</v>
      </c>
      <c r="K87" t="s">
        <v>20</v>
      </c>
      <c r="L87" t="s">
        <v>48</v>
      </c>
      <c r="M87" t="s">
        <v>22</v>
      </c>
      <c r="N87" t="s">
        <v>31</v>
      </c>
      <c r="O87" t="s">
        <v>374</v>
      </c>
      <c r="P87" t="str">
        <f t="shared" si="1"/>
        <v>Sep</v>
      </c>
      <c r="Q87">
        <f>PRODUCT(Table1[[#This Row],[Price_per_Unit]],Table1[[#This Row],[Quantity_Purchased]])</f>
        <v>856.88</v>
      </c>
      <c r="R87">
        <f>(Table1[[#This Row],[Price_per_Unit]]*Table1[[#This Row],[Quantity_Purchased]])-Table1[[#This Row],[Discount_Applied]]</f>
        <v>820.49</v>
      </c>
    </row>
    <row r="88" spans="1:18" hidden="1" x14ac:dyDescent="0.35">
      <c r="A88" t="s">
        <v>375</v>
      </c>
      <c r="B88" s="1">
        <v>46004</v>
      </c>
      <c r="C88" t="s">
        <v>16</v>
      </c>
      <c r="D88" t="s">
        <v>376</v>
      </c>
      <c r="E88" t="s">
        <v>377</v>
      </c>
      <c r="F88" t="s">
        <v>36</v>
      </c>
      <c r="G88">
        <v>438.81</v>
      </c>
      <c r="H88">
        <v>1</v>
      </c>
      <c r="I88">
        <v>263.43</v>
      </c>
      <c r="J88">
        <v>49.76</v>
      </c>
      <c r="K88" t="s">
        <v>43</v>
      </c>
      <c r="L88" t="s">
        <v>29</v>
      </c>
      <c r="M88" t="s">
        <v>30</v>
      </c>
      <c r="N88" t="s">
        <v>38</v>
      </c>
      <c r="O88" t="s">
        <v>378</v>
      </c>
      <c r="P88" t="str">
        <f t="shared" si="1"/>
        <v>Dec</v>
      </c>
      <c r="Q88">
        <f>PRODUCT(Table1[[#This Row],[Price_per_Unit]],Table1[[#This Row],[Quantity_Purchased]])</f>
        <v>438.81</v>
      </c>
      <c r="R88">
        <f>(Table1[[#This Row],[Price_per_Unit]]*Table1[[#This Row],[Quantity_Purchased]])-Table1[[#This Row],[Discount_Applied]]</f>
        <v>389.05</v>
      </c>
    </row>
    <row r="89" spans="1:18" hidden="1" x14ac:dyDescent="0.35">
      <c r="A89" t="s">
        <v>379</v>
      </c>
      <c r="B89" s="1">
        <v>45846</v>
      </c>
      <c r="C89" t="s">
        <v>16</v>
      </c>
      <c r="D89" t="s">
        <v>380</v>
      </c>
      <c r="E89" t="s">
        <v>381</v>
      </c>
      <c r="F89" t="s">
        <v>36</v>
      </c>
      <c r="G89">
        <v>41.94</v>
      </c>
      <c r="H89">
        <v>5</v>
      </c>
      <c r="I89">
        <v>29.01</v>
      </c>
      <c r="J89">
        <v>7.35</v>
      </c>
      <c r="K89" t="s">
        <v>54</v>
      </c>
      <c r="L89" t="s">
        <v>21</v>
      </c>
      <c r="M89" t="s">
        <v>37</v>
      </c>
      <c r="N89" t="s">
        <v>38</v>
      </c>
      <c r="O89" t="s">
        <v>382</v>
      </c>
      <c r="P89" t="str">
        <f t="shared" si="1"/>
        <v>Jul</v>
      </c>
      <c r="Q89">
        <f>PRODUCT(Table1[[#This Row],[Price_per_Unit]],Table1[[#This Row],[Quantity_Purchased]])</f>
        <v>209.7</v>
      </c>
      <c r="R89">
        <f>(Table1[[#This Row],[Price_per_Unit]]*Table1[[#This Row],[Quantity_Purchased]])-Table1[[#This Row],[Discount_Applied]]</f>
        <v>202.35</v>
      </c>
    </row>
    <row r="90" spans="1:18" hidden="1" x14ac:dyDescent="0.35">
      <c r="A90" t="s">
        <v>383</v>
      </c>
      <c r="B90" s="1">
        <v>45878</v>
      </c>
      <c r="C90" t="s">
        <v>16</v>
      </c>
      <c r="D90" t="s">
        <v>384</v>
      </c>
      <c r="E90" t="s">
        <v>385</v>
      </c>
      <c r="F90" t="s">
        <v>19</v>
      </c>
      <c r="G90">
        <v>324.10000000000002</v>
      </c>
      <c r="H90">
        <v>9</v>
      </c>
      <c r="I90">
        <v>265.95</v>
      </c>
      <c r="J90">
        <v>53.8</v>
      </c>
      <c r="K90" t="s">
        <v>43</v>
      </c>
      <c r="L90" t="s">
        <v>48</v>
      </c>
      <c r="M90" t="s">
        <v>30</v>
      </c>
      <c r="N90" t="s">
        <v>31</v>
      </c>
      <c r="O90" t="s">
        <v>386</v>
      </c>
      <c r="P90" t="str">
        <f t="shared" si="1"/>
        <v>Aug</v>
      </c>
      <c r="Q90">
        <f>PRODUCT(Table1[[#This Row],[Price_per_Unit]],Table1[[#This Row],[Quantity_Purchased]])</f>
        <v>2916.9</v>
      </c>
      <c r="R90">
        <f>(Table1[[#This Row],[Price_per_Unit]]*Table1[[#This Row],[Quantity_Purchased]])-Table1[[#This Row],[Discount_Applied]]</f>
        <v>2863.1</v>
      </c>
    </row>
    <row r="91" spans="1:18" hidden="1" x14ac:dyDescent="0.35">
      <c r="A91" t="s">
        <v>387</v>
      </c>
      <c r="B91" s="1">
        <v>46013</v>
      </c>
      <c r="C91" t="s">
        <v>16</v>
      </c>
      <c r="D91" t="s">
        <v>388</v>
      </c>
      <c r="E91" t="s">
        <v>389</v>
      </c>
      <c r="F91" t="s">
        <v>53</v>
      </c>
      <c r="G91">
        <v>22.45</v>
      </c>
      <c r="H91">
        <v>2</v>
      </c>
      <c r="I91">
        <v>17.38</v>
      </c>
      <c r="J91">
        <v>1.87</v>
      </c>
      <c r="K91" t="s">
        <v>20</v>
      </c>
      <c r="L91" t="s">
        <v>48</v>
      </c>
      <c r="M91" t="s">
        <v>30</v>
      </c>
      <c r="N91" t="s">
        <v>31</v>
      </c>
      <c r="O91" t="s">
        <v>390</v>
      </c>
      <c r="P91" t="str">
        <f t="shared" si="1"/>
        <v>Dec</v>
      </c>
      <c r="Q91">
        <f>PRODUCT(Table1[[#This Row],[Price_per_Unit]],Table1[[#This Row],[Quantity_Purchased]])</f>
        <v>44.9</v>
      </c>
      <c r="R91">
        <f>(Table1[[#This Row],[Price_per_Unit]]*Table1[[#This Row],[Quantity_Purchased]])-Table1[[#This Row],[Discount_Applied]]</f>
        <v>43.03</v>
      </c>
    </row>
    <row r="92" spans="1:18" hidden="1" x14ac:dyDescent="0.35">
      <c r="A92" t="s">
        <v>391</v>
      </c>
      <c r="B92" s="1">
        <v>45823</v>
      </c>
      <c r="C92" t="s">
        <v>16</v>
      </c>
      <c r="D92" t="s">
        <v>392</v>
      </c>
      <c r="E92" t="s">
        <v>393</v>
      </c>
      <c r="F92" t="s">
        <v>28</v>
      </c>
      <c r="G92">
        <v>156.97999999999999</v>
      </c>
      <c r="H92">
        <v>2</v>
      </c>
      <c r="I92">
        <v>110.07</v>
      </c>
      <c r="J92">
        <v>10.06</v>
      </c>
      <c r="K92" t="s">
        <v>54</v>
      </c>
      <c r="L92" t="s">
        <v>29</v>
      </c>
      <c r="M92" t="s">
        <v>37</v>
      </c>
      <c r="N92" t="s">
        <v>31</v>
      </c>
      <c r="O92" t="s">
        <v>394</v>
      </c>
      <c r="P92" t="str">
        <f t="shared" si="1"/>
        <v>Jun</v>
      </c>
      <c r="Q92">
        <f>PRODUCT(Table1[[#This Row],[Price_per_Unit]],Table1[[#This Row],[Quantity_Purchased]])</f>
        <v>313.95999999999998</v>
      </c>
      <c r="R92">
        <f>(Table1[[#This Row],[Price_per_Unit]]*Table1[[#This Row],[Quantity_Purchased]])-Table1[[#This Row],[Discount_Applied]]</f>
        <v>303.89999999999998</v>
      </c>
    </row>
    <row r="93" spans="1:18" hidden="1" x14ac:dyDescent="0.35">
      <c r="A93" t="s">
        <v>395</v>
      </c>
      <c r="B93" s="1">
        <v>45843</v>
      </c>
      <c r="C93" t="s">
        <v>16</v>
      </c>
      <c r="D93" t="s">
        <v>396</v>
      </c>
      <c r="E93" t="s">
        <v>397</v>
      </c>
      <c r="F93" t="s">
        <v>128</v>
      </c>
      <c r="G93">
        <v>499.92</v>
      </c>
      <c r="H93">
        <v>9</v>
      </c>
      <c r="I93">
        <v>423.76</v>
      </c>
      <c r="J93">
        <v>0.23</v>
      </c>
      <c r="K93" t="s">
        <v>20</v>
      </c>
      <c r="L93" t="s">
        <v>29</v>
      </c>
      <c r="M93" t="s">
        <v>37</v>
      </c>
      <c r="N93" t="s">
        <v>31</v>
      </c>
      <c r="O93" t="s">
        <v>398</v>
      </c>
      <c r="P93" t="str">
        <f t="shared" si="1"/>
        <v>Jul</v>
      </c>
      <c r="Q93">
        <f>PRODUCT(Table1[[#This Row],[Price_per_Unit]],Table1[[#This Row],[Quantity_Purchased]])</f>
        <v>4499.28</v>
      </c>
      <c r="R93">
        <f>(Table1[[#This Row],[Price_per_Unit]]*Table1[[#This Row],[Quantity_Purchased]])-Table1[[#This Row],[Discount_Applied]]</f>
        <v>4499.05</v>
      </c>
    </row>
    <row r="94" spans="1:18" hidden="1" x14ac:dyDescent="0.35">
      <c r="A94" t="s">
        <v>399</v>
      </c>
      <c r="B94" s="1">
        <v>45739</v>
      </c>
      <c r="C94" t="s">
        <v>16</v>
      </c>
      <c r="D94" t="s">
        <v>400</v>
      </c>
      <c r="E94" t="s">
        <v>401</v>
      </c>
      <c r="F94" t="s">
        <v>79</v>
      </c>
      <c r="G94">
        <v>197.36</v>
      </c>
      <c r="H94">
        <v>7</v>
      </c>
      <c r="I94">
        <v>159.41999999999999</v>
      </c>
      <c r="J94">
        <v>24.65</v>
      </c>
      <c r="K94" t="s">
        <v>43</v>
      </c>
      <c r="L94" t="s">
        <v>21</v>
      </c>
      <c r="M94" t="s">
        <v>30</v>
      </c>
      <c r="N94" t="s">
        <v>38</v>
      </c>
      <c r="O94" t="s">
        <v>402</v>
      </c>
      <c r="P94" t="str">
        <f t="shared" si="1"/>
        <v>Mar</v>
      </c>
      <c r="Q94">
        <f>PRODUCT(Table1[[#This Row],[Price_per_Unit]],Table1[[#This Row],[Quantity_Purchased]])</f>
        <v>1381.52</v>
      </c>
      <c r="R94">
        <f>(Table1[[#This Row],[Price_per_Unit]]*Table1[[#This Row],[Quantity_Purchased]])-Table1[[#This Row],[Discount_Applied]]</f>
        <v>1356.87</v>
      </c>
    </row>
    <row r="95" spans="1:18" x14ac:dyDescent="0.35">
      <c r="A95" t="s">
        <v>403</v>
      </c>
      <c r="B95" s="1">
        <v>45960</v>
      </c>
      <c r="C95" t="s">
        <v>16</v>
      </c>
      <c r="D95" t="s">
        <v>404</v>
      </c>
      <c r="E95" t="s">
        <v>405</v>
      </c>
      <c r="F95" t="s">
        <v>28</v>
      </c>
      <c r="G95">
        <v>382.63</v>
      </c>
      <c r="H95">
        <v>1</v>
      </c>
      <c r="I95">
        <v>317.63</v>
      </c>
      <c r="J95">
        <v>12.59</v>
      </c>
      <c r="K95" t="s">
        <v>54</v>
      </c>
      <c r="L95" t="s">
        <v>48</v>
      </c>
      <c r="M95" t="s">
        <v>22</v>
      </c>
      <c r="N95" t="s">
        <v>31</v>
      </c>
      <c r="O95" t="s">
        <v>406</v>
      </c>
      <c r="P95" t="str">
        <f t="shared" si="1"/>
        <v>Oct</v>
      </c>
      <c r="Q95">
        <f>PRODUCT(Table1[[#This Row],[Price_per_Unit]],Table1[[#This Row],[Quantity_Purchased]])</f>
        <v>382.63</v>
      </c>
      <c r="R95">
        <f>(Table1[[#This Row],[Price_per_Unit]]*Table1[[#This Row],[Quantity_Purchased]])-Table1[[#This Row],[Discount_Applied]]</f>
        <v>370.04</v>
      </c>
    </row>
    <row r="96" spans="1:18" hidden="1" x14ac:dyDescent="0.35">
      <c r="A96" t="s">
        <v>407</v>
      </c>
      <c r="B96" s="1">
        <v>45802</v>
      </c>
      <c r="C96" t="s">
        <v>16</v>
      </c>
      <c r="D96" t="s">
        <v>408</v>
      </c>
      <c r="E96" t="s">
        <v>95</v>
      </c>
      <c r="F96" t="s">
        <v>79</v>
      </c>
      <c r="G96">
        <v>209.65</v>
      </c>
      <c r="H96">
        <v>4</v>
      </c>
      <c r="I96">
        <v>167.96</v>
      </c>
      <c r="J96">
        <v>16.71</v>
      </c>
      <c r="K96" t="s">
        <v>43</v>
      </c>
      <c r="L96" t="s">
        <v>48</v>
      </c>
      <c r="M96" t="s">
        <v>30</v>
      </c>
      <c r="N96" t="s">
        <v>38</v>
      </c>
      <c r="O96" t="s">
        <v>409</v>
      </c>
      <c r="P96" t="str">
        <f t="shared" si="1"/>
        <v>May</v>
      </c>
      <c r="Q96">
        <f>PRODUCT(Table1[[#This Row],[Price_per_Unit]],Table1[[#This Row],[Quantity_Purchased]])</f>
        <v>838.6</v>
      </c>
      <c r="R96">
        <f>(Table1[[#This Row],[Price_per_Unit]]*Table1[[#This Row],[Quantity_Purchased]])-Table1[[#This Row],[Discount_Applied]]</f>
        <v>821.89</v>
      </c>
    </row>
    <row r="97" spans="1:18" hidden="1" x14ac:dyDescent="0.35">
      <c r="A97" t="s">
        <v>410</v>
      </c>
      <c r="B97" s="1">
        <v>45802</v>
      </c>
      <c r="C97" t="s">
        <v>16</v>
      </c>
      <c r="D97" t="s">
        <v>411</v>
      </c>
      <c r="E97" t="s">
        <v>412</v>
      </c>
      <c r="F97" t="s">
        <v>128</v>
      </c>
      <c r="G97">
        <v>475.89</v>
      </c>
      <c r="H97">
        <v>2</v>
      </c>
      <c r="I97">
        <v>286.79000000000002</v>
      </c>
      <c r="J97">
        <v>4.9400000000000004</v>
      </c>
      <c r="K97" t="s">
        <v>20</v>
      </c>
      <c r="L97" t="s">
        <v>21</v>
      </c>
      <c r="M97" t="s">
        <v>37</v>
      </c>
      <c r="N97" t="s">
        <v>23</v>
      </c>
      <c r="O97" t="s">
        <v>413</v>
      </c>
      <c r="P97" t="str">
        <f t="shared" si="1"/>
        <v>May</v>
      </c>
      <c r="Q97">
        <f>PRODUCT(Table1[[#This Row],[Price_per_Unit]],Table1[[#This Row],[Quantity_Purchased]])</f>
        <v>951.78</v>
      </c>
      <c r="R97">
        <f>(Table1[[#This Row],[Price_per_Unit]]*Table1[[#This Row],[Quantity_Purchased]])-Table1[[#This Row],[Discount_Applied]]</f>
        <v>946.83999999999992</v>
      </c>
    </row>
    <row r="98" spans="1:18" x14ac:dyDescent="0.35">
      <c r="A98" t="s">
        <v>414</v>
      </c>
      <c r="B98" s="1">
        <v>45856</v>
      </c>
      <c r="C98" t="s">
        <v>16</v>
      </c>
      <c r="D98" t="s">
        <v>415</v>
      </c>
      <c r="E98" t="s">
        <v>416</v>
      </c>
      <c r="F98" t="s">
        <v>36</v>
      </c>
      <c r="G98">
        <v>113.78</v>
      </c>
      <c r="H98">
        <v>6</v>
      </c>
      <c r="I98">
        <v>77.44</v>
      </c>
      <c r="J98">
        <v>15.48</v>
      </c>
      <c r="K98" t="s">
        <v>54</v>
      </c>
      <c r="L98" t="s">
        <v>21</v>
      </c>
      <c r="M98" t="s">
        <v>22</v>
      </c>
      <c r="N98" t="s">
        <v>31</v>
      </c>
      <c r="O98" t="s">
        <v>417</v>
      </c>
      <c r="P98" t="str">
        <f t="shared" si="1"/>
        <v>Jul</v>
      </c>
      <c r="Q98">
        <f>PRODUCT(Table1[[#This Row],[Price_per_Unit]],Table1[[#This Row],[Quantity_Purchased]])</f>
        <v>682.68000000000006</v>
      </c>
      <c r="R98">
        <f>(Table1[[#This Row],[Price_per_Unit]]*Table1[[#This Row],[Quantity_Purchased]])-Table1[[#This Row],[Discount_Applied]]</f>
        <v>667.2</v>
      </c>
    </row>
    <row r="99" spans="1:18" hidden="1" x14ac:dyDescent="0.35">
      <c r="A99" t="s">
        <v>418</v>
      </c>
      <c r="B99" s="1">
        <v>45846</v>
      </c>
      <c r="C99" t="s">
        <v>16</v>
      </c>
      <c r="D99" t="s">
        <v>419</v>
      </c>
      <c r="E99" t="s">
        <v>420</v>
      </c>
      <c r="F99" t="s">
        <v>53</v>
      </c>
      <c r="G99">
        <v>282.16000000000003</v>
      </c>
      <c r="H99">
        <v>7</v>
      </c>
      <c r="I99">
        <v>217.26</v>
      </c>
      <c r="J99">
        <v>10.69</v>
      </c>
      <c r="K99" t="s">
        <v>54</v>
      </c>
      <c r="L99" t="s">
        <v>21</v>
      </c>
      <c r="M99" t="s">
        <v>37</v>
      </c>
      <c r="N99" t="s">
        <v>38</v>
      </c>
      <c r="O99" t="s">
        <v>421</v>
      </c>
      <c r="P99" t="str">
        <f t="shared" si="1"/>
        <v>Jul</v>
      </c>
      <c r="Q99">
        <f>PRODUCT(Table1[[#This Row],[Price_per_Unit]],Table1[[#This Row],[Quantity_Purchased]])</f>
        <v>1975.1200000000001</v>
      </c>
      <c r="R99">
        <f>(Table1[[#This Row],[Price_per_Unit]]*Table1[[#This Row],[Quantity_Purchased]])-Table1[[#This Row],[Discount_Applied]]</f>
        <v>1964.43</v>
      </c>
    </row>
    <row r="100" spans="1:18" hidden="1" x14ac:dyDescent="0.35">
      <c r="A100" t="s">
        <v>422</v>
      </c>
      <c r="B100" s="1">
        <v>45749</v>
      </c>
      <c r="C100" t="s">
        <v>16</v>
      </c>
      <c r="D100" t="s">
        <v>423</v>
      </c>
      <c r="E100" t="s">
        <v>424</v>
      </c>
      <c r="F100" t="s">
        <v>28</v>
      </c>
      <c r="G100">
        <v>315.37</v>
      </c>
      <c r="H100">
        <v>6</v>
      </c>
      <c r="I100">
        <v>204.57</v>
      </c>
      <c r="J100">
        <v>24.35</v>
      </c>
      <c r="K100" t="s">
        <v>54</v>
      </c>
      <c r="L100" t="s">
        <v>29</v>
      </c>
      <c r="M100" t="s">
        <v>37</v>
      </c>
      <c r="N100" t="s">
        <v>23</v>
      </c>
      <c r="O100" t="s">
        <v>425</v>
      </c>
      <c r="P100" t="str">
        <f t="shared" si="1"/>
        <v>Apr</v>
      </c>
      <c r="Q100">
        <f>PRODUCT(Table1[[#This Row],[Price_per_Unit]],Table1[[#This Row],[Quantity_Purchased]])</f>
        <v>1892.22</v>
      </c>
      <c r="R100">
        <f>(Table1[[#This Row],[Price_per_Unit]]*Table1[[#This Row],[Quantity_Purchased]])-Table1[[#This Row],[Discount_Applied]]</f>
        <v>1867.8700000000001</v>
      </c>
    </row>
    <row r="101" spans="1:18" hidden="1" x14ac:dyDescent="0.35">
      <c r="A101" t="s">
        <v>426</v>
      </c>
      <c r="B101" s="1">
        <v>46013</v>
      </c>
      <c r="C101" t="s">
        <v>16</v>
      </c>
      <c r="D101" t="s">
        <v>427</v>
      </c>
      <c r="E101" t="s">
        <v>428</v>
      </c>
      <c r="F101" t="s">
        <v>36</v>
      </c>
      <c r="G101">
        <v>217.03</v>
      </c>
      <c r="H101">
        <v>9</v>
      </c>
      <c r="I101">
        <v>133.06</v>
      </c>
      <c r="J101">
        <v>41.54</v>
      </c>
      <c r="K101" t="s">
        <v>54</v>
      </c>
      <c r="L101" t="s">
        <v>21</v>
      </c>
      <c r="M101" t="s">
        <v>37</v>
      </c>
      <c r="N101" t="s">
        <v>23</v>
      </c>
      <c r="O101" t="s">
        <v>429</v>
      </c>
      <c r="P101" t="str">
        <f t="shared" si="1"/>
        <v>Dec</v>
      </c>
      <c r="Q101">
        <f>PRODUCT(Table1[[#This Row],[Price_per_Unit]],Table1[[#This Row],[Quantity_Purchased]])</f>
        <v>1953.27</v>
      </c>
      <c r="R101">
        <f>(Table1[[#This Row],[Price_per_Unit]]*Table1[[#This Row],[Quantity_Purchased]])-Table1[[#This Row],[Discount_Applied]]</f>
        <v>1911.73</v>
      </c>
    </row>
    <row r="102" spans="1:18" hidden="1" x14ac:dyDescent="0.35">
      <c r="A102" t="s">
        <v>430</v>
      </c>
      <c r="B102" s="1">
        <v>45731</v>
      </c>
      <c r="C102" t="s">
        <v>16</v>
      </c>
      <c r="D102" t="s">
        <v>431</v>
      </c>
      <c r="E102" t="s">
        <v>432</v>
      </c>
      <c r="F102" t="s">
        <v>53</v>
      </c>
      <c r="G102">
        <v>224.35</v>
      </c>
      <c r="H102">
        <v>6</v>
      </c>
      <c r="I102">
        <v>189.89</v>
      </c>
      <c r="J102">
        <v>34.6</v>
      </c>
      <c r="K102" t="s">
        <v>54</v>
      </c>
      <c r="L102" t="s">
        <v>48</v>
      </c>
      <c r="M102" t="s">
        <v>30</v>
      </c>
      <c r="N102" t="s">
        <v>31</v>
      </c>
      <c r="O102" t="s">
        <v>433</v>
      </c>
      <c r="P102" t="str">
        <f t="shared" si="1"/>
        <v>Mar</v>
      </c>
      <c r="Q102">
        <f>PRODUCT(Table1[[#This Row],[Price_per_Unit]],Table1[[#This Row],[Quantity_Purchased]])</f>
        <v>1346.1</v>
      </c>
      <c r="R102">
        <f>(Table1[[#This Row],[Price_per_Unit]]*Table1[[#This Row],[Quantity_Purchased]])-Table1[[#This Row],[Discount_Applied]]</f>
        <v>1311.5</v>
      </c>
    </row>
    <row r="103" spans="1:18" hidden="1" x14ac:dyDescent="0.35">
      <c r="A103" s="2" t="s">
        <v>434</v>
      </c>
      <c r="B103" s="1">
        <v>45919</v>
      </c>
      <c r="C103" t="s">
        <v>16</v>
      </c>
      <c r="D103" t="s">
        <v>435</v>
      </c>
      <c r="E103" t="s">
        <v>436</v>
      </c>
      <c r="F103" t="s">
        <v>28</v>
      </c>
      <c r="G103">
        <v>486.75</v>
      </c>
      <c r="H103">
        <v>6</v>
      </c>
      <c r="I103">
        <v>414.45</v>
      </c>
      <c r="J103">
        <v>23.42</v>
      </c>
      <c r="K103" t="s">
        <v>54</v>
      </c>
      <c r="L103" t="s">
        <v>29</v>
      </c>
      <c r="M103" t="s">
        <v>30</v>
      </c>
      <c r="N103" t="s">
        <v>23</v>
      </c>
      <c r="O103" t="s">
        <v>437</v>
      </c>
      <c r="P103" t="str">
        <f t="shared" si="1"/>
        <v>Sep</v>
      </c>
      <c r="Q103">
        <f>PRODUCT(Table1[[#This Row],[Price_per_Unit]],Table1[[#This Row],[Quantity_Purchased]])</f>
        <v>2920.5</v>
      </c>
      <c r="R103">
        <f>(Table1[[#This Row],[Price_per_Unit]]*Table1[[#This Row],[Quantity_Purchased]])-Table1[[#This Row],[Discount_Applied]]</f>
        <v>2897.08</v>
      </c>
    </row>
    <row r="104" spans="1:18" x14ac:dyDescent="0.35">
      <c r="A104" t="s">
        <v>438</v>
      </c>
      <c r="B104" s="1">
        <v>45739</v>
      </c>
      <c r="C104" t="s">
        <v>16</v>
      </c>
      <c r="D104" t="s">
        <v>439</v>
      </c>
      <c r="E104" t="s">
        <v>440</v>
      </c>
      <c r="F104" t="s">
        <v>28</v>
      </c>
      <c r="G104">
        <v>455.32</v>
      </c>
      <c r="H104">
        <v>10</v>
      </c>
      <c r="I104">
        <v>393.06</v>
      </c>
      <c r="J104">
        <v>63.57</v>
      </c>
      <c r="K104" t="s">
        <v>54</v>
      </c>
      <c r="L104" t="s">
        <v>21</v>
      </c>
      <c r="M104" t="s">
        <v>22</v>
      </c>
      <c r="N104" t="s">
        <v>31</v>
      </c>
      <c r="O104" t="s">
        <v>441</v>
      </c>
      <c r="P104" t="str">
        <f t="shared" si="1"/>
        <v>Mar</v>
      </c>
      <c r="Q104">
        <f>PRODUCT(Table1[[#This Row],[Price_per_Unit]],Table1[[#This Row],[Quantity_Purchased]])</f>
        <v>4553.2</v>
      </c>
      <c r="R104">
        <f>(Table1[[#This Row],[Price_per_Unit]]*Table1[[#This Row],[Quantity_Purchased]])-Table1[[#This Row],[Discount_Applied]]</f>
        <v>4489.63</v>
      </c>
    </row>
    <row r="105" spans="1:18" hidden="1" x14ac:dyDescent="0.35">
      <c r="A105" t="s">
        <v>442</v>
      </c>
      <c r="B105" s="1">
        <v>45812</v>
      </c>
      <c r="C105" t="s">
        <v>16</v>
      </c>
      <c r="D105" t="s">
        <v>443</v>
      </c>
      <c r="E105" t="s">
        <v>444</v>
      </c>
      <c r="F105" t="s">
        <v>19</v>
      </c>
      <c r="G105">
        <v>355.78</v>
      </c>
      <c r="H105">
        <v>1</v>
      </c>
      <c r="I105">
        <v>313.43</v>
      </c>
      <c r="J105">
        <v>45.18</v>
      </c>
      <c r="K105" t="s">
        <v>54</v>
      </c>
      <c r="L105" t="s">
        <v>29</v>
      </c>
      <c r="M105" t="s">
        <v>30</v>
      </c>
      <c r="N105" t="s">
        <v>23</v>
      </c>
      <c r="O105" t="s">
        <v>445</v>
      </c>
      <c r="P105" t="str">
        <f t="shared" si="1"/>
        <v>Jun</v>
      </c>
      <c r="Q105">
        <f>PRODUCT(Table1[[#This Row],[Price_per_Unit]],Table1[[#This Row],[Quantity_Purchased]])</f>
        <v>355.78</v>
      </c>
      <c r="R105">
        <f>(Table1[[#This Row],[Price_per_Unit]]*Table1[[#This Row],[Quantity_Purchased]])-Table1[[#This Row],[Discount_Applied]]</f>
        <v>310.59999999999997</v>
      </c>
    </row>
    <row r="106" spans="1:18" hidden="1" x14ac:dyDescent="0.35">
      <c r="A106" t="s">
        <v>446</v>
      </c>
      <c r="B106" s="1">
        <v>45949</v>
      </c>
      <c r="C106" t="s">
        <v>16</v>
      </c>
      <c r="D106" t="s">
        <v>447</v>
      </c>
      <c r="E106" t="s">
        <v>448</v>
      </c>
      <c r="F106" t="s">
        <v>79</v>
      </c>
      <c r="G106">
        <v>10.31</v>
      </c>
      <c r="H106">
        <v>8</v>
      </c>
      <c r="I106">
        <v>6.75</v>
      </c>
      <c r="J106">
        <v>1.82</v>
      </c>
      <c r="K106" t="s">
        <v>20</v>
      </c>
      <c r="L106" t="s">
        <v>48</v>
      </c>
      <c r="M106" t="s">
        <v>30</v>
      </c>
      <c r="N106" t="s">
        <v>23</v>
      </c>
      <c r="O106" t="s">
        <v>449</v>
      </c>
      <c r="P106" t="str">
        <f t="shared" si="1"/>
        <v>Oct</v>
      </c>
      <c r="Q106">
        <f>PRODUCT(Table1[[#This Row],[Price_per_Unit]],Table1[[#This Row],[Quantity_Purchased]])</f>
        <v>82.48</v>
      </c>
      <c r="R106">
        <f>(Table1[[#This Row],[Price_per_Unit]]*Table1[[#This Row],[Quantity_Purchased]])-Table1[[#This Row],[Discount_Applied]]</f>
        <v>80.660000000000011</v>
      </c>
    </row>
    <row r="107" spans="1:18" hidden="1" x14ac:dyDescent="0.35">
      <c r="A107" t="s">
        <v>450</v>
      </c>
      <c r="B107" s="1">
        <v>45949</v>
      </c>
      <c r="C107" t="s">
        <v>16</v>
      </c>
      <c r="D107" t="s">
        <v>451</v>
      </c>
      <c r="E107" t="s">
        <v>452</v>
      </c>
      <c r="F107" t="s">
        <v>36</v>
      </c>
      <c r="G107">
        <v>376.6</v>
      </c>
      <c r="H107">
        <v>5</v>
      </c>
      <c r="I107">
        <v>290.27</v>
      </c>
      <c r="J107">
        <v>49.37</v>
      </c>
      <c r="K107" t="s">
        <v>20</v>
      </c>
      <c r="L107" t="s">
        <v>21</v>
      </c>
      <c r="M107" t="s">
        <v>30</v>
      </c>
      <c r="N107" t="s">
        <v>31</v>
      </c>
      <c r="O107" t="s">
        <v>453</v>
      </c>
      <c r="P107" t="str">
        <f t="shared" si="1"/>
        <v>Oct</v>
      </c>
      <c r="Q107">
        <f>PRODUCT(Table1[[#This Row],[Price_per_Unit]],Table1[[#This Row],[Quantity_Purchased]])</f>
        <v>1883</v>
      </c>
      <c r="R107">
        <f>(Table1[[#This Row],[Price_per_Unit]]*Table1[[#This Row],[Quantity_Purchased]])-Table1[[#This Row],[Discount_Applied]]</f>
        <v>1833.63</v>
      </c>
    </row>
    <row r="108" spans="1:18" x14ac:dyDescent="0.35">
      <c r="A108" s="2" t="s">
        <v>454</v>
      </c>
      <c r="B108" s="1">
        <v>46012</v>
      </c>
      <c r="C108" t="s">
        <v>16</v>
      </c>
      <c r="D108" t="s">
        <v>455</v>
      </c>
      <c r="E108" t="s">
        <v>87</v>
      </c>
      <c r="F108" t="s">
        <v>53</v>
      </c>
      <c r="G108">
        <v>406.4</v>
      </c>
      <c r="H108">
        <v>5</v>
      </c>
      <c r="I108">
        <v>261.51</v>
      </c>
      <c r="J108">
        <v>78.27</v>
      </c>
      <c r="K108" t="s">
        <v>20</v>
      </c>
      <c r="L108" t="s">
        <v>48</v>
      </c>
      <c r="M108" t="s">
        <v>22</v>
      </c>
      <c r="N108" t="s">
        <v>38</v>
      </c>
      <c r="O108" t="s">
        <v>456</v>
      </c>
      <c r="P108" t="str">
        <f t="shared" si="1"/>
        <v>Dec</v>
      </c>
      <c r="Q108">
        <f>PRODUCT(Table1[[#This Row],[Price_per_Unit]],Table1[[#This Row],[Quantity_Purchased]])</f>
        <v>2032</v>
      </c>
      <c r="R108">
        <f>(Table1[[#This Row],[Price_per_Unit]]*Table1[[#This Row],[Quantity_Purchased]])-Table1[[#This Row],[Discount_Applied]]</f>
        <v>1953.73</v>
      </c>
    </row>
    <row r="109" spans="1:18" hidden="1" x14ac:dyDescent="0.35">
      <c r="A109" t="s">
        <v>457</v>
      </c>
      <c r="B109" s="1">
        <v>45878</v>
      </c>
      <c r="C109" t="s">
        <v>16</v>
      </c>
      <c r="D109" t="s">
        <v>458</v>
      </c>
      <c r="E109" t="s">
        <v>459</v>
      </c>
      <c r="F109" t="s">
        <v>53</v>
      </c>
      <c r="G109">
        <v>49.66</v>
      </c>
      <c r="H109">
        <v>4</v>
      </c>
      <c r="I109">
        <v>31.21</v>
      </c>
      <c r="J109">
        <v>8.32</v>
      </c>
      <c r="K109" t="s">
        <v>54</v>
      </c>
      <c r="L109" t="s">
        <v>48</v>
      </c>
      <c r="M109" t="s">
        <v>37</v>
      </c>
      <c r="N109" t="s">
        <v>23</v>
      </c>
      <c r="O109" t="s">
        <v>460</v>
      </c>
      <c r="P109" t="str">
        <f t="shared" si="1"/>
        <v>Aug</v>
      </c>
      <c r="Q109">
        <f>PRODUCT(Table1[[#This Row],[Price_per_Unit]],Table1[[#This Row],[Quantity_Purchased]])</f>
        <v>198.64</v>
      </c>
      <c r="R109">
        <f>(Table1[[#This Row],[Price_per_Unit]]*Table1[[#This Row],[Quantity_Purchased]])-Table1[[#This Row],[Discount_Applied]]</f>
        <v>190.32</v>
      </c>
    </row>
    <row r="110" spans="1:18" hidden="1" x14ac:dyDescent="0.35">
      <c r="A110" t="s">
        <v>461</v>
      </c>
      <c r="B110" s="1">
        <v>45886</v>
      </c>
      <c r="C110" t="s">
        <v>16</v>
      </c>
      <c r="D110" s="2" t="s">
        <v>462</v>
      </c>
      <c r="E110" t="s">
        <v>463</v>
      </c>
      <c r="F110" t="s">
        <v>79</v>
      </c>
      <c r="G110">
        <v>121.96</v>
      </c>
      <c r="H110">
        <v>7</v>
      </c>
      <c r="I110">
        <v>88.87</v>
      </c>
      <c r="J110">
        <v>14.26</v>
      </c>
      <c r="K110" t="s">
        <v>20</v>
      </c>
      <c r="L110" t="s">
        <v>21</v>
      </c>
      <c r="M110" t="s">
        <v>37</v>
      </c>
      <c r="N110" t="s">
        <v>23</v>
      </c>
      <c r="O110" t="s">
        <v>464</v>
      </c>
      <c r="P110" t="str">
        <f t="shared" si="1"/>
        <v>Aug</v>
      </c>
      <c r="Q110">
        <f>PRODUCT(Table1[[#This Row],[Price_per_Unit]],Table1[[#This Row],[Quantity_Purchased]])</f>
        <v>853.71999999999991</v>
      </c>
      <c r="R110">
        <f>(Table1[[#This Row],[Price_per_Unit]]*Table1[[#This Row],[Quantity_Purchased]])-Table1[[#This Row],[Discount_Applied]]</f>
        <v>839.45999999999992</v>
      </c>
    </row>
    <row r="111" spans="1:18" hidden="1" x14ac:dyDescent="0.35">
      <c r="A111" t="s">
        <v>465</v>
      </c>
      <c r="B111" s="1">
        <v>45939</v>
      </c>
      <c r="C111" t="s">
        <v>16</v>
      </c>
      <c r="D111" t="s">
        <v>466</v>
      </c>
      <c r="E111" t="s">
        <v>467</v>
      </c>
      <c r="F111" t="s">
        <v>79</v>
      </c>
      <c r="G111">
        <v>255.49</v>
      </c>
      <c r="H111">
        <v>5</v>
      </c>
      <c r="I111">
        <v>175.36</v>
      </c>
      <c r="J111">
        <v>11.67</v>
      </c>
      <c r="K111" t="s">
        <v>20</v>
      </c>
      <c r="L111" t="s">
        <v>29</v>
      </c>
      <c r="M111" t="s">
        <v>30</v>
      </c>
      <c r="N111" t="s">
        <v>23</v>
      </c>
      <c r="O111" t="s">
        <v>468</v>
      </c>
      <c r="P111" t="str">
        <f t="shared" si="1"/>
        <v>Oct</v>
      </c>
      <c r="Q111">
        <f>PRODUCT(Table1[[#This Row],[Price_per_Unit]],Table1[[#This Row],[Quantity_Purchased]])</f>
        <v>1277.45</v>
      </c>
      <c r="R111">
        <f>(Table1[[#This Row],[Price_per_Unit]]*Table1[[#This Row],[Quantity_Purchased]])-Table1[[#This Row],[Discount_Applied]]</f>
        <v>1265.78</v>
      </c>
    </row>
    <row r="112" spans="1:18" x14ac:dyDescent="0.35">
      <c r="A112" t="s">
        <v>469</v>
      </c>
      <c r="B112" s="1">
        <v>45763</v>
      </c>
      <c r="C112" t="s">
        <v>16</v>
      </c>
      <c r="D112" t="s">
        <v>470</v>
      </c>
      <c r="E112" t="s">
        <v>471</v>
      </c>
      <c r="F112" t="s">
        <v>36</v>
      </c>
      <c r="G112">
        <v>289.24</v>
      </c>
      <c r="H112">
        <v>4</v>
      </c>
      <c r="I112">
        <v>231.98</v>
      </c>
      <c r="J112">
        <v>47.94</v>
      </c>
      <c r="K112" t="s">
        <v>20</v>
      </c>
      <c r="L112" t="s">
        <v>21</v>
      </c>
      <c r="M112" t="s">
        <v>22</v>
      </c>
      <c r="N112" t="s">
        <v>23</v>
      </c>
      <c r="O112" t="s">
        <v>472</v>
      </c>
      <c r="P112" t="str">
        <f t="shared" si="1"/>
        <v>Apr</v>
      </c>
      <c r="Q112">
        <f>PRODUCT(Table1[[#This Row],[Price_per_Unit]],Table1[[#This Row],[Quantity_Purchased]])</f>
        <v>1156.96</v>
      </c>
      <c r="R112">
        <f>(Table1[[#This Row],[Price_per_Unit]]*Table1[[#This Row],[Quantity_Purchased]])-Table1[[#This Row],[Discount_Applied]]</f>
        <v>1109.02</v>
      </c>
    </row>
    <row r="113" spans="1:18" hidden="1" x14ac:dyDescent="0.35">
      <c r="A113" t="s">
        <v>473</v>
      </c>
      <c r="B113" s="1">
        <v>46002</v>
      </c>
      <c r="C113" t="s">
        <v>16</v>
      </c>
      <c r="D113" t="s">
        <v>474</v>
      </c>
      <c r="E113" t="s">
        <v>475</v>
      </c>
      <c r="F113" t="s">
        <v>79</v>
      </c>
      <c r="G113">
        <v>413.81</v>
      </c>
      <c r="H113">
        <v>8</v>
      </c>
      <c r="I113">
        <v>281.48</v>
      </c>
      <c r="J113">
        <v>72.290000000000006</v>
      </c>
      <c r="K113" t="s">
        <v>20</v>
      </c>
      <c r="L113" t="s">
        <v>29</v>
      </c>
      <c r="M113" t="s">
        <v>30</v>
      </c>
      <c r="N113" t="s">
        <v>31</v>
      </c>
      <c r="O113" t="s">
        <v>476</v>
      </c>
      <c r="P113" t="str">
        <f t="shared" si="1"/>
        <v>Dec</v>
      </c>
      <c r="Q113">
        <f>PRODUCT(Table1[[#This Row],[Price_per_Unit]],Table1[[#This Row],[Quantity_Purchased]])</f>
        <v>3310.48</v>
      </c>
      <c r="R113">
        <f>(Table1[[#This Row],[Price_per_Unit]]*Table1[[#This Row],[Quantity_Purchased]])-Table1[[#This Row],[Discount_Applied]]</f>
        <v>3238.19</v>
      </c>
    </row>
    <row r="114" spans="1:18" hidden="1" x14ac:dyDescent="0.35">
      <c r="A114" t="s">
        <v>477</v>
      </c>
      <c r="B114" s="1">
        <v>45971</v>
      </c>
      <c r="C114" t="s">
        <v>16</v>
      </c>
      <c r="D114" t="s">
        <v>478</v>
      </c>
      <c r="E114" t="s">
        <v>479</v>
      </c>
      <c r="F114" t="s">
        <v>79</v>
      </c>
      <c r="G114">
        <v>377.79</v>
      </c>
      <c r="H114">
        <v>9</v>
      </c>
      <c r="I114">
        <v>318.42</v>
      </c>
      <c r="J114">
        <v>61.93</v>
      </c>
      <c r="K114" t="s">
        <v>43</v>
      </c>
      <c r="L114" t="s">
        <v>21</v>
      </c>
      <c r="M114" t="s">
        <v>37</v>
      </c>
      <c r="N114" t="s">
        <v>31</v>
      </c>
      <c r="O114" t="s">
        <v>480</v>
      </c>
      <c r="P114" t="str">
        <f t="shared" si="1"/>
        <v>Nov</v>
      </c>
      <c r="Q114">
        <f>PRODUCT(Table1[[#This Row],[Price_per_Unit]],Table1[[#This Row],[Quantity_Purchased]])</f>
        <v>3400.11</v>
      </c>
      <c r="R114">
        <f>(Table1[[#This Row],[Price_per_Unit]]*Table1[[#This Row],[Quantity_Purchased]])-Table1[[#This Row],[Discount_Applied]]</f>
        <v>3338.1800000000003</v>
      </c>
    </row>
    <row r="115" spans="1:18" x14ac:dyDescent="0.35">
      <c r="A115" t="s">
        <v>481</v>
      </c>
      <c r="B115" s="1">
        <v>45941</v>
      </c>
      <c r="C115" t="s">
        <v>16</v>
      </c>
      <c r="D115" t="s">
        <v>482</v>
      </c>
      <c r="E115" t="s">
        <v>483</v>
      </c>
      <c r="F115" t="s">
        <v>53</v>
      </c>
      <c r="G115">
        <v>209.99</v>
      </c>
      <c r="H115">
        <v>6</v>
      </c>
      <c r="I115">
        <v>130.02000000000001</v>
      </c>
      <c r="J115">
        <v>15.29</v>
      </c>
      <c r="K115" t="s">
        <v>43</v>
      </c>
      <c r="L115" t="s">
        <v>21</v>
      </c>
      <c r="M115" t="s">
        <v>22</v>
      </c>
      <c r="N115" t="s">
        <v>38</v>
      </c>
      <c r="O115" t="s">
        <v>484</v>
      </c>
      <c r="P115" t="str">
        <f t="shared" si="1"/>
        <v>Oct</v>
      </c>
      <c r="Q115">
        <f>PRODUCT(Table1[[#This Row],[Price_per_Unit]],Table1[[#This Row],[Quantity_Purchased]])</f>
        <v>1259.94</v>
      </c>
      <c r="R115">
        <f>(Table1[[#This Row],[Price_per_Unit]]*Table1[[#This Row],[Quantity_Purchased]])-Table1[[#This Row],[Discount_Applied]]</f>
        <v>1244.6500000000001</v>
      </c>
    </row>
    <row r="116" spans="1:18" hidden="1" x14ac:dyDescent="0.35">
      <c r="A116" t="s">
        <v>485</v>
      </c>
      <c r="B116" s="1">
        <v>45771</v>
      </c>
      <c r="C116" t="s">
        <v>16</v>
      </c>
      <c r="D116" t="s">
        <v>486</v>
      </c>
      <c r="E116" t="s">
        <v>487</v>
      </c>
      <c r="F116" t="s">
        <v>28</v>
      </c>
      <c r="G116">
        <v>368.78</v>
      </c>
      <c r="H116">
        <v>8</v>
      </c>
      <c r="I116">
        <v>292.11</v>
      </c>
      <c r="J116">
        <v>6.51</v>
      </c>
      <c r="K116" t="s">
        <v>43</v>
      </c>
      <c r="L116" t="s">
        <v>48</v>
      </c>
      <c r="M116" t="s">
        <v>37</v>
      </c>
      <c r="N116" t="s">
        <v>38</v>
      </c>
      <c r="O116" t="s">
        <v>488</v>
      </c>
      <c r="P116" t="str">
        <f t="shared" si="1"/>
        <v>Apr</v>
      </c>
      <c r="Q116">
        <f>PRODUCT(Table1[[#This Row],[Price_per_Unit]],Table1[[#This Row],[Quantity_Purchased]])</f>
        <v>2950.24</v>
      </c>
      <c r="R116">
        <f>(Table1[[#This Row],[Price_per_Unit]]*Table1[[#This Row],[Quantity_Purchased]])-Table1[[#This Row],[Discount_Applied]]</f>
        <v>2943.7299999999996</v>
      </c>
    </row>
    <row r="117" spans="1:18" x14ac:dyDescent="0.35">
      <c r="A117" t="s">
        <v>489</v>
      </c>
      <c r="B117" s="1">
        <v>45949</v>
      </c>
      <c r="C117" t="s">
        <v>16</v>
      </c>
      <c r="D117" t="s">
        <v>490</v>
      </c>
      <c r="E117" t="s">
        <v>491</v>
      </c>
      <c r="F117" t="s">
        <v>36</v>
      </c>
      <c r="G117">
        <v>172.23</v>
      </c>
      <c r="H117">
        <v>9</v>
      </c>
      <c r="I117">
        <v>114.62</v>
      </c>
      <c r="J117">
        <v>16.02</v>
      </c>
      <c r="K117" t="s">
        <v>20</v>
      </c>
      <c r="L117" t="s">
        <v>29</v>
      </c>
      <c r="M117" t="s">
        <v>22</v>
      </c>
      <c r="N117" t="s">
        <v>38</v>
      </c>
      <c r="O117" t="s">
        <v>492</v>
      </c>
      <c r="P117" t="str">
        <f t="shared" si="1"/>
        <v>Oct</v>
      </c>
      <c r="Q117">
        <f>PRODUCT(Table1[[#This Row],[Price_per_Unit]],Table1[[#This Row],[Quantity_Purchased]])</f>
        <v>1550.07</v>
      </c>
      <c r="R117">
        <f>(Table1[[#This Row],[Price_per_Unit]]*Table1[[#This Row],[Quantity_Purchased]])-Table1[[#This Row],[Discount_Applied]]</f>
        <v>1534.05</v>
      </c>
    </row>
    <row r="118" spans="1:18" hidden="1" x14ac:dyDescent="0.35">
      <c r="A118" t="s">
        <v>493</v>
      </c>
      <c r="B118" s="1">
        <v>45845</v>
      </c>
      <c r="C118" t="s">
        <v>16</v>
      </c>
      <c r="D118" t="s">
        <v>494</v>
      </c>
      <c r="E118" t="s">
        <v>495</v>
      </c>
      <c r="F118" t="s">
        <v>28</v>
      </c>
      <c r="G118">
        <v>320.97000000000003</v>
      </c>
      <c r="H118">
        <v>3</v>
      </c>
      <c r="I118">
        <v>282.10000000000002</v>
      </c>
      <c r="J118">
        <v>21.99</v>
      </c>
      <c r="K118" t="s">
        <v>43</v>
      </c>
      <c r="L118" t="s">
        <v>29</v>
      </c>
      <c r="M118" t="s">
        <v>37</v>
      </c>
      <c r="N118" t="s">
        <v>31</v>
      </c>
      <c r="O118" t="s">
        <v>496</v>
      </c>
      <c r="P118" t="str">
        <f t="shared" si="1"/>
        <v>Jul</v>
      </c>
      <c r="Q118">
        <f>PRODUCT(Table1[[#This Row],[Price_per_Unit]],Table1[[#This Row],[Quantity_Purchased]])</f>
        <v>962.91000000000008</v>
      </c>
      <c r="R118">
        <f>(Table1[[#This Row],[Price_per_Unit]]*Table1[[#This Row],[Quantity_Purchased]])-Table1[[#This Row],[Discount_Applied]]</f>
        <v>940.92000000000007</v>
      </c>
    </row>
    <row r="119" spans="1:18" x14ac:dyDescent="0.35">
      <c r="A119" t="s">
        <v>497</v>
      </c>
      <c r="B119" s="1">
        <v>45794</v>
      </c>
      <c r="C119" t="s">
        <v>16</v>
      </c>
      <c r="D119" t="s">
        <v>498</v>
      </c>
      <c r="E119" t="s">
        <v>420</v>
      </c>
      <c r="F119" t="s">
        <v>128</v>
      </c>
      <c r="G119">
        <v>435.32</v>
      </c>
      <c r="H119">
        <v>6</v>
      </c>
      <c r="I119">
        <v>377.67</v>
      </c>
      <c r="J119">
        <v>56.51</v>
      </c>
      <c r="K119" t="s">
        <v>43</v>
      </c>
      <c r="L119" t="s">
        <v>48</v>
      </c>
      <c r="M119" t="s">
        <v>22</v>
      </c>
      <c r="N119" t="s">
        <v>23</v>
      </c>
      <c r="O119" t="s">
        <v>499</v>
      </c>
      <c r="P119" t="str">
        <f t="shared" si="1"/>
        <v>May</v>
      </c>
      <c r="Q119">
        <f>PRODUCT(Table1[[#This Row],[Price_per_Unit]],Table1[[#This Row],[Quantity_Purchased]])</f>
        <v>2611.92</v>
      </c>
      <c r="R119">
        <f>(Table1[[#This Row],[Price_per_Unit]]*Table1[[#This Row],[Quantity_Purchased]])-Table1[[#This Row],[Discount_Applied]]</f>
        <v>2555.41</v>
      </c>
    </row>
    <row r="120" spans="1:18" hidden="1" x14ac:dyDescent="0.35">
      <c r="A120" t="s">
        <v>500</v>
      </c>
      <c r="B120" s="1">
        <v>45763</v>
      </c>
      <c r="C120" t="s">
        <v>16</v>
      </c>
      <c r="D120" t="s">
        <v>501</v>
      </c>
      <c r="E120" t="s">
        <v>502</v>
      </c>
      <c r="F120" t="s">
        <v>28</v>
      </c>
      <c r="G120">
        <v>445.88</v>
      </c>
      <c r="H120">
        <v>2</v>
      </c>
      <c r="I120">
        <v>349.25</v>
      </c>
      <c r="J120">
        <v>69.58</v>
      </c>
      <c r="K120" t="s">
        <v>54</v>
      </c>
      <c r="L120" t="s">
        <v>48</v>
      </c>
      <c r="M120" t="s">
        <v>30</v>
      </c>
      <c r="N120" t="s">
        <v>38</v>
      </c>
      <c r="O120" t="s">
        <v>503</v>
      </c>
      <c r="P120" t="str">
        <f t="shared" si="1"/>
        <v>Apr</v>
      </c>
      <c r="Q120">
        <f>PRODUCT(Table1[[#This Row],[Price_per_Unit]],Table1[[#This Row],[Quantity_Purchased]])</f>
        <v>891.76</v>
      </c>
      <c r="R120">
        <f>(Table1[[#This Row],[Price_per_Unit]]*Table1[[#This Row],[Quantity_Purchased]])-Table1[[#This Row],[Discount_Applied]]</f>
        <v>822.18</v>
      </c>
    </row>
    <row r="121" spans="1:18" x14ac:dyDescent="0.35">
      <c r="A121" t="s">
        <v>504</v>
      </c>
      <c r="B121" s="1">
        <v>45823</v>
      </c>
      <c r="C121" t="s">
        <v>16</v>
      </c>
      <c r="D121" t="s">
        <v>505</v>
      </c>
      <c r="E121" t="s">
        <v>506</v>
      </c>
      <c r="F121" t="s">
        <v>36</v>
      </c>
      <c r="G121">
        <v>127.67</v>
      </c>
      <c r="H121">
        <v>4</v>
      </c>
      <c r="I121">
        <v>85.08</v>
      </c>
      <c r="J121">
        <v>3.72</v>
      </c>
      <c r="K121" t="s">
        <v>54</v>
      </c>
      <c r="L121" t="s">
        <v>21</v>
      </c>
      <c r="M121" t="s">
        <v>22</v>
      </c>
      <c r="N121" t="s">
        <v>31</v>
      </c>
      <c r="O121" t="s">
        <v>507</v>
      </c>
      <c r="P121" t="str">
        <f t="shared" si="1"/>
        <v>Jun</v>
      </c>
      <c r="Q121">
        <f>PRODUCT(Table1[[#This Row],[Price_per_Unit]],Table1[[#This Row],[Quantity_Purchased]])</f>
        <v>510.68</v>
      </c>
      <c r="R121">
        <f>(Table1[[#This Row],[Price_per_Unit]]*Table1[[#This Row],[Quantity_Purchased]])-Table1[[#This Row],[Discount_Applied]]</f>
        <v>506.96</v>
      </c>
    </row>
    <row r="122" spans="1:18" hidden="1" x14ac:dyDescent="0.35">
      <c r="A122" t="s">
        <v>508</v>
      </c>
      <c r="B122" s="1">
        <v>45791</v>
      </c>
      <c r="C122" t="s">
        <v>16</v>
      </c>
      <c r="D122" t="s">
        <v>509</v>
      </c>
      <c r="E122" t="s">
        <v>510</v>
      </c>
      <c r="F122" t="s">
        <v>79</v>
      </c>
      <c r="G122">
        <v>248.96</v>
      </c>
      <c r="H122">
        <v>10</v>
      </c>
      <c r="I122">
        <v>202.71</v>
      </c>
      <c r="J122">
        <v>49.34</v>
      </c>
      <c r="K122" t="s">
        <v>43</v>
      </c>
      <c r="L122" t="s">
        <v>48</v>
      </c>
      <c r="M122" t="s">
        <v>37</v>
      </c>
      <c r="N122" t="s">
        <v>31</v>
      </c>
      <c r="O122" t="s">
        <v>511</v>
      </c>
      <c r="P122" t="str">
        <f t="shared" si="1"/>
        <v>May</v>
      </c>
      <c r="Q122">
        <f>PRODUCT(Table1[[#This Row],[Price_per_Unit]],Table1[[#This Row],[Quantity_Purchased]])</f>
        <v>2489.6</v>
      </c>
      <c r="R122">
        <f>(Table1[[#This Row],[Price_per_Unit]]*Table1[[#This Row],[Quantity_Purchased]])-Table1[[#This Row],[Discount_Applied]]</f>
        <v>2440.2599999999998</v>
      </c>
    </row>
    <row r="123" spans="1:18" hidden="1" x14ac:dyDescent="0.35">
      <c r="A123" t="s">
        <v>512</v>
      </c>
      <c r="B123" s="1">
        <v>45981</v>
      </c>
      <c r="C123" t="s">
        <v>16</v>
      </c>
      <c r="D123" t="s">
        <v>513</v>
      </c>
      <c r="E123" t="s">
        <v>514</v>
      </c>
      <c r="F123" t="s">
        <v>53</v>
      </c>
      <c r="G123">
        <v>352.36</v>
      </c>
      <c r="H123">
        <v>10</v>
      </c>
      <c r="I123">
        <v>254.85</v>
      </c>
      <c r="J123">
        <v>43.85</v>
      </c>
      <c r="K123" t="s">
        <v>20</v>
      </c>
      <c r="L123" t="s">
        <v>21</v>
      </c>
      <c r="M123" t="s">
        <v>30</v>
      </c>
      <c r="N123" t="s">
        <v>38</v>
      </c>
      <c r="O123" t="s">
        <v>515</v>
      </c>
      <c r="P123" t="str">
        <f t="shared" si="1"/>
        <v>Nov</v>
      </c>
      <c r="Q123">
        <f>PRODUCT(Table1[[#This Row],[Price_per_Unit]],Table1[[#This Row],[Quantity_Purchased]])</f>
        <v>3523.6000000000004</v>
      </c>
      <c r="R123">
        <f>(Table1[[#This Row],[Price_per_Unit]]*Table1[[#This Row],[Quantity_Purchased]])-Table1[[#This Row],[Discount_Applied]]</f>
        <v>3479.7500000000005</v>
      </c>
    </row>
    <row r="124" spans="1:18" hidden="1" x14ac:dyDescent="0.35">
      <c r="A124" t="s">
        <v>516</v>
      </c>
      <c r="B124" s="1">
        <v>45875</v>
      </c>
      <c r="C124" t="s">
        <v>16</v>
      </c>
      <c r="D124" t="s">
        <v>517</v>
      </c>
      <c r="E124" t="s">
        <v>518</v>
      </c>
      <c r="F124" t="s">
        <v>36</v>
      </c>
      <c r="G124">
        <v>190.34</v>
      </c>
      <c r="H124">
        <v>1</v>
      </c>
      <c r="I124">
        <v>166.44</v>
      </c>
      <c r="J124">
        <v>3.17</v>
      </c>
      <c r="K124" t="s">
        <v>54</v>
      </c>
      <c r="L124" t="s">
        <v>48</v>
      </c>
      <c r="M124" t="s">
        <v>37</v>
      </c>
      <c r="N124" t="s">
        <v>23</v>
      </c>
      <c r="O124" t="s">
        <v>519</v>
      </c>
      <c r="P124" t="str">
        <f t="shared" si="1"/>
        <v>Aug</v>
      </c>
      <c r="Q124">
        <f>PRODUCT(Table1[[#This Row],[Price_per_Unit]],Table1[[#This Row],[Quantity_Purchased]])</f>
        <v>190.34</v>
      </c>
      <c r="R124">
        <f>(Table1[[#This Row],[Price_per_Unit]]*Table1[[#This Row],[Quantity_Purchased]])-Table1[[#This Row],[Discount_Applied]]</f>
        <v>187.17000000000002</v>
      </c>
    </row>
    <row r="125" spans="1:18" x14ac:dyDescent="0.35">
      <c r="A125" t="s">
        <v>520</v>
      </c>
      <c r="B125" s="1">
        <v>45971</v>
      </c>
      <c r="C125" t="s">
        <v>16</v>
      </c>
      <c r="D125" t="s">
        <v>521</v>
      </c>
      <c r="E125" t="s">
        <v>263</v>
      </c>
      <c r="F125" t="s">
        <v>19</v>
      </c>
      <c r="G125">
        <v>188.15</v>
      </c>
      <c r="H125">
        <v>2</v>
      </c>
      <c r="I125">
        <v>138.71</v>
      </c>
      <c r="J125">
        <v>35.53</v>
      </c>
      <c r="K125" t="s">
        <v>20</v>
      </c>
      <c r="L125" t="s">
        <v>48</v>
      </c>
      <c r="M125" t="s">
        <v>22</v>
      </c>
      <c r="N125" t="s">
        <v>31</v>
      </c>
      <c r="O125" t="s">
        <v>522</v>
      </c>
      <c r="P125" t="str">
        <f t="shared" si="1"/>
        <v>Nov</v>
      </c>
      <c r="Q125">
        <f>PRODUCT(Table1[[#This Row],[Price_per_Unit]],Table1[[#This Row],[Quantity_Purchased]])</f>
        <v>376.3</v>
      </c>
      <c r="R125">
        <f>(Table1[[#This Row],[Price_per_Unit]]*Table1[[#This Row],[Quantity_Purchased]])-Table1[[#This Row],[Discount_Applied]]</f>
        <v>340.77</v>
      </c>
    </row>
    <row r="126" spans="1:18" hidden="1" x14ac:dyDescent="0.35">
      <c r="A126" t="s">
        <v>523</v>
      </c>
      <c r="B126" s="1">
        <v>45981</v>
      </c>
      <c r="C126" t="s">
        <v>16</v>
      </c>
      <c r="D126" t="s">
        <v>524</v>
      </c>
      <c r="E126" t="s">
        <v>525</v>
      </c>
      <c r="F126" t="s">
        <v>53</v>
      </c>
      <c r="G126">
        <v>469.4</v>
      </c>
      <c r="H126">
        <v>10</v>
      </c>
      <c r="I126">
        <v>339.74</v>
      </c>
      <c r="J126">
        <v>41.44</v>
      </c>
      <c r="K126" t="s">
        <v>20</v>
      </c>
      <c r="L126" t="s">
        <v>29</v>
      </c>
      <c r="M126" t="s">
        <v>30</v>
      </c>
      <c r="N126" t="s">
        <v>31</v>
      </c>
      <c r="O126" t="s">
        <v>526</v>
      </c>
      <c r="P126" t="str">
        <f t="shared" si="1"/>
        <v>Nov</v>
      </c>
      <c r="Q126">
        <f>PRODUCT(Table1[[#This Row],[Price_per_Unit]],Table1[[#This Row],[Quantity_Purchased]])</f>
        <v>4694</v>
      </c>
      <c r="R126">
        <f>(Table1[[#This Row],[Price_per_Unit]]*Table1[[#This Row],[Quantity_Purchased]])-Table1[[#This Row],[Discount_Applied]]</f>
        <v>4652.5600000000004</v>
      </c>
    </row>
    <row r="127" spans="1:18" hidden="1" x14ac:dyDescent="0.35">
      <c r="A127" t="s">
        <v>527</v>
      </c>
      <c r="B127" s="1">
        <v>46022</v>
      </c>
      <c r="C127" t="s">
        <v>16</v>
      </c>
      <c r="D127" t="s">
        <v>528</v>
      </c>
      <c r="E127" t="s">
        <v>529</v>
      </c>
      <c r="F127" t="s">
        <v>19</v>
      </c>
      <c r="G127">
        <v>328.1</v>
      </c>
      <c r="H127">
        <v>7</v>
      </c>
      <c r="I127">
        <v>233.94</v>
      </c>
      <c r="J127">
        <v>47.81</v>
      </c>
      <c r="K127" t="s">
        <v>20</v>
      </c>
      <c r="L127" t="s">
        <v>29</v>
      </c>
      <c r="M127" t="s">
        <v>30</v>
      </c>
      <c r="N127" t="s">
        <v>31</v>
      </c>
      <c r="O127" t="s">
        <v>530</v>
      </c>
      <c r="P127" t="str">
        <f t="shared" si="1"/>
        <v>Dec</v>
      </c>
      <c r="Q127">
        <f>PRODUCT(Table1[[#This Row],[Price_per_Unit]],Table1[[#This Row],[Quantity_Purchased]])</f>
        <v>2296.7000000000003</v>
      </c>
      <c r="R127">
        <f>(Table1[[#This Row],[Price_per_Unit]]*Table1[[#This Row],[Quantity_Purchased]])-Table1[[#This Row],[Discount_Applied]]</f>
        <v>2248.8900000000003</v>
      </c>
    </row>
    <row r="128" spans="1:18" hidden="1" x14ac:dyDescent="0.35">
      <c r="A128" t="s">
        <v>531</v>
      </c>
      <c r="B128" s="1">
        <v>45814</v>
      </c>
      <c r="C128" t="s">
        <v>16</v>
      </c>
      <c r="D128" t="s">
        <v>532</v>
      </c>
      <c r="E128" t="s">
        <v>533</v>
      </c>
      <c r="F128" t="s">
        <v>79</v>
      </c>
      <c r="G128">
        <v>35.450000000000003</v>
      </c>
      <c r="H128">
        <v>7</v>
      </c>
      <c r="I128">
        <v>23.22</v>
      </c>
      <c r="J128">
        <v>4.4800000000000004</v>
      </c>
      <c r="K128" t="s">
        <v>43</v>
      </c>
      <c r="L128" t="s">
        <v>48</v>
      </c>
      <c r="M128" t="s">
        <v>37</v>
      </c>
      <c r="N128" t="s">
        <v>38</v>
      </c>
      <c r="O128" t="s">
        <v>534</v>
      </c>
      <c r="P128" t="str">
        <f t="shared" si="1"/>
        <v>Jun</v>
      </c>
      <c r="Q128">
        <f>PRODUCT(Table1[[#This Row],[Price_per_Unit]],Table1[[#This Row],[Quantity_Purchased]])</f>
        <v>248.15000000000003</v>
      </c>
      <c r="R128">
        <f>(Table1[[#This Row],[Price_per_Unit]]*Table1[[#This Row],[Quantity_Purchased]])-Table1[[#This Row],[Discount_Applied]]</f>
        <v>243.67000000000004</v>
      </c>
    </row>
    <row r="129" spans="1:18" hidden="1" x14ac:dyDescent="0.35">
      <c r="A129" t="s">
        <v>535</v>
      </c>
      <c r="B129" s="1">
        <v>45949</v>
      </c>
      <c r="C129" t="s">
        <v>16</v>
      </c>
      <c r="D129" t="s">
        <v>536</v>
      </c>
      <c r="E129" t="s">
        <v>537</v>
      </c>
      <c r="F129" t="s">
        <v>79</v>
      </c>
      <c r="G129">
        <v>284.13</v>
      </c>
      <c r="H129">
        <v>1</v>
      </c>
      <c r="I129">
        <v>206.53</v>
      </c>
      <c r="J129">
        <v>56.78</v>
      </c>
      <c r="K129" t="s">
        <v>43</v>
      </c>
      <c r="L129" t="s">
        <v>29</v>
      </c>
      <c r="M129" t="s">
        <v>30</v>
      </c>
      <c r="N129" t="s">
        <v>38</v>
      </c>
      <c r="O129" t="s">
        <v>538</v>
      </c>
      <c r="P129" t="str">
        <f t="shared" si="1"/>
        <v>Oct</v>
      </c>
      <c r="Q129">
        <f>PRODUCT(Table1[[#This Row],[Price_per_Unit]],Table1[[#This Row],[Quantity_Purchased]])</f>
        <v>284.13</v>
      </c>
      <c r="R129">
        <f>(Table1[[#This Row],[Price_per_Unit]]*Table1[[#This Row],[Quantity_Purchased]])-Table1[[#This Row],[Discount_Applied]]</f>
        <v>227.35</v>
      </c>
    </row>
    <row r="130" spans="1:18" hidden="1" x14ac:dyDescent="0.35">
      <c r="A130" t="s">
        <v>539</v>
      </c>
      <c r="B130" s="1">
        <v>45865</v>
      </c>
      <c r="C130" t="s">
        <v>16</v>
      </c>
      <c r="D130" t="s">
        <v>540</v>
      </c>
      <c r="E130" t="s">
        <v>541</v>
      </c>
      <c r="F130" t="s">
        <v>128</v>
      </c>
      <c r="G130">
        <v>482.76</v>
      </c>
      <c r="H130">
        <v>1</v>
      </c>
      <c r="I130">
        <v>391.28</v>
      </c>
      <c r="J130">
        <v>34.44</v>
      </c>
      <c r="K130" t="s">
        <v>20</v>
      </c>
      <c r="L130" t="s">
        <v>48</v>
      </c>
      <c r="M130" t="s">
        <v>37</v>
      </c>
      <c r="N130" t="s">
        <v>23</v>
      </c>
      <c r="O130" t="s">
        <v>542</v>
      </c>
      <c r="P130" t="str">
        <f t="shared" ref="P130:P193" si="2">CHOOSE(MONTH(B130),"Jan","Feb","Mar","Apr","May","Jun","Jul","Aug","Sep","Oct","Nov","Dec")</f>
        <v>Jul</v>
      </c>
      <c r="Q130">
        <f>PRODUCT(Table1[[#This Row],[Price_per_Unit]],Table1[[#This Row],[Quantity_Purchased]])</f>
        <v>482.76</v>
      </c>
      <c r="R130">
        <f>(Table1[[#This Row],[Price_per_Unit]]*Table1[[#This Row],[Quantity_Purchased]])-Table1[[#This Row],[Discount_Applied]]</f>
        <v>448.32</v>
      </c>
    </row>
    <row r="131" spans="1:18" hidden="1" x14ac:dyDescent="0.35">
      <c r="A131" t="s">
        <v>543</v>
      </c>
      <c r="B131" s="1">
        <v>45854</v>
      </c>
      <c r="C131" t="s">
        <v>16</v>
      </c>
      <c r="D131" t="s">
        <v>544</v>
      </c>
      <c r="E131" t="s">
        <v>545</v>
      </c>
      <c r="F131" t="s">
        <v>79</v>
      </c>
      <c r="G131">
        <v>424.03</v>
      </c>
      <c r="H131">
        <v>5</v>
      </c>
      <c r="I131">
        <v>309.39999999999998</v>
      </c>
      <c r="J131">
        <v>30.63</v>
      </c>
      <c r="K131" t="s">
        <v>20</v>
      </c>
      <c r="L131" t="s">
        <v>48</v>
      </c>
      <c r="M131" t="s">
        <v>37</v>
      </c>
      <c r="N131" t="s">
        <v>31</v>
      </c>
      <c r="O131" t="s">
        <v>546</v>
      </c>
      <c r="P131" t="str">
        <f t="shared" si="2"/>
        <v>Jul</v>
      </c>
      <c r="Q131">
        <f>PRODUCT(Table1[[#This Row],[Price_per_Unit]],Table1[[#This Row],[Quantity_Purchased]])</f>
        <v>2120.1499999999996</v>
      </c>
      <c r="R131">
        <f>(Table1[[#This Row],[Price_per_Unit]]*Table1[[#This Row],[Quantity_Purchased]])-Table1[[#This Row],[Discount_Applied]]</f>
        <v>2089.5199999999995</v>
      </c>
    </row>
    <row r="132" spans="1:18" hidden="1" x14ac:dyDescent="0.35">
      <c r="A132" t="s">
        <v>547</v>
      </c>
      <c r="B132" s="1">
        <v>45981</v>
      </c>
      <c r="C132" t="s">
        <v>16</v>
      </c>
      <c r="D132" t="s">
        <v>548</v>
      </c>
      <c r="E132" t="s">
        <v>549</v>
      </c>
      <c r="F132" t="s">
        <v>36</v>
      </c>
      <c r="G132">
        <v>180.55</v>
      </c>
      <c r="H132">
        <v>8</v>
      </c>
      <c r="I132">
        <v>109.45</v>
      </c>
      <c r="J132">
        <v>16.89</v>
      </c>
      <c r="K132" t="s">
        <v>54</v>
      </c>
      <c r="L132" t="s">
        <v>48</v>
      </c>
      <c r="M132" t="s">
        <v>30</v>
      </c>
      <c r="N132" t="s">
        <v>38</v>
      </c>
      <c r="O132" t="s">
        <v>550</v>
      </c>
      <c r="P132" t="str">
        <f t="shared" si="2"/>
        <v>Nov</v>
      </c>
      <c r="Q132">
        <f>PRODUCT(Table1[[#This Row],[Price_per_Unit]],Table1[[#This Row],[Quantity_Purchased]])</f>
        <v>1444.4</v>
      </c>
      <c r="R132">
        <f>(Table1[[#This Row],[Price_per_Unit]]*Table1[[#This Row],[Quantity_Purchased]])-Table1[[#This Row],[Discount_Applied]]</f>
        <v>1427.51</v>
      </c>
    </row>
    <row r="133" spans="1:18" hidden="1" x14ac:dyDescent="0.35">
      <c r="A133" t="s">
        <v>551</v>
      </c>
      <c r="B133" s="1">
        <v>45973</v>
      </c>
      <c r="C133" t="s">
        <v>16</v>
      </c>
      <c r="D133" t="s">
        <v>552</v>
      </c>
      <c r="E133" t="s">
        <v>553</v>
      </c>
      <c r="F133" t="s">
        <v>128</v>
      </c>
      <c r="G133">
        <v>138.97</v>
      </c>
      <c r="H133">
        <v>9</v>
      </c>
      <c r="I133">
        <v>92</v>
      </c>
      <c r="J133">
        <v>22.02</v>
      </c>
      <c r="K133" t="s">
        <v>43</v>
      </c>
      <c r="L133" t="s">
        <v>29</v>
      </c>
      <c r="M133" t="s">
        <v>30</v>
      </c>
      <c r="N133" t="s">
        <v>38</v>
      </c>
      <c r="O133" t="s">
        <v>554</v>
      </c>
      <c r="P133" t="str">
        <f t="shared" si="2"/>
        <v>Nov</v>
      </c>
      <c r="Q133">
        <f>PRODUCT(Table1[[#This Row],[Price_per_Unit]],Table1[[#This Row],[Quantity_Purchased]])</f>
        <v>1250.73</v>
      </c>
      <c r="R133">
        <f>(Table1[[#This Row],[Price_per_Unit]]*Table1[[#This Row],[Quantity_Purchased]])-Table1[[#This Row],[Discount_Applied]]</f>
        <v>1228.71</v>
      </c>
    </row>
    <row r="134" spans="1:18" x14ac:dyDescent="0.35">
      <c r="A134" t="s">
        <v>555</v>
      </c>
      <c r="B134" s="1">
        <v>45854</v>
      </c>
      <c r="C134" t="s">
        <v>16</v>
      </c>
      <c r="D134" t="s">
        <v>556</v>
      </c>
      <c r="E134" t="s">
        <v>557</v>
      </c>
      <c r="F134" t="s">
        <v>19</v>
      </c>
      <c r="G134">
        <v>152.12</v>
      </c>
      <c r="H134">
        <v>10</v>
      </c>
      <c r="I134">
        <v>119.82</v>
      </c>
      <c r="J134">
        <v>3.27</v>
      </c>
      <c r="K134" t="s">
        <v>54</v>
      </c>
      <c r="L134" t="s">
        <v>29</v>
      </c>
      <c r="M134" t="s">
        <v>22</v>
      </c>
      <c r="N134" t="s">
        <v>31</v>
      </c>
      <c r="O134" t="s">
        <v>558</v>
      </c>
      <c r="P134" t="str">
        <f t="shared" si="2"/>
        <v>Jul</v>
      </c>
      <c r="Q134">
        <f>PRODUCT(Table1[[#This Row],[Price_per_Unit]],Table1[[#This Row],[Quantity_Purchased]])</f>
        <v>1521.2</v>
      </c>
      <c r="R134">
        <f>(Table1[[#This Row],[Price_per_Unit]]*Table1[[#This Row],[Quantity_Purchased]])-Table1[[#This Row],[Discount_Applied]]</f>
        <v>1517.93</v>
      </c>
    </row>
    <row r="135" spans="1:18" hidden="1" x14ac:dyDescent="0.35">
      <c r="A135" t="s">
        <v>559</v>
      </c>
      <c r="B135" s="1">
        <v>45929</v>
      </c>
      <c r="C135" t="s">
        <v>16</v>
      </c>
      <c r="D135" t="s">
        <v>560</v>
      </c>
      <c r="E135" t="s">
        <v>319</v>
      </c>
      <c r="F135" t="s">
        <v>19</v>
      </c>
      <c r="G135">
        <v>275.45</v>
      </c>
      <c r="H135">
        <v>8</v>
      </c>
      <c r="I135">
        <v>216.85</v>
      </c>
      <c r="J135">
        <v>40.85</v>
      </c>
      <c r="K135" t="s">
        <v>54</v>
      </c>
      <c r="L135" t="s">
        <v>29</v>
      </c>
      <c r="M135" t="s">
        <v>30</v>
      </c>
      <c r="N135" t="s">
        <v>31</v>
      </c>
      <c r="O135" t="s">
        <v>561</v>
      </c>
      <c r="P135" t="str">
        <f t="shared" si="2"/>
        <v>Sep</v>
      </c>
      <c r="Q135">
        <f>PRODUCT(Table1[[#This Row],[Price_per_Unit]],Table1[[#This Row],[Quantity_Purchased]])</f>
        <v>2203.6</v>
      </c>
      <c r="R135">
        <f>(Table1[[#This Row],[Price_per_Unit]]*Table1[[#This Row],[Quantity_Purchased]])-Table1[[#This Row],[Discount_Applied]]</f>
        <v>2162.75</v>
      </c>
    </row>
    <row r="136" spans="1:18" x14ac:dyDescent="0.35">
      <c r="A136" t="s">
        <v>562</v>
      </c>
      <c r="B136" s="1">
        <v>45854</v>
      </c>
      <c r="C136" t="s">
        <v>16</v>
      </c>
      <c r="D136" t="s">
        <v>563</v>
      </c>
      <c r="E136" t="s">
        <v>564</v>
      </c>
      <c r="F136" t="s">
        <v>128</v>
      </c>
      <c r="G136">
        <v>484.41</v>
      </c>
      <c r="H136">
        <v>9</v>
      </c>
      <c r="I136">
        <v>387.99</v>
      </c>
      <c r="J136">
        <v>72.510000000000005</v>
      </c>
      <c r="K136" t="s">
        <v>54</v>
      </c>
      <c r="L136" t="s">
        <v>29</v>
      </c>
      <c r="M136" t="s">
        <v>22</v>
      </c>
      <c r="N136" t="s">
        <v>31</v>
      </c>
      <c r="O136" t="s">
        <v>565</v>
      </c>
      <c r="P136" t="str">
        <f t="shared" si="2"/>
        <v>Jul</v>
      </c>
      <c r="Q136">
        <f>PRODUCT(Table1[[#This Row],[Price_per_Unit]],Table1[[#This Row],[Quantity_Purchased]])</f>
        <v>4359.6900000000005</v>
      </c>
      <c r="R136">
        <f>(Table1[[#This Row],[Price_per_Unit]]*Table1[[#This Row],[Quantity_Purchased]])-Table1[[#This Row],[Discount_Applied]]</f>
        <v>4287.18</v>
      </c>
    </row>
    <row r="137" spans="1:18" hidden="1" x14ac:dyDescent="0.35">
      <c r="A137" t="s">
        <v>566</v>
      </c>
      <c r="B137" s="1">
        <v>45856</v>
      </c>
      <c r="C137" t="s">
        <v>16</v>
      </c>
      <c r="D137" t="s">
        <v>567</v>
      </c>
      <c r="E137" t="s">
        <v>568</v>
      </c>
      <c r="F137" t="s">
        <v>128</v>
      </c>
      <c r="G137">
        <v>463.81</v>
      </c>
      <c r="H137">
        <v>6</v>
      </c>
      <c r="I137">
        <v>407.47</v>
      </c>
      <c r="J137">
        <v>76.89</v>
      </c>
      <c r="K137" t="s">
        <v>43</v>
      </c>
      <c r="L137" t="s">
        <v>48</v>
      </c>
      <c r="M137" t="s">
        <v>37</v>
      </c>
      <c r="N137" t="s">
        <v>38</v>
      </c>
      <c r="O137" t="s">
        <v>569</v>
      </c>
      <c r="P137" t="str">
        <f t="shared" si="2"/>
        <v>Jul</v>
      </c>
      <c r="Q137">
        <f>PRODUCT(Table1[[#This Row],[Price_per_Unit]],Table1[[#This Row],[Quantity_Purchased]])</f>
        <v>2782.86</v>
      </c>
      <c r="R137">
        <f>(Table1[[#This Row],[Price_per_Unit]]*Table1[[#This Row],[Quantity_Purchased]])-Table1[[#This Row],[Discount_Applied]]</f>
        <v>2705.9700000000003</v>
      </c>
    </row>
    <row r="138" spans="1:18" x14ac:dyDescent="0.35">
      <c r="A138" t="s">
        <v>570</v>
      </c>
      <c r="B138" s="1">
        <v>45981</v>
      </c>
      <c r="C138" t="s">
        <v>16</v>
      </c>
      <c r="D138" t="s">
        <v>571</v>
      </c>
      <c r="E138" t="s">
        <v>572</v>
      </c>
      <c r="F138" t="s">
        <v>28</v>
      </c>
      <c r="G138">
        <v>175.53</v>
      </c>
      <c r="H138">
        <v>2</v>
      </c>
      <c r="I138">
        <v>123.88</v>
      </c>
      <c r="J138">
        <v>6.9</v>
      </c>
      <c r="K138" t="s">
        <v>54</v>
      </c>
      <c r="L138" t="s">
        <v>48</v>
      </c>
      <c r="M138" t="s">
        <v>22</v>
      </c>
      <c r="N138" t="s">
        <v>38</v>
      </c>
      <c r="O138" t="s">
        <v>573</v>
      </c>
      <c r="P138" t="str">
        <f t="shared" si="2"/>
        <v>Nov</v>
      </c>
      <c r="Q138">
        <f>PRODUCT(Table1[[#This Row],[Price_per_Unit]],Table1[[#This Row],[Quantity_Purchased]])</f>
        <v>351.06</v>
      </c>
      <c r="R138">
        <f>(Table1[[#This Row],[Price_per_Unit]]*Table1[[#This Row],[Quantity_Purchased]])-Table1[[#This Row],[Discount_Applied]]</f>
        <v>344.16</v>
      </c>
    </row>
    <row r="139" spans="1:18" hidden="1" x14ac:dyDescent="0.35">
      <c r="A139" t="s">
        <v>574</v>
      </c>
      <c r="B139" s="1">
        <v>45791</v>
      </c>
      <c r="C139" t="s">
        <v>16</v>
      </c>
      <c r="D139" t="s">
        <v>575</v>
      </c>
      <c r="E139" t="s">
        <v>576</v>
      </c>
      <c r="F139" t="s">
        <v>128</v>
      </c>
      <c r="G139">
        <v>201.84</v>
      </c>
      <c r="H139">
        <v>10</v>
      </c>
      <c r="I139">
        <v>178.41</v>
      </c>
      <c r="J139">
        <v>14.19</v>
      </c>
      <c r="K139" t="s">
        <v>20</v>
      </c>
      <c r="L139" t="s">
        <v>21</v>
      </c>
      <c r="M139" t="s">
        <v>30</v>
      </c>
      <c r="N139" t="s">
        <v>31</v>
      </c>
      <c r="O139" t="s">
        <v>577</v>
      </c>
      <c r="P139" t="str">
        <f t="shared" si="2"/>
        <v>May</v>
      </c>
      <c r="Q139">
        <f>PRODUCT(Table1[[#This Row],[Price_per_Unit]],Table1[[#This Row],[Quantity_Purchased]])</f>
        <v>2018.4</v>
      </c>
      <c r="R139">
        <f>(Table1[[#This Row],[Price_per_Unit]]*Table1[[#This Row],[Quantity_Purchased]])-Table1[[#This Row],[Discount_Applied]]</f>
        <v>2004.21</v>
      </c>
    </row>
    <row r="140" spans="1:18" hidden="1" x14ac:dyDescent="0.35">
      <c r="A140" t="s">
        <v>578</v>
      </c>
      <c r="B140" s="1">
        <v>45949</v>
      </c>
      <c r="C140" t="s">
        <v>16</v>
      </c>
      <c r="D140" t="s">
        <v>579</v>
      </c>
      <c r="E140" t="s">
        <v>580</v>
      </c>
      <c r="F140" t="s">
        <v>28</v>
      </c>
      <c r="G140">
        <v>402.84</v>
      </c>
      <c r="H140">
        <v>1</v>
      </c>
      <c r="I140">
        <v>248.42</v>
      </c>
      <c r="J140">
        <v>49.73</v>
      </c>
      <c r="K140" t="s">
        <v>20</v>
      </c>
      <c r="L140" t="s">
        <v>48</v>
      </c>
      <c r="M140" t="s">
        <v>37</v>
      </c>
      <c r="N140" t="s">
        <v>38</v>
      </c>
      <c r="O140" t="s">
        <v>581</v>
      </c>
      <c r="P140" t="str">
        <f t="shared" si="2"/>
        <v>Oct</v>
      </c>
      <c r="Q140">
        <f>PRODUCT(Table1[[#This Row],[Price_per_Unit]],Table1[[#This Row],[Quantity_Purchased]])</f>
        <v>402.84</v>
      </c>
      <c r="R140">
        <f>(Table1[[#This Row],[Price_per_Unit]]*Table1[[#This Row],[Quantity_Purchased]])-Table1[[#This Row],[Discount_Applied]]</f>
        <v>353.10999999999996</v>
      </c>
    </row>
    <row r="141" spans="1:18" hidden="1" x14ac:dyDescent="0.35">
      <c r="A141" t="s">
        <v>582</v>
      </c>
      <c r="B141" s="1">
        <v>45949</v>
      </c>
      <c r="C141" t="s">
        <v>16</v>
      </c>
      <c r="D141" t="s">
        <v>583</v>
      </c>
      <c r="E141" t="s">
        <v>584</v>
      </c>
      <c r="F141" t="s">
        <v>36</v>
      </c>
      <c r="G141">
        <v>82.6</v>
      </c>
      <c r="H141">
        <v>2</v>
      </c>
      <c r="I141">
        <v>72.03</v>
      </c>
      <c r="J141">
        <v>5.7</v>
      </c>
      <c r="K141" t="s">
        <v>54</v>
      </c>
      <c r="L141" t="s">
        <v>21</v>
      </c>
      <c r="M141" t="s">
        <v>37</v>
      </c>
      <c r="N141" t="s">
        <v>23</v>
      </c>
      <c r="O141" t="s">
        <v>585</v>
      </c>
      <c r="P141" t="str">
        <f t="shared" si="2"/>
        <v>Oct</v>
      </c>
      <c r="Q141">
        <f>PRODUCT(Table1[[#This Row],[Price_per_Unit]],Table1[[#This Row],[Quantity_Purchased]])</f>
        <v>165.2</v>
      </c>
      <c r="R141">
        <f>(Table1[[#This Row],[Price_per_Unit]]*Table1[[#This Row],[Quantity_Purchased]])-Table1[[#This Row],[Discount_Applied]]</f>
        <v>159.5</v>
      </c>
    </row>
    <row r="142" spans="1:18" hidden="1" x14ac:dyDescent="0.35">
      <c r="A142" t="s">
        <v>586</v>
      </c>
      <c r="B142" s="1">
        <v>45973</v>
      </c>
      <c r="C142" t="s">
        <v>16</v>
      </c>
      <c r="D142" t="s">
        <v>587</v>
      </c>
      <c r="E142" t="s">
        <v>588</v>
      </c>
      <c r="F142" t="s">
        <v>36</v>
      </c>
      <c r="G142">
        <v>434.97</v>
      </c>
      <c r="H142">
        <v>7</v>
      </c>
      <c r="I142">
        <v>297.17</v>
      </c>
      <c r="J142">
        <v>61.89</v>
      </c>
      <c r="K142" t="s">
        <v>54</v>
      </c>
      <c r="L142" t="s">
        <v>48</v>
      </c>
      <c r="M142" t="s">
        <v>30</v>
      </c>
      <c r="N142" t="s">
        <v>23</v>
      </c>
      <c r="O142" t="s">
        <v>589</v>
      </c>
      <c r="P142" t="str">
        <f t="shared" si="2"/>
        <v>Nov</v>
      </c>
      <c r="Q142">
        <f>PRODUCT(Table1[[#This Row],[Price_per_Unit]],Table1[[#This Row],[Quantity_Purchased]])</f>
        <v>3044.79</v>
      </c>
      <c r="R142">
        <f>(Table1[[#This Row],[Price_per_Unit]]*Table1[[#This Row],[Quantity_Purchased]])-Table1[[#This Row],[Discount_Applied]]</f>
        <v>2982.9</v>
      </c>
    </row>
    <row r="143" spans="1:18" hidden="1" x14ac:dyDescent="0.35">
      <c r="A143" t="s">
        <v>590</v>
      </c>
      <c r="B143" s="1">
        <v>45782</v>
      </c>
      <c r="C143" t="s">
        <v>16</v>
      </c>
      <c r="D143" t="s">
        <v>591</v>
      </c>
      <c r="E143" t="s">
        <v>592</v>
      </c>
      <c r="F143" t="s">
        <v>19</v>
      </c>
      <c r="G143">
        <v>98.74</v>
      </c>
      <c r="H143">
        <v>3</v>
      </c>
      <c r="I143">
        <v>80.59</v>
      </c>
      <c r="J143">
        <v>13.19</v>
      </c>
      <c r="K143" t="s">
        <v>43</v>
      </c>
      <c r="L143" t="s">
        <v>21</v>
      </c>
      <c r="M143" t="s">
        <v>30</v>
      </c>
      <c r="N143" t="s">
        <v>38</v>
      </c>
      <c r="O143" t="s">
        <v>593</v>
      </c>
      <c r="P143" t="str">
        <f t="shared" si="2"/>
        <v>May</v>
      </c>
      <c r="Q143">
        <f>PRODUCT(Table1[[#This Row],[Price_per_Unit]],Table1[[#This Row],[Quantity_Purchased]])</f>
        <v>296.21999999999997</v>
      </c>
      <c r="R143">
        <f>(Table1[[#This Row],[Price_per_Unit]]*Table1[[#This Row],[Quantity_Purchased]])-Table1[[#This Row],[Discount_Applied]]</f>
        <v>283.02999999999997</v>
      </c>
    </row>
    <row r="144" spans="1:18" hidden="1" x14ac:dyDescent="0.35">
      <c r="A144" t="s">
        <v>594</v>
      </c>
      <c r="B144" s="1">
        <v>45864</v>
      </c>
      <c r="C144" t="s">
        <v>16</v>
      </c>
      <c r="D144" t="s">
        <v>595</v>
      </c>
      <c r="E144" t="s">
        <v>596</v>
      </c>
      <c r="F144" t="s">
        <v>79</v>
      </c>
      <c r="G144">
        <v>303.94</v>
      </c>
      <c r="H144">
        <v>2</v>
      </c>
      <c r="I144">
        <v>209.64</v>
      </c>
      <c r="J144">
        <v>49.38</v>
      </c>
      <c r="K144" t="s">
        <v>20</v>
      </c>
      <c r="L144" t="s">
        <v>29</v>
      </c>
      <c r="M144" t="s">
        <v>30</v>
      </c>
      <c r="N144" t="s">
        <v>31</v>
      </c>
      <c r="O144" t="s">
        <v>597</v>
      </c>
      <c r="P144" t="str">
        <f t="shared" si="2"/>
        <v>Jul</v>
      </c>
      <c r="Q144">
        <f>PRODUCT(Table1[[#This Row],[Price_per_Unit]],Table1[[#This Row],[Quantity_Purchased]])</f>
        <v>607.88</v>
      </c>
      <c r="R144">
        <f>(Table1[[#This Row],[Price_per_Unit]]*Table1[[#This Row],[Quantity_Purchased]])-Table1[[#This Row],[Discount_Applied]]</f>
        <v>558.5</v>
      </c>
    </row>
    <row r="145" spans="1:18" hidden="1" x14ac:dyDescent="0.35">
      <c r="A145" t="s">
        <v>598</v>
      </c>
      <c r="B145" s="1">
        <v>45941</v>
      </c>
      <c r="C145" t="s">
        <v>16</v>
      </c>
      <c r="D145" t="s">
        <v>599</v>
      </c>
      <c r="E145" t="s">
        <v>600</v>
      </c>
      <c r="F145" t="s">
        <v>79</v>
      </c>
      <c r="G145">
        <v>475.27</v>
      </c>
      <c r="H145">
        <v>7</v>
      </c>
      <c r="I145">
        <v>346.7</v>
      </c>
      <c r="J145">
        <v>85.93</v>
      </c>
      <c r="K145" t="s">
        <v>43</v>
      </c>
      <c r="L145" t="s">
        <v>48</v>
      </c>
      <c r="M145" t="s">
        <v>37</v>
      </c>
      <c r="N145" t="s">
        <v>23</v>
      </c>
      <c r="O145" t="s">
        <v>601</v>
      </c>
      <c r="P145" t="str">
        <f t="shared" si="2"/>
        <v>Oct</v>
      </c>
      <c r="Q145">
        <f>PRODUCT(Table1[[#This Row],[Price_per_Unit]],Table1[[#This Row],[Quantity_Purchased]])</f>
        <v>3326.89</v>
      </c>
      <c r="R145">
        <f>(Table1[[#This Row],[Price_per_Unit]]*Table1[[#This Row],[Quantity_Purchased]])-Table1[[#This Row],[Discount_Applied]]</f>
        <v>3240.96</v>
      </c>
    </row>
    <row r="146" spans="1:18" x14ac:dyDescent="0.35">
      <c r="A146" t="s">
        <v>602</v>
      </c>
      <c r="B146" s="1">
        <v>46004</v>
      </c>
      <c r="C146" t="s">
        <v>16</v>
      </c>
      <c r="D146" t="s">
        <v>603</v>
      </c>
      <c r="E146" t="s">
        <v>604</v>
      </c>
      <c r="F146" t="s">
        <v>36</v>
      </c>
      <c r="G146">
        <v>312.36</v>
      </c>
      <c r="H146">
        <v>7</v>
      </c>
      <c r="I146">
        <v>234.96</v>
      </c>
      <c r="J146">
        <v>39.49</v>
      </c>
      <c r="K146" t="s">
        <v>54</v>
      </c>
      <c r="L146" t="s">
        <v>48</v>
      </c>
      <c r="M146" t="s">
        <v>22</v>
      </c>
      <c r="N146" t="s">
        <v>23</v>
      </c>
      <c r="O146" t="s">
        <v>605</v>
      </c>
      <c r="P146" t="str">
        <f t="shared" si="2"/>
        <v>Dec</v>
      </c>
      <c r="Q146">
        <f>PRODUCT(Table1[[#This Row],[Price_per_Unit]],Table1[[#This Row],[Quantity_Purchased]])</f>
        <v>2186.52</v>
      </c>
      <c r="R146">
        <f>(Table1[[#This Row],[Price_per_Unit]]*Table1[[#This Row],[Quantity_Purchased]])-Table1[[#This Row],[Discount_Applied]]</f>
        <v>2147.0300000000002</v>
      </c>
    </row>
    <row r="147" spans="1:18" x14ac:dyDescent="0.35">
      <c r="A147" t="s">
        <v>606</v>
      </c>
      <c r="B147" s="1">
        <v>45845</v>
      </c>
      <c r="C147" t="s">
        <v>16</v>
      </c>
      <c r="D147" t="s">
        <v>607</v>
      </c>
      <c r="E147" t="s">
        <v>608</v>
      </c>
      <c r="F147" t="s">
        <v>79</v>
      </c>
      <c r="G147">
        <v>496.14</v>
      </c>
      <c r="H147">
        <v>8</v>
      </c>
      <c r="I147">
        <v>344.83</v>
      </c>
      <c r="J147">
        <v>3.11</v>
      </c>
      <c r="K147" t="s">
        <v>20</v>
      </c>
      <c r="L147" t="s">
        <v>21</v>
      </c>
      <c r="M147" t="s">
        <v>22</v>
      </c>
      <c r="N147" t="s">
        <v>31</v>
      </c>
      <c r="O147" t="s">
        <v>609</v>
      </c>
      <c r="P147" t="str">
        <f t="shared" si="2"/>
        <v>Jul</v>
      </c>
      <c r="Q147">
        <f>PRODUCT(Table1[[#This Row],[Price_per_Unit]],Table1[[#This Row],[Quantity_Purchased]])</f>
        <v>3969.12</v>
      </c>
      <c r="R147">
        <f>(Table1[[#This Row],[Price_per_Unit]]*Table1[[#This Row],[Quantity_Purchased]])-Table1[[#This Row],[Discount_Applied]]</f>
        <v>3966.0099999999998</v>
      </c>
    </row>
    <row r="148" spans="1:18" hidden="1" x14ac:dyDescent="0.35">
      <c r="A148" t="s">
        <v>610</v>
      </c>
      <c r="B148" s="1">
        <v>45728</v>
      </c>
      <c r="C148" t="s">
        <v>16</v>
      </c>
      <c r="D148" t="s">
        <v>611</v>
      </c>
      <c r="E148" t="s">
        <v>612</v>
      </c>
      <c r="F148" t="s">
        <v>128</v>
      </c>
      <c r="G148">
        <v>316.79000000000002</v>
      </c>
      <c r="H148">
        <v>5</v>
      </c>
      <c r="I148">
        <v>214.44</v>
      </c>
      <c r="J148">
        <v>12.73</v>
      </c>
      <c r="K148" t="s">
        <v>20</v>
      </c>
      <c r="L148" t="s">
        <v>29</v>
      </c>
      <c r="M148" t="s">
        <v>37</v>
      </c>
      <c r="N148" t="s">
        <v>23</v>
      </c>
      <c r="O148" t="s">
        <v>613</v>
      </c>
      <c r="P148" t="str">
        <f t="shared" si="2"/>
        <v>Mar</v>
      </c>
      <c r="Q148">
        <f>PRODUCT(Table1[[#This Row],[Price_per_Unit]],Table1[[#This Row],[Quantity_Purchased]])</f>
        <v>1583.95</v>
      </c>
      <c r="R148">
        <f>(Table1[[#This Row],[Price_per_Unit]]*Table1[[#This Row],[Quantity_Purchased]])-Table1[[#This Row],[Discount_Applied]]</f>
        <v>1571.22</v>
      </c>
    </row>
    <row r="149" spans="1:18" hidden="1" x14ac:dyDescent="0.35">
      <c r="A149" t="s">
        <v>614</v>
      </c>
      <c r="B149" s="1">
        <v>45846</v>
      </c>
      <c r="C149" t="s">
        <v>16</v>
      </c>
      <c r="D149" t="s">
        <v>615</v>
      </c>
      <c r="E149" t="s">
        <v>616</v>
      </c>
      <c r="F149" t="s">
        <v>79</v>
      </c>
      <c r="G149">
        <v>278.58999999999997</v>
      </c>
      <c r="H149">
        <v>1</v>
      </c>
      <c r="I149">
        <v>237.99</v>
      </c>
      <c r="J149">
        <v>8.9</v>
      </c>
      <c r="K149" t="s">
        <v>54</v>
      </c>
      <c r="L149" t="s">
        <v>48</v>
      </c>
      <c r="M149" t="s">
        <v>37</v>
      </c>
      <c r="N149" t="s">
        <v>23</v>
      </c>
      <c r="O149" t="s">
        <v>617</v>
      </c>
      <c r="P149" t="str">
        <f t="shared" si="2"/>
        <v>Jul</v>
      </c>
      <c r="Q149">
        <f>PRODUCT(Table1[[#This Row],[Price_per_Unit]],Table1[[#This Row],[Quantity_Purchased]])</f>
        <v>278.58999999999997</v>
      </c>
      <c r="R149">
        <f>(Table1[[#This Row],[Price_per_Unit]]*Table1[[#This Row],[Quantity_Purchased]])-Table1[[#This Row],[Discount_Applied]]</f>
        <v>269.69</v>
      </c>
    </row>
    <row r="150" spans="1:18" hidden="1" x14ac:dyDescent="0.35">
      <c r="A150" t="s">
        <v>618</v>
      </c>
      <c r="B150" s="1">
        <v>45846</v>
      </c>
      <c r="C150" t="s">
        <v>16</v>
      </c>
      <c r="D150" t="s">
        <v>619</v>
      </c>
      <c r="E150" t="s">
        <v>580</v>
      </c>
      <c r="F150" t="s">
        <v>19</v>
      </c>
      <c r="G150">
        <v>27.74</v>
      </c>
      <c r="H150">
        <v>6</v>
      </c>
      <c r="I150">
        <v>16.8</v>
      </c>
      <c r="J150">
        <v>0.41</v>
      </c>
      <c r="K150" t="s">
        <v>43</v>
      </c>
      <c r="L150" t="s">
        <v>29</v>
      </c>
      <c r="M150" t="s">
        <v>30</v>
      </c>
      <c r="N150" t="s">
        <v>31</v>
      </c>
      <c r="O150" t="s">
        <v>620</v>
      </c>
      <c r="P150" t="str">
        <f t="shared" si="2"/>
        <v>Jul</v>
      </c>
      <c r="Q150">
        <f>PRODUCT(Table1[[#This Row],[Price_per_Unit]],Table1[[#This Row],[Quantity_Purchased]])</f>
        <v>166.44</v>
      </c>
      <c r="R150">
        <f>(Table1[[#This Row],[Price_per_Unit]]*Table1[[#This Row],[Quantity_Purchased]])-Table1[[#This Row],[Discount_Applied]]</f>
        <v>166.03</v>
      </c>
    </row>
    <row r="151" spans="1:18" x14ac:dyDescent="0.35">
      <c r="A151" t="s">
        <v>621</v>
      </c>
      <c r="B151" s="1">
        <v>45910</v>
      </c>
      <c r="C151" t="s">
        <v>16</v>
      </c>
      <c r="D151" t="s">
        <v>622</v>
      </c>
      <c r="E151" t="s">
        <v>623</v>
      </c>
      <c r="F151" t="s">
        <v>19</v>
      </c>
      <c r="G151">
        <v>165.49</v>
      </c>
      <c r="H151">
        <v>5</v>
      </c>
      <c r="I151">
        <v>135.27000000000001</v>
      </c>
      <c r="J151">
        <v>11.48</v>
      </c>
      <c r="K151" t="s">
        <v>20</v>
      </c>
      <c r="L151" t="s">
        <v>48</v>
      </c>
      <c r="M151" t="s">
        <v>22</v>
      </c>
      <c r="N151" t="s">
        <v>31</v>
      </c>
      <c r="O151" t="s">
        <v>624</v>
      </c>
      <c r="P151" t="str">
        <f t="shared" si="2"/>
        <v>Sep</v>
      </c>
      <c r="Q151">
        <f>PRODUCT(Table1[[#This Row],[Price_per_Unit]],Table1[[#This Row],[Quantity_Purchased]])</f>
        <v>827.45</v>
      </c>
      <c r="R151">
        <f>(Table1[[#This Row],[Price_per_Unit]]*Table1[[#This Row],[Quantity_Purchased]])-Table1[[#This Row],[Discount_Applied]]</f>
        <v>815.97</v>
      </c>
    </row>
    <row r="152" spans="1:18" hidden="1" x14ac:dyDescent="0.35">
      <c r="A152" t="s">
        <v>625</v>
      </c>
      <c r="B152" s="1">
        <v>45939</v>
      </c>
      <c r="C152" t="s">
        <v>16</v>
      </c>
      <c r="D152" t="s">
        <v>626</v>
      </c>
      <c r="E152" t="s">
        <v>627</v>
      </c>
      <c r="F152" t="s">
        <v>28</v>
      </c>
      <c r="G152">
        <v>42.14</v>
      </c>
      <c r="H152">
        <v>9</v>
      </c>
      <c r="I152">
        <v>31.48</v>
      </c>
      <c r="J152">
        <v>0.44</v>
      </c>
      <c r="K152" t="s">
        <v>54</v>
      </c>
      <c r="L152" t="s">
        <v>29</v>
      </c>
      <c r="M152" t="s">
        <v>30</v>
      </c>
      <c r="N152" t="s">
        <v>38</v>
      </c>
      <c r="O152" t="s">
        <v>628</v>
      </c>
      <c r="P152" t="str">
        <f t="shared" si="2"/>
        <v>Oct</v>
      </c>
      <c r="Q152">
        <f>PRODUCT(Table1[[#This Row],[Price_per_Unit]],Table1[[#This Row],[Quantity_Purchased]])</f>
        <v>379.26</v>
      </c>
      <c r="R152">
        <f>(Table1[[#This Row],[Price_per_Unit]]*Table1[[#This Row],[Quantity_Purchased]])-Table1[[#This Row],[Discount_Applied]]</f>
        <v>378.82</v>
      </c>
    </row>
    <row r="153" spans="1:18" hidden="1" x14ac:dyDescent="0.35">
      <c r="A153" t="s">
        <v>629</v>
      </c>
      <c r="B153" s="1">
        <v>45907</v>
      </c>
      <c r="C153" t="s">
        <v>16</v>
      </c>
      <c r="D153" t="s">
        <v>630</v>
      </c>
      <c r="E153" t="s">
        <v>631</v>
      </c>
      <c r="F153" t="s">
        <v>19</v>
      </c>
      <c r="G153">
        <v>45.79</v>
      </c>
      <c r="H153">
        <v>10</v>
      </c>
      <c r="I153">
        <v>31.45</v>
      </c>
      <c r="J153">
        <v>7.13</v>
      </c>
      <c r="K153" t="s">
        <v>43</v>
      </c>
      <c r="L153" t="s">
        <v>29</v>
      </c>
      <c r="M153" t="s">
        <v>30</v>
      </c>
      <c r="N153" t="s">
        <v>31</v>
      </c>
      <c r="O153" t="s">
        <v>632</v>
      </c>
      <c r="P153" t="str">
        <f t="shared" si="2"/>
        <v>Sep</v>
      </c>
      <c r="Q153">
        <f>PRODUCT(Table1[[#This Row],[Price_per_Unit]],Table1[[#This Row],[Quantity_Purchased]])</f>
        <v>457.9</v>
      </c>
      <c r="R153">
        <f>(Table1[[#This Row],[Price_per_Unit]]*Table1[[#This Row],[Quantity_Purchased]])-Table1[[#This Row],[Discount_Applied]]</f>
        <v>450.77</v>
      </c>
    </row>
    <row r="154" spans="1:18" x14ac:dyDescent="0.35">
      <c r="A154" s="2" t="s">
        <v>633</v>
      </c>
      <c r="B154" s="1">
        <v>46002</v>
      </c>
      <c r="C154" t="s">
        <v>16</v>
      </c>
      <c r="D154" t="s">
        <v>634</v>
      </c>
      <c r="E154" t="s">
        <v>635</v>
      </c>
      <c r="F154" t="s">
        <v>19</v>
      </c>
      <c r="G154">
        <v>162.97999999999999</v>
      </c>
      <c r="H154">
        <v>7</v>
      </c>
      <c r="I154">
        <v>130.41999999999999</v>
      </c>
      <c r="J154">
        <v>10.18</v>
      </c>
      <c r="K154" t="s">
        <v>54</v>
      </c>
      <c r="L154" t="s">
        <v>29</v>
      </c>
      <c r="M154" t="s">
        <v>22</v>
      </c>
      <c r="N154" t="s">
        <v>23</v>
      </c>
      <c r="O154" t="s">
        <v>636</v>
      </c>
      <c r="P154" t="str">
        <f t="shared" si="2"/>
        <v>Dec</v>
      </c>
      <c r="Q154">
        <f>PRODUCT(Table1[[#This Row],[Price_per_Unit]],Table1[[#This Row],[Quantity_Purchased]])</f>
        <v>1140.8599999999999</v>
      </c>
      <c r="R154">
        <f>(Table1[[#This Row],[Price_per_Unit]]*Table1[[#This Row],[Quantity_Purchased]])-Table1[[#This Row],[Discount_Applied]]</f>
        <v>1130.6799999999998</v>
      </c>
    </row>
    <row r="155" spans="1:18" x14ac:dyDescent="0.35">
      <c r="A155" s="2" t="s">
        <v>637</v>
      </c>
      <c r="B155" s="1">
        <v>45992</v>
      </c>
      <c r="C155" t="s">
        <v>16</v>
      </c>
      <c r="D155" s="2" t="s">
        <v>638</v>
      </c>
      <c r="E155" t="s">
        <v>639</v>
      </c>
      <c r="F155" t="s">
        <v>36</v>
      </c>
      <c r="G155">
        <v>135.53</v>
      </c>
      <c r="H155">
        <v>10</v>
      </c>
      <c r="I155">
        <v>112.23</v>
      </c>
      <c r="J155">
        <v>19.690000000000001</v>
      </c>
      <c r="K155" t="s">
        <v>20</v>
      </c>
      <c r="L155" t="s">
        <v>21</v>
      </c>
      <c r="M155" t="s">
        <v>22</v>
      </c>
      <c r="N155" t="s">
        <v>23</v>
      </c>
      <c r="O155" t="s">
        <v>640</v>
      </c>
      <c r="P155" t="str">
        <f t="shared" si="2"/>
        <v>Dec</v>
      </c>
      <c r="Q155">
        <f>PRODUCT(Table1[[#This Row],[Price_per_Unit]],Table1[[#This Row],[Quantity_Purchased]])</f>
        <v>1355.3</v>
      </c>
      <c r="R155">
        <f>(Table1[[#This Row],[Price_per_Unit]]*Table1[[#This Row],[Quantity_Purchased]])-Table1[[#This Row],[Discount_Applied]]</f>
        <v>1335.61</v>
      </c>
    </row>
    <row r="156" spans="1:18" hidden="1" x14ac:dyDescent="0.35">
      <c r="A156" t="s">
        <v>641</v>
      </c>
      <c r="B156" s="1">
        <v>45907</v>
      </c>
      <c r="C156" t="s">
        <v>16</v>
      </c>
      <c r="D156" t="s">
        <v>642</v>
      </c>
      <c r="E156" t="s">
        <v>643</v>
      </c>
      <c r="F156" t="s">
        <v>53</v>
      </c>
      <c r="G156">
        <v>79.099999999999994</v>
      </c>
      <c r="H156">
        <v>1</v>
      </c>
      <c r="I156">
        <v>58.43</v>
      </c>
      <c r="J156">
        <v>14.89</v>
      </c>
      <c r="K156" t="s">
        <v>54</v>
      </c>
      <c r="L156" t="s">
        <v>21</v>
      </c>
      <c r="M156" t="s">
        <v>30</v>
      </c>
      <c r="N156" t="s">
        <v>31</v>
      </c>
      <c r="O156" t="s">
        <v>644</v>
      </c>
      <c r="P156" t="str">
        <f t="shared" si="2"/>
        <v>Sep</v>
      </c>
      <c r="Q156">
        <f>PRODUCT(Table1[[#This Row],[Price_per_Unit]],Table1[[#This Row],[Quantity_Purchased]])</f>
        <v>79.099999999999994</v>
      </c>
      <c r="R156">
        <f>(Table1[[#This Row],[Price_per_Unit]]*Table1[[#This Row],[Quantity_Purchased]])-Table1[[#This Row],[Discount_Applied]]</f>
        <v>64.209999999999994</v>
      </c>
    </row>
    <row r="157" spans="1:18" hidden="1" x14ac:dyDescent="0.35">
      <c r="A157" t="s">
        <v>645</v>
      </c>
      <c r="B157" s="1">
        <v>45719</v>
      </c>
      <c r="C157" t="s">
        <v>16</v>
      </c>
      <c r="D157" t="s">
        <v>646</v>
      </c>
      <c r="E157" t="s">
        <v>647</v>
      </c>
      <c r="F157" t="s">
        <v>28</v>
      </c>
      <c r="G157">
        <v>193.72</v>
      </c>
      <c r="H157">
        <v>4</v>
      </c>
      <c r="I157">
        <v>167.16</v>
      </c>
      <c r="J157">
        <v>38.26</v>
      </c>
      <c r="K157" t="s">
        <v>43</v>
      </c>
      <c r="L157" t="s">
        <v>21</v>
      </c>
      <c r="M157" t="s">
        <v>30</v>
      </c>
      <c r="N157" t="s">
        <v>23</v>
      </c>
      <c r="O157" t="s">
        <v>648</v>
      </c>
      <c r="P157" t="str">
        <f t="shared" si="2"/>
        <v>Mar</v>
      </c>
      <c r="Q157">
        <f>PRODUCT(Table1[[#This Row],[Price_per_Unit]],Table1[[#This Row],[Quantity_Purchased]])</f>
        <v>774.88</v>
      </c>
      <c r="R157">
        <f>(Table1[[#This Row],[Price_per_Unit]]*Table1[[#This Row],[Quantity_Purchased]])-Table1[[#This Row],[Discount_Applied]]</f>
        <v>736.62</v>
      </c>
    </row>
    <row r="158" spans="1:18" x14ac:dyDescent="0.35">
      <c r="A158" t="s">
        <v>649</v>
      </c>
      <c r="B158" s="1">
        <v>45939</v>
      </c>
      <c r="C158" t="s">
        <v>16</v>
      </c>
      <c r="D158" t="s">
        <v>650</v>
      </c>
      <c r="E158" t="s">
        <v>144</v>
      </c>
      <c r="F158" t="s">
        <v>53</v>
      </c>
      <c r="G158">
        <v>404.08</v>
      </c>
      <c r="H158">
        <v>5</v>
      </c>
      <c r="I158">
        <v>304.67</v>
      </c>
      <c r="J158">
        <v>59.21</v>
      </c>
      <c r="K158" t="s">
        <v>54</v>
      </c>
      <c r="L158" t="s">
        <v>29</v>
      </c>
      <c r="M158" t="s">
        <v>22</v>
      </c>
      <c r="N158" t="s">
        <v>23</v>
      </c>
      <c r="O158" t="s">
        <v>651</v>
      </c>
      <c r="P158" t="str">
        <f t="shared" si="2"/>
        <v>Oct</v>
      </c>
      <c r="Q158">
        <f>PRODUCT(Table1[[#This Row],[Price_per_Unit]],Table1[[#This Row],[Quantity_Purchased]])</f>
        <v>2020.3999999999999</v>
      </c>
      <c r="R158">
        <f>(Table1[[#This Row],[Price_per_Unit]]*Table1[[#This Row],[Quantity_Purchased]])-Table1[[#This Row],[Discount_Applied]]</f>
        <v>1961.1899999999998</v>
      </c>
    </row>
    <row r="159" spans="1:18" x14ac:dyDescent="0.35">
      <c r="A159" t="s">
        <v>652</v>
      </c>
      <c r="B159" s="1">
        <v>45845</v>
      </c>
      <c r="C159" t="s">
        <v>16</v>
      </c>
      <c r="D159" t="s">
        <v>653</v>
      </c>
      <c r="E159" t="s">
        <v>654</v>
      </c>
      <c r="F159" t="s">
        <v>36</v>
      </c>
      <c r="G159">
        <v>310.66000000000003</v>
      </c>
      <c r="H159">
        <v>7</v>
      </c>
      <c r="I159">
        <v>189.96</v>
      </c>
      <c r="J159">
        <v>36.28</v>
      </c>
      <c r="K159" t="s">
        <v>54</v>
      </c>
      <c r="L159" t="s">
        <v>48</v>
      </c>
      <c r="M159" t="s">
        <v>22</v>
      </c>
      <c r="N159" t="s">
        <v>38</v>
      </c>
      <c r="O159" t="s">
        <v>655</v>
      </c>
      <c r="P159" t="str">
        <f t="shared" si="2"/>
        <v>Jul</v>
      </c>
      <c r="Q159">
        <f>PRODUCT(Table1[[#This Row],[Price_per_Unit]],Table1[[#This Row],[Quantity_Purchased]])</f>
        <v>2174.6200000000003</v>
      </c>
      <c r="R159">
        <f>(Table1[[#This Row],[Price_per_Unit]]*Table1[[#This Row],[Quantity_Purchased]])-Table1[[#This Row],[Discount_Applied]]</f>
        <v>2138.34</v>
      </c>
    </row>
    <row r="160" spans="1:18" x14ac:dyDescent="0.35">
      <c r="A160" t="s">
        <v>656</v>
      </c>
      <c r="B160" s="1">
        <v>45802</v>
      </c>
      <c r="C160" t="s">
        <v>16</v>
      </c>
      <c r="D160" t="s">
        <v>657</v>
      </c>
      <c r="E160" t="s">
        <v>658</v>
      </c>
      <c r="F160" t="s">
        <v>36</v>
      </c>
      <c r="G160">
        <v>487.11</v>
      </c>
      <c r="H160">
        <v>8</v>
      </c>
      <c r="I160">
        <v>389.02</v>
      </c>
      <c r="J160">
        <v>4.78</v>
      </c>
      <c r="K160" t="s">
        <v>20</v>
      </c>
      <c r="L160" t="s">
        <v>48</v>
      </c>
      <c r="M160" t="s">
        <v>22</v>
      </c>
      <c r="N160" t="s">
        <v>38</v>
      </c>
      <c r="O160" t="s">
        <v>659</v>
      </c>
      <c r="P160" t="str">
        <f t="shared" si="2"/>
        <v>May</v>
      </c>
      <c r="Q160">
        <f>PRODUCT(Table1[[#This Row],[Price_per_Unit]],Table1[[#This Row],[Quantity_Purchased]])</f>
        <v>3896.88</v>
      </c>
      <c r="R160">
        <f>(Table1[[#This Row],[Price_per_Unit]]*Table1[[#This Row],[Quantity_Purchased]])-Table1[[#This Row],[Discount_Applied]]</f>
        <v>3892.1</v>
      </c>
    </row>
    <row r="161" spans="1:18" x14ac:dyDescent="0.35">
      <c r="A161" t="s">
        <v>660</v>
      </c>
      <c r="B161" s="1">
        <v>45939</v>
      </c>
      <c r="C161" t="s">
        <v>16</v>
      </c>
      <c r="D161" t="s">
        <v>661</v>
      </c>
      <c r="E161" t="s">
        <v>662</v>
      </c>
      <c r="F161" t="s">
        <v>79</v>
      </c>
      <c r="G161">
        <v>331.94</v>
      </c>
      <c r="H161">
        <v>7</v>
      </c>
      <c r="I161">
        <v>236.43</v>
      </c>
      <c r="J161">
        <v>1.63</v>
      </c>
      <c r="K161" t="s">
        <v>54</v>
      </c>
      <c r="L161" t="s">
        <v>48</v>
      </c>
      <c r="M161" t="s">
        <v>22</v>
      </c>
      <c r="N161" t="s">
        <v>38</v>
      </c>
      <c r="O161" t="s">
        <v>663</v>
      </c>
      <c r="P161" t="str">
        <f t="shared" si="2"/>
        <v>Oct</v>
      </c>
      <c r="Q161">
        <f>PRODUCT(Table1[[#This Row],[Price_per_Unit]],Table1[[#This Row],[Quantity_Purchased]])</f>
        <v>2323.58</v>
      </c>
      <c r="R161">
        <f>(Table1[[#This Row],[Price_per_Unit]]*Table1[[#This Row],[Quantity_Purchased]])-Table1[[#This Row],[Discount_Applied]]</f>
        <v>2321.9499999999998</v>
      </c>
    </row>
    <row r="162" spans="1:18" hidden="1" x14ac:dyDescent="0.35">
      <c r="A162" t="s">
        <v>664</v>
      </c>
      <c r="B162" s="1">
        <v>45949</v>
      </c>
      <c r="C162" t="s">
        <v>16</v>
      </c>
      <c r="D162" t="s">
        <v>665</v>
      </c>
      <c r="E162" t="s">
        <v>666</v>
      </c>
      <c r="F162" t="s">
        <v>128</v>
      </c>
      <c r="G162">
        <v>34.78</v>
      </c>
      <c r="H162">
        <v>3</v>
      </c>
      <c r="I162">
        <v>26.21</v>
      </c>
      <c r="J162">
        <v>6.08</v>
      </c>
      <c r="K162" t="s">
        <v>54</v>
      </c>
      <c r="L162" t="s">
        <v>29</v>
      </c>
      <c r="M162" t="s">
        <v>30</v>
      </c>
      <c r="N162" t="s">
        <v>23</v>
      </c>
      <c r="O162" t="s">
        <v>667</v>
      </c>
      <c r="P162" t="str">
        <f t="shared" si="2"/>
        <v>Oct</v>
      </c>
      <c r="Q162">
        <f>PRODUCT(Table1[[#This Row],[Price_per_Unit]],Table1[[#This Row],[Quantity_Purchased]])</f>
        <v>104.34</v>
      </c>
      <c r="R162">
        <f>(Table1[[#This Row],[Price_per_Unit]]*Table1[[#This Row],[Quantity_Purchased]])-Table1[[#This Row],[Discount_Applied]]</f>
        <v>98.26</v>
      </c>
    </row>
    <row r="163" spans="1:18" hidden="1" x14ac:dyDescent="0.35">
      <c r="A163" t="s">
        <v>668</v>
      </c>
      <c r="B163" s="1">
        <v>45802</v>
      </c>
      <c r="C163" t="s">
        <v>16</v>
      </c>
      <c r="D163" t="s">
        <v>669</v>
      </c>
      <c r="E163" t="s">
        <v>572</v>
      </c>
      <c r="F163" t="s">
        <v>128</v>
      </c>
      <c r="G163">
        <v>110.99</v>
      </c>
      <c r="H163">
        <v>3</v>
      </c>
      <c r="I163">
        <v>73.2</v>
      </c>
      <c r="J163">
        <v>12.38</v>
      </c>
      <c r="K163" t="s">
        <v>20</v>
      </c>
      <c r="L163" t="s">
        <v>21</v>
      </c>
      <c r="M163" t="s">
        <v>30</v>
      </c>
      <c r="N163" t="s">
        <v>31</v>
      </c>
      <c r="O163" t="s">
        <v>670</v>
      </c>
      <c r="P163" t="str">
        <f t="shared" si="2"/>
        <v>May</v>
      </c>
      <c r="Q163">
        <f>PRODUCT(Table1[[#This Row],[Price_per_Unit]],Table1[[#This Row],[Quantity_Purchased]])</f>
        <v>332.96999999999997</v>
      </c>
      <c r="R163">
        <f>(Table1[[#This Row],[Price_per_Unit]]*Table1[[#This Row],[Quantity_Purchased]])-Table1[[#This Row],[Discount_Applied]]</f>
        <v>320.58999999999997</v>
      </c>
    </row>
    <row r="164" spans="1:18" hidden="1" x14ac:dyDescent="0.35">
      <c r="A164" t="s">
        <v>671</v>
      </c>
      <c r="B164" s="1">
        <v>45812</v>
      </c>
      <c r="C164" t="s">
        <v>16</v>
      </c>
      <c r="D164" t="s">
        <v>672</v>
      </c>
      <c r="E164" t="s">
        <v>673</v>
      </c>
      <c r="F164" t="s">
        <v>128</v>
      </c>
      <c r="G164">
        <v>397.49</v>
      </c>
      <c r="H164">
        <v>1</v>
      </c>
      <c r="I164">
        <v>249.2</v>
      </c>
      <c r="J164">
        <v>61.86</v>
      </c>
      <c r="K164" t="s">
        <v>43</v>
      </c>
      <c r="L164" t="s">
        <v>48</v>
      </c>
      <c r="M164" t="s">
        <v>30</v>
      </c>
      <c r="N164" t="s">
        <v>31</v>
      </c>
      <c r="O164" t="s">
        <v>674</v>
      </c>
      <c r="P164" t="str">
        <f t="shared" si="2"/>
        <v>Jun</v>
      </c>
      <c r="Q164">
        <f>PRODUCT(Table1[[#This Row],[Price_per_Unit]],Table1[[#This Row],[Quantity_Purchased]])</f>
        <v>397.49</v>
      </c>
      <c r="R164">
        <f>(Table1[[#This Row],[Price_per_Unit]]*Table1[[#This Row],[Quantity_Purchased]])-Table1[[#This Row],[Discount_Applied]]</f>
        <v>335.63</v>
      </c>
    </row>
    <row r="165" spans="1:18" hidden="1" x14ac:dyDescent="0.35">
      <c r="A165" t="s">
        <v>675</v>
      </c>
      <c r="B165" s="1">
        <v>45856</v>
      </c>
      <c r="C165" t="s">
        <v>16</v>
      </c>
      <c r="D165" t="s">
        <v>676</v>
      </c>
      <c r="E165" t="s">
        <v>677</v>
      </c>
      <c r="F165" t="s">
        <v>79</v>
      </c>
      <c r="G165">
        <v>446.49</v>
      </c>
      <c r="H165">
        <v>6</v>
      </c>
      <c r="I165">
        <v>312.86</v>
      </c>
      <c r="J165">
        <v>15.05</v>
      </c>
      <c r="K165" t="s">
        <v>20</v>
      </c>
      <c r="L165" t="s">
        <v>48</v>
      </c>
      <c r="M165" t="s">
        <v>30</v>
      </c>
      <c r="N165" t="s">
        <v>31</v>
      </c>
      <c r="O165" t="s">
        <v>678</v>
      </c>
      <c r="P165" t="str">
        <f t="shared" si="2"/>
        <v>Jul</v>
      </c>
      <c r="Q165">
        <f>PRODUCT(Table1[[#This Row],[Price_per_Unit]],Table1[[#This Row],[Quantity_Purchased]])</f>
        <v>2678.94</v>
      </c>
      <c r="R165">
        <f>(Table1[[#This Row],[Price_per_Unit]]*Table1[[#This Row],[Quantity_Purchased]])-Table1[[#This Row],[Discount_Applied]]</f>
        <v>2663.89</v>
      </c>
    </row>
    <row r="166" spans="1:18" hidden="1" x14ac:dyDescent="0.35">
      <c r="A166" t="s">
        <v>679</v>
      </c>
      <c r="B166" s="1">
        <v>45717</v>
      </c>
      <c r="C166" t="s">
        <v>16</v>
      </c>
      <c r="D166" t="s">
        <v>680</v>
      </c>
      <c r="E166" t="s">
        <v>681</v>
      </c>
      <c r="F166" t="s">
        <v>19</v>
      </c>
      <c r="G166">
        <v>45.26</v>
      </c>
      <c r="H166">
        <v>3</v>
      </c>
      <c r="I166">
        <v>37.85</v>
      </c>
      <c r="J166">
        <v>0.16</v>
      </c>
      <c r="K166" t="s">
        <v>20</v>
      </c>
      <c r="L166" t="s">
        <v>29</v>
      </c>
      <c r="M166" t="s">
        <v>37</v>
      </c>
      <c r="N166" t="s">
        <v>38</v>
      </c>
      <c r="O166" t="s">
        <v>682</v>
      </c>
      <c r="P166" t="str">
        <f t="shared" si="2"/>
        <v>Mar</v>
      </c>
      <c r="Q166">
        <f>PRODUCT(Table1[[#This Row],[Price_per_Unit]],Table1[[#This Row],[Quantity_Purchased]])</f>
        <v>135.78</v>
      </c>
      <c r="R166">
        <f>(Table1[[#This Row],[Price_per_Unit]]*Table1[[#This Row],[Quantity_Purchased]])-Table1[[#This Row],[Discount_Applied]]</f>
        <v>135.62</v>
      </c>
    </row>
    <row r="167" spans="1:18" hidden="1" x14ac:dyDescent="0.35">
      <c r="A167" t="s">
        <v>683</v>
      </c>
      <c r="B167" s="1">
        <v>45814</v>
      </c>
      <c r="C167" t="s">
        <v>16</v>
      </c>
      <c r="D167" t="s">
        <v>684</v>
      </c>
      <c r="E167" t="s">
        <v>291</v>
      </c>
      <c r="F167" t="s">
        <v>28</v>
      </c>
      <c r="G167">
        <v>201.24</v>
      </c>
      <c r="H167">
        <v>8</v>
      </c>
      <c r="I167">
        <v>132.25</v>
      </c>
      <c r="J167">
        <v>22.52</v>
      </c>
      <c r="K167" t="s">
        <v>20</v>
      </c>
      <c r="L167" t="s">
        <v>21</v>
      </c>
      <c r="M167" t="s">
        <v>30</v>
      </c>
      <c r="N167" t="s">
        <v>31</v>
      </c>
      <c r="O167" t="s">
        <v>685</v>
      </c>
      <c r="P167" t="str">
        <f t="shared" si="2"/>
        <v>Jun</v>
      </c>
      <c r="Q167">
        <f>PRODUCT(Table1[[#This Row],[Price_per_Unit]],Table1[[#This Row],[Quantity_Purchased]])</f>
        <v>1609.92</v>
      </c>
      <c r="R167">
        <f>(Table1[[#This Row],[Price_per_Unit]]*Table1[[#This Row],[Quantity_Purchased]])-Table1[[#This Row],[Discount_Applied]]</f>
        <v>1587.4</v>
      </c>
    </row>
    <row r="168" spans="1:18" hidden="1" x14ac:dyDescent="0.35">
      <c r="A168" t="s">
        <v>686</v>
      </c>
      <c r="B168" s="1">
        <v>45865</v>
      </c>
      <c r="C168" t="s">
        <v>16</v>
      </c>
      <c r="D168" t="s">
        <v>687</v>
      </c>
      <c r="E168" t="s">
        <v>688</v>
      </c>
      <c r="F168" t="s">
        <v>36</v>
      </c>
      <c r="G168">
        <v>237.96</v>
      </c>
      <c r="H168">
        <v>7</v>
      </c>
      <c r="I168">
        <v>164.19</v>
      </c>
      <c r="J168">
        <v>10.81</v>
      </c>
      <c r="K168" t="s">
        <v>20</v>
      </c>
      <c r="L168" t="s">
        <v>29</v>
      </c>
      <c r="M168" t="s">
        <v>30</v>
      </c>
      <c r="N168" t="s">
        <v>23</v>
      </c>
      <c r="O168" t="s">
        <v>689</v>
      </c>
      <c r="P168" t="str">
        <f t="shared" si="2"/>
        <v>Jul</v>
      </c>
      <c r="Q168">
        <f>PRODUCT(Table1[[#This Row],[Price_per_Unit]],Table1[[#This Row],[Quantity_Purchased]])</f>
        <v>1665.72</v>
      </c>
      <c r="R168">
        <f>(Table1[[#This Row],[Price_per_Unit]]*Table1[[#This Row],[Quantity_Purchased]])-Table1[[#This Row],[Discount_Applied]]</f>
        <v>1654.91</v>
      </c>
    </row>
    <row r="169" spans="1:18" x14ac:dyDescent="0.35">
      <c r="A169" t="s">
        <v>690</v>
      </c>
      <c r="B169" s="1">
        <v>45992</v>
      </c>
      <c r="C169" t="s">
        <v>16</v>
      </c>
      <c r="D169" t="s">
        <v>691</v>
      </c>
      <c r="E169" t="s">
        <v>692</v>
      </c>
      <c r="F169" t="s">
        <v>53</v>
      </c>
      <c r="G169">
        <v>302.24</v>
      </c>
      <c r="H169">
        <v>3</v>
      </c>
      <c r="I169">
        <v>246.46</v>
      </c>
      <c r="J169">
        <v>20.58</v>
      </c>
      <c r="K169" t="s">
        <v>43</v>
      </c>
      <c r="L169" t="s">
        <v>48</v>
      </c>
      <c r="M169" t="s">
        <v>22</v>
      </c>
      <c r="N169" t="s">
        <v>23</v>
      </c>
      <c r="O169" t="s">
        <v>693</v>
      </c>
      <c r="P169" t="str">
        <f t="shared" si="2"/>
        <v>Dec</v>
      </c>
      <c r="Q169">
        <f>PRODUCT(Table1[[#This Row],[Price_per_Unit]],Table1[[#This Row],[Quantity_Purchased]])</f>
        <v>906.72</v>
      </c>
      <c r="R169">
        <f>(Table1[[#This Row],[Price_per_Unit]]*Table1[[#This Row],[Quantity_Purchased]])-Table1[[#This Row],[Discount_Applied]]</f>
        <v>886.14</v>
      </c>
    </row>
    <row r="170" spans="1:18" hidden="1" x14ac:dyDescent="0.35">
      <c r="A170" t="s">
        <v>694</v>
      </c>
      <c r="B170" s="1">
        <v>45782</v>
      </c>
      <c r="C170" t="s">
        <v>16</v>
      </c>
      <c r="D170" t="s">
        <v>695</v>
      </c>
      <c r="E170" t="s">
        <v>696</v>
      </c>
      <c r="F170" t="s">
        <v>19</v>
      </c>
      <c r="G170">
        <v>145.15</v>
      </c>
      <c r="H170">
        <v>6</v>
      </c>
      <c r="I170">
        <v>122.78</v>
      </c>
      <c r="J170">
        <v>7.64</v>
      </c>
      <c r="K170" t="s">
        <v>43</v>
      </c>
      <c r="L170" t="s">
        <v>21</v>
      </c>
      <c r="M170" t="s">
        <v>30</v>
      </c>
      <c r="N170" t="s">
        <v>38</v>
      </c>
      <c r="O170" t="s">
        <v>697</v>
      </c>
      <c r="P170" t="str">
        <f t="shared" si="2"/>
        <v>May</v>
      </c>
      <c r="Q170">
        <f>PRODUCT(Table1[[#This Row],[Price_per_Unit]],Table1[[#This Row],[Quantity_Purchased]])</f>
        <v>870.90000000000009</v>
      </c>
      <c r="R170">
        <f>(Table1[[#This Row],[Price_per_Unit]]*Table1[[#This Row],[Quantity_Purchased]])-Table1[[#This Row],[Discount_Applied]]</f>
        <v>863.2600000000001</v>
      </c>
    </row>
    <row r="171" spans="1:18" x14ac:dyDescent="0.35">
      <c r="A171" t="s">
        <v>698</v>
      </c>
      <c r="B171" s="1">
        <v>45971</v>
      </c>
      <c r="C171" t="s">
        <v>16</v>
      </c>
      <c r="D171" t="s">
        <v>699</v>
      </c>
      <c r="E171" t="s">
        <v>700</v>
      </c>
      <c r="F171" t="s">
        <v>79</v>
      </c>
      <c r="G171">
        <v>231.05</v>
      </c>
      <c r="H171">
        <v>3</v>
      </c>
      <c r="I171">
        <v>193.76</v>
      </c>
      <c r="J171">
        <v>28.66</v>
      </c>
      <c r="K171" t="s">
        <v>20</v>
      </c>
      <c r="L171" t="s">
        <v>48</v>
      </c>
      <c r="M171" t="s">
        <v>22</v>
      </c>
      <c r="N171" t="s">
        <v>31</v>
      </c>
      <c r="O171" t="s">
        <v>701</v>
      </c>
      <c r="P171" t="str">
        <f t="shared" si="2"/>
        <v>Nov</v>
      </c>
      <c r="Q171">
        <f>PRODUCT(Table1[[#This Row],[Price_per_Unit]],Table1[[#This Row],[Quantity_Purchased]])</f>
        <v>693.15000000000009</v>
      </c>
      <c r="R171">
        <f>(Table1[[#This Row],[Price_per_Unit]]*Table1[[#This Row],[Quantity_Purchased]])-Table1[[#This Row],[Discount_Applied]]</f>
        <v>664.49000000000012</v>
      </c>
    </row>
    <row r="172" spans="1:18" hidden="1" x14ac:dyDescent="0.35">
      <c r="A172" t="s">
        <v>702</v>
      </c>
      <c r="B172" s="1">
        <v>45960</v>
      </c>
      <c r="C172" t="s">
        <v>16</v>
      </c>
      <c r="D172" t="s">
        <v>703</v>
      </c>
      <c r="E172" t="s">
        <v>704</v>
      </c>
      <c r="F172" t="s">
        <v>19</v>
      </c>
      <c r="G172">
        <v>180.72</v>
      </c>
      <c r="H172">
        <v>1</v>
      </c>
      <c r="I172">
        <v>112.05</v>
      </c>
      <c r="J172">
        <v>27.43</v>
      </c>
      <c r="K172" t="s">
        <v>54</v>
      </c>
      <c r="L172" t="s">
        <v>48</v>
      </c>
      <c r="M172" t="s">
        <v>37</v>
      </c>
      <c r="N172" t="s">
        <v>31</v>
      </c>
      <c r="O172" t="s">
        <v>705</v>
      </c>
      <c r="P172" t="str">
        <f t="shared" si="2"/>
        <v>Oct</v>
      </c>
      <c r="Q172">
        <f>PRODUCT(Table1[[#This Row],[Price_per_Unit]],Table1[[#This Row],[Quantity_Purchased]])</f>
        <v>180.72</v>
      </c>
      <c r="R172">
        <f>(Table1[[#This Row],[Price_per_Unit]]*Table1[[#This Row],[Quantity_Purchased]])-Table1[[#This Row],[Discount_Applied]]</f>
        <v>153.29</v>
      </c>
    </row>
    <row r="173" spans="1:18" hidden="1" x14ac:dyDescent="0.35">
      <c r="A173" t="s">
        <v>706</v>
      </c>
      <c r="B173" s="1">
        <v>45763</v>
      </c>
      <c r="C173" t="s">
        <v>16</v>
      </c>
      <c r="D173" t="s">
        <v>707</v>
      </c>
      <c r="E173" t="s">
        <v>708</v>
      </c>
      <c r="F173" t="s">
        <v>28</v>
      </c>
      <c r="G173">
        <v>143.72999999999999</v>
      </c>
      <c r="H173">
        <v>1</v>
      </c>
      <c r="I173">
        <v>101.57</v>
      </c>
      <c r="J173">
        <v>15.41</v>
      </c>
      <c r="K173" t="s">
        <v>54</v>
      </c>
      <c r="L173" t="s">
        <v>29</v>
      </c>
      <c r="M173" t="s">
        <v>37</v>
      </c>
      <c r="N173" t="s">
        <v>38</v>
      </c>
      <c r="O173" t="s">
        <v>709</v>
      </c>
      <c r="P173" t="str">
        <f t="shared" si="2"/>
        <v>Apr</v>
      </c>
      <c r="Q173">
        <f>PRODUCT(Table1[[#This Row],[Price_per_Unit]],Table1[[#This Row],[Quantity_Purchased]])</f>
        <v>143.72999999999999</v>
      </c>
      <c r="R173">
        <f>(Table1[[#This Row],[Price_per_Unit]]*Table1[[#This Row],[Quantity_Purchased]])-Table1[[#This Row],[Discount_Applied]]</f>
        <v>128.32</v>
      </c>
    </row>
    <row r="174" spans="1:18" hidden="1" x14ac:dyDescent="0.35">
      <c r="A174" t="s">
        <v>710</v>
      </c>
      <c r="B174" s="1">
        <v>45823</v>
      </c>
      <c r="C174" t="s">
        <v>16</v>
      </c>
      <c r="D174" t="s">
        <v>711</v>
      </c>
      <c r="E174" t="s">
        <v>228</v>
      </c>
      <c r="F174" t="s">
        <v>128</v>
      </c>
      <c r="G174">
        <v>151.9</v>
      </c>
      <c r="H174">
        <v>8</v>
      </c>
      <c r="I174">
        <v>112.59</v>
      </c>
      <c r="J174">
        <v>15.93</v>
      </c>
      <c r="K174" t="s">
        <v>20</v>
      </c>
      <c r="L174" t="s">
        <v>48</v>
      </c>
      <c r="M174" t="s">
        <v>30</v>
      </c>
      <c r="N174" t="s">
        <v>31</v>
      </c>
      <c r="O174" t="s">
        <v>712</v>
      </c>
      <c r="P174" t="str">
        <f t="shared" si="2"/>
        <v>Jun</v>
      </c>
      <c r="Q174">
        <f>PRODUCT(Table1[[#This Row],[Price_per_Unit]],Table1[[#This Row],[Quantity_Purchased]])</f>
        <v>1215.2</v>
      </c>
      <c r="R174">
        <f>(Table1[[#This Row],[Price_per_Unit]]*Table1[[#This Row],[Quantity_Purchased]])-Table1[[#This Row],[Discount_Applied]]</f>
        <v>1199.27</v>
      </c>
    </row>
    <row r="175" spans="1:18" hidden="1" x14ac:dyDescent="0.35">
      <c r="A175" s="2" t="s">
        <v>713</v>
      </c>
      <c r="B175" s="1">
        <v>45763</v>
      </c>
      <c r="C175" t="s">
        <v>16</v>
      </c>
      <c r="D175" t="s">
        <v>714</v>
      </c>
      <c r="E175" t="s">
        <v>715</v>
      </c>
      <c r="F175" t="s">
        <v>28</v>
      </c>
      <c r="G175">
        <v>117.33</v>
      </c>
      <c r="H175">
        <v>3</v>
      </c>
      <c r="I175">
        <v>74.010000000000005</v>
      </c>
      <c r="J175">
        <v>18.79</v>
      </c>
      <c r="K175" t="s">
        <v>20</v>
      </c>
      <c r="L175" t="s">
        <v>48</v>
      </c>
      <c r="M175" t="s">
        <v>37</v>
      </c>
      <c r="N175" t="s">
        <v>23</v>
      </c>
      <c r="O175" t="s">
        <v>716</v>
      </c>
      <c r="P175" t="str">
        <f t="shared" si="2"/>
        <v>Apr</v>
      </c>
      <c r="Q175">
        <f>PRODUCT(Table1[[#This Row],[Price_per_Unit]],Table1[[#This Row],[Quantity_Purchased]])</f>
        <v>351.99</v>
      </c>
      <c r="R175">
        <f>(Table1[[#This Row],[Price_per_Unit]]*Table1[[#This Row],[Quantity_Purchased]])-Table1[[#This Row],[Discount_Applied]]</f>
        <v>333.2</v>
      </c>
    </row>
    <row r="176" spans="1:18" hidden="1" x14ac:dyDescent="0.35">
      <c r="A176" t="s">
        <v>717</v>
      </c>
      <c r="B176" s="1">
        <v>45751</v>
      </c>
      <c r="C176" t="s">
        <v>16</v>
      </c>
      <c r="D176" t="s">
        <v>718</v>
      </c>
      <c r="E176" t="s">
        <v>440</v>
      </c>
      <c r="F176" t="s">
        <v>128</v>
      </c>
      <c r="G176">
        <v>11.53</v>
      </c>
      <c r="H176">
        <v>9</v>
      </c>
      <c r="I176">
        <v>8.7899999999999991</v>
      </c>
      <c r="J176">
        <v>0.47</v>
      </c>
      <c r="K176" t="s">
        <v>20</v>
      </c>
      <c r="L176" t="s">
        <v>21</v>
      </c>
      <c r="M176" t="s">
        <v>37</v>
      </c>
      <c r="N176" t="s">
        <v>31</v>
      </c>
      <c r="O176" t="s">
        <v>719</v>
      </c>
      <c r="P176" t="str">
        <f t="shared" si="2"/>
        <v>Apr</v>
      </c>
      <c r="Q176">
        <f>PRODUCT(Table1[[#This Row],[Price_per_Unit]],Table1[[#This Row],[Quantity_Purchased]])</f>
        <v>103.77</v>
      </c>
      <c r="R176">
        <f>(Table1[[#This Row],[Price_per_Unit]]*Table1[[#This Row],[Quantity_Purchased]])-Table1[[#This Row],[Discount_Applied]]</f>
        <v>103.3</v>
      </c>
    </row>
    <row r="177" spans="1:18" x14ac:dyDescent="0.35">
      <c r="A177" t="s">
        <v>720</v>
      </c>
      <c r="B177" s="1">
        <v>45751</v>
      </c>
      <c r="C177" t="s">
        <v>16</v>
      </c>
      <c r="D177" t="s">
        <v>721</v>
      </c>
      <c r="E177" t="s">
        <v>722</v>
      </c>
      <c r="F177" t="s">
        <v>53</v>
      </c>
      <c r="G177">
        <v>374.59</v>
      </c>
      <c r="H177">
        <v>3</v>
      </c>
      <c r="I177">
        <v>251.35</v>
      </c>
      <c r="J177">
        <v>31.51</v>
      </c>
      <c r="K177" t="s">
        <v>43</v>
      </c>
      <c r="L177" t="s">
        <v>48</v>
      </c>
      <c r="M177" t="s">
        <v>22</v>
      </c>
      <c r="N177" t="s">
        <v>23</v>
      </c>
      <c r="O177" t="s">
        <v>723</v>
      </c>
      <c r="P177" t="str">
        <f t="shared" si="2"/>
        <v>Apr</v>
      </c>
      <c r="Q177">
        <f>PRODUCT(Table1[[#This Row],[Price_per_Unit]],Table1[[#This Row],[Quantity_Purchased]])</f>
        <v>1123.77</v>
      </c>
      <c r="R177">
        <f>(Table1[[#This Row],[Price_per_Unit]]*Table1[[#This Row],[Quantity_Purchased]])-Table1[[#This Row],[Discount_Applied]]</f>
        <v>1092.26</v>
      </c>
    </row>
    <row r="178" spans="1:18" hidden="1" x14ac:dyDescent="0.35">
      <c r="A178" t="s">
        <v>724</v>
      </c>
      <c r="B178" s="1">
        <v>45728</v>
      </c>
      <c r="C178" t="s">
        <v>16</v>
      </c>
      <c r="D178" t="s">
        <v>725</v>
      </c>
      <c r="E178" t="s">
        <v>726</v>
      </c>
      <c r="F178" t="s">
        <v>28</v>
      </c>
      <c r="G178">
        <v>491.47</v>
      </c>
      <c r="H178">
        <v>10</v>
      </c>
      <c r="I178">
        <v>325.51</v>
      </c>
      <c r="J178">
        <v>46.32</v>
      </c>
      <c r="K178" t="s">
        <v>54</v>
      </c>
      <c r="L178" t="s">
        <v>29</v>
      </c>
      <c r="M178" t="s">
        <v>30</v>
      </c>
      <c r="N178" t="s">
        <v>31</v>
      </c>
      <c r="O178" t="s">
        <v>727</v>
      </c>
      <c r="P178" t="str">
        <f t="shared" si="2"/>
        <v>Mar</v>
      </c>
      <c r="Q178">
        <f>PRODUCT(Table1[[#This Row],[Price_per_Unit]],Table1[[#This Row],[Quantity_Purchased]])</f>
        <v>4914.7000000000007</v>
      </c>
      <c r="R178">
        <f>(Table1[[#This Row],[Price_per_Unit]]*Table1[[#This Row],[Quantity_Purchased]])-Table1[[#This Row],[Discount_Applied]]</f>
        <v>4868.380000000001</v>
      </c>
    </row>
    <row r="179" spans="1:18" hidden="1" x14ac:dyDescent="0.35">
      <c r="A179" t="s">
        <v>728</v>
      </c>
      <c r="B179" s="1">
        <v>45875</v>
      </c>
      <c r="C179" t="s">
        <v>16</v>
      </c>
      <c r="D179" t="s">
        <v>729</v>
      </c>
      <c r="E179" t="s">
        <v>730</v>
      </c>
      <c r="F179" t="s">
        <v>19</v>
      </c>
      <c r="G179">
        <v>467.25</v>
      </c>
      <c r="H179">
        <v>5</v>
      </c>
      <c r="I179">
        <v>340.48</v>
      </c>
      <c r="J179">
        <v>51.52</v>
      </c>
      <c r="K179" t="s">
        <v>43</v>
      </c>
      <c r="L179" t="s">
        <v>29</v>
      </c>
      <c r="M179" t="s">
        <v>30</v>
      </c>
      <c r="N179" t="s">
        <v>23</v>
      </c>
      <c r="O179" t="s">
        <v>731</v>
      </c>
      <c r="P179" t="str">
        <f t="shared" si="2"/>
        <v>Aug</v>
      </c>
      <c r="Q179">
        <f>PRODUCT(Table1[[#This Row],[Price_per_Unit]],Table1[[#This Row],[Quantity_Purchased]])</f>
        <v>2336.25</v>
      </c>
      <c r="R179">
        <f>(Table1[[#This Row],[Price_per_Unit]]*Table1[[#This Row],[Quantity_Purchased]])-Table1[[#This Row],[Discount_Applied]]</f>
        <v>2284.73</v>
      </c>
    </row>
    <row r="180" spans="1:18" hidden="1" x14ac:dyDescent="0.35">
      <c r="A180" t="s">
        <v>732</v>
      </c>
      <c r="B180" s="1">
        <v>46002</v>
      </c>
      <c r="C180" t="s">
        <v>16</v>
      </c>
      <c r="D180" t="s">
        <v>733</v>
      </c>
      <c r="E180" t="s">
        <v>734</v>
      </c>
      <c r="F180" t="s">
        <v>19</v>
      </c>
      <c r="G180">
        <v>83.46</v>
      </c>
      <c r="H180">
        <v>1</v>
      </c>
      <c r="I180">
        <v>50.76</v>
      </c>
      <c r="J180">
        <v>9.83</v>
      </c>
      <c r="K180" t="s">
        <v>20</v>
      </c>
      <c r="L180" t="s">
        <v>21</v>
      </c>
      <c r="M180" t="s">
        <v>37</v>
      </c>
      <c r="N180" t="s">
        <v>31</v>
      </c>
      <c r="O180" t="s">
        <v>735</v>
      </c>
      <c r="P180" t="str">
        <f t="shared" si="2"/>
        <v>Dec</v>
      </c>
      <c r="Q180">
        <f>PRODUCT(Table1[[#This Row],[Price_per_Unit]],Table1[[#This Row],[Quantity_Purchased]])</f>
        <v>83.46</v>
      </c>
      <c r="R180">
        <f>(Table1[[#This Row],[Price_per_Unit]]*Table1[[#This Row],[Quantity_Purchased]])-Table1[[#This Row],[Discount_Applied]]</f>
        <v>73.63</v>
      </c>
    </row>
    <row r="181" spans="1:18" hidden="1" x14ac:dyDescent="0.35">
      <c r="A181" t="s">
        <v>736</v>
      </c>
      <c r="B181" s="1">
        <v>45843</v>
      </c>
      <c r="C181" t="s">
        <v>16</v>
      </c>
      <c r="D181" t="s">
        <v>737</v>
      </c>
      <c r="E181" t="s">
        <v>263</v>
      </c>
      <c r="F181" t="s">
        <v>36</v>
      </c>
      <c r="G181">
        <v>313.27999999999997</v>
      </c>
      <c r="H181">
        <v>2</v>
      </c>
      <c r="I181">
        <v>200</v>
      </c>
      <c r="J181">
        <v>21.87</v>
      </c>
      <c r="K181" t="s">
        <v>43</v>
      </c>
      <c r="L181" t="s">
        <v>21</v>
      </c>
      <c r="M181" t="s">
        <v>30</v>
      </c>
      <c r="N181" t="s">
        <v>31</v>
      </c>
      <c r="O181" t="s">
        <v>738</v>
      </c>
      <c r="P181" t="str">
        <f t="shared" si="2"/>
        <v>Jul</v>
      </c>
      <c r="Q181">
        <f>PRODUCT(Table1[[#This Row],[Price_per_Unit]],Table1[[#This Row],[Quantity_Purchased]])</f>
        <v>626.55999999999995</v>
      </c>
      <c r="R181">
        <f>(Table1[[#This Row],[Price_per_Unit]]*Table1[[#This Row],[Quantity_Purchased]])-Table1[[#This Row],[Discount_Applied]]</f>
        <v>604.68999999999994</v>
      </c>
    </row>
    <row r="182" spans="1:18" hidden="1" x14ac:dyDescent="0.35">
      <c r="A182" t="s">
        <v>739</v>
      </c>
      <c r="B182" s="1">
        <v>45749</v>
      </c>
      <c r="C182" t="s">
        <v>16</v>
      </c>
      <c r="D182" t="s">
        <v>740</v>
      </c>
      <c r="E182" t="s">
        <v>91</v>
      </c>
      <c r="F182" t="s">
        <v>19</v>
      </c>
      <c r="G182">
        <v>69.52</v>
      </c>
      <c r="H182">
        <v>3</v>
      </c>
      <c r="I182">
        <v>60.41</v>
      </c>
      <c r="J182">
        <v>7.82</v>
      </c>
      <c r="K182" t="s">
        <v>43</v>
      </c>
      <c r="L182" t="s">
        <v>29</v>
      </c>
      <c r="M182" t="s">
        <v>37</v>
      </c>
      <c r="N182" t="s">
        <v>23</v>
      </c>
      <c r="O182" t="s">
        <v>741</v>
      </c>
      <c r="P182" t="str">
        <f t="shared" si="2"/>
        <v>Apr</v>
      </c>
      <c r="Q182">
        <f>PRODUCT(Table1[[#This Row],[Price_per_Unit]],Table1[[#This Row],[Quantity_Purchased]])</f>
        <v>208.56</v>
      </c>
      <c r="R182">
        <f>(Table1[[#This Row],[Price_per_Unit]]*Table1[[#This Row],[Quantity_Purchased]])-Table1[[#This Row],[Discount_Applied]]</f>
        <v>200.74</v>
      </c>
    </row>
    <row r="183" spans="1:18" x14ac:dyDescent="0.35">
      <c r="A183" t="s">
        <v>742</v>
      </c>
      <c r="B183" s="1">
        <v>45878</v>
      </c>
      <c r="C183" t="s">
        <v>16</v>
      </c>
      <c r="D183" t="s">
        <v>743</v>
      </c>
      <c r="E183" t="s">
        <v>744</v>
      </c>
      <c r="F183" t="s">
        <v>53</v>
      </c>
      <c r="G183">
        <v>342.12</v>
      </c>
      <c r="H183">
        <v>9</v>
      </c>
      <c r="I183">
        <v>223.75</v>
      </c>
      <c r="J183">
        <v>61.67</v>
      </c>
      <c r="K183" t="s">
        <v>20</v>
      </c>
      <c r="L183" t="s">
        <v>48</v>
      </c>
      <c r="M183" t="s">
        <v>22</v>
      </c>
      <c r="N183" t="s">
        <v>31</v>
      </c>
      <c r="O183" t="s">
        <v>745</v>
      </c>
      <c r="P183" t="str">
        <f t="shared" si="2"/>
        <v>Aug</v>
      </c>
      <c r="Q183">
        <f>PRODUCT(Table1[[#This Row],[Price_per_Unit]],Table1[[#This Row],[Quantity_Purchased]])</f>
        <v>3079.08</v>
      </c>
      <c r="R183">
        <f>(Table1[[#This Row],[Price_per_Unit]]*Table1[[#This Row],[Quantity_Purchased]])-Table1[[#This Row],[Discount_Applied]]</f>
        <v>3017.41</v>
      </c>
    </row>
    <row r="184" spans="1:18" hidden="1" x14ac:dyDescent="0.35">
      <c r="A184" t="s">
        <v>746</v>
      </c>
      <c r="B184" s="1">
        <v>45908</v>
      </c>
      <c r="C184" t="s">
        <v>16</v>
      </c>
      <c r="D184" t="s">
        <v>747</v>
      </c>
      <c r="E184" t="s">
        <v>428</v>
      </c>
      <c r="F184" t="s">
        <v>128</v>
      </c>
      <c r="G184">
        <v>288.64</v>
      </c>
      <c r="H184">
        <v>1</v>
      </c>
      <c r="I184">
        <v>246.88</v>
      </c>
      <c r="J184">
        <v>39.24</v>
      </c>
      <c r="K184" t="s">
        <v>43</v>
      </c>
      <c r="L184" t="s">
        <v>21</v>
      </c>
      <c r="M184" t="s">
        <v>30</v>
      </c>
      <c r="N184" t="s">
        <v>31</v>
      </c>
      <c r="O184" t="s">
        <v>748</v>
      </c>
      <c r="P184" t="str">
        <f t="shared" si="2"/>
        <v>Sep</v>
      </c>
      <c r="Q184">
        <f>PRODUCT(Table1[[#This Row],[Price_per_Unit]],Table1[[#This Row],[Quantity_Purchased]])</f>
        <v>288.64</v>
      </c>
      <c r="R184">
        <f>(Table1[[#This Row],[Price_per_Unit]]*Table1[[#This Row],[Quantity_Purchased]])-Table1[[#This Row],[Discount_Applied]]</f>
        <v>249.39999999999998</v>
      </c>
    </row>
    <row r="185" spans="1:18" hidden="1" x14ac:dyDescent="0.35">
      <c r="A185" t="s">
        <v>749</v>
      </c>
      <c r="B185" s="1">
        <v>45739</v>
      </c>
      <c r="C185" t="s">
        <v>16</v>
      </c>
      <c r="D185" t="s">
        <v>750</v>
      </c>
      <c r="E185" t="s">
        <v>751</v>
      </c>
      <c r="F185" t="s">
        <v>36</v>
      </c>
      <c r="G185">
        <v>468.63</v>
      </c>
      <c r="H185">
        <v>5</v>
      </c>
      <c r="I185">
        <v>400.81</v>
      </c>
      <c r="J185">
        <v>86.53</v>
      </c>
      <c r="K185" t="s">
        <v>54</v>
      </c>
      <c r="L185" t="s">
        <v>29</v>
      </c>
      <c r="M185" t="s">
        <v>30</v>
      </c>
      <c r="N185" t="s">
        <v>38</v>
      </c>
      <c r="O185" t="s">
        <v>752</v>
      </c>
      <c r="P185" t="str">
        <f t="shared" si="2"/>
        <v>Mar</v>
      </c>
      <c r="Q185">
        <f>PRODUCT(Table1[[#This Row],[Price_per_Unit]],Table1[[#This Row],[Quantity_Purchased]])</f>
        <v>2343.15</v>
      </c>
      <c r="R185">
        <f>(Table1[[#This Row],[Price_per_Unit]]*Table1[[#This Row],[Quantity_Purchased]])-Table1[[#This Row],[Discount_Applied]]</f>
        <v>2256.62</v>
      </c>
    </row>
    <row r="186" spans="1:18" x14ac:dyDescent="0.35">
      <c r="A186" t="s">
        <v>753</v>
      </c>
      <c r="B186" s="1">
        <v>45823</v>
      </c>
      <c r="C186" t="s">
        <v>16</v>
      </c>
      <c r="D186" t="s">
        <v>754</v>
      </c>
      <c r="E186" t="s">
        <v>144</v>
      </c>
      <c r="F186" t="s">
        <v>79</v>
      </c>
      <c r="G186">
        <v>370.87</v>
      </c>
      <c r="H186">
        <v>6</v>
      </c>
      <c r="I186">
        <v>261.68</v>
      </c>
      <c r="J186">
        <v>2.21</v>
      </c>
      <c r="K186" t="s">
        <v>20</v>
      </c>
      <c r="L186" t="s">
        <v>29</v>
      </c>
      <c r="M186" t="s">
        <v>22</v>
      </c>
      <c r="N186" t="s">
        <v>31</v>
      </c>
      <c r="O186" t="s">
        <v>755</v>
      </c>
      <c r="P186" t="str">
        <f t="shared" si="2"/>
        <v>Jun</v>
      </c>
      <c r="Q186">
        <f>PRODUCT(Table1[[#This Row],[Price_per_Unit]],Table1[[#This Row],[Quantity_Purchased]])</f>
        <v>2225.2200000000003</v>
      </c>
      <c r="R186">
        <f>(Table1[[#This Row],[Price_per_Unit]]*Table1[[#This Row],[Quantity_Purchased]])-Table1[[#This Row],[Discount_Applied]]</f>
        <v>2223.0100000000002</v>
      </c>
    </row>
    <row r="187" spans="1:18" hidden="1" x14ac:dyDescent="0.35">
      <c r="A187" t="s">
        <v>756</v>
      </c>
      <c r="B187" s="1">
        <v>45719</v>
      </c>
      <c r="C187" t="s">
        <v>16</v>
      </c>
      <c r="D187" t="s">
        <v>757</v>
      </c>
      <c r="E187" t="s">
        <v>557</v>
      </c>
      <c r="F187" t="s">
        <v>53</v>
      </c>
      <c r="G187">
        <v>168.71</v>
      </c>
      <c r="H187">
        <v>2</v>
      </c>
      <c r="I187">
        <v>134.24</v>
      </c>
      <c r="J187">
        <v>6.71</v>
      </c>
      <c r="K187" t="s">
        <v>54</v>
      </c>
      <c r="L187" t="s">
        <v>29</v>
      </c>
      <c r="M187" t="s">
        <v>37</v>
      </c>
      <c r="N187" t="s">
        <v>31</v>
      </c>
      <c r="O187" t="s">
        <v>758</v>
      </c>
      <c r="P187" t="str">
        <f t="shared" si="2"/>
        <v>Mar</v>
      </c>
      <c r="Q187">
        <f>PRODUCT(Table1[[#This Row],[Price_per_Unit]],Table1[[#This Row],[Quantity_Purchased]])</f>
        <v>337.42</v>
      </c>
      <c r="R187">
        <f>(Table1[[#This Row],[Price_per_Unit]]*Table1[[#This Row],[Quantity_Purchased]])-Table1[[#This Row],[Discount_Applied]]</f>
        <v>330.71000000000004</v>
      </c>
    </row>
    <row r="188" spans="1:18" hidden="1" x14ac:dyDescent="0.35">
      <c r="A188" t="s">
        <v>759</v>
      </c>
      <c r="B188" s="1">
        <v>45907</v>
      </c>
      <c r="C188" t="s">
        <v>16</v>
      </c>
      <c r="D188" t="s">
        <v>760</v>
      </c>
      <c r="E188" t="s">
        <v>761</v>
      </c>
      <c r="F188" t="s">
        <v>128</v>
      </c>
      <c r="G188">
        <v>217.53</v>
      </c>
      <c r="H188">
        <v>2</v>
      </c>
      <c r="I188">
        <v>171.08</v>
      </c>
      <c r="J188">
        <v>24.81</v>
      </c>
      <c r="K188" t="s">
        <v>54</v>
      </c>
      <c r="L188" t="s">
        <v>29</v>
      </c>
      <c r="M188" t="s">
        <v>30</v>
      </c>
      <c r="N188" t="s">
        <v>23</v>
      </c>
      <c r="O188" t="s">
        <v>762</v>
      </c>
      <c r="P188" t="str">
        <f t="shared" si="2"/>
        <v>Sep</v>
      </c>
      <c r="Q188">
        <f>PRODUCT(Table1[[#This Row],[Price_per_Unit]],Table1[[#This Row],[Quantity_Purchased]])</f>
        <v>435.06</v>
      </c>
      <c r="R188">
        <f>(Table1[[#This Row],[Price_per_Unit]]*Table1[[#This Row],[Quantity_Purchased]])-Table1[[#This Row],[Discount_Applied]]</f>
        <v>410.25</v>
      </c>
    </row>
    <row r="189" spans="1:18" hidden="1" x14ac:dyDescent="0.35">
      <c r="A189" t="s">
        <v>763</v>
      </c>
      <c r="B189" s="1">
        <v>45739</v>
      </c>
      <c r="C189" t="s">
        <v>16</v>
      </c>
      <c r="D189" t="s">
        <v>764</v>
      </c>
      <c r="E189" t="s">
        <v>765</v>
      </c>
      <c r="F189" t="s">
        <v>36</v>
      </c>
      <c r="G189">
        <v>86.58</v>
      </c>
      <c r="H189">
        <v>6</v>
      </c>
      <c r="I189">
        <v>76.42</v>
      </c>
      <c r="J189">
        <v>5.0599999999999996</v>
      </c>
      <c r="K189" t="s">
        <v>54</v>
      </c>
      <c r="L189" t="s">
        <v>29</v>
      </c>
      <c r="M189" t="s">
        <v>37</v>
      </c>
      <c r="N189" t="s">
        <v>23</v>
      </c>
      <c r="O189" t="s">
        <v>766</v>
      </c>
      <c r="P189" t="str">
        <f t="shared" si="2"/>
        <v>Mar</v>
      </c>
      <c r="Q189">
        <f>PRODUCT(Table1[[#This Row],[Price_per_Unit]],Table1[[#This Row],[Quantity_Purchased]])</f>
        <v>519.48</v>
      </c>
      <c r="R189">
        <f>(Table1[[#This Row],[Price_per_Unit]]*Table1[[#This Row],[Quantity_Purchased]])-Table1[[#This Row],[Discount_Applied]]</f>
        <v>514.42000000000007</v>
      </c>
    </row>
    <row r="190" spans="1:18" hidden="1" x14ac:dyDescent="0.35">
      <c r="A190" t="s">
        <v>767</v>
      </c>
      <c r="B190" s="1">
        <v>45981</v>
      </c>
      <c r="C190" t="s">
        <v>16</v>
      </c>
      <c r="D190" t="s">
        <v>768</v>
      </c>
      <c r="E190" t="s">
        <v>769</v>
      </c>
      <c r="F190" t="s">
        <v>28</v>
      </c>
      <c r="G190">
        <v>468.87</v>
      </c>
      <c r="H190">
        <v>10</v>
      </c>
      <c r="I190">
        <v>342.1</v>
      </c>
      <c r="J190">
        <v>6.83</v>
      </c>
      <c r="K190" t="s">
        <v>20</v>
      </c>
      <c r="L190" t="s">
        <v>21</v>
      </c>
      <c r="M190" t="s">
        <v>37</v>
      </c>
      <c r="N190" t="s">
        <v>38</v>
      </c>
      <c r="O190" t="s">
        <v>770</v>
      </c>
      <c r="P190" t="str">
        <f t="shared" si="2"/>
        <v>Nov</v>
      </c>
      <c r="Q190">
        <f>PRODUCT(Table1[[#This Row],[Price_per_Unit]],Table1[[#This Row],[Quantity_Purchased]])</f>
        <v>4688.7</v>
      </c>
      <c r="R190">
        <f>(Table1[[#This Row],[Price_per_Unit]]*Table1[[#This Row],[Quantity_Purchased]])-Table1[[#This Row],[Discount_Applied]]</f>
        <v>4681.87</v>
      </c>
    </row>
    <row r="191" spans="1:18" hidden="1" x14ac:dyDescent="0.35">
      <c r="A191" t="s">
        <v>771</v>
      </c>
      <c r="B191" s="1">
        <v>46022</v>
      </c>
      <c r="C191" t="s">
        <v>16</v>
      </c>
      <c r="D191" t="s">
        <v>772</v>
      </c>
      <c r="E191" t="s">
        <v>773</v>
      </c>
      <c r="F191" t="s">
        <v>28</v>
      </c>
      <c r="G191">
        <v>425.95</v>
      </c>
      <c r="H191">
        <v>10</v>
      </c>
      <c r="I191">
        <v>293.66000000000003</v>
      </c>
      <c r="J191">
        <v>74.45</v>
      </c>
      <c r="K191" t="s">
        <v>20</v>
      </c>
      <c r="L191" t="s">
        <v>48</v>
      </c>
      <c r="M191" t="s">
        <v>30</v>
      </c>
      <c r="N191" t="s">
        <v>31</v>
      </c>
      <c r="O191" t="s">
        <v>774</v>
      </c>
      <c r="P191" t="str">
        <f t="shared" si="2"/>
        <v>Dec</v>
      </c>
      <c r="Q191">
        <f>PRODUCT(Table1[[#This Row],[Price_per_Unit]],Table1[[#This Row],[Quantity_Purchased]])</f>
        <v>4259.5</v>
      </c>
      <c r="R191">
        <f>(Table1[[#This Row],[Price_per_Unit]]*Table1[[#This Row],[Quantity_Purchased]])-Table1[[#This Row],[Discount_Applied]]</f>
        <v>4185.05</v>
      </c>
    </row>
    <row r="192" spans="1:18" x14ac:dyDescent="0.35">
      <c r="A192" t="s">
        <v>775</v>
      </c>
      <c r="B192" s="1">
        <v>45960</v>
      </c>
      <c r="C192" t="s">
        <v>16</v>
      </c>
      <c r="D192" t="s">
        <v>776</v>
      </c>
      <c r="E192" t="s">
        <v>777</v>
      </c>
      <c r="F192" t="s">
        <v>79</v>
      </c>
      <c r="G192">
        <v>287.83999999999997</v>
      </c>
      <c r="H192">
        <v>8</v>
      </c>
      <c r="I192">
        <v>232.7</v>
      </c>
      <c r="J192">
        <v>32.119999999999997</v>
      </c>
      <c r="K192" t="s">
        <v>20</v>
      </c>
      <c r="L192" t="s">
        <v>29</v>
      </c>
      <c r="M192" t="s">
        <v>22</v>
      </c>
      <c r="N192" t="s">
        <v>31</v>
      </c>
      <c r="O192" t="s">
        <v>778</v>
      </c>
      <c r="P192" t="str">
        <f t="shared" si="2"/>
        <v>Oct</v>
      </c>
      <c r="Q192">
        <f>PRODUCT(Table1[[#This Row],[Price_per_Unit]],Table1[[#This Row],[Quantity_Purchased]])</f>
        <v>2302.7199999999998</v>
      </c>
      <c r="R192">
        <f>(Table1[[#This Row],[Price_per_Unit]]*Table1[[#This Row],[Quantity_Purchased]])-Table1[[#This Row],[Discount_Applied]]</f>
        <v>2270.6</v>
      </c>
    </row>
    <row r="193" spans="1:18" hidden="1" x14ac:dyDescent="0.35">
      <c r="A193" t="s">
        <v>779</v>
      </c>
      <c r="B193" s="1">
        <v>45760</v>
      </c>
      <c r="C193" t="s">
        <v>16</v>
      </c>
      <c r="D193" t="s">
        <v>780</v>
      </c>
      <c r="E193" t="s">
        <v>781</v>
      </c>
      <c r="F193" t="s">
        <v>28</v>
      </c>
      <c r="G193">
        <v>129.12</v>
      </c>
      <c r="H193">
        <v>4</v>
      </c>
      <c r="I193">
        <v>95.07</v>
      </c>
      <c r="J193">
        <v>24.98</v>
      </c>
      <c r="K193" t="s">
        <v>20</v>
      </c>
      <c r="L193" t="s">
        <v>29</v>
      </c>
      <c r="M193" t="s">
        <v>30</v>
      </c>
      <c r="N193" t="s">
        <v>38</v>
      </c>
      <c r="O193" t="s">
        <v>782</v>
      </c>
      <c r="P193" t="str">
        <f t="shared" si="2"/>
        <v>Apr</v>
      </c>
      <c r="Q193">
        <f>PRODUCT(Table1[[#This Row],[Price_per_Unit]],Table1[[#This Row],[Quantity_Purchased]])</f>
        <v>516.48</v>
      </c>
      <c r="R193">
        <f>(Table1[[#This Row],[Price_per_Unit]]*Table1[[#This Row],[Quantity_Purchased]])-Table1[[#This Row],[Discount_Applied]]</f>
        <v>491.5</v>
      </c>
    </row>
    <row r="194" spans="1:18" hidden="1" x14ac:dyDescent="0.35">
      <c r="A194" t="s">
        <v>783</v>
      </c>
      <c r="B194" s="1">
        <v>45941</v>
      </c>
      <c r="C194" t="s">
        <v>16</v>
      </c>
      <c r="D194" t="s">
        <v>784</v>
      </c>
      <c r="E194" t="s">
        <v>785</v>
      </c>
      <c r="F194" t="s">
        <v>19</v>
      </c>
      <c r="G194">
        <v>274.64999999999998</v>
      </c>
      <c r="H194">
        <v>9</v>
      </c>
      <c r="I194">
        <v>229.51</v>
      </c>
      <c r="J194">
        <v>31.68</v>
      </c>
      <c r="K194" t="s">
        <v>54</v>
      </c>
      <c r="L194" t="s">
        <v>48</v>
      </c>
      <c r="M194" t="s">
        <v>37</v>
      </c>
      <c r="N194" t="s">
        <v>31</v>
      </c>
      <c r="O194" t="s">
        <v>786</v>
      </c>
      <c r="P194" t="str">
        <f t="shared" ref="P194:P257" si="3">CHOOSE(MONTH(B194),"Jan","Feb","Mar","Apr","May","Jun","Jul","Aug","Sep","Oct","Nov","Dec")</f>
        <v>Oct</v>
      </c>
      <c r="Q194">
        <f>PRODUCT(Table1[[#This Row],[Price_per_Unit]],Table1[[#This Row],[Quantity_Purchased]])</f>
        <v>2471.85</v>
      </c>
      <c r="R194">
        <f>(Table1[[#This Row],[Price_per_Unit]]*Table1[[#This Row],[Quantity_Purchased]])-Table1[[#This Row],[Discount_Applied]]</f>
        <v>2440.17</v>
      </c>
    </row>
    <row r="195" spans="1:18" hidden="1" x14ac:dyDescent="0.35">
      <c r="A195" t="s">
        <v>787</v>
      </c>
      <c r="B195" s="1">
        <v>45973</v>
      </c>
      <c r="C195" t="s">
        <v>16</v>
      </c>
      <c r="D195" t="s">
        <v>788</v>
      </c>
      <c r="E195" t="s">
        <v>789</v>
      </c>
      <c r="F195" t="s">
        <v>128</v>
      </c>
      <c r="G195">
        <v>46.41</v>
      </c>
      <c r="H195">
        <v>9</v>
      </c>
      <c r="I195">
        <v>41.77</v>
      </c>
      <c r="J195">
        <v>5.33</v>
      </c>
      <c r="K195" t="s">
        <v>54</v>
      </c>
      <c r="L195" t="s">
        <v>48</v>
      </c>
      <c r="M195" t="s">
        <v>30</v>
      </c>
      <c r="N195" t="s">
        <v>23</v>
      </c>
      <c r="O195" t="s">
        <v>790</v>
      </c>
      <c r="P195" t="str">
        <f t="shared" si="3"/>
        <v>Nov</v>
      </c>
      <c r="Q195">
        <f>PRODUCT(Table1[[#This Row],[Price_per_Unit]],Table1[[#This Row],[Quantity_Purchased]])</f>
        <v>417.68999999999994</v>
      </c>
      <c r="R195">
        <f>(Table1[[#This Row],[Price_per_Unit]]*Table1[[#This Row],[Quantity_Purchased]])-Table1[[#This Row],[Discount_Applied]]</f>
        <v>412.35999999999996</v>
      </c>
    </row>
    <row r="196" spans="1:18" x14ac:dyDescent="0.35">
      <c r="A196" t="s">
        <v>791</v>
      </c>
      <c r="B196" s="1">
        <v>46002</v>
      </c>
      <c r="C196" t="s">
        <v>16</v>
      </c>
      <c r="D196" t="s">
        <v>792</v>
      </c>
      <c r="E196" t="s">
        <v>793</v>
      </c>
      <c r="F196" t="s">
        <v>19</v>
      </c>
      <c r="G196">
        <v>300.02999999999997</v>
      </c>
      <c r="H196">
        <v>10</v>
      </c>
      <c r="I196">
        <v>246.61</v>
      </c>
      <c r="J196">
        <v>27.96</v>
      </c>
      <c r="K196" t="s">
        <v>43</v>
      </c>
      <c r="L196" t="s">
        <v>21</v>
      </c>
      <c r="M196" t="s">
        <v>22</v>
      </c>
      <c r="N196" t="s">
        <v>38</v>
      </c>
      <c r="O196" t="s">
        <v>794</v>
      </c>
      <c r="P196" t="str">
        <f t="shared" si="3"/>
        <v>Dec</v>
      </c>
      <c r="Q196">
        <f>PRODUCT(Table1[[#This Row],[Price_per_Unit]],Table1[[#This Row],[Quantity_Purchased]])</f>
        <v>3000.2999999999997</v>
      </c>
      <c r="R196">
        <f>(Table1[[#This Row],[Price_per_Unit]]*Table1[[#This Row],[Quantity_Purchased]])-Table1[[#This Row],[Discount_Applied]]</f>
        <v>2972.3399999999997</v>
      </c>
    </row>
    <row r="197" spans="1:18" hidden="1" x14ac:dyDescent="0.35">
      <c r="A197" t="s">
        <v>795</v>
      </c>
      <c r="B197" s="1">
        <v>45941</v>
      </c>
      <c r="C197" t="s">
        <v>16</v>
      </c>
      <c r="D197" t="s">
        <v>796</v>
      </c>
      <c r="E197" t="s">
        <v>401</v>
      </c>
      <c r="F197" t="s">
        <v>19</v>
      </c>
      <c r="G197">
        <v>497.45</v>
      </c>
      <c r="H197">
        <v>3</v>
      </c>
      <c r="I197">
        <v>326.27</v>
      </c>
      <c r="J197">
        <v>98.84</v>
      </c>
      <c r="K197" t="s">
        <v>20</v>
      </c>
      <c r="L197" t="s">
        <v>48</v>
      </c>
      <c r="M197" t="s">
        <v>37</v>
      </c>
      <c r="N197" t="s">
        <v>31</v>
      </c>
      <c r="O197" t="s">
        <v>797</v>
      </c>
      <c r="P197" t="str">
        <f t="shared" si="3"/>
        <v>Oct</v>
      </c>
      <c r="Q197">
        <f>PRODUCT(Table1[[#This Row],[Price_per_Unit]],Table1[[#This Row],[Quantity_Purchased]])</f>
        <v>1492.35</v>
      </c>
      <c r="R197">
        <f>(Table1[[#This Row],[Price_per_Unit]]*Table1[[#This Row],[Quantity_Purchased]])-Table1[[#This Row],[Discount_Applied]]</f>
        <v>1393.51</v>
      </c>
    </row>
    <row r="198" spans="1:18" hidden="1" x14ac:dyDescent="0.35">
      <c r="A198" t="s">
        <v>798</v>
      </c>
      <c r="B198" s="1">
        <v>45886</v>
      </c>
      <c r="C198" t="s">
        <v>16</v>
      </c>
      <c r="D198" t="s">
        <v>799</v>
      </c>
      <c r="E198" t="s">
        <v>800</v>
      </c>
      <c r="F198" t="s">
        <v>79</v>
      </c>
      <c r="G198">
        <v>327.97</v>
      </c>
      <c r="H198">
        <v>8</v>
      </c>
      <c r="I198">
        <v>278.87</v>
      </c>
      <c r="J198">
        <v>20.69</v>
      </c>
      <c r="K198" t="s">
        <v>20</v>
      </c>
      <c r="L198" t="s">
        <v>29</v>
      </c>
      <c r="M198" t="s">
        <v>30</v>
      </c>
      <c r="N198" t="s">
        <v>31</v>
      </c>
      <c r="O198" t="s">
        <v>801</v>
      </c>
      <c r="P198" t="str">
        <f t="shared" si="3"/>
        <v>Aug</v>
      </c>
      <c r="Q198">
        <f>PRODUCT(Table1[[#This Row],[Price_per_Unit]],Table1[[#This Row],[Quantity_Purchased]])</f>
        <v>2623.76</v>
      </c>
      <c r="R198">
        <f>(Table1[[#This Row],[Price_per_Unit]]*Table1[[#This Row],[Quantity_Purchased]])-Table1[[#This Row],[Discount_Applied]]</f>
        <v>2603.0700000000002</v>
      </c>
    </row>
    <row r="199" spans="1:18" x14ac:dyDescent="0.35">
      <c r="A199" s="2" t="s">
        <v>802</v>
      </c>
      <c r="B199" s="1">
        <v>45971</v>
      </c>
      <c r="C199" t="s">
        <v>16</v>
      </c>
      <c r="D199" t="s">
        <v>803</v>
      </c>
      <c r="E199" t="s">
        <v>804</v>
      </c>
      <c r="F199" t="s">
        <v>128</v>
      </c>
      <c r="G199">
        <v>331.83</v>
      </c>
      <c r="H199">
        <v>8</v>
      </c>
      <c r="I199">
        <v>265.39999999999998</v>
      </c>
      <c r="J199">
        <v>48.04</v>
      </c>
      <c r="K199" t="s">
        <v>20</v>
      </c>
      <c r="L199" t="s">
        <v>48</v>
      </c>
      <c r="M199" t="s">
        <v>22</v>
      </c>
      <c r="N199" t="s">
        <v>38</v>
      </c>
      <c r="O199" t="s">
        <v>805</v>
      </c>
      <c r="P199" t="str">
        <f t="shared" si="3"/>
        <v>Nov</v>
      </c>
      <c r="Q199">
        <f>PRODUCT(Table1[[#This Row],[Price_per_Unit]],Table1[[#This Row],[Quantity_Purchased]])</f>
        <v>2654.64</v>
      </c>
      <c r="R199">
        <f>(Table1[[#This Row],[Price_per_Unit]]*Table1[[#This Row],[Quantity_Purchased]])-Table1[[#This Row],[Discount_Applied]]</f>
        <v>2606.6</v>
      </c>
    </row>
    <row r="200" spans="1:18" hidden="1" x14ac:dyDescent="0.35">
      <c r="A200" t="s">
        <v>806</v>
      </c>
      <c r="B200" s="1">
        <v>45907</v>
      </c>
      <c r="C200" t="s">
        <v>16</v>
      </c>
      <c r="D200" t="s">
        <v>807</v>
      </c>
      <c r="E200" t="s">
        <v>808</v>
      </c>
      <c r="F200" t="s">
        <v>79</v>
      </c>
      <c r="G200">
        <v>434.33</v>
      </c>
      <c r="H200">
        <v>8</v>
      </c>
      <c r="I200">
        <v>327.71</v>
      </c>
      <c r="J200">
        <v>62.77</v>
      </c>
      <c r="K200" t="s">
        <v>20</v>
      </c>
      <c r="L200" t="s">
        <v>48</v>
      </c>
      <c r="M200" t="s">
        <v>37</v>
      </c>
      <c r="N200" t="s">
        <v>38</v>
      </c>
      <c r="O200" t="s">
        <v>809</v>
      </c>
      <c r="P200" t="str">
        <f t="shared" si="3"/>
        <v>Sep</v>
      </c>
      <c r="Q200">
        <f>PRODUCT(Table1[[#This Row],[Price_per_Unit]],Table1[[#This Row],[Quantity_Purchased]])</f>
        <v>3474.64</v>
      </c>
      <c r="R200">
        <f>(Table1[[#This Row],[Price_per_Unit]]*Table1[[#This Row],[Quantity_Purchased]])-Table1[[#This Row],[Discount_Applied]]</f>
        <v>3411.87</v>
      </c>
    </row>
    <row r="201" spans="1:18" x14ac:dyDescent="0.35">
      <c r="A201" t="s">
        <v>810</v>
      </c>
      <c r="B201" s="1">
        <v>45814</v>
      </c>
      <c r="C201" t="s">
        <v>16</v>
      </c>
      <c r="D201" t="s">
        <v>811</v>
      </c>
      <c r="E201" t="s">
        <v>812</v>
      </c>
      <c r="F201" t="s">
        <v>36</v>
      </c>
      <c r="G201">
        <v>146.19999999999999</v>
      </c>
      <c r="H201">
        <v>4</v>
      </c>
      <c r="I201">
        <v>92.49</v>
      </c>
      <c r="J201">
        <v>4.78</v>
      </c>
      <c r="K201" t="s">
        <v>54</v>
      </c>
      <c r="L201" t="s">
        <v>21</v>
      </c>
      <c r="M201" t="s">
        <v>22</v>
      </c>
      <c r="N201" t="s">
        <v>38</v>
      </c>
      <c r="O201" t="s">
        <v>813</v>
      </c>
      <c r="P201" t="str">
        <f t="shared" si="3"/>
        <v>Jun</v>
      </c>
      <c r="Q201">
        <f>PRODUCT(Table1[[#This Row],[Price_per_Unit]],Table1[[#This Row],[Quantity_Purchased]])</f>
        <v>584.79999999999995</v>
      </c>
      <c r="R201">
        <f>(Table1[[#This Row],[Price_per_Unit]]*Table1[[#This Row],[Quantity_Purchased]])-Table1[[#This Row],[Discount_Applied]]</f>
        <v>580.02</v>
      </c>
    </row>
    <row r="202" spans="1:18" hidden="1" x14ac:dyDescent="0.35">
      <c r="A202" t="s">
        <v>814</v>
      </c>
      <c r="B202" s="1">
        <v>45939</v>
      </c>
      <c r="C202" t="s">
        <v>16</v>
      </c>
      <c r="D202" t="s">
        <v>815</v>
      </c>
      <c r="E202" t="s">
        <v>816</v>
      </c>
      <c r="F202" t="s">
        <v>128</v>
      </c>
      <c r="G202">
        <v>121.21</v>
      </c>
      <c r="H202">
        <v>1</v>
      </c>
      <c r="I202">
        <v>82.53</v>
      </c>
      <c r="J202">
        <v>1.62</v>
      </c>
      <c r="K202" t="s">
        <v>43</v>
      </c>
      <c r="L202" t="s">
        <v>29</v>
      </c>
      <c r="M202" t="s">
        <v>30</v>
      </c>
      <c r="N202" t="s">
        <v>31</v>
      </c>
      <c r="O202" t="s">
        <v>817</v>
      </c>
      <c r="P202" t="str">
        <f t="shared" si="3"/>
        <v>Oct</v>
      </c>
      <c r="Q202">
        <f>PRODUCT(Table1[[#This Row],[Price_per_Unit]],Table1[[#This Row],[Quantity_Purchased]])</f>
        <v>121.21</v>
      </c>
      <c r="R202">
        <f>(Table1[[#This Row],[Price_per_Unit]]*Table1[[#This Row],[Quantity_Purchased]])-Table1[[#This Row],[Discount_Applied]]</f>
        <v>119.58999999999999</v>
      </c>
    </row>
    <row r="203" spans="1:18" hidden="1" x14ac:dyDescent="0.35">
      <c r="A203" t="s">
        <v>818</v>
      </c>
      <c r="B203" s="1">
        <v>45918</v>
      </c>
      <c r="C203" t="s">
        <v>16</v>
      </c>
      <c r="D203" t="s">
        <v>819</v>
      </c>
      <c r="E203" t="s">
        <v>820</v>
      </c>
      <c r="F203" t="s">
        <v>28</v>
      </c>
      <c r="G203">
        <v>478.21</v>
      </c>
      <c r="H203">
        <v>5</v>
      </c>
      <c r="I203">
        <v>345.47</v>
      </c>
      <c r="J203">
        <v>24.9</v>
      </c>
      <c r="K203" t="s">
        <v>20</v>
      </c>
      <c r="L203" t="s">
        <v>48</v>
      </c>
      <c r="M203" t="s">
        <v>30</v>
      </c>
      <c r="N203" t="s">
        <v>31</v>
      </c>
      <c r="O203" t="s">
        <v>821</v>
      </c>
      <c r="P203" t="str">
        <f t="shared" si="3"/>
        <v>Sep</v>
      </c>
      <c r="Q203">
        <f>PRODUCT(Table1[[#This Row],[Price_per_Unit]],Table1[[#This Row],[Quantity_Purchased]])</f>
        <v>2391.0499999999997</v>
      </c>
      <c r="R203">
        <f>(Table1[[#This Row],[Price_per_Unit]]*Table1[[#This Row],[Quantity_Purchased]])-Table1[[#This Row],[Discount_Applied]]</f>
        <v>2366.1499999999996</v>
      </c>
    </row>
    <row r="204" spans="1:18" hidden="1" x14ac:dyDescent="0.35">
      <c r="A204" t="s">
        <v>822</v>
      </c>
      <c r="B204" s="1">
        <v>45728</v>
      </c>
      <c r="C204" t="s">
        <v>16</v>
      </c>
      <c r="D204" t="s">
        <v>823</v>
      </c>
      <c r="E204" t="s">
        <v>824</v>
      </c>
      <c r="F204" t="s">
        <v>19</v>
      </c>
      <c r="G204">
        <v>472.16</v>
      </c>
      <c r="H204">
        <v>4</v>
      </c>
      <c r="I204">
        <v>349.19</v>
      </c>
      <c r="J204">
        <v>38.99</v>
      </c>
      <c r="K204" t="s">
        <v>54</v>
      </c>
      <c r="L204" t="s">
        <v>21</v>
      </c>
      <c r="M204" t="s">
        <v>37</v>
      </c>
      <c r="N204" t="s">
        <v>23</v>
      </c>
      <c r="O204" t="s">
        <v>825</v>
      </c>
      <c r="P204" t="str">
        <f t="shared" si="3"/>
        <v>Mar</v>
      </c>
      <c r="Q204">
        <f>PRODUCT(Table1[[#This Row],[Price_per_Unit]],Table1[[#This Row],[Quantity_Purchased]])</f>
        <v>1888.64</v>
      </c>
      <c r="R204">
        <f>(Table1[[#This Row],[Price_per_Unit]]*Table1[[#This Row],[Quantity_Purchased]])-Table1[[#This Row],[Discount_Applied]]</f>
        <v>1849.65</v>
      </c>
    </row>
    <row r="205" spans="1:18" hidden="1" x14ac:dyDescent="0.35">
      <c r="A205" t="s">
        <v>826</v>
      </c>
      <c r="B205" s="1">
        <v>45908</v>
      </c>
      <c r="C205" t="s">
        <v>16</v>
      </c>
      <c r="D205" t="s">
        <v>827</v>
      </c>
      <c r="E205" t="s">
        <v>828</v>
      </c>
      <c r="F205" t="s">
        <v>28</v>
      </c>
      <c r="G205">
        <v>256.17</v>
      </c>
      <c r="H205">
        <v>7</v>
      </c>
      <c r="I205">
        <v>162.49</v>
      </c>
      <c r="J205">
        <v>0.18</v>
      </c>
      <c r="K205" t="s">
        <v>43</v>
      </c>
      <c r="L205" t="s">
        <v>29</v>
      </c>
      <c r="M205" t="s">
        <v>37</v>
      </c>
      <c r="N205" t="s">
        <v>23</v>
      </c>
      <c r="O205" t="s">
        <v>829</v>
      </c>
      <c r="P205" t="str">
        <f t="shared" si="3"/>
        <v>Sep</v>
      </c>
      <c r="Q205">
        <f>PRODUCT(Table1[[#This Row],[Price_per_Unit]],Table1[[#This Row],[Quantity_Purchased]])</f>
        <v>1793.19</v>
      </c>
      <c r="R205">
        <f>(Table1[[#This Row],[Price_per_Unit]]*Table1[[#This Row],[Quantity_Purchased]])-Table1[[#This Row],[Discount_Applied]]</f>
        <v>1793.01</v>
      </c>
    </row>
    <row r="206" spans="1:18" hidden="1" x14ac:dyDescent="0.35">
      <c r="A206" t="s">
        <v>830</v>
      </c>
      <c r="B206" s="1">
        <v>45854</v>
      </c>
      <c r="C206" t="s">
        <v>16</v>
      </c>
      <c r="D206" t="s">
        <v>831</v>
      </c>
      <c r="E206" t="s">
        <v>832</v>
      </c>
      <c r="F206" t="s">
        <v>36</v>
      </c>
      <c r="G206">
        <v>401.65</v>
      </c>
      <c r="H206">
        <v>4</v>
      </c>
      <c r="I206">
        <v>271.02999999999997</v>
      </c>
      <c r="J206">
        <v>23.81</v>
      </c>
      <c r="K206" t="s">
        <v>20</v>
      </c>
      <c r="L206" t="s">
        <v>48</v>
      </c>
      <c r="M206" t="s">
        <v>30</v>
      </c>
      <c r="N206" t="s">
        <v>23</v>
      </c>
      <c r="O206" t="s">
        <v>833</v>
      </c>
      <c r="P206" t="str">
        <f t="shared" si="3"/>
        <v>Jul</v>
      </c>
      <c r="Q206">
        <f>PRODUCT(Table1[[#This Row],[Price_per_Unit]],Table1[[#This Row],[Quantity_Purchased]])</f>
        <v>1606.6</v>
      </c>
      <c r="R206">
        <f>(Table1[[#This Row],[Price_per_Unit]]*Table1[[#This Row],[Quantity_Purchased]])-Table1[[#This Row],[Discount_Applied]]</f>
        <v>1582.79</v>
      </c>
    </row>
    <row r="207" spans="1:18" x14ac:dyDescent="0.35">
      <c r="A207" t="s">
        <v>834</v>
      </c>
      <c r="B207" s="1">
        <v>45908</v>
      </c>
      <c r="C207" t="s">
        <v>16</v>
      </c>
      <c r="D207" t="s">
        <v>835</v>
      </c>
      <c r="E207" t="s">
        <v>836</v>
      </c>
      <c r="F207" t="s">
        <v>36</v>
      </c>
      <c r="G207">
        <v>114.04</v>
      </c>
      <c r="H207">
        <v>9</v>
      </c>
      <c r="I207">
        <v>81.260000000000005</v>
      </c>
      <c r="J207">
        <v>12.37</v>
      </c>
      <c r="K207" t="s">
        <v>43</v>
      </c>
      <c r="L207" t="s">
        <v>29</v>
      </c>
      <c r="M207" t="s">
        <v>22</v>
      </c>
      <c r="N207" t="s">
        <v>31</v>
      </c>
      <c r="O207" t="s">
        <v>837</v>
      </c>
      <c r="P207" t="str">
        <f t="shared" si="3"/>
        <v>Sep</v>
      </c>
      <c r="Q207">
        <f>PRODUCT(Table1[[#This Row],[Price_per_Unit]],Table1[[#This Row],[Quantity_Purchased]])</f>
        <v>1026.3600000000001</v>
      </c>
      <c r="R207">
        <f>(Table1[[#This Row],[Price_per_Unit]]*Table1[[#This Row],[Quantity_Purchased]])-Table1[[#This Row],[Discount_Applied]]</f>
        <v>1013.9900000000001</v>
      </c>
    </row>
    <row r="208" spans="1:18" hidden="1" x14ac:dyDescent="0.35">
      <c r="A208" t="s">
        <v>838</v>
      </c>
      <c r="B208" s="1">
        <v>45865</v>
      </c>
      <c r="C208" t="s">
        <v>16</v>
      </c>
      <c r="D208" t="s">
        <v>839</v>
      </c>
      <c r="E208" t="s">
        <v>397</v>
      </c>
      <c r="F208" t="s">
        <v>53</v>
      </c>
      <c r="G208">
        <v>174.93</v>
      </c>
      <c r="H208">
        <v>6</v>
      </c>
      <c r="I208">
        <v>154.1</v>
      </c>
      <c r="J208">
        <v>18.079999999999998</v>
      </c>
      <c r="K208" t="s">
        <v>54</v>
      </c>
      <c r="L208" t="s">
        <v>48</v>
      </c>
      <c r="M208" t="s">
        <v>37</v>
      </c>
      <c r="N208" t="s">
        <v>38</v>
      </c>
      <c r="O208" t="s">
        <v>840</v>
      </c>
      <c r="P208" t="str">
        <f t="shared" si="3"/>
        <v>Jul</v>
      </c>
      <c r="Q208">
        <f>PRODUCT(Table1[[#This Row],[Price_per_Unit]],Table1[[#This Row],[Quantity_Purchased]])</f>
        <v>1049.58</v>
      </c>
      <c r="R208">
        <f>(Table1[[#This Row],[Price_per_Unit]]*Table1[[#This Row],[Quantity_Purchased]])-Table1[[#This Row],[Discount_Applied]]</f>
        <v>1031.5</v>
      </c>
    </row>
    <row r="209" spans="1:18" hidden="1" x14ac:dyDescent="0.35">
      <c r="A209" t="s">
        <v>841</v>
      </c>
      <c r="B209" s="1">
        <v>45878</v>
      </c>
      <c r="C209" t="s">
        <v>16</v>
      </c>
      <c r="D209" t="s">
        <v>842</v>
      </c>
      <c r="E209" t="s">
        <v>843</v>
      </c>
      <c r="F209" t="s">
        <v>53</v>
      </c>
      <c r="G209">
        <v>226.74</v>
      </c>
      <c r="H209">
        <v>2</v>
      </c>
      <c r="I209">
        <v>162.51</v>
      </c>
      <c r="J209">
        <v>9.44</v>
      </c>
      <c r="K209" t="s">
        <v>20</v>
      </c>
      <c r="L209" t="s">
        <v>29</v>
      </c>
      <c r="M209" t="s">
        <v>30</v>
      </c>
      <c r="N209" t="s">
        <v>31</v>
      </c>
      <c r="O209" t="s">
        <v>844</v>
      </c>
      <c r="P209" t="str">
        <f t="shared" si="3"/>
        <v>Aug</v>
      </c>
      <c r="Q209">
        <f>PRODUCT(Table1[[#This Row],[Price_per_Unit]],Table1[[#This Row],[Quantity_Purchased]])</f>
        <v>453.48</v>
      </c>
      <c r="R209">
        <f>(Table1[[#This Row],[Price_per_Unit]]*Table1[[#This Row],[Quantity_Purchased]])-Table1[[#This Row],[Discount_Applied]]</f>
        <v>444.04</v>
      </c>
    </row>
    <row r="210" spans="1:18" hidden="1" x14ac:dyDescent="0.35">
      <c r="A210" s="2" t="s">
        <v>845</v>
      </c>
      <c r="B210" s="1">
        <v>45907</v>
      </c>
      <c r="C210" t="s">
        <v>16</v>
      </c>
      <c r="D210" t="s">
        <v>846</v>
      </c>
      <c r="E210" t="s">
        <v>847</v>
      </c>
      <c r="F210" t="s">
        <v>28</v>
      </c>
      <c r="G210">
        <v>192.47</v>
      </c>
      <c r="H210">
        <v>9</v>
      </c>
      <c r="I210">
        <v>172.25</v>
      </c>
      <c r="J210">
        <v>1.06</v>
      </c>
      <c r="K210" t="s">
        <v>43</v>
      </c>
      <c r="L210" t="s">
        <v>48</v>
      </c>
      <c r="M210" t="s">
        <v>37</v>
      </c>
      <c r="N210" t="s">
        <v>31</v>
      </c>
      <c r="O210" t="s">
        <v>848</v>
      </c>
      <c r="P210" t="str">
        <f t="shared" si="3"/>
        <v>Sep</v>
      </c>
      <c r="Q210">
        <f>PRODUCT(Table1[[#This Row],[Price_per_Unit]],Table1[[#This Row],[Quantity_Purchased]])</f>
        <v>1732.23</v>
      </c>
      <c r="R210">
        <f>(Table1[[#This Row],[Price_per_Unit]]*Table1[[#This Row],[Quantity_Purchased]])-Table1[[#This Row],[Discount_Applied]]</f>
        <v>1731.17</v>
      </c>
    </row>
    <row r="211" spans="1:18" hidden="1" x14ac:dyDescent="0.35">
      <c r="A211" t="s">
        <v>849</v>
      </c>
      <c r="B211" s="1">
        <v>46005</v>
      </c>
      <c r="C211" t="s">
        <v>16</v>
      </c>
      <c r="D211" t="s">
        <v>850</v>
      </c>
      <c r="E211" t="s">
        <v>851</v>
      </c>
      <c r="F211" t="s">
        <v>28</v>
      </c>
      <c r="G211">
        <v>245.07</v>
      </c>
      <c r="H211">
        <v>8</v>
      </c>
      <c r="I211">
        <v>156.06</v>
      </c>
      <c r="J211">
        <v>28.64</v>
      </c>
      <c r="K211" t="s">
        <v>43</v>
      </c>
      <c r="L211" t="s">
        <v>48</v>
      </c>
      <c r="M211" t="s">
        <v>30</v>
      </c>
      <c r="N211" t="s">
        <v>23</v>
      </c>
      <c r="O211" t="s">
        <v>852</v>
      </c>
      <c r="P211" t="str">
        <f t="shared" si="3"/>
        <v>Dec</v>
      </c>
      <c r="Q211">
        <f>PRODUCT(Table1[[#This Row],[Price_per_Unit]],Table1[[#This Row],[Quantity_Purchased]])</f>
        <v>1960.56</v>
      </c>
      <c r="R211">
        <f>(Table1[[#This Row],[Price_per_Unit]]*Table1[[#This Row],[Quantity_Purchased]])-Table1[[#This Row],[Discount_Applied]]</f>
        <v>1931.9199999999998</v>
      </c>
    </row>
    <row r="212" spans="1:18" hidden="1" x14ac:dyDescent="0.35">
      <c r="A212" t="s">
        <v>853</v>
      </c>
      <c r="B212" s="1">
        <v>45717</v>
      </c>
      <c r="C212" t="s">
        <v>16</v>
      </c>
      <c r="D212" t="s">
        <v>854</v>
      </c>
      <c r="E212" t="s">
        <v>855</v>
      </c>
      <c r="F212" t="s">
        <v>19</v>
      </c>
      <c r="G212">
        <v>202.92</v>
      </c>
      <c r="H212">
        <v>3</v>
      </c>
      <c r="I212">
        <v>131.82</v>
      </c>
      <c r="J212">
        <v>36.14</v>
      </c>
      <c r="K212" t="s">
        <v>54</v>
      </c>
      <c r="L212" t="s">
        <v>48</v>
      </c>
      <c r="M212" t="s">
        <v>30</v>
      </c>
      <c r="N212" t="s">
        <v>38</v>
      </c>
      <c r="O212" t="s">
        <v>856</v>
      </c>
      <c r="P212" t="str">
        <f t="shared" si="3"/>
        <v>Mar</v>
      </c>
      <c r="Q212">
        <f>PRODUCT(Table1[[#This Row],[Price_per_Unit]],Table1[[#This Row],[Quantity_Purchased]])</f>
        <v>608.76</v>
      </c>
      <c r="R212">
        <f>(Table1[[#This Row],[Price_per_Unit]]*Table1[[#This Row],[Quantity_Purchased]])-Table1[[#This Row],[Discount_Applied]]</f>
        <v>572.62</v>
      </c>
    </row>
    <row r="213" spans="1:18" hidden="1" x14ac:dyDescent="0.35">
      <c r="A213" t="s">
        <v>857</v>
      </c>
      <c r="B213" s="1">
        <v>45760</v>
      </c>
      <c r="C213" t="s">
        <v>16</v>
      </c>
      <c r="D213" t="s">
        <v>858</v>
      </c>
      <c r="E213" t="s">
        <v>859</v>
      </c>
      <c r="F213" t="s">
        <v>36</v>
      </c>
      <c r="G213">
        <v>76.09</v>
      </c>
      <c r="H213">
        <v>5</v>
      </c>
      <c r="I213">
        <v>49.53</v>
      </c>
      <c r="J213">
        <v>9.7200000000000006</v>
      </c>
      <c r="K213" t="s">
        <v>20</v>
      </c>
      <c r="L213" t="s">
        <v>48</v>
      </c>
      <c r="M213" t="s">
        <v>37</v>
      </c>
      <c r="N213" t="s">
        <v>31</v>
      </c>
      <c r="O213" t="s">
        <v>860</v>
      </c>
      <c r="P213" t="str">
        <f t="shared" si="3"/>
        <v>Apr</v>
      </c>
      <c r="Q213">
        <f>PRODUCT(Table1[[#This Row],[Price_per_Unit]],Table1[[#This Row],[Quantity_Purchased]])</f>
        <v>380.45000000000005</v>
      </c>
      <c r="R213">
        <f>(Table1[[#This Row],[Price_per_Unit]]*Table1[[#This Row],[Quantity_Purchased]])-Table1[[#This Row],[Discount_Applied]]</f>
        <v>370.73</v>
      </c>
    </row>
    <row r="214" spans="1:18" hidden="1" x14ac:dyDescent="0.35">
      <c r="A214" t="s">
        <v>861</v>
      </c>
      <c r="B214" s="1">
        <v>45771</v>
      </c>
      <c r="C214" t="s">
        <v>16</v>
      </c>
      <c r="D214" t="s">
        <v>862</v>
      </c>
      <c r="E214" t="s">
        <v>863</v>
      </c>
      <c r="F214" t="s">
        <v>128</v>
      </c>
      <c r="G214">
        <v>344.7</v>
      </c>
      <c r="H214">
        <v>6</v>
      </c>
      <c r="I214">
        <v>261.61</v>
      </c>
      <c r="J214">
        <v>19.920000000000002</v>
      </c>
      <c r="K214" t="s">
        <v>43</v>
      </c>
      <c r="L214" t="s">
        <v>29</v>
      </c>
      <c r="M214" t="s">
        <v>30</v>
      </c>
      <c r="N214" t="s">
        <v>31</v>
      </c>
      <c r="O214" t="s">
        <v>864</v>
      </c>
      <c r="P214" t="str">
        <f t="shared" si="3"/>
        <v>Apr</v>
      </c>
      <c r="Q214">
        <f>PRODUCT(Table1[[#This Row],[Price_per_Unit]],Table1[[#This Row],[Quantity_Purchased]])</f>
        <v>2068.1999999999998</v>
      </c>
      <c r="R214">
        <f>(Table1[[#This Row],[Price_per_Unit]]*Table1[[#This Row],[Quantity_Purchased]])-Table1[[#This Row],[Discount_Applied]]</f>
        <v>2048.2799999999997</v>
      </c>
    </row>
    <row r="215" spans="1:18" hidden="1" x14ac:dyDescent="0.35">
      <c r="A215" t="s">
        <v>865</v>
      </c>
      <c r="B215" s="1">
        <v>45918</v>
      </c>
      <c r="C215" t="s">
        <v>16</v>
      </c>
      <c r="D215" t="s">
        <v>866</v>
      </c>
      <c r="E215" t="s">
        <v>70</v>
      </c>
      <c r="F215" t="s">
        <v>128</v>
      </c>
      <c r="G215">
        <v>167.22</v>
      </c>
      <c r="H215">
        <v>10</v>
      </c>
      <c r="I215">
        <v>132.84</v>
      </c>
      <c r="J215">
        <v>1.81</v>
      </c>
      <c r="K215" t="s">
        <v>54</v>
      </c>
      <c r="L215" t="s">
        <v>21</v>
      </c>
      <c r="M215" t="s">
        <v>37</v>
      </c>
      <c r="N215" t="s">
        <v>31</v>
      </c>
      <c r="O215" t="s">
        <v>867</v>
      </c>
      <c r="P215" t="str">
        <f t="shared" si="3"/>
        <v>Sep</v>
      </c>
      <c r="Q215">
        <f>PRODUCT(Table1[[#This Row],[Price_per_Unit]],Table1[[#This Row],[Quantity_Purchased]])</f>
        <v>1672.2</v>
      </c>
      <c r="R215">
        <f>(Table1[[#This Row],[Price_per_Unit]]*Table1[[#This Row],[Quantity_Purchased]])-Table1[[#This Row],[Discount_Applied]]</f>
        <v>1670.39</v>
      </c>
    </row>
    <row r="216" spans="1:18" hidden="1" x14ac:dyDescent="0.35">
      <c r="A216" t="s">
        <v>868</v>
      </c>
      <c r="B216" s="1">
        <v>45728</v>
      </c>
      <c r="C216" t="s">
        <v>16</v>
      </c>
      <c r="D216" t="s">
        <v>869</v>
      </c>
      <c r="E216" t="s">
        <v>870</v>
      </c>
      <c r="F216" t="s">
        <v>53</v>
      </c>
      <c r="G216">
        <v>447.39</v>
      </c>
      <c r="H216">
        <v>6</v>
      </c>
      <c r="I216">
        <v>392.69</v>
      </c>
      <c r="J216">
        <v>82.05</v>
      </c>
      <c r="K216" t="s">
        <v>20</v>
      </c>
      <c r="L216" t="s">
        <v>48</v>
      </c>
      <c r="M216" t="s">
        <v>37</v>
      </c>
      <c r="N216" t="s">
        <v>23</v>
      </c>
      <c r="O216" t="s">
        <v>871</v>
      </c>
      <c r="P216" t="str">
        <f t="shared" si="3"/>
        <v>Mar</v>
      </c>
      <c r="Q216">
        <f>PRODUCT(Table1[[#This Row],[Price_per_Unit]],Table1[[#This Row],[Quantity_Purchased]])</f>
        <v>2684.34</v>
      </c>
      <c r="R216">
        <f>(Table1[[#This Row],[Price_per_Unit]]*Table1[[#This Row],[Quantity_Purchased]])-Table1[[#This Row],[Discount_Applied]]</f>
        <v>2602.29</v>
      </c>
    </row>
    <row r="217" spans="1:18" hidden="1" x14ac:dyDescent="0.35">
      <c r="A217" t="s">
        <v>872</v>
      </c>
      <c r="B217" s="1">
        <v>45878</v>
      </c>
      <c r="C217" t="s">
        <v>16</v>
      </c>
      <c r="D217" t="s">
        <v>873</v>
      </c>
      <c r="E217" t="s">
        <v>377</v>
      </c>
      <c r="F217" t="s">
        <v>36</v>
      </c>
      <c r="G217">
        <v>86.94</v>
      </c>
      <c r="H217">
        <v>2</v>
      </c>
      <c r="I217">
        <v>78.150000000000006</v>
      </c>
      <c r="J217">
        <v>8.34</v>
      </c>
      <c r="K217" t="s">
        <v>43</v>
      </c>
      <c r="L217" t="s">
        <v>29</v>
      </c>
      <c r="M217" t="s">
        <v>37</v>
      </c>
      <c r="N217" t="s">
        <v>23</v>
      </c>
      <c r="O217" t="s">
        <v>874</v>
      </c>
      <c r="P217" t="str">
        <f t="shared" si="3"/>
        <v>Aug</v>
      </c>
      <c r="Q217">
        <f>PRODUCT(Table1[[#This Row],[Price_per_Unit]],Table1[[#This Row],[Quantity_Purchased]])</f>
        <v>173.88</v>
      </c>
      <c r="R217">
        <f>(Table1[[#This Row],[Price_per_Unit]]*Table1[[#This Row],[Quantity_Purchased]])-Table1[[#This Row],[Discount_Applied]]</f>
        <v>165.54</v>
      </c>
    </row>
    <row r="218" spans="1:18" x14ac:dyDescent="0.35">
      <c r="A218" t="s">
        <v>875</v>
      </c>
      <c r="B218" s="1">
        <v>45856</v>
      </c>
      <c r="C218" t="s">
        <v>16</v>
      </c>
      <c r="D218" t="s">
        <v>876</v>
      </c>
      <c r="E218" t="s">
        <v>877</v>
      </c>
      <c r="F218" t="s">
        <v>28</v>
      </c>
      <c r="G218">
        <v>119.26</v>
      </c>
      <c r="H218">
        <v>2</v>
      </c>
      <c r="I218">
        <v>79.67</v>
      </c>
      <c r="J218">
        <v>16.59</v>
      </c>
      <c r="K218" t="s">
        <v>20</v>
      </c>
      <c r="L218" t="s">
        <v>29</v>
      </c>
      <c r="M218" t="s">
        <v>22</v>
      </c>
      <c r="N218" t="s">
        <v>38</v>
      </c>
      <c r="O218" t="s">
        <v>878</v>
      </c>
      <c r="P218" t="str">
        <f t="shared" si="3"/>
        <v>Jul</v>
      </c>
      <c r="Q218">
        <f>PRODUCT(Table1[[#This Row],[Price_per_Unit]],Table1[[#This Row],[Quantity_Purchased]])</f>
        <v>238.52</v>
      </c>
      <c r="R218">
        <f>(Table1[[#This Row],[Price_per_Unit]]*Table1[[#This Row],[Quantity_Purchased]])-Table1[[#This Row],[Discount_Applied]]</f>
        <v>221.93</v>
      </c>
    </row>
    <row r="219" spans="1:18" x14ac:dyDescent="0.35">
      <c r="A219" t="s">
        <v>879</v>
      </c>
      <c r="B219" s="1">
        <v>45897</v>
      </c>
      <c r="C219" t="s">
        <v>16</v>
      </c>
      <c r="D219" t="s">
        <v>880</v>
      </c>
      <c r="E219" t="s">
        <v>420</v>
      </c>
      <c r="F219" t="s">
        <v>128</v>
      </c>
      <c r="G219">
        <v>92.02</v>
      </c>
      <c r="H219">
        <v>5</v>
      </c>
      <c r="I219">
        <v>67.569999999999993</v>
      </c>
      <c r="J219">
        <v>15.16</v>
      </c>
      <c r="K219" t="s">
        <v>20</v>
      </c>
      <c r="L219" t="s">
        <v>21</v>
      </c>
      <c r="M219" t="s">
        <v>22</v>
      </c>
      <c r="N219" t="s">
        <v>23</v>
      </c>
      <c r="O219" t="s">
        <v>881</v>
      </c>
      <c r="P219" t="str">
        <f t="shared" si="3"/>
        <v>Aug</v>
      </c>
      <c r="Q219">
        <f>PRODUCT(Table1[[#This Row],[Price_per_Unit]],Table1[[#This Row],[Quantity_Purchased]])</f>
        <v>460.09999999999997</v>
      </c>
      <c r="R219">
        <f>(Table1[[#This Row],[Price_per_Unit]]*Table1[[#This Row],[Quantity_Purchased]])-Table1[[#This Row],[Discount_Applied]]</f>
        <v>444.93999999999994</v>
      </c>
    </row>
    <row r="220" spans="1:18" x14ac:dyDescent="0.35">
      <c r="A220" t="s">
        <v>882</v>
      </c>
      <c r="B220" s="1">
        <v>45794</v>
      </c>
      <c r="C220" t="s">
        <v>16</v>
      </c>
      <c r="D220" t="s">
        <v>883</v>
      </c>
      <c r="E220" t="s">
        <v>884</v>
      </c>
      <c r="F220" t="s">
        <v>53</v>
      </c>
      <c r="G220">
        <v>240.46</v>
      </c>
      <c r="H220">
        <v>10</v>
      </c>
      <c r="I220">
        <v>202.45</v>
      </c>
      <c r="J220">
        <v>43.65</v>
      </c>
      <c r="K220" t="s">
        <v>54</v>
      </c>
      <c r="L220" t="s">
        <v>21</v>
      </c>
      <c r="M220" t="s">
        <v>22</v>
      </c>
      <c r="N220" t="s">
        <v>31</v>
      </c>
      <c r="O220" t="s">
        <v>885</v>
      </c>
      <c r="P220" t="str">
        <f t="shared" si="3"/>
        <v>May</v>
      </c>
      <c r="Q220">
        <f>PRODUCT(Table1[[#This Row],[Price_per_Unit]],Table1[[#This Row],[Quantity_Purchased]])</f>
        <v>2404.6</v>
      </c>
      <c r="R220">
        <f>(Table1[[#This Row],[Price_per_Unit]]*Table1[[#This Row],[Quantity_Purchased]])-Table1[[#This Row],[Discount_Applied]]</f>
        <v>2360.9499999999998</v>
      </c>
    </row>
    <row r="221" spans="1:18" hidden="1" x14ac:dyDescent="0.35">
      <c r="A221" t="s">
        <v>886</v>
      </c>
      <c r="B221" s="1">
        <v>45886</v>
      </c>
      <c r="C221" t="s">
        <v>16</v>
      </c>
      <c r="D221" t="s">
        <v>887</v>
      </c>
      <c r="E221" t="s">
        <v>888</v>
      </c>
      <c r="F221" t="s">
        <v>128</v>
      </c>
      <c r="G221">
        <v>331.33</v>
      </c>
      <c r="H221">
        <v>8</v>
      </c>
      <c r="I221">
        <v>281.32</v>
      </c>
      <c r="J221">
        <v>48.71</v>
      </c>
      <c r="K221" t="s">
        <v>54</v>
      </c>
      <c r="L221" t="s">
        <v>21</v>
      </c>
      <c r="M221" t="s">
        <v>37</v>
      </c>
      <c r="N221" t="s">
        <v>23</v>
      </c>
      <c r="O221" t="s">
        <v>889</v>
      </c>
      <c r="P221" t="str">
        <f t="shared" si="3"/>
        <v>Aug</v>
      </c>
      <c r="Q221">
        <f>PRODUCT(Table1[[#This Row],[Price_per_Unit]],Table1[[#This Row],[Quantity_Purchased]])</f>
        <v>2650.64</v>
      </c>
      <c r="R221">
        <f>(Table1[[#This Row],[Price_per_Unit]]*Table1[[#This Row],[Quantity_Purchased]])-Table1[[#This Row],[Discount_Applied]]</f>
        <v>2601.9299999999998</v>
      </c>
    </row>
    <row r="222" spans="1:18" x14ac:dyDescent="0.35">
      <c r="A222" t="s">
        <v>890</v>
      </c>
      <c r="B222" s="1">
        <v>45846</v>
      </c>
      <c r="C222" t="s">
        <v>16</v>
      </c>
      <c r="D222" t="s">
        <v>891</v>
      </c>
      <c r="E222" t="s">
        <v>892</v>
      </c>
      <c r="F222" t="s">
        <v>79</v>
      </c>
      <c r="G222">
        <v>307.61</v>
      </c>
      <c r="H222">
        <v>7</v>
      </c>
      <c r="I222">
        <v>227.37</v>
      </c>
      <c r="J222">
        <v>38.68</v>
      </c>
      <c r="K222" t="s">
        <v>54</v>
      </c>
      <c r="L222" t="s">
        <v>21</v>
      </c>
      <c r="M222" t="s">
        <v>22</v>
      </c>
      <c r="N222" t="s">
        <v>38</v>
      </c>
      <c r="O222" t="s">
        <v>893</v>
      </c>
      <c r="P222" t="str">
        <f t="shared" si="3"/>
        <v>Jul</v>
      </c>
      <c r="Q222">
        <f>PRODUCT(Table1[[#This Row],[Price_per_Unit]],Table1[[#This Row],[Quantity_Purchased]])</f>
        <v>2153.27</v>
      </c>
      <c r="R222">
        <f>(Table1[[#This Row],[Price_per_Unit]]*Table1[[#This Row],[Quantity_Purchased]])-Table1[[#This Row],[Discount_Applied]]</f>
        <v>2114.59</v>
      </c>
    </row>
    <row r="223" spans="1:18" x14ac:dyDescent="0.35">
      <c r="A223" t="s">
        <v>894</v>
      </c>
      <c r="B223" s="1">
        <v>45845</v>
      </c>
      <c r="C223" t="s">
        <v>16</v>
      </c>
      <c r="D223" t="s">
        <v>895</v>
      </c>
      <c r="E223" t="s">
        <v>773</v>
      </c>
      <c r="F223" t="s">
        <v>36</v>
      </c>
      <c r="G223">
        <v>248.05</v>
      </c>
      <c r="H223">
        <v>2</v>
      </c>
      <c r="I223">
        <v>199.29</v>
      </c>
      <c r="J223">
        <v>9.3000000000000007</v>
      </c>
      <c r="K223" t="s">
        <v>20</v>
      </c>
      <c r="L223" t="s">
        <v>21</v>
      </c>
      <c r="M223" t="s">
        <v>22</v>
      </c>
      <c r="N223" t="s">
        <v>23</v>
      </c>
      <c r="O223" t="s">
        <v>896</v>
      </c>
      <c r="P223" t="str">
        <f t="shared" si="3"/>
        <v>Jul</v>
      </c>
      <c r="Q223">
        <f>PRODUCT(Table1[[#This Row],[Price_per_Unit]],Table1[[#This Row],[Quantity_Purchased]])</f>
        <v>496.1</v>
      </c>
      <c r="R223">
        <f>(Table1[[#This Row],[Price_per_Unit]]*Table1[[#This Row],[Quantity_Purchased]])-Table1[[#This Row],[Discount_Applied]]</f>
        <v>486.8</v>
      </c>
    </row>
    <row r="224" spans="1:18" hidden="1" x14ac:dyDescent="0.35">
      <c r="A224" t="s">
        <v>897</v>
      </c>
      <c r="B224" s="1">
        <v>46011</v>
      </c>
      <c r="C224" t="s">
        <v>16</v>
      </c>
      <c r="D224" t="s">
        <v>898</v>
      </c>
      <c r="E224" t="s">
        <v>899</v>
      </c>
      <c r="F224" t="s">
        <v>28</v>
      </c>
      <c r="G224">
        <v>25.26</v>
      </c>
      <c r="H224">
        <v>4</v>
      </c>
      <c r="I224">
        <v>16.68</v>
      </c>
      <c r="J224">
        <v>3.95</v>
      </c>
      <c r="K224" t="s">
        <v>20</v>
      </c>
      <c r="L224" t="s">
        <v>29</v>
      </c>
      <c r="M224" t="s">
        <v>37</v>
      </c>
      <c r="N224" t="s">
        <v>31</v>
      </c>
      <c r="O224" t="s">
        <v>900</v>
      </c>
      <c r="P224" t="str">
        <f t="shared" si="3"/>
        <v>Dec</v>
      </c>
      <c r="Q224">
        <f>PRODUCT(Table1[[#This Row],[Price_per_Unit]],Table1[[#This Row],[Quantity_Purchased]])</f>
        <v>101.04</v>
      </c>
      <c r="R224">
        <f>(Table1[[#This Row],[Price_per_Unit]]*Table1[[#This Row],[Quantity_Purchased]])-Table1[[#This Row],[Discount_Applied]]</f>
        <v>97.09</v>
      </c>
    </row>
    <row r="225" spans="1:18" hidden="1" x14ac:dyDescent="0.35">
      <c r="A225" t="s">
        <v>901</v>
      </c>
      <c r="B225" s="1">
        <v>45907</v>
      </c>
      <c r="C225" t="s">
        <v>16</v>
      </c>
      <c r="D225" t="s">
        <v>902</v>
      </c>
      <c r="E225" t="s">
        <v>596</v>
      </c>
      <c r="F225" t="s">
        <v>128</v>
      </c>
      <c r="G225">
        <v>493.12</v>
      </c>
      <c r="H225">
        <v>4</v>
      </c>
      <c r="I225">
        <v>441.03</v>
      </c>
      <c r="J225">
        <v>10.84</v>
      </c>
      <c r="K225" t="s">
        <v>43</v>
      </c>
      <c r="L225" t="s">
        <v>21</v>
      </c>
      <c r="M225" t="s">
        <v>30</v>
      </c>
      <c r="N225" t="s">
        <v>31</v>
      </c>
      <c r="O225" t="s">
        <v>903</v>
      </c>
      <c r="P225" t="str">
        <f t="shared" si="3"/>
        <v>Sep</v>
      </c>
      <c r="Q225">
        <f>PRODUCT(Table1[[#This Row],[Price_per_Unit]],Table1[[#This Row],[Quantity_Purchased]])</f>
        <v>1972.48</v>
      </c>
      <c r="R225">
        <f>(Table1[[#This Row],[Price_per_Unit]]*Table1[[#This Row],[Quantity_Purchased]])-Table1[[#This Row],[Discount_Applied]]</f>
        <v>1961.64</v>
      </c>
    </row>
    <row r="226" spans="1:18" hidden="1" x14ac:dyDescent="0.35">
      <c r="A226" t="s">
        <v>904</v>
      </c>
      <c r="B226" s="1">
        <v>45907</v>
      </c>
      <c r="C226" t="s">
        <v>16</v>
      </c>
      <c r="D226" t="s">
        <v>905</v>
      </c>
      <c r="E226" t="s">
        <v>870</v>
      </c>
      <c r="F226" t="s">
        <v>36</v>
      </c>
      <c r="G226">
        <v>50.27</v>
      </c>
      <c r="H226">
        <v>6</v>
      </c>
      <c r="I226">
        <v>37.479999999999997</v>
      </c>
      <c r="J226">
        <v>8.33</v>
      </c>
      <c r="K226" t="s">
        <v>54</v>
      </c>
      <c r="L226" t="s">
        <v>21</v>
      </c>
      <c r="M226" t="s">
        <v>37</v>
      </c>
      <c r="N226" t="s">
        <v>23</v>
      </c>
      <c r="O226" t="s">
        <v>906</v>
      </c>
      <c r="P226" t="str">
        <f t="shared" si="3"/>
        <v>Sep</v>
      </c>
      <c r="Q226">
        <f>PRODUCT(Table1[[#This Row],[Price_per_Unit]],Table1[[#This Row],[Quantity_Purchased]])</f>
        <v>301.62</v>
      </c>
      <c r="R226">
        <f>(Table1[[#This Row],[Price_per_Unit]]*Table1[[#This Row],[Quantity_Purchased]])-Table1[[#This Row],[Discount_Applied]]</f>
        <v>293.29000000000002</v>
      </c>
    </row>
    <row r="227" spans="1:18" x14ac:dyDescent="0.35">
      <c r="A227" t="s">
        <v>907</v>
      </c>
      <c r="B227" s="1">
        <v>45771</v>
      </c>
      <c r="C227" t="s">
        <v>16</v>
      </c>
      <c r="D227" t="s">
        <v>908</v>
      </c>
      <c r="E227" t="s">
        <v>909</v>
      </c>
      <c r="F227" t="s">
        <v>28</v>
      </c>
      <c r="G227">
        <v>15.3</v>
      </c>
      <c r="H227">
        <v>10</v>
      </c>
      <c r="I227">
        <v>10.48</v>
      </c>
      <c r="J227">
        <v>2.17</v>
      </c>
      <c r="K227" t="s">
        <v>54</v>
      </c>
      <c r="L227" t="s">
        <v>29</v>
      </c>
      <c r="M227" t="s">
        <v>22</v>
      </c>
      <c r="N227" t="s">
        <v>31</v>
      </c>
      <c r="O227" t="s">
        <v>910</v>
      </c>
      <c r="P227" t="str">
        <f t="shared" si="3"/>
        <v>Apr</v>
      </c>
      <c r="Q227">
        <f>PRODUCT(Table1[[#This Row],[Price_per_Unit]],Table1[[#This Row],[Quantity_Purchased]])</f>
        <v>153</v>
      </c>
      <c r="R227">
        <f>(Table1[[#This Row],[Price_per_Unit]]*Table1[[#This Row],[Quantity_Purchased]])-Table1[[#This Row],[Discount_Applied]]</f>
        <v>150.83000000000001</v>
      </c>
    </row>
    <row r="228" spans="1:18" hidden="1" x14ac:dyDescent="0.35">
      <c r="A228" t="s">
        <v>911</v>
      </c>
      <c r="B228" s="1">
        <v>45771</v>
      </c>
      <c r="C228" t="s">
        <v>16</v>
      </c>
      <c r="D228" t="s">
        <v>912</v>
      </c>
      <c r="E228" t="s">
        <v>913</v>
      </c>
      <c r="F228" t="s">
        <v>36</v>
      </c>
      <c r="G228">
        <v>108.63</v>
      </c>
      <c r="H228">
        <v>9</v>
      </c>
      <c r="I228">
        <v>89.53</v>
      </c>
      <c r="J228">
        <v>15.22</v>
      </c>
      <c r="K228" t="s">
        <v>20</v>
      </c>
      <c r="L228" t="s">
        <v>29</v>
      </c>
      <c r="M228" t="s">
        <v>37</v>
      </c>
      <c r="N228" t="s">
        <v>23</v>
      </c>
      <c r="O228" t="s">
        <v>914</v>
      </c>
      <c r="P228" t="str">
        <f t="shared" si="3"/>
        <v>Apr</v>
      </c>
      <c r="Q228">
        <f>PRODUCT(Table1[[#This Row],[Price_per_Unit]],Table1[[#This Row],[Quantity_Purchased]])</f>
        <v>977.67</v>
      </c>
      <c r="R228">
        <f>(Table1[[#This Row],[Price_per_Unit]]*Table1[[#This Row],[Quantity_Purchased]])-Table1[[#This Row],[Discount_Applied]]</f>
        <v>962.44999999999993</v>
      </c>
    </row>
    <row r="229" spans="1:18" hidden="1" x14ac:dyDescent="0.35">
      <c r="A229" t="s">
        <v>915</v>
      </c>
      <c r="B229" s="1">
        <v>46022</v>
      </c>
      <c r="C229" t="s">
        <v>16</v>
      </c>
      <c r="D229" s="2" t="s">
        <v>916</v>
      </c>
      <c r="E229" t="s">
        <v>917</v>
      </c>
      <c r="F229" t="s">
        <v>28</v>
      </c>
      <c r="G229">
        <v>160.63</v>
      </c>
      <c r="H229">
        <v>8</v>
      </c>
      <c r="I229">
        <v>102.46</v>
      </c>
      <c r="J229">
        <v>18.66</v>
      </c>
      <c r="K229" t="s">
        <v>54</v>
      </c>
      <c r="L229" t="s">
        <v>48</v>
      </c>
      <c r="M229" t="s">
        <v>37</v>
      </c>
      <c r="N229" t="s">
        <v>23</v>
      </c>
      <c r="O229" t="s">
        <v>918</v>
      </c>
      <c r="P229" t="str">
        <f t="shared" si="3"/>
        <v>Dec</v>
      </c>
      <c r="Q229">
        <f>PRODUCT(Table1[[#This Row],[Price_per_Unit]],Table1[[#This Row],[Quantity_Purchased]])</f>
        <v>1285.04</v>
      </c>
      <c r="R229">
        <f>(Table1[[#This Row],[Price_per_Unit]]*Table1[[#This Row],[Quantity_Purchased]])-Table1[[#This Row],[Discount_Applied]]</f>
        <v>1266.3799999999999</v>
      </c>
    </row>
    <row r="230" spans="1:18" hidden="1" x14ac:dyDescent="0.35">
      <c r="A230" t="s">
        <v>919</v>
      </c>
      <c r="B230" s="1">
        <v>45897</v>
      </c>
      <c r="C230" t="s">
        <v>16</v>
      </c>
      <c r="D230" t="s">
        <v>920</v>
      </c>
      <c r="E230" t="s">
        <v>444</v>
      </c>
      <c r="F230" t="s">
        <v>79</v>
      </c>
      <c r="G230">
        <v>121.36</v>
      </c>
      <c r="H230">
        <v>8</v>
      </c>
      <c r="I230">
        <v>83.72</v>
      </c>
      <c r="J230">
        <v>23.32</v>
      </c>
      <c r="K230" t="s">
        <v>54</v>
      </c>
      <c r="L230" t="s">
        <v>21</v>
      </c>
      <c r="M230" t="s">
        <v>30</v>
      </c>
      <c r="N230" t="s">
        <v>38</v>
      </c>
      <c r="O230" t="s">
        <v>921</v>
      </c>
      <c r="P230" t="str">
        <f t="shared" si="3"/>
        <v>Aug</v>
      </c>
      <c r="Q230">
        <f>PRODUCT(Table1[[#This Row],[Price_per_Unit]],Table1[[#This Row],[Quantity_Purchased]])</f>
        <v>970.88</v>
      </c>
      <c r="R230">
        <f>(Table1[[#This Row],[Price_per_Unit]]*Table1[[#This Row],[Quantity_Purchased]])-Table1[[#This Row],[Discount_Applied]]</f>
        <v>947.56</v>
      </c>
    </row>
    <row r="231" spans="1:18" hidden="1" x14ac:dyDescent="0.35">
      <c r="A231" t="s">
        <v>922</v>
      </c>
      <c r="B231" s="1">
        <v>45763</v>
      </c>
      <c r="C231" t="s">
        <v>16</v>
      </c>
      <c r="D231" t="s">
        <v>923</v>
      </c>
      <c r="E231" t="s">
        <v>533</v>
      </c>
      <c r="F231" t="s">
        <v>53</v>
      </c>
      <c r="G231">
        <v>17.63</v>
      </c>
      <c r="H231">
        <v>3</v>
      </c>
      <c r="I231">
        <v>15.21</v>
      </c>
      <c r="J231">
        <v>1.01</v>
      </c>
      <c r="K231" t="s">
        <v>54</v>
      </c>
      <c r="L231" t="s">
        <v>48</v>
      </c>
      <c r="M231" t="s">
        <v>37</v>
      </c>
      <c r="N231" t="s">
        <v>38</v>
      </c>
      <c r="O231" t="s">
        <v>924</v>
      </c>
      <c r="P231" t="str">
        <f t="shared" si="3"/>
        <v>Apr</v>
      </c>
      <c r="Q231">
        <f>PRODUCT(Table1[[#This Row],[Price_per_Unit]],Table1[[#This Row],[Quantity_Purchased]])</f>
        <v>52.89</v>
      </c>
      <c r="R231">
        <f>(Table1[[#This Row],[Price_per_Unit]]*Table1[[#This Row],[Quantity_Purchased]])-Table1[[#This Row],[Discount_Applied]]</f>
        <v>51.88</v>
      </c>
    </row>
    <row r="232" spans="1:18" hidden="1" x14ac:dyDescent="0.35">
      <c r="A232" t="s">
        <v>925</v>
      </c>
      <c r="B232" s="1">
        <v>45749</v>
      </c>
      <c r="C232" t="s">
        <v>16</v>
      </c>
      <c r="D232" t="s">
        <v>926</v>
      </c>
      <c r="E232" t="s">
        <v>927</v>
      </c>
      <c r="F232" t="s">
        <v>28</v>
      </c>
      <c r="G232">
        <v>315.58</v>
      </c>
      <c r="H232">
        <v>2</v>
      </c>
      <c r="I232">
        <v>231.52</v>
      </c>
      <c r="J232">
        <v>30.45</v>
      </c>
      <c r="K232" t="s">
        <v>54</v>
      </c>
      <c r="L232" t="s">
        <v>21</v>
      </c>
      <c r="M232" t="s">
        <v>37</v>
      </c>
      <c r="N232" t="s">
        <v>23</v>
      </c>
      <c r="O232" t="s">
        <v>928</v>
      </c>
      <c r="P232" t="str">
        <f t="shared" si="3"/>
        <v>Apr</v>
      </c>
      <c r="Q232">
        <f>PRODUCT(Table1[[#This Row],[Price_per_Unit]],Table1[[#This Row],[Quantity_Purchased]])</f>
        <v>631.16</v>
      </c>
      <c r="R232">
        <f>(Table1[[#This Row],[Price_per_Unit]]*Table1[[#This Row],[Quantity_Purchased]])-Table1[[#This Row],[Discount_Applied]]</f>
        <v>600.70999999999992</v>
      </c>
    </row>
    <row r="233" spans="1:18" x14ac:dyDescent="0.35">
      <c r="A233" t="s">
        <v>929</v>
      </c>
      <c r="B233" s="1">
        <v>45949</v>
      </c>
      <c r="C233" t="s">
        <v>16</v>
      </c>
      <c r="D233" t="s">
        <v>930</v>
      </c>
      <c r="E233" t="s">
        <v>444</v>
      </c>
      <c r="F233" t="s">
        <v>53</v>
      </c>
      <c r="G233">
        <v>110.96</v>
      </c>
      <c r="H233">
        <v>2</v>
      </c>
      <c r="I233">
        <v>98.25</v>
      </c>
      <c r="J233">
        <v>7.29</v>
      </c>
      <c r="K233" t="s">
        <v>54</v>
      </c>
      <c r="L233" t="s">
        <v>21</v>
      </c>
      <c r="M233" t="s">
        <v>22</v>
      </c>
      <c r="N233" t="s">
        <v>23</v>
      </c>
      <c r="O233" t="s">
        <v>931</v>
      </c>
      <c r="P233" t="str">
        <f t="shared" si="3"/>
        <v>Oct</v>
      </c>
      <c r="Q233">
        <f>PRODUCT(Table1[[#This Row],[Price_per_Unit]],Table1[[#This Row],[Quantity_Purchased]])</f>
        <v>221.92</v>
      </c>
      <c r="R233">
        <f>(Table1[[#This Row],[Price_per_Unit]]*Table1[[#This Row],[Quantity_Purchased]])-Table1[[#This Row],[Discount_Applied]]</f>
        <v>214.63</v>
      </c>
    </row>
    <row r="234" spans="1:18" hidden="1" x14ac:dyDescent="0.35">
      <c r="A234" t="s">
        <v>932</v>
      </c>
      <c r="B234" s="1">
        <v>45771</v>
      </c>
      <c r="C234" t="s">
        <v>16</v>
      </c>
      <c r="D234" t="s">
        <v>933</v>
      </c>
      <c r="E234" t="s">
        <v>934</v>
      </c>
      <c r="F234" t="s">
        <v>36</v>
      </c>
      <c r="G234">
        <v>30.95</v>
      </c>
      <c r="H234">
        <v>4</v>
      </c>
      <c r="I234">
        <v>23.22</v>
      </c>
      <c r="J234">
        <v>3.76</v>
      </c>
      <c r="K234" t="s">
        <v>20</v>
      </c>
      <c r="L234" t="s">
        <v>48</v>
      </c>
      <c r="M234" t="s">
        <v>37</v>
      </c>
      <c r="N234" t="s">
        <v>23</v>
      </c>
      <c r="O234" t="s">
        <v>935</v>
      </c>
      <c r="P234" t="str">
        <f t="shared" si="3"/>
        <v>Apr</v>
      </c>
      <c r="Q234">
        <f>PRODUCT(Table1[[#This Row],[Price_per_Unit]],Table1[[#This Row],[Quantity_Purchased]])</f>
        <v>123.8</v>
      </c>
      <c r="R234">
        <f>(Table1[[#This Row],[Price_per_Unit]]*Table1[[#This Row],[Quantity_Purchased]])-Table1[[#This Row],[Discount_Applied]]</f>
        <v>120.03999999999999</v>
      </c>
    </row>
    <row r="235" spans="1:18" hidden="1" x14ac:dyDescent="0.35">
      <c r="A235" t="s">
        <v>936</v>
      </c>
      <c r="B235" s="1">
        <v>45993</v>
      </c>
      <c r="C235" t="s">
        <v>16</v>
      </c>
      <c r="D235" t="s">
        <v>937</v>
      </c>
      <c r="E235" t="s">
        <v>938</v>
      </c>
      <c r="F235" t="s">
        <v>19</v>
      </c>
      <c r="G235">
        <v>388.31</v>
      </c>
      <c r="H235">
        <v>4</v>
      </c>
      <c r="I235">
        <v>294.13</v>
      </c>
      <c r="J235">
        <v>13.78</v>
      </c>
      <c r="K235" t="s">
        <v>43</v>
      </c>
      <c r="L235" t="s">
        <v>21</v>
      </c>
      <c r="M235" t="s">
        <v>37</v>
      </c>
      <c r="N235" t="s">
        <v>31</v>
      </c>
      <c r="O235" t="s">
        <v>939</v>
      </c>
      <c r="P235" t="str">
        <f t="shared" si="3"/>
        <v>Dec</v>
      </c>
      <c r="Q235">
        <f>PRODUCT(Table1[[#This Row],[Price_per_Unit]],Table1[[#This Row],[Quantity_Purchased]])</f>
        <v>1553.24</v>
      </c>
      <c r="R235">
        <f>(Table1[[#This Row],[Price_per_Unit]]*Table1[[#This Row],[Quantity_Purchased]])-Table1[[#This Row],[Discount_Applied]]</f>
        <v>1539.46</v>
      </c>
    </row>
    <row r="236" spans="1:18" x14ac:dyDescent="0.35">
      <c r="A236" t="s">
        <v>940</v>
      </c>
      <c r="B236" s="1">
        <v>45887</v>
      </c>
      <c r="C236" t="s">
        <v>16</v>
      </c>
      <c r="D236" t="s">
        <v>941</v>
      </c>
      <c r="E236" t="s">
        <v>942</v>
      </c>
      <c r="F236" t="s">
        <v>53</v>
      </c>
      <c r="G236">
        <v>89.22</v>
      </c>
      <c r="H236">
        <v>8</v>
      </c>
      <c r="I236">
        <v>61.38</v>
      </c>
      <c r="J236">
        <v>8.1</v>
      </c>
      <c r="K236" t="s">
        <v>54</v>
      </c>
      <c r="L236" t="s">
        <v>29</v>
      </c>
      <c r="M236" t="s">
        <v>22</v>
      </c>
      <c r="N236" t="s">
        <v>23</v>
      </c>
      <c r="O236" t="s">
        <v>943</v>
      </c>
      <c r="P236" t="str">
        <f t="shared" si="3"/>
        <v>Aug</v>
      </c>
      <c r="Q236">
        <f>PRODUCT(Table1[[#This Row],[Price_per_Unit]],Table1[[#This Row],[Quantity_Purchased]])</f>
        <v>713.76</v>
      </c>
      <c r="R236">
        <f>(Table1[[#This Row],[Price_per_Unit]]*Table1[[#This Row],[Quantity_Purchased]])-Table1[[#This Row],[Discount_Applied]]</f>
        <v>705.66</v>
      </c>
    </row>
    <row r="237" spans="1:18" hidden="1" x14ac:dyDescent="0.35">
      <c r="A237" t="s">
        <v>944</v>
      </c>
      <c r="B237" s="1">
        <v>45782</v>
      </c>
      <c r="C237" t="s">
        <v>16</v>
      </c>
      <c r="D237" t="s">
        <v>945</v>
      </c>
      <c r="E237" t="s">
        <v>580</v>
      </c>
      <c r="F237" t="s">
        <v>128</v>
      </c>
      <c r="G237">
        <v>380.92</v>
      </c>
      <c r="H237">
        <v>7</v>
      </c>
      <c r="I237">
        <v>250.71</v>
      </c>
      <c r="J237">
        <v>12.16</v>
      </c>
      <c r="K237" t="s">
        <v>43</v>
      </c>
      <c r="L237" t="s">
        <v>21</v>
      </c>
      <c r="M237" t="s">
        <v>37</v>
      </c>
      <c r="N237" t="s">
        <v>31</v>
      </c>
      <c r="O237" t="s">
        <v>946</v>
      </c>
      <c r="P237" t="str">
        <f t="shared" si="3"/>
        <v>May</v>
      </c>
      <c r="Q237">
        <f>PRODUCT(Table1[[#This Row],[Price_per_Unit]],Table1[[#This Row],[Quantity_Purchased]])</f>
        <v>2666.44</v>
      </c>
      <c r="R237">
        <f>(Table1[[#This Row],[Price_per_Unit]]*Table1[[#This Row],[Quantity_Purchased]])-Table1[[#This Row],[Discount_Applied]]</f>
        <v>2654.28</v>
      </c>
    </row>
    <row r="238" spans="1:18" hidden="1" x14ac:dyDescent="0.35">
      <c r="A238" t="s">
        <v>947</v>
      </c>
      <c r="B238" s="1">
        <v>45717</v>
      </c>
      <c r="C238" t="s">
        <v>16</v>
      </c>
      <c r="D238" t="s">
        <v>948</v>
      </c>
      <c r="E238" t="s">
        <v>537</v>
      </c>
      <c r="F238" t="s">
        <v>53</v>
      </c>
      <c r="G238">
        <v>199.73</v>
      </c>
      <c r="H238">
        <v>1</v>
      </c>
      <c r="I238">
        <v>148.88</v>
      </c>
      <c r="J238">
        <v>34.07</v>
      </c>
      <c r="K238" t="s">
        <v>54</v>
      </c>
      <c r="L238" t="s">
        <v>29</v>
      </c>
      <c r="M238" t="s">
        <v>37</v>
      </c>
      <c r="N238" t="s">
        <v>38</v>
      </c>
      <c r="O238" t="s">
        <v>949</v>
      </c>
      <c r="P238" t="str">
        <f t="shared" si="3"/>
        <v>Mar</v>
      </c>
      <c r="Q238">
        <f>PRODUCT(Table1[[#This Row],[Price_per_Unit]],Table1[[#This Row],[Quantity_Purchased]])</f>
        <v>199.73</v>
      </c>
      <c r="R238">
        <f>(Table1[[#This Row],[Price_per_Unit]]*Table1[[#This Row],[Quantity_Purchased]])-Table1[[#This Row],[Discount_Applied]]</f>
        <v>165.66</v>
      </c>
    </row>
    <row r="239" spans="1:18" hidden="1" x14ac:dyDescent="0.35">
      <c r="A239" t="s">
        <v>950</v>
      </c>
      <c r="B239" s="1">
        <v>45739</v>
      </c>
      <c r="C239" t="s">
        <v>16</v>
      </c>
      <c r="D239" t="s">
        <v>951</v>
      </c>
      <c r="E239" t="s">
        <v>952</v>
      </c>
      <c r="F239" t="s">
        <v>128</v>
      </c>
      <c r="G239">
        <v>318.39</v>
      </c>
      <c r="H239">
        <v>6</v>
      </c>
      <c r="I239">
        <v>232.8</v>
      </c>
      <c r="J239">
        <v>18.66</v>
      </c>
      <c r="K239" t="s">
        <v>20</v>
      </c>
      <c r="L239" t="s">
        <v>29</v>
      </c>
      <c r="M239" t="s">
        <v>30</v>
      </c>
      <c r="N239" t="s">
        <v>38</v>
      </c>
      <c r="O239" t="s">
        <v>953</v>
      </c>
      <c r="P239" t="str">
        <f t="shared" si="3"/>
        <v>Mar</v>
      </c>
      <c r="Q239">
        <f>PRODUCT(Table1[[#This Row],[Price_per_Unit]],Table1[[#This Row],[Quantity_Purchased]])</f>
        <v>1910.34</v>
      </c>
      <c r="R239">
        <f>(Table1[[#This Row],[Price_per_Unit]]*Table1[[#This Row],[Quantity_Purchased]])-Table1[[#This Row],[Discount_Applied]]</f>
        <v>1891.6799999999998</v>
      </c>
    </row>
    <row r="240" spans="1:18" hidden="1" x14ac:dyDescent="0.35">
      <c r="A240" t="s">
        <v>954</v>
      </c>
      <c r="B240" s="1">
        <v>45802</v>
      </c>
      <c r="C240" t="s">
        <v>16</v>
      </c>
      <c r="D240" t="s">
        <v>955</v>
      </c>
      <c r="E240" t="s">
        <v>956</v>
      </c>
      <c r="F240" t="s">
        <v>53</v>
      </c>
      <c r="G240">
        <v>435.4</v>
      </c>
      <c r="H240">
        <v>4</v>
      </c>
      <c r="I240">
        <v>389.08</v>
      </c>
      <c r="J240">
        <v>73.2</v>
      </c>
      <c r="K240" t="s">
        <v>54</v>
      </c>
      <c r="L240" t="s">
        <v>48</v>
      </c>
      <c r="M240" t="s">
        <v>30</v>
      </c>
      <c r="N240" t="s">
        <v>31</v>
      </c>
      <c r="O240" t="s">
        <v>957</v>
      </c>
      <c r="P240" t="str">
        <f t="shared" si="3"/>
        <v>May</v>
      </c>
      <c r="Q240">
        <f>PRODUCT(Table1[[#This Row],[Price_per_Unit]],Table1[[#This Row],[Quantity_Purchased]])</f>
        <v>1741.6</v>
      </c>
      <c r="R240">
        <f>(Table1[[#This Row],[Price_per_Unit]]*Table1[[#This Row],[Quantity_Purchased]])-Table1[[#This Row],[Discount_Applied]]</f>
        <v>1668.3999999999999</v>
      </c>
    </row>
    <row r="241" spans="1:18" x14ac:dyDescent="0.35">
      <c r="A241" t="s">
        <v>958</v>
      </c>
      <c r="B241" s="1">
        <v>45960</v>
      </c>
      <c r="C241" t="s">
        <v>16</v>
      </c>
      <c r="D241" t="s">
        <v>959</v>
      </c>
      <c r="E241" t="s">
        <v>960</v>
      </c>
      <c r="F241" t="s">
        <v>53</v>
      </c>
      <c r="G241">
        <v>395.84</v>
      </c>
      <c r="H241">
        <v>1</v>
      </c>
      <c r="I241">
        <v>252.07</v>
      </c>
      <c r="J241">
        <v>19.84</v>
      </c>
      <c r="K241" t="s">
        <v>54</v>
      </c>
      <c r="L241" t="s">
        <v>21</v>
      </c>
      <c r="M241" t="s">
        <v>22</v>
      </c>
      <c r="N241" t="s">
        <v>31</v>
      </c>
      <c r="O241" t="s">
        <v>961</v>
      </c>
      <c r="P241" t="str">
        <f t="shared" si="3"/>
        <v>Oct</v>
      </c>
      <c r="Q241">
        <f>PRODUCT(Table1[[#This Row],[Price_per_Unit]],Table1[[#This Row],[Quantity_Purchased]])</f>
        <v>395.84</v>
      </c>
      <c r="R241">
        <f>(Table1[[#This Row],[Price_per_Unit]]*Table1[[#This Row],[Quantity_Purchased]])-Table1[[#This Row],[Discount_Applied]]</f>
        <v>376</v>
      </c>
    </row>
    <row r="242" spans="1:18" hidden="1" x14ac:dyDescent="0.35">
      <c r="A242" t="s">
        <v>962</v>
      </c>
      <c r="B242" s="1">
        <v>45739</v>
      </c>
      <c r="C242" t="s">
        <v>16</v>
      </c>
      <c r="D242" t="s">
        <v>963</v>
      </c>
      <c r="E242" t="s">
        <v>964</v>
      </c>
      <c r="F242" t="s">
        <v>28</v>
      </c>
      <c r="G242">
        <v>183.86</v>
      </c>
      <c r="H242">
        <v>7</v>
      </c>
      <c r="I242">
        <v>126.12</v>
      </c>
      <c r="J242">
        <v>35.97</v>
      </c>
      <c r="K242" t="s">
        <v>43</v>
      </c>
      <c r="L242" t="s">
        <v>48</v>
      </c>
      <c r="M242" t="s">
        <v>30</v>
      </c>
      <c r="N242" t="s">
        <v>31</v>
      </c>
      <c r="O242" t="s">
        <v>965</v>
      </c>
      <c r="P242" t="str">
        <f t="shared" si="3"/>
        <v>Mar</v>
      </c>
      <c r="Q242">
        <f>PRODUCT(Table1[[#This Row],[Price_per_Unit]],Table1[[#This Row],[Quantity_Purchased]])</f>
        <v>1287.02</v>
      </c>
      <c r="R242">
        <f>(Table1[[#This Row],[Price_per_Unit]]*Table1[[#This Row],[Quantity_Purchased]])-Table1[[#This Row],[Discount_Applied]]</f>
        <v>1251.05</v>
      </c>
    </row>
    <row r="243" spans="1:18" hidden="1" x14ac:dyDescent="0.35">
      <c r="A243" t="s">
        <v>966</v>
      </c>
      <c r="B243" s="1">
        <v>45960</v>
      </c>
      <c r="C243" t="s">
        <v>16</v>
      </c>
      <c r="D243" t="s">
        <v>967</v>
      </c>
      <c r="E243" t="s">
        <v>968</v>
      </c>
      <c r="F243" t="s">
        <v>79</v>
      </c>
      <c r="G243">
        <v>208.78</v>
      </c>
      <c r="H243">
        <v>6</v>
      </c>
      <c r="I243">
        <v>142.58000000000001</v>
      </c>
      <c r="J243">
        <v>41.03</v>
      </c>
      <c r="K243" t="s">
        <v>54</v>
      </c>
      <c r="L243" t="s">
        <v>29</v>
      </c>
      <c r="M243" t="s">
        <v>30</v>
      </c>
      <c r="N243" t="s">
        <v>23</v>
      </c>
      <c r="O243" t="s">
        <v>969</v>
      </c>
      <c r="P243" t="str">
        <f t="shared" si="3"/>
        <v>Oct</v>
      </c>
      <c r="Q243">
        <f>PRODUCT(Table1[[#This Row],[Price_per_Unit]],Table1[[#This Row],[Quantity_Purchased]])</f>
        <v>1252.68</v>
      </c>
      <c r="R243">
        <f>(Table1[[#This Row],[Price_per_Unit]]*Table1[[#This Row],[Quantity_Purchased]])-Table1[[#This Row],[Discount_Applied]]</f>
        <v>1211.6500000000001</v>
      </c>
    </row>
    <row r="244" spans="1:18" hidden="1" x14ac:dyDescent="0.35">
      <c r="A244" t="s">
        <v>970</v>
      </c>
      <c r="B244" s="1">
        <v>45763</v>
      </c>
      <c r="C244" t="s">
        <v>16</v>
      </c>
      <c r="D244" t="s">
        <v>971</v>
      </c>
      <c r="E244" t="s">
        <v>934</v>
      </c>
      <c r="F244" t="s">
        <v>128</v>
      </c>
      <c r="G244">
        <v>150.72999999999999</v>
      </c>
      <c r="H244">
        <v>3</v>
      </c>
      <c r="I244">
        <v>107.76</v>
      </c>
      <c r="J244">
        <v>18.73</v>
      </c>
      <c r="K244" t="s">
        <v>43</v>
      </c>
      <c r="L244" t="s">
        <v>29</v>
      </c>
      <c r="M244" t="s">
        <v>30</v>
      </c>
      <c r="N244" t="s">
        <v>31</v>
      </c>
      <c r="O244" t="s">
        <v>972</v>
      </c>
      <c r="P244" t="str">
        <f t="shared" si="3"/>
        <v>Apr</v>
      </c>
      <c r="Q244">
        <f>PRODUCT(Table1[[#This Row],[Price_per_Unit]],Table1[[#This Row],[Quantity_Purchased]])</f>
        <v>452.18999999999994</v>
      </c>
      <c r="R244">
        <f>(Table1[[#This Row],[Price_per_Unit]]*Table1[[#This Row],[Quantity_Purchased]])-Table1[[#This Row],[Discount_Applied]]</f>
        <v>433.45999999999992</v>
      </c>
    </row>
    <row r="245" spans="1:18" hidden="1" x14ac:dyDescent="0.35">
      <c r="A245" t="s">
        <v>973</v>
      </c>
      <c r="B245" s="1">
        <v>45717</v>
      </c>
      <c r="C245" t="s">
        <v>16</v>
      </c>
      <c r="D245" t="s">
        <v>974</v>
      </c>
      <c r="E245" t="s">
        <v>529</v>
      </c>
      <c r="F245" t="s">
        <v>36</v>
      </c>
      <c r="G245">
        <v>180.57</v>
      </c>
      <c r="H245">
        <v>2</v>
      </c>
      <c r="I245">
        <v>128.59</v>
      </c>
      <c r="J245">
        <v>15.71</v>
      </c>
      <c r="K245" t="s">
        <v>20</v>
      </c>
      <c r="L245" t="s">
        <v>29</v>
      </c>
      <c r="M245" t="s">
        <v>37</v>
      </c>
      <c r="N245" t="s">
        <v>23</v>
      </c>
      <c r="O245" t="s">
        <v>975</v>
      </c>
      <c r="P245" t="str">
        <f t="shared" si="3"/>
        <v>Mar</v>
      </c>
      <c r="Q245">
        <f>PRODUCT(Table1[[#This Row],[Price_per_Unit]],Table1[[#This Row],[Quantity_Purchased]])</f>
        <v>361.14</v>
      </c>
      <c r="R245">
        <f>(Table1[[#This Row],[Price_per_Unit]]*Table1[[#This Row],[Quantity_Purchased]])-Table1[[#This Row],[Discount_Applied]]</f>
        <v>345.43</v>
      </c>
    </row>
    <row r="246" spans="1:18" hidden="1" x14ac:dyDescent="0.35">
      <c r="A246" t="s">
        <v>976</v>
      </c>
      <c r="B246" s="1">
        <v>46011</v>
      </c>
      <c r="C246" t="s">
        <v>16</v>
      </c>
      <c r="D246" t="s">
        <v>977</v>
      </c>
      <c r="E246" t="s">
        <v>978</v>
      </c>
      <c r="F246" t="s">
        <v>19</v>
      </c>
      <c r="G246">
        <v>384.25</v>
      </c>
      <c r="H246">
        <v>1</v>
      </c>
      <c r="I246">
        <v>290.35000000000002</v>
      </c>
      <c r="J246">
        <v>24.52</v>
      </c>
      <c r="K246" t="s">
        <v>43</v>
      </c>
      <c r="L246" t="s">
        <v>29</v>
      </c>
      <c r="M246" t="s">
        <v>37</v>
      </c>
      <c r="N246" t="s">
        <v>38</v>
      </c>
      <c r="O246" t="s">
        <v>979</v>
      </c>
      <c r="P246" t="str">
        <f t="shared" si="3"/>
        <v>Dec</v>
      </c>
      <c r="Q246">
        <f>PRODUCT(Table1[[#This Row],[Price_per_Unit]],Table1[[#This Row],[Quantity_Purchased]])</f>
        <v>384.25</v>
      </c>
      <c r="R246">
        <f>(Table1[[#This Row],[Price_per_Unit]]*Table1[[#This Row],[Quantity_Purchased]])-Table1[[#This Row],[Discount_Applied]]</f>
        <v>359.73</v>
      </c>
    </row>
    <row r="247" spans="1:18" hidden="1" x14ac:dyDescent="0.35">
      <c r="A247" t="s">
        <v>980</v>
      </c>
      <c r="B247" s="1">
        <v>45846</v>
      </c>
      <c r="C247" t="s">
        <v>16</v>
      </c>
      <c r="D247" t="s">
        <v>981</v>
      </c>
      <c r="E247" t="s">
        <v>704</v>
      </c>
      <c r="F247" t="s">
        <v>79</v>
      </c>
      <c r="G247">
        <v>194.96</v>
      </c>
      <c r="H247">
        <v>3</v>
      </c>
      <c r="I247">
        <v>148.22</v>
      </c>
      <c r="J247">
        <v>20.41</v>
      </c>
      <c r="K247" t="s">
        <v>43</v>
      </c>
      <c r="L247" t="s">
        <v>48</v>
      </c>
      <c r="M247" t="s">
        <v>37</v>
      </c>
      <c r="N247" t="s">
        <v>38</v>
      </c>
      <c r="O247" t="s">
        <v>982</v>
      </c>
      <c r="P247" t="str">
        <f t="shared" si="3"/>
        <v>Jul</v>
      </c>
      <c r="Q247">
        <f>PRODUCT(Table1[[#This Row],[Price_per_Unit]],Table1[[#This Row],[Quantity_Purchased]])</f>
        <v>584.88</v>
      </c>
      <c r="R247">
        <f>(Table1[[#This Row],[Price_per_Unit]]*Table1[[#This Row],[Quantity_Purchased]])-Table1[[#This Row],[Discount_Applied]]</f>
        <v>564.47</v>
      </c>
    </row>
    <row r="248" spans="1:18" hidden="1" x14ac:dyDescent="0.35">
      <c r="A248" t="s">
        <v>983</v>
      </c>
      <c r="B248" s="1">
        <v>45825</v>
      </c>
      <c r="C248" t="s">
        <v>16</v>
      </c>
      <c r="D248" t="s">
        <v>984</v>
      </c>
      <c r="E248" t="s">
        <v>985</v>
      </c>
      <c r="F248" t="s">
        <v>53</v>
      </c>
      <c r="G248">
        <v>49.29</v>
      </c>
      <c r="H248">
        <v>6</v>
      </c>
      <c r="I248">
        <v>34.67</v>
      </c>
      <c r="J248">
        <v>0.77</v>
      </c>
      <c r="K248" t="s">
        <v>54</v>
      </c>
      <c r="L248" t="s">
        <v>48</v>
      </c>
      <c r="M248" t="s">
        <v>30</v>
      </c>
      <c r="N248" t="s">
        <v>23</v>
      </c>
      <c r="O248" t="s">
        <v>986</v>
      </c>
      <c r="P248" t="str">
        <f t="shared" si="3"/>
        <v>Jun</v>
      </c>
      <c r="Q248">
        <f>PRODUCT(Table1[[#This Row],[Price_per_Unit]],Table1[[#This Row],[Quantity_Purchased]])</f>
        <v>295.74</v>
      </c>
      <c r="R248">
        <f>(Table1[[#This Row],[Price_per_Unit]]*Table1[[#This Row],[Quantity_Purchased]])-Table1[[#This Row],[Discount_Applied]]</f>
        <v>294.97000000000003</v>
      </c>
    </row>
    <row r="249" spans="1:18" hidden="1" x14ac:dyDescent="0.35">
      <c r="A249" t="s">
        <v>987</v>
      </c>
      <c r="B249" s="1">
        <v>45739</v>
      </c>
      <c r="C249" t="s">
        <v>16</v>
      </c>
      <c r="D249" t="s">
        <v>988</v>
      </c>
      <c r="E249" t="s">
        <v>502</v>
      </c>
      <c r="F249" t="s">
        <v>28</v>
      </c>
      <c r="G249">
        <v>207.6</v>
      </c>
      <c r="H249">
        <v>9</v>
      </c>
      <c r="I249">
        <v>157.29</v>
      </c>
      <c r="J249">
        <v>30.41</v>
      </c>
      <c r="K249" t="s">
        <v>54</v>
      </c>
      <c r="L249" t="s">
        <v>48</v>
      </c>
      <c r="M249" t="s">
        <v>37</v>
      </c>
      <c r="N249" t="s">
        <v>31</v>
      </c>
      <c r="O249" t="s">
        <v>989</v>
      </c>
      <c r="P249" t="str">
        <f t="shared" si="3"/>
        <v>Mar</v>
      </c>
      <c r="Q249">
        <f>PRODUCT(Table1[[#This Row],[Price_per_Unit]],Table1[[#This Row],[Quantity_Purchased]])</f>
        <v>1868.3999999999999</v>
      </c>
      <c r="R249">
        <f>(Table1[[#This Row],[Price_per_Unit]]*Table1[[#This Row],[Quantity_Purchased]])-Table1[[#This Row],[Discount_Applied]]</f>
        <v>1837.9899999999998</v>
      </c>
    </row>
    <row r="250" spans="1:18" hidden="1" x14ac:dyDescent="0.35">
      <c r="A250" t="s">
        <v>990</v>
      </c>
      <c r="B250" s="1">
        <v>45887</v>
      </c>
      <c r="C250" t="s">
        <v>16</v>
      </c>
      <c r="D250" t="s">
        <v>991</v>
      </c>
      <c r="E250" t="s">
        <v>992</v>
      </c>
      <c r="F250" t="s">
        <v>53</v>
      </c>
      <c r="G250">
        <v>168.48</v>
      </c>
      <c r="H250">
        <v>3</v>
      </c>
      <c r="I250">
        <v>118.04</v>
      </c>
      <c r="J250">
        <v>0.21</v>
      </c>
      <c r="K250" t="s">
        <v>43</v>
      </c>
      <c r="L250" t="s">
        <v>48</v>
      </c>
      <c r="M250" t="s">
        <v>30</v>
      </c>
      <c r="N250" t="s">
        <v>38</v>
      </c>
      <c r="O250" t="s">
        <v>993</v>
      </c>
      <c r="P250" t="str">
        <f t="shared" si="3"/>
        <v>Aug</v>
      </c>
      <c r="Q250">
        <f>PRODUCT(Table1[[#This Row],[Price_per_Unit]],Table1[[#This Row],[Quantity_Purchased]])</f>
        <v>505.43999999999994</v>
      </c>
      <c r="R250">
        <f>(Table1[[#This Row],[Price_per_Unit]]*Table1[[#This Row],[Quantity_Purchased]])-Table1[[#This Row],[Discount_Applied]]</f>
        <v>505.22999999999996</v>
      </c>
    </row>
    <row r="251" spans="1:18" hidden="1" x14ac:dyDescent="0.35">
      <c r="A251" t="s">
        <v>994</v>
      </c>
      <c r="B251" s="1">
        <v>45825</v>
      </c>
      <c r="C251" t="s">
        <v>16</v>
      </c>
      <c r="D251" t="s">
        <v>995</v>
      </c>
      <c r="E251" t="s">
        <v>996</v>
      </c>
      <c r="F251" t="s">
        <v>79</v>
      </c>
      <c r="G251">
        <v>89.72</v>
      </c>
      <c r="H251">
        <v>5</v>
      </c>
      <c r="I251">
        <v>62.21</v>
      </c>
      <c r="J251">
        <v>10.87</v>
      </c>
      <c r="K251" t="s">
        <v>54</v>
      </c>
      <c r="L251" t="s">
        <v>21</v>
      </c>
      <c r="M251" t="s">
        <v>30</v>
      </c>
      <c r="N251" t="s">
        <v>23</v>
      </c>
      <c r="O251" t="s">
        <v>997</v>
      </c>
      <c r="P251" t="str">
        <f t="shared" si="3"/>
        <v>Jun</v>
      </c>
      <c r="Q251">
        <f>PRODUCT(Table1[[#This Row],[Price_per_Unit]],Table1[[#This Row],[Quantity_Purchased]])</f>
        <v>448.6</v>
      </c>
      <c r="R251">
        <f>(Table1[[#This Row],[Price_per_Unit]]*Table1[[#This Row],[Quantity_Purchased]])-Table1[[#This Row],[Discount_Applied]]</f>
        <v>437.73</v>
      </c>
    </row>
    <row r="252" spans="1:18" hidden="1" x14ac:dyDescent="0.35">
      <c r="A252" t="s">
        <v>998</v>
      </c>
      <c r="B252" s="1">
        <v>46013</v>
      </c>
      <c r="C252" t="s">
        <v>16</v>
      </c>
      <c r="D252" t="s">
        <v>999</v>
      </c>
      <c r="E252" t="s">
        <v>1000</v>
      </c>
      <c r="F252" t="s">
        <v>79</v>
      </c>
      <c r="G252">
        <v>460.16</v>
      </c>
      <c r="H252">
        <v>6</v>
      </c>
      <c r="I252">
        <v>406.17</v>
      </c>
      <c r="J252">
        <v>24.63</v>
      </c>
      <c r="K252" t="s">
        <v>20</v>
      </c>
      <c r="L252" t="s">
        <v>48</v>
      </c>
      <c r="M252" t="s">
        <v>30</v>
      </c>
      <c r="N252" t="s">
        <v>23</v>
      </c>
      <c r="O252" t="s">
        <v>1001</v>
      </c>
      <c r="P252" t="str">
        <f t="shared" si="3"/>
        <v>Dec</v>
      </c>
      <c r="Q252">
        <f>PRODUCT(Table1[[#This Row],[Price_per_Unit]],Table1[[#This Row],[Quantity_Purchased]])</f>
        <v>2760.96</v>
      </c>
      <c r="R252">
        <f>(Table1[[#This Row],[Price_per_Unit]]*Table1[[#This Row],[Quantity_Purchased]])-Table1[[#This Row],[Discount_Applied]]</f>
        <v>2736.33</v>
      </c>
    </row>
    <row r="253" spans="1:18" hidden="1" x14ac:dyDescent="0.35">
      <c r="A253" t="s">
        <v>1002</v>
      </c>
      <c r="B253" s="1">
        <v>45993</v>
      </c>
      <c r="C253" t="s">
        <v>16</v>
      </c>
      <c r="D253" t="s">
        <v>1003</v>
      </c>
      <c r="E253" t="s">
        <v>1004</v>
      </c>
      <c r="F253" t="s">
        <v>53</v>
      </c>
      <c r="G253">
        <v>482.68</v>
      </c>
      <c r="H253">
        <v>1</v>
      </c>
      <c r="I253">
        <v>430.15</v>
      </c>
      <c r="J253">
        <v>93.24</v>
      </c>
      <c r="K253" t="s">
        <v>54</v>
      </c>
      <c r="L253" t="s">
        <v>29</v>
      </c>
      <c r="M253" t="s">
        <v>30</v>
      </c>
      <c r="N253" t="s">
        <v>38</v>
      </c>
      <c r="O253" t="s">
        <v>1005</v>
      </c>
      <c r="P253" t="str">
        <f t="shared" si="3"/>
        <v>Dec</v>
      </c>
      <c r="Q253">
        <f>PRODUCT(Table1[[#This Row],[Price_per_Unit]],Table1[[#This Row],[Quantity_Purchased]])</f>
        <v>482.68</v>
      </c>
      <c r="R253">
        <f>(Table1[[#This Row],[Price_per_Unit]]*Table1[[#This Row],[Quantity_Purchased]])-Table1[[#This Row],[Discount_Applied]]</f>
        <v>389.44</v>
      </c>
    </row>
    <row r="254" spans="1:18" hidden="1" x14ac:dyDescent="0.35">
      <c r="A254" t="s">
        <v>1006</v>
      </c>
      <c r="B254" s="1">
        <v>45993</v>
      </c>
      <c r="C254" t="s">
        <v>16</v>
      </c>
      <c r="D254" t="s">
        <v>1007</v>
      </c>
      <c r="E254" t="s">
        <v>1008</v>
      </c>
      <c r="F254" t="s">
        <v>79</v>
      </c>
      <c r="G254">
        <v>157.5</v>
      </c>
      <c r="H254">
        <v>5</v>
      </c>
      <c r="I254">
        <v>95.14</v>
      </c>
      <c r="J254">
        <v>21.28</v>
      </c>
      <c r="K254" t="s">
        <v>43</v>
      </c>
      <c r="L254" t="s">
        <v>21</v>
      </c>
      <c r="M254" t="s">
        <v>30</v>
      </c>
      <c r="N254" t="s">
        <v>31</v>
      </c>
      <c r="O254" t="s">
        <v>1009</v>
      </c>
      <c r="P254" t="str">
        <f t="shared" si="3"/>
        <v>Dec</v>
      </c>
      <c r="Q254">
        <f>PRODUCT(Table1[[#This Row],[Price_per_Unit]],Table1[[#This Row],[Quantity_Purchased]])</f>
        <v>787.5</v>
      </c>
      <c r="R254">
        <f>(Table1[[#This Row],[Price_per_Unit]]*Table1[[#This Row],[Quantity_Purchased]])-Table1[[#This Row],[Discount_Applied]]</f>
        <v>766.22</v>
      </c>
    </row>
    <row r="255" spans="1:18" hidden="1" x14ac:dyDescent="0.35">
      <c r="A255" t="s">
        <v>1010</v>
      </c>
      <c r="B255" s="1">
        <v>45992</v>
      </c>
      <c r="C255" t="s">
        <v>16</v>
      </c>
      <c r="D255" t="s">
        <v>1011</v>
      </c>
      <c r="E255" t="s">
        <v>1012</v>
      </c>
      <c r="F255" t="s">
        <v>19</v>
      </c>
      <c r="G255">
        <v>156.53</v>
      </c>
      <c r="H255">
        <v>5</v>
      </c>
      <c r="I255">
        <v>136.51</v>
      </c>
      <c r="J255">
        <v>24.88</v>
      </c>
      <c r="K255" t="s">
        <v>54</v>
      </c>
      <c r="L255" t="s">
        <v>21</v>
      </c>
      <c r="M255" t="s">
        <v>37</v>
      </c>
      <c r="N255" t="s">
        <v>38</v>
      </c>
      <c r="O255" t="s">
        <v>1013</v>
      </c>
      <c r="P255" t="str">
        <f t="shared" si="3"/>
        <v>Dec</v>
      </c>
      <c r="Q255">
        <f>PRODUCT(Table1[[#This Row],[Price_per_Unit]],Table1[[#This Row],[Quantity_Purchased]])</f>
        <v>782.65</v>
      </c>
      <c r="R255">
        <f>(Table1[[#This Row],[Price_per_Unit]]*Table1[[#This Row],[Quantity_Purchased]])-Table1[[#This Row],[Discount_Applied]]</f>
        <v>757.77</v>
      </c>
    </row>
    <row r="256" spans="1:18" hidden="1" x14ac:dyDescent="0.35">
      <c r="A256" t="s">
        <v>1014</v>
      </c>
      <c r="B256" s="1">
        <v>45814</v>
      </c>
      <c r="C256" t="s">
        <v>16</v>
      </c>
      <c r="D256" t="s">
        <v>1015</v>
      </c>
      <c r="E256" t="s">
        <v>1016</v>
      </c>
      <c r="F256" t="s">
        <v>53</v>
      </c>
      <c r="G256">
        <v>231.76</v>
      </c>
      <c r="H256">
        <v>5</v>
      </c>
      <c r="I256">
        <v>147.32</v>
      </c>
      <c r="J256">
        <v>31.03</v>
      </c>
      <c r="K256" t="s">
        <v>20</v>
      </c>
      <c r="L256" t="s">
        <v>29</v>
      </c>
      <c r="M256" t="s">
        <v>30</v>
      </c>
      <c r="N256" t="s">
        <v>23</v>
      </c>
      <c r="O256" t="s">
        <v>1017</v>
      </c>
      <c r="P256" t="str">
        <f t="shared" si="3"/>
        <v>Jun</v>
      </c>
      <c r="Q256">
        <f>PRODUCT(Table1[[#This Row],[Price_per_Unit]],Table1[[#This Row],[Quantity_Purchased]])</f>
        <v>1158.8</v>
      </c>
      <c r="R256">
        <f>(Table1[[#This Row],[Price_per_Unit]]*Table1[[#This Row],[Quantity_Purchased]])-Table1[[#This Row],[Discount_Applied]]</f>
        <v>1127.77</v>
      </c>
    </row>
    <row r="257" spans="1:18" hidden="1" x14ac:dyDescent="0.35">
      <c r="A257" t="s">
        <v>1018</v>
      </c>
      <c r="B257" s="1">
        <v>45719</v>
      </c>
      <c r="C257" t="s">
        <v>16</v>
      </c>
      <c r="D257" t="s">
        <v>1019</v>
      </c>
      <c r="E257" t="s">
        <v>1020</v>
      </c>
      <c r="F257" t="s">
        <v>28</v>
      </c>
      <c r="G257">
        <v>385.63</v>
      </c>
      <c r="H257">
        <v>7</v>
      </c>
      <c r="I257">
        <v>262.95999999999998</v>
      </c>
      <c r="J257">
        <v>39.29</v>
      </c>
      <c r="K257" t="s">
        <v>20</v>
      </c>
      <c r="L257" t="s">
        <v>21</v>
      </c>
      <c r="M257" t="s">
        <v>30</v>
      </c>
      <c r="N257" t="s">
        <v>23</v>
      </c>
      <c r="O257" t="s">
        <v>1021</v>
      </c>
      <c r="P257" t="str">
        <f t="shared" si="3"/>
        <v>Mar</v>
      </c>
      <c r="Q257">
        <f>PRODUCT(Table1[[#This Row],[Price_per_Unit]],Table1[[#This Row],[Quantity_Purchased]])</f>
        <v>2699.41</v>
      </c>
      <c r="R257">
        <f>(Table1[[#This Row],[Price_per_Unit]]*Table1[[#This Row],[Quantity_Purchased]])-Table1[[#This Row],[Discount_Applied]]</f>
        <v>2660.12</v>
      </c>
    </row>
    <row r="258" spans="1:18" x14ac:dyDescent="0.35">
      <c r="A258" t="s">
        <v>1022</v>
      </c>
      <c r="B258" s="1">
        <v>46013</v>
      </c>
      <c r="C258" t="s">
        <v>16</v>
      </c>
      <c r="D258" t="s">
        <v>1023</v>
      </c>
      <c r="E258" t="s">
        <v>127</v>
      </c>
      <c r="F258" t="s">
        <v>53</v>
      </c>
      <c r="G258">
        <v>385.01</v>
      </c>
      <c r="H258">
        <v>8</v>
      </c>
      <c r="I258">
        <v>313.51</v>
      </c>
      <c r="J258">
        <v>3.72</v>
      </c>
      <c r="K258" t="s">
        <v>54</v>
      </c>
      <c r="L258" t="s">
        <v>48</v>
      </c>
      <c r="M258" t="s">
        <v>22</v>
      </c>
      <c r="N258" t="s">
        <v>38</v>
      </c>
      <c r="O258" t="s">
        <v>1024</v>
      </c>
      <c r="P258" t="str">
        <f t="shared" ref="P258:P321" si="4">CHOOSE(MONTH(B258),"Jan","Feb","Mar","Apr","May","Jun","Jul","Aug","Sep","Oct","Nov","Dec")</f>
        <v>Dec</v>
      </c>
      <c r="Q258">
        <f>PRODUCT(Table1[[#This Row],[Price_per_Unit]],Table1[[#This Row],[Quantity_Purchased]])</f>
        <v>3080.08</v>
      </c>
      <c r="R258">
        <f>(Table1[[#This Row],[Price_per_Unit]]*Table1[[#This Row],[Quantity_Purchased]])-Table1[[#This Row],[Discount_Applied]]</f>
        <v>3076.36</v>
      </c>
    </row>
    <row r="259" spans="1:18" x14ac:dyDescent="0.35">
      <c r="A259" t="s">
        <v>1025</v>
      </c>
      <c r="B259" s="1">
        <v>45814</v>
      </c>
      <c r="C259" t="s">
        <v>16</v>
      </c>
      <c r="D259" t="s">
        <v>1026</v>
      </c>
      <c r="E259" t="s">
        <v>463</v>
      </c>
      <c r="F259" t="s">
        <v>28</v>
      </c>
      <c r="G259">
        <v>492.66</v>
      </c>
      <c r="H259">
        <v>6</v>
      </c>
      <c r="I259">
        <v>377.65</v>
      </c>
      <c r="J259">
        <v>26.76</v>
      </c>
      <c r="K259" t="s">
        <v>54</v>
      </c>
      <c r="L259" t="s">
        <v>21</v>
      </c>
      <c r="M259" t="s">
        <v>22</v>
      </c>
      <c r="N259" t="s">
        <v>23</v>
      </c>
      <c r="O259" t="s">
        <v>1027</v>
      </c>
      <c r="P259" t="str">
        <f t="shared" si="4"/>
        <v>Jun</v>
      </c>
      <c r="Q259">
        <f>PRODUCT(Table1[[#This Row],[Price_per_Unit]],Table1[[#This Row],[Quantity_Purchased]])</f>
        <v>2955.96</v>
      </c>
      <c r="R259">
        <f>(Table1[[#This Row],[Price_per_Unit]]*Table1[[#This Row],[Quantity_Purchased]])-Table1[[#This Row],[Discount_Applied]]</f>
        <v>2929.2</v>
      </c>
    </row>
    <row r="260" spans="1:18" hidden="1" x14ac:dyDescent="0.35">
      <c r="A260" t="s">
        <v>1028</v>
      </c>
      <c r="B260" s="1">
        <v>45918</v>
      </c>
      <c r="C260" t="s">
        <v>16</v>
      </c>
      <c r="D260" t="s">
        <v>1029</v>
      </c>
      <c r="E260" t="s">
        <v>1030</v>
      </c>
      <c r="F260" t="s">
        <v>19</v>
      </c>
      <c r="G260">
        <v>456.24</v>
      </c>
      <c r="H260">
        <v>5</v>
      </c>
      <c r="I260">
        <v>343.82</v>
      </c>
      <c r="J260">
        <v>64.790000000000006</v>
      </c>
      <c r="K260" t="s">
        <v>54</v>
      </c>
      <c r="L260" t="s">
        <v>48</v>
      </c>
      <c r="M260" t="s">
        <v>37</v>
      </c>
      <c r="N260" t="s">
        <v>38</v>
      </c>
      <c r="O260" t="s">
        <v>1031</v>
      </c>
      <c r="P260" t="str">
        <f t="shared" si="4"/>
        <v>Sep</v>
      </c>
      <c r="Q260">
        <f>PRODUCT(Table1[[#This Row],[Price_per_Unit]],Table1[[#This Row],[Quantity_Purchased]])</f>
        <v>2281.1999999999998</v>
      </c>
      <c r="R260">
        <f>(Table1[[#This Row],[Price_per_Unit]]*Table1[[#This Row],[Quantity_Purchased]])-Table1[[#This Row],[Discount_Applied]]</f>
        <v>2216.41</v>
      </c>
    </row>
    <row r="261" spans="1:18" hidden="1" x14ac:dyDescent="0.35">
      <c r="A261" t="s">
        <v>1032</v>
      </c>
      <c r="B261" s="1">
        <v>45719</v>
      </c>
      <c r="C261" t="s">
        <v>16</v>
      </c>
      <c r="D261" t="s">
        <v>1033</v>
      </c>
      <c r="E261" t="s">
        <v>1034</v>
      </c>
      <c r="F261" t="s">
        <v>36</v>
      </c>
      <c r="G261">
        <v>98.83</v>
      </c>
      <c r="H261">
        <v>2</v>
      </c>
      <c r="I261">
        <v>82.45</v>
      </c>
      <c r="J261">
        <v>3.87</v>
      </c>
      <c r="K261" t="s">
        <v>54</v>
      </c>
      <c r="L261" t="s">
        <v>48</v>
      </c>
      <c r="M261" t="s">
        <v>30</v>
      </c>
      <c r="N261" t="s">
        <v>31</v>
      </c>
      <c r="O261" t="s">
        <v>1035</v>
      </c>
      <c r="P261" t="str">
        <f t="shared" si="4"/>
        <v>Mar</v>
      </c>
      <c r="Q261">
        <f>PRODUCT(Table1[[#This Row],[Price_per_Unit]],Table1[[#This Row],[Quantity_Purchased]])</f>
        <v>197.66</v>
      </c>
      <c r="R261">
        <f>(Table1[[#This Row],[Price_per_Unit]]*Table1[[#This Row],[Quantity_Purchased]])-Table1[[#This Row],[Discount_Applied]]</f>
        <v>193.79</v>
      </c>
    </row>
    <row r="262" spans="1:18" hidden="1" x14ac:dyDescent="0.35">
      <c r="A262" t="s">
        <v>1036</v>
      </c>
      <c r="B262" s="1">
        <v>45854</v>
      </c>
      <c r="C262" t="s">
        <v>16</v>
      </c>
      <c r="D262" t="s">
        <v>1037</v>
      </c>
      <c r="E262" t="s">
        <v>744</v>
      </c>
      <c r="F262" t="s">
        <v>53</v>
      </c>
      <c r="G262">
        <v>437.61</v>
      </c>
      <c r="H262">
        <v>8</v>
      </c>
      <c r="I262">
        <v>335.34</v>
      </c>
      <c r="J262">
        <v>18.899999999999999</v>
      </c>
      <c r="K262" t="s">
        <v>20</v>
      </c>
      <c r="L262" t="s">
        <v>29</v>
      </c>
      <c r="M262" t="s">
        <v>30</v>
      </c>
      <c r="N262" t="s">
        <v>38</v>
      </c>
      <c r="O262" t="s">
        <v>1038</v>
      </c>
      <c r="P262" t="str">
        <f t="shared" si="4"/>
        <v>Jul</v>
      </c>
      <c r="Q262">
        <f>PRODUCT(Table1[[#This Row],[Price_per_Unit]],Table1[[#This Row],[Quantity_Purchased]])</f>
        <v>3500.88</v>
      </c>
      <c r="R262">
        <f>(Table1[[#This Row],[Price_per_Unit]]*Table1[[#This Row],[Quantity_Purchased]])-Table1[[#This Row],[Discount_Applied]]</f>
        <v>3481.98</v>
      </c>
    </row>
    <row r="263" spans="1:18" hidden="1" x14ac:dyDescent="0.35">
      <c r="A263" t="s">
        <v>1039</v>
      </c>
      <c r="B263" s="1">
        <v>45907</v>
      </c>
      <c r="C263" t="s">
        <v>16</v>
      </c>
      <c r="D263" t="s">
        <v>1040</v>
      </c>
      <c r="E263" t="s">
        <v>730</v>
      </c>
      <c r="F263" t="s">
        <v>53</v>
      </c>
      <c r="G263">
        <v>78.17</v>
      </c>
      <c r="H263">
        <v>7</v>
      </c>
      <c r="I263">
        <v>62.06</v>
      </c>
      <c r="J263">
        <v>0.68</v>
      </c>
      <c r="K263" t="s">
        <v>54</v>
      </c>
      <c r="L263" t="s">
        <v>21</v>
      </c>
      <c r="M263" t="s">
        <v>37</v>
      </c>
      <c r="N263" t="s">
        <v>23</v>
      </c>
      <c r="O263" t="s">
        <v>1041</v>
      </c>
      <c r="P263" t="str">
        <f t="shared" si="4"/>
        <v>Sep</v>
      </c>
      <c r="Q263">
        <f>PRODUCT(Table1[[#This Row],[Price_per_Unit]],Table1[[#This Row],[Quantity_Purchased]])</f>
        <v>547.19000000000005</v>
      </c>
      <c r="R263">
        <f>(Table1[[#This Row],[Price_per_Unit]]*Table1[[#This Row],[Quantity_Purchased]])-Table1[[#This Row],[Discount_Applied]]</f>
        <v>546.5100000000001</v>
      </c>
    </row>
    <row r="264" spans="1:18" x14ac:dyDescent="0.35">
      <c r="A264" t="s">
        <v>1042</v>
      </c>
      <c r="B264" s="1">
        <v>45981</v>
      </c>
      <c r="C264" t="s">
        <v>16</v>
      </c>
      <c r="D264" t="s">
        <v>1043</v>
      </c>
      <c r="E264" t="s">
        <v>1044</v>
      </c>
      <c r="F264" t="s">
        <v>36</v>
      </c>
      <c r="G264">
        <v>29.07</v>
      </c>
      <c r="H264">
        <v>5</v>
      </c>
      <c r="I264">
        <v>21.29</v>
      </c>
      <c r="J264">
        <v>1.2</v>
      </c>
      <c r="K264" t="s">
        <v>43</v>
      </c>
      <c r="L264" t="s">
        <v>48</v>
      </c>
      <c r="M264" t="s">
        <v>22</v>
      </c>
      <c r="N264" t="s">
        <v>38</v>
      </c>
      <c r="O264" t="s">
        <v>1045</v>
      </c>
      <c r="P264" t="str">
        <f t="shared" si="4"/>
        <v>Nov</v>
      </c>
      <c r="Q264">
        <f>PRODUCT(Table1[[#This Row],[Price_per_Unit]],Table1[[#This Row],[Quantity_Purchased]])</f>
        <v>145.35</v>
      </c>
      <c r="R264">
        <f>(Table1[[#This Row],[Price_per_Unit]]*Table1[[#This Row],[Quantity_Purchased]])-Table1[[#This Row],[Discount_Applied]]</f>
        <v>144.15</v>
      </c>
    </row>
    <row r="265" spans="1:18" x14ac:dyDescent="0.35">
      <c r="A265" t="s">
        <v>1046</v>
      </c>
      <c r="B265" s="1">
        <v>45971</v>
      </c>
      <c r="C265" t="s">
        <v>16</v>
      </c>
      <c r="D265" t="s">
        <v>1047</v>
      </c>
      <c r="E265" t="s">
        <v>1048</v>
      </c>
      <c r="F265" t="s">
        <v>128</v>
      </c>
      <c r="G265">
        <v>296.17</v>
      </c>
      <c r="H265">
        <v>3</v>
      </c>
      <c r="I265">
        <v>233.42</v>
      </c>
      <c r="J265">
        <v>44.08</v>
      </c>
      <c r="K265" t="s">
        <v>54</v>
      </c>
      <c r="L265" t="s">
        <v>21</v>
      </c>
      <c r="M265" t="s">
        <v>22</v>
      </c>
      <c r="N265" t="s">
        <v>31</v>
      </c>
      <c r="O265" t="s">
        <v>1049</v>
      </c>
      <c r="P265" t="str">
        <f t="shared" si="4"/>
        <v>Nov</v>
      </c>
      <c r="Q265">
        <f>PRODUCT(Table1[[#This Row],[Price_per_Unit]],Table1[[#This Row],[Quantity_Purchased]])</f>
        <v>888.51</v>
      </c>
      <c r="R265">
        <f>(Table1[[#This Row],[Price_per_Unit]]*Table1[[#This Row],[Quantity_Purchased]])-Table1[[#This Row],[Discount_Applied]]</f>
        <v>844.43</v>
      </c>
    </row>
    <row r="266" spans="1:18" hidden="1" x14ac:dyDescent="0.35">
      <c r="A266" t="s">
        <v>1050</v>
      </c>
      <c r="B266" s="1">
        <v>45897</v>
      </c>
      <c r="C266" t="s">
        <v>16</v>
      </c>
      <c r="D266" t="s">
        <v>1051</v>
      </c>
      <c r="E266" t="s">
        <v>688</v>
      </c>
      <c r="F266" t="s">
        <v>28</v>
      </c>
      <c r="G266">
        <v>272.32</v>
      </c>
      <c r="H266">
        <v>7</v>
      </c>
      <c r="I266">
        <v>186.49</v>
      </c>
      <c r="J266">
        <v>8.41</v>
      </c>
      <c r="K266" t="s">
        <v>20</v>
      </c>
      <c r="L266" t="s">
        <v>29</v>
      </c>
      <c r="M266" t="s">
        <v>30</v>
      </c>
      <c r="N266" t="s">
        <v>23</v>
      </c>
      <c r="O266" t="s">
        <v>1052</v>
      </c>
      <c r="P266" t="str">
        <f t="shared" si="4"/>
        <v>Aug</v>
      </c>
      <c r="Q266">
        <f>PRODUCT(Table1[[#This Row],[Price_per_Unit]],Table1[[#This Row],[Quantity_Purchased]])</f>
        <v>1906.24</v>
      </c>
      <c r="R266">
        <f>(Table1[[#This Row],[Price_per_Unit]]*Table1[[#This Row],[Quantity_Purchased]])-Table1[[#This Row],[Discount_Applied]]</f>
        <v>1897.83</v>
      </c>
    </row>
    <row r="267" spans="1:18" x14ac:dyDescent="0.35">
      <c r="A267" t="s">
        <v>1053</v>
      </c>
      <c r="B267" s="1">
        <v>45897</v>
      </c>
      <c r="C267" t="s">
        <v>16</v>
      </c>
      <c r="D267" s="2" t="s">
        <v>1054</v>
      </c>
      <c r="E267" t="s">
        <v>1055</v>
      </c>
      <c r="F267" t="s">
        <v>128</v>
      </c>
      <c r="G267">
        <v>363.86</v>
      </c>
      <c r="H267">
        <v>7</v>
      </c>
      <c r="I267">
        <v>218.37</v>
      </c>
      <c r="J267">
        <v>53.27</v>
      </c>
      <c r="K267" t="s">
        <v>20</v>
      </c>
      <c r="L267" t="s">
        <v>21</v>
      </c>
      <c r="M267" t="s">
        <v>22</v>
      </c>
      <c r="N267" t="s">
        <v>31</v>
      </c>
      <c r="O267" t="s">
        <v>1056</v>
      </c>
      <c r="P267" t="str">
        <f t="shared" si="4"/>
        <v>Aug</v>
      </c>
      <c r="Q267">
        <f>PRODUCT(Table1[[#This Row],[Price_per_Unit]],Table1[[#This Row],[Quantity_Purchased]])</f>
        <v>2547.02</v>
      </c>
      <c r="R267">
        <f>(Table1[[#This Row],[Price_per_Unit]]*Table1[[#This Row],[Quantity_Purchased]])-Table1[[#This Row],[Discount_Applied]]</f>
        <v>2493.75</v>
      </c>
    </row>
    <row r="268" spans="1:18" hidden="1" x14ac:dyDescent="0.35">
      <c r="A268" t="s">
        <v>1057</v>
      </c>
      <c r="B268" s="1">
        <v>46002</v>
      </c>
      <c r="C268" t="s">
        <v>16</v>
      </c>
      <c r="D268" t="s">
        <v>1058</v>
      </c>
      <c r="E268" t="s">
        <v>1059</v>
      </c>
      <c r="F268" t="s">
        <v>79</v>
      </c>
      <c r="G268">
        <v>59.69</v>
      </c>
      <c r="H268">
        <v>1</v>
      </c>
      <c r="I268">
        <v>43.01</v>
      </c>
      <c r="J268">
        <v>1.85</v>
      </c>
      <c r="K268" t="s">
        <v>20</v>
      </c>
      <c r="L268" t="s">
        <v>29</v>
      </c>
      <c r="M268" t="s">
        <v>37</v>
      </c>
      <c r="N268" t="s">
        <v>38</v>
      </c>
      <c r="O268" t="s">
        <v>1060</v>
      </c>
      <c r="P268" t="str">
        <f t="shared" si="4"/>
        <v>Dec</v>
      </c>
      <c r="Q268">
        <f>PRODUCT(Table1[[#This Row],[Price_per_Unit]],Table1[[#This Row],[Quantity_Purchased]])</f>
        <v>59.69</v>
      </c>
      <c r="R268">
        <f>(Table1[[#This Row],[Price_per_Unit]]*Table1[[#This Row],[Quantity_Purchased]])-Table1[[#This Row],[Discount_Applied]]</f>
        <v>57.839999999999996</v>
      </c>
    </row>
    <row r="269" spans="1:18" x14ac:dyDescent="0.35">
      <c r="A269" t="s">
        <v>1061</v>
      </c>
      <c r="B269" s="1">
        <v>45802</v>
      </c>
      <c r="C269" t="s">
        <v>16</v>
      </c>
      <c r="D269" t="s">
        <v>1062</v>
      </c>
      <c r="E269" t="s">
        <v>1063</v>
      </c>
      <c r="F269" t="s">
        <v>79</v>
      </c>
      <c r="G269">
        <v>238.17</v>
      </c>
      <c r="H269">
        <v>3</v>
      </c>
      <c r="I269">
        <v>159.16</v>
      </c>
      <c r="J269">
        <v>32.42</v>
      </c>
      <c r="K269" t="s">
        <v>20</v>
      </c>
      <c r="L269" t="s">
        <v>21</v>
      </c>
      <c r="M269" t="s">
        <v>22</v>
      </c>
      <c r="N269" t="s">
        <v>23</v>
      </c>
      <c r="O269" t="s">
        <v>1064</v>
      </c>
      <c r="P269" t="str">
        <f t="shared" si="4"/>
        <v>May</v>
      </c>
      <c r="Q269">
        <f>PRODUCT(Table1[[#This Row],[Price_per_Unit]],Table1[[#This Row],[Quantity_Purchased]])</f>
        <v>714.51</v>
      </c>
      <c r="R269">
        <f>(Table1[[#This Row],[Price_per_Unit]]*Table1[[#This Row],[Quantity_Purchased]])-Table1[[#This Row],[Discount_Applied]]</f>
        <v>682.09</v>
      </c>
    </row>
    <row r="270" spans="1:18" hidden="1" x14ac:dyDescent="0.35">
      <c r="A270" t="s">
        <v>1065</v>
      </c>
      <c r="B270" s="1">
        <v>45864</v>
      </c>
      <c r="C270" t="s">
        <v>16</v>
      </c>
      <c r="D270" t="s">
        <v>1066</v>
      </c>
      <c r="E270" t="s">
        <v>1067</v>
      </c>
      <c r="F270" t="s">
        <v>79</v>
      </c>
      <c r="G270">
        <v>289.5</v>
      </c>
      <c r="H270">
        <v>1</v>
      </c>
      <c r="I270">
        <v>189.92</v>
      </c>
      <c r="J270">
        <v>46.32</v>
      </c>
      <c r="K270" t="s">
        <v>54</v>
      </c>
      <c r="L270" t="s">
        <v>48</v>
      </c>
      <c r="M270" t="s">
        <v>30</v>
      </c>
      <c r="N270" t="s">
        <v>38</v>
      </c>
      <c r="O270" t="s">
        <v>1068</v>
      </c>
      <c r="P270" t="str">
        <f t="shared" si="4"/>
        <v>Jul</v>
      </c>
      <c r="Q270">
        <f>PRODUCT(Table1[[#This Row],[Price_per_Unit]],Table1[[#This Row],[Quantity_Purchased]])</f>
        <v>289.5</v>
      </c>
      <c r="R270">
        <f>(Table1[[#This Row],[Price_per_Unit]]*Table1[[#This Row],[Quantity_Purchased]])-Table1[[#This Row],[Discount_Applied]]</f>
        <v>243.18</v>
      </c>
    </row>
    <row r="271" spans="1:18" x14ac:dyDescent="0.35">
      <c r="A271" t="s">
        <v>1069</v>
      </c>
      <c r="B271" s="1">
        <v>45825</v>
      </c>
      <c r="C271" t="s">
        <v>16</v>
      </c>
      <c r="D271" t="s">
        <v>1070</v>
      </c>
      <c r="E271" t="s">
        <v>1071</v>
      </c>
      <c r="F271" t="s">
        <v>53</v>
      </c>
      <c r="G271">
        <v>258.51</v>
      </c>
      <c r="H271">
        <v>6</v>
      </c>
      <c r="I271">
        <v>191.04</v>
      </c>
      <c r="J271">
        <v>0.75</v>
      </c>
      <c r="K271" t="s">
        <v>43</v>
      </c>
      <c r="L271" t="s">
        <v>21</v>
      </c>
      <c r="M271" t="s">
        <v>22</v>
      </c>
      <c r="N271" t="s">
        <v>38</v>
      </c>
      <c r="O271" t="s">
        <v>1072</v>
      </c>
      <c r="P271" t="str">
        <f t="shared" si="4"/>
        <v>Jun</v>
      </c>
      <c r="Q271">
        <f>PRODUCT(Table1[[#This Row],[Price_per_Unit]],Table1[[#This Row],[Quantity_Purchased]])</f>
        <v>1551.06</v>
      </c>
      <c r="R271">
        <f>(Table1[[#This Row],[Price_per_Unit]]*Table1[[#This Row],[Quantity_Purchased]])-Table1[[#This Row],[Discount_Applied]]</f>
        <v>1550.31</v>
      </c>
    </row>
    <row r="272" spans="1:18" hidden="1" x14ac:dyDescent="0.35">
      <c r="A272" t="s">
        <v>1073</v>
      </c>
      <c r="B272" s="1">
        <v>46012</v>
      </c>
      <c r="C272" t="s">
        <v>16</v>
      </c>
      <c r="D272" t="s">
        <v>1074</v>
      </c>
      <c r="E272" t="s">
        <v>1075</v>
      </c>
      <c r="F272" t="s">
        <v>36</v>
      </c>
      <c r="G272">
        <v>457.51</v>
      </c>
      <c r="H272">
        <v>7</v>
      </c>
      <c r="I272">
        <v>302.38</v>
      </c>
      <c r="J272">
        <v>41.14</v>
      </c>
      <c r="K272" t="s">
        <v>43</v>
      </c>
      <c r="L272" t="s">
        <v>48</v>
      </c>
      <c r="M272" t="s">
        <v>30</v>
      </c>
      <c r="N272" t="s">
        <v>38</v>
      </c>
      <c r="O272" t="s">
        <v>1076</v>
      </c>
      <c r="P272" t="str">
        <f t="shared" si="4"/>
        <v>Dec</v>
      </c>
      <c r="Q272">
        <f>PRODUCT(Table1[[#This Row],[Price_per_Unit]],Table1[[#This Row],[Quantity_Purchased]])</f>
        <v>3202.5699999999997</v>
      </c>
      <c r="R272">
        <f>(Table1[[#This Row],[Price_per_Unit]]*Table1[[#This Row],[Quantity_Purchased]])-Table1[[#This Row],[Discount_Applied]]</f>
        <v>3161.43</v>
      </c>
    </row>
    <row r="273" spans="1:18" hidden="1" x14ac:dyDescent="0.35">
      <c r="A273" t="s">
        <v>1077</v>
      </c>
      <c r="B273" s="1">
        <v>45780</v>
      </c>
      <c r="C273" t="s">
        <v>16</v>
      </c>
      <c r="D273" t="s">
        <v>1078</v>
      </c>
      <c r="E273" t="s">
        <v>99</v>
      </c>
      <c r="F273" t="s">
        <v>28</v>
      </c>
      <c r="G273">
        <v>254.4</v>
      </c>
      <c r="H273">
        <v>10</v>
      </c>
      <c r="I273">
        <v>226.71</v>
      </c>
      <c r="J273">
        <v>18.84</v>
      </c>
      <c r="K273" t="s">
        <v>54</v>
      </c>
      <c r="L273" t="s">
        <v>21</v>
      </c>
      <c r="M273" t="s">
        <v>37</v>
      </c>
      <c r="N273" t="s">
        <v>38</v>
      </c>
      <c r="O273" t="s">
        <v>1079</v>
      </c>
      <c r="P273" t="str">
        <f t="shared" si="4"/>
        <v>May</v>
      </c>
      <c r="Q273">
        <f>PRODUCT(Table1[[#This Row],[Price_per_Unit]],Table1[[#This Row],[Quantity_Purchased]])</f>
        <v>2544</v>
      </c>
      <c r="R273">
        <f>(Table1[[#This Row],[Price_per_Unit]]*Table1[[#This Row],[Quantity_Purchased]])-Table1[[#This Row],[Discount_Applied]]</f>
        <v>2525.16</v>
      </c>
    </row>
    <row r="274" spans="1:18" x14ac:dyDescent="0.35">
      <c r="A274" t="s">
        <v>1080</v>
      </c>
      <c r="B274" s="1">
        <v>45791</v>
      </c>
      <c r="C274" t="s">
        <v>16</v>
      </c>
      <c r="D274" t="s">
        <v>1081</v>
      </c>
      <c r="E274" t="s">
        <v>1082</v>
      </c>
      <c r="F274" t="s">
        <v>128</v>
      </c>
      <c r="G274">
        <v>308.58</v>
      </c>
      <c r="H274">
        <v>10</v>
      </c>
      <c r="I274">
        <v>235.96</v>
      </c>
      <c r="J274">
        <v>54.55</v>
      </c>
      <c r="K274" t="s">
        <v>43</v>
      </c>
      <c r="L274" t="s">
        <v>48</v>
      </c>
      <c r="M274" t="s">
        <v>22</v>
      </c>
      <c r="N274" t="s">
        <v>38</v>
      </c>
      <c r="O274" t="s">
        <v>1083</v>
      </c>
      <c r="P274" t="str">
        <f t="shared" si="4"/>
        <v>May</v>
      </c>
      <c r="Q274">
        <f>PRODUCT(Table1[[#This Row],[Price_per_Unit]],Table1[[#This Row],[Quantity_Purchased]])</f>
        <v>3085.7999999999997</v>
      </c>
      <c r="R274">
        <f>(Table1[[#This Row],[Price_per_Unit]]*Table1[[#This Row],[Quantity_Purchased]])-Table1[[#This Row],[Discount_Applied]]</f>
        <v>3031.2499999999995</v>
      </c>
    </row>
    <row r="275" spans="1:18" x14ac:dyDescent="0.35">
      <c r="A275" t="s">
        <v>1084</v>
      </c>
      <c r="B275" s="1">
        <v>45728</v>
      </c>
      <c r="C275" t="s">
        <v>16</v>
      </c>
      <c r="D275" t="s">
        <v>1085</v>
      </c>
      <c r="E275" t="s">
        <v>863</v>
      </c>
      <c r="F275" t="s">
        <v>53</v>
      </c>
      <c r="G275">
        <v>495.75</v>
      </c>
      <c r="H275">
        <v>4</v>
      </c>
      <c r="I275">
        <v>414.03</v>
      </c>
      <c r="J275">
        <v>85.32</v>
      </c>
      <c r="K275" t="s">
        <v>54</v>
      </c>
      <c r="L275" t="s">
        <v>21</v>
      </c>
      <c r="M275" t="s">
        <v>22</v>
      </c>
      <c r="N275" t="s">
        <v>23</v>
      </c>
      <c r="O275" t="s">
        <v>1086</v>
      </c>
      <c r="P275" t="str">
        <f t="shared" si="4"/>
        <v>Mar</v>
      </c>
      <c r="Q275">
        <f>PRODUCT(Table1[[#This Row],[Price_per_Unit]],Table1[[#This Row],[Quantity_Purchased]])</f>
        <v>1983</v>
      </c>
      <c r="R275">
        <f>(Table1[[#This Row],[Price_per_Unit]]*Table1[[#This Row],[Quantity_Purchased]])-Table1[[#This Row],[Discount_Applied]]</f>
        <v>1897.68</v>
      </c>
    </row>
    <row r="276" spans="1:18" hidden="1" x14ac:dyDescent="0.35">
      <c r="A276" t="s">
        <v>1087</v>
      </c>
      <c r="B276" s="1">
        <v>45993</v>
      </c>
      <c r="C276" t="s">
        <v>16</v>
      </c>
      <c r="D276" t="s">
        <v>1088</v>
      </c>
      <c r="E276" t="s">
        <v>553</v>
      </c>
      <c r="F276" t="s">
        <v>36</v>
      </c>
      <c r="G276">
        <v>328.39</v>
      </c>
      <c r="H276">
        <v>3</v>
      </c>
      <c r="I276">
        <v>260.23</v>
      </c>
      <c r="J276">
        <v>26.17</v>
      </c>
      <c r="K276" t="s">
        <v>54</v>
      </c>
      <c r="L276" t="s">
        <v>48</v>
      </c>
      <c r="M276" t="s">
        <v>37</v>
      </c>
      <c r="N276" t="s">
        <v>31</v>
      </c>
      <c r="O276" t="s">
        <v>1089</v>
      </c>
      <c r="P276" t="str">
        <f t="shared" si="4"/>
        <v>Dec</v>
      </c>
      <c r="Q276">
        <f>PRODUCT(Table1[[#This Row],[Price_per_Unit]],Table1[[#This Row],[Quantity_Purchased]])</f>
        <v>985.17</v>
      </c>
      <c r="R276">
        <f>(Table1[[#This Row],[Price_per_Unit]]*Table1[[#This Row],[Quantity_Purchased]])-Table1[[#This Row],[Discount_Applied]]</f>
        <v>959</v>
      </c>
    </row>
    <row r="277" spans="1:18" x14ac:dyDescent="0.35">
      <c r="A277" t="s">
        <v>1090</v>
      </c>
      <c r="B277" s="1">
        <v>45763</v>
      </c>
      <c r="C277" t="s">
        <v>16</v>
      </c>
      <c r="D277" t="s">
        <v>1091</v>
      </c>
      <c r="E277" t="s">
        <v>339</v>
      </c>
      <c r="F277" t="s">
        <v>28</v>
      </c>
      <c r="G277">
        <v>492.64</v>
      </c>
      <c r="H277">
        <v>5</v>
      </c>
      <c r="I277">
        <v>400.59</v>
      </c>
      <c r="J277">
        <v>64.47</v>
      </c>
      <c r="K277" t="s">
        <v>54</v>
      </c>
      <c r="L277" t="s">
        <v>29</v>
      </c>
      <c r="M277" t="s">
        <v>22</v>
      </c>
      <c r="N277" t="s">
        <v>23</v>
      </c>
      <c r="O277" t="s">
        <v>1092</v>
      </c>
      <c r="P277" t="str">
        <f t="shared" si="4"/>
        <v>Apr</v>
      </c>
      <c r="Q277">
        <f>PRODUCT(Table1[[#This Row],[Price_per_Unit]],Table1[[#This Row],[Quantity_Purchased]])</f>
        <v>2463.1999999999998</v>
      </c>
      <c r="R277">
        <f>(Table1[[#This Row],[Price_per_Unit]]*Table1[[#This Row],[Quantity_Purchased]])-Table1[[#This Row],[Discount_Applied]]</f>
        <v>2398.73</v>
      </c>
    </row>
    <row r="278" spans="1:18" x14ac:dyDescent="0.35">
      <c r="A278" t="s">
        <v>1093</v>
      </c>
      <c r="B278" s="1">
        <v>45918</v>
      </c>
      <c r="C278" t="s">
        <v>16</v>
      </c>
      <c r="D278" t="s">
        <v>1094</v>
      </c>
      <c r="E278" t="s">
        <v>580</v>
      </c>
      <c r="F278" t="s">
        <v>28</v>
      </c>
      <c r="G278">
        <v>343.55</v>
      </c>
      <c r="H278">
        <v>8</v>
      </c>
      <c r="I278">
        <v>292.27999999999997</v>
      </c>
      <c r="J278">
        <v>8.0500000000000007</v>
      </c>
      <c r="K278" t="s">
        <v>20</v>
      </c>
      <c r="L278" t="s">
        <v>48</v>
      </c>
      <c r="M278" t="s">
        <v>22</v>
      </c>
      <c r="N278" t="s">
        <v>23</v>
      </c>
      <c r="O278" t="s">
        <v>1095</v>
      </c>
      <c r="P278" t="str">
        <f t="shared" si="4"/>
        <v>Sep</v>
      </c>
      <c r="Q278">
        <f>PRODUCT(Table1[[#This Row],[Price_per_Unit]],Table1[[#This Row],[Quantity_Purchased]])</f>
        <v>2748.4</v>
      </c>
      <c r="R278">
        <f>(Table1[[#This Row],[Price_per_Unit]]*Table1[[#This Row],[Quantity_Purchased]])-Table1[[#This Row],[Discount_Applied]]</f>
        <v>2740.35</v>
      </c>
    </row>
    <row r="279" spans="1:18" x14ac:dyDescent="0.35">
      <c r="A279" t="s">
        <v>1096</v>
      </c>
      <c r="B279" s="1">
        <v>45887</v>
      </c>
      <c r="C279" t="s">
        <v>16</v>
      </c>
      <c r="D279" t="s">
        <v>1097</v>
      </c>
      <c r="E279" t="s">
        <v>1098</v>
      </c>
      <c r="F279" t="s">
        <v>53</v>
      </c>
      <c r="G279">
        <v>344.44</v>
      </c>
      <c r="H279">
        <v>3</v>
      </c>
      <c r="I279">
        <v>286.79000000000002</v>
      </c>
      <c r="J279">
        <v>3.61</v>
      </c>
      <c r="K279" t="s">
        <v>54</v>
      </c>
      <c r="L279" t="s">
        <v>29</v>
      </c>
      <c r="M279" t="s">
        <v>22</v>
      </c>
      <c r="N279" t="s">
        <v>31</v>
      </c>
      <c r="O279" t="s">
        <v>1099</v>
      </c>
      <c r="P279" t="str">
        <f t="shared" si="4"/>
        <v>Aug</v>
      </c>
      <c r="Q279">
        <f>PRODUCT(Table1[[#This Row],[Price_per_Unit]],Table1[[#This Row],[Quantity_Purchased]])</f>
        <v>1033.32</v>
      </c>
      <c r="R279">
        <f>(Table1[[#This Row],[Price_per_Unit]]*Table1[[#This Row],[Quantity_Purchased]])-Table1[[#This Row],[Discount_Applied]]</f>
        <v>1029.71</v>
      </c>
    </row>
    <row r="280" spans="1:18" x14ac:dyDescent="0.35">
      <c r="A280" t="s">
        <v>1100</v>
      </c>
      <c r="B280" s="1">
        <v>46011</v>
      </c>
      <c r="C280" t="s">
        <v>16</v>
      </c>
      <c r="D280" t="s">
        <v>1101</v>
      </c>
      <c r="E280" t="s">
        <v>1102</v>
      </c>
      <c r="F280" t="s">
        <v>28</v>
      </c>
      <c r="G280">
        <v>425.35</v>
      </c>
      <c r="H280">
        <v>7</v>
      </c>
      <c r="I280">
        <v>363.17</v>
      </c>
      <c r="J280">
        <v>77.59</v>
      </c>
      <c r="K280" t="s">
        <v>20</v>
      </c>
      <c r="L280" t="s">
        <v>29</v>
      </c>
      <c r="M280" t="s">
        <v>22</v>
      </c>
      <c r="N280" t="s">
        <v>23</v>
      </c>
      <c r="O280" t="s">
        <v>1103</v>
      </c>
      <c r="P280" t="str">
        <f t="shared" si="4"/>
        <v>Dec</v>
      </c>
      <c r="Q280">
        <f>PRODUCT(Table1[[#This Row],[Price_per_Unit]],Table1[[#This Row],[Quantity_Purchased]])</f>
        <v>2977.4500000000003</v>
      </c>
      <c r="R280">
        <f>(Table1[[#This Row],[Price_per_Unit]]*Table1[[#This Row],[Quantity_Purchased]])-Table1[[#This Row],[Discount_Applied]]</f>
        <v>2899.86</v>
      </c>
    </row>
    <row r="281" spans="1:18" hidden="1" x14ac:dyDescent="0.35">
      <c r="A281" t="s">
        <v>1104</v>
      </c>
      <c r="B281" s="1">
        <v>45763</v>
      </c>
      <c r="C281" t="s">
        <v>16</v>
      </c>
      <c r="D281" t="s">
        <v>1105</v>
      </c>
      <c r="E281" t="s">
        <v>1106</v>
      </c>
      <c r="F281" t="s">
        <v>28</v>
      </c>
      <c r="G281">
        <v>85.18</v>
      </c>
      <c r="H281">
        <v>8</v>
      </c>
      <c r="I281">
        <v>67.459999999999994</v>
      </c>
      <c r="J281">
        <v>11.05</v>
      </c>
      <c r="K281" t="s">
        <v>43</v>
      </c>
      <c r="L281" t="s">
        <v>48</v>
      </c>
      <c r="M281" t="s">
        <v>30</v>
      </c>
      <c r="N281" t="s">
        <v>31</v>
      </c>
      <c r="O281" t="s">
        <v>1107</v>
      </c>
      <c r="P281" t="str">
        <f t="shared" si="4"/>
        <v>Apr</v>
      </c>
      <c r="Q281">
        <f>PRODUCT(Table1[[#This Row],[Price_per_Unit]],Table1[[#This Row],[Quantity_Purchased]])</f>
        <v>681.44</v>
      </c>
      <c r="R281">
        <f>(Table1[[#This Row],[Price_per_Unit]]*Table1[[#This Row],[Quantity_Purchased]])-Table1[[#This Row],[Discount_Applied]]</f>
        <v>670.3900000000001</v>
      </c>
    </row>
    <row r="282" spans="1:18" hidden="1" x14ac:dyDescent="0.35">
      <c r="A282" t="s">
        <v>1108</v>
      </c>
      <c r="B282" s="1">
        <v>45814</v>
      </c>
      <c r="C282" t="s">
        <v>16</v>
      </c>
      <c r="D282" t="s">
        <v>1109</v>
      </c>
      <c r="E282" t="s">
        <v>1110</v>
      </c>
      <c r="F282" t="s">
        <v>128</v>
      </c>
      <c r="G282">
        <v>202.57</v>
      </c>
      <c r="H282">
        <v>7</v>
      </c>
      <c r="I282">
        <v>167.34</v>
      </c>
      <c r="J282">
        <v>15.19</v>
      </c>
      <c r="K282" t="s">
        <v>20</v>
      </c>
      <c r="L282" t="s">
        <v>48</v>
      </c>
      <c r="M282" t="s">
        <v>30</v>
      </c>
      <c r="N282" t="s">
        <v>38</v>
      </c>
      <c r="O282" t="s">
        <v>1111</v>
      </c>
      <c r="P282" t="str">
        <f t="shared" si="4"/>
        <v>Jun</v>
      </c>
      <c r="Q282">
        <f>PRODUCT(Table1[[#This Row],[Price_per_Unit]],Table1[[#This Row],[Quantity_Purchased]])</f>
        <v>1417.99</v>
      </c>
      <c r="R282">
        <f>(Table1[[#This Row],[Price_per_Unit]]*Table1[[#This Row],[Quantity_Purchased]])-Table1[[#This Row],[Discount_Applied]]</f>
        <v>1402.8</v>
      </c>
    </row>
    <row r="283" spans="1:18" x14ac:dyDescent="0.35">
      <c r="A283" t="s">
        <v>1112</v>
      </c>
      <c r="B283" s="1">
        <v>45993</v>
      </c>
      <c r="C283" t="s">
        <v>16</v>
      </c>
      <c r="D283" t="s">
        <v>1113</v>
      </c>
      <c r="E283" t="s">
        <v>1114</v>
      </c>
      <c r="F283" t="s">
        <v>36</v>
      </c>
      <c r="G283">
        <v>379.55</v>
      </c>
      <c r="H283">
        <v>7</v>
      </c>
      <c r="I283">
        <v>263.20999999999998</v>
      </c>
      <c r="J283">
        <v>32.409999999999997</v>
      </c>
      <c r="K283" t="s">
        <v>54</v>
      </c>
      <c r="L283" t="s">
        <v>48</v>
      </c>
      <c r="M283" t="s">
        <v>22</v>
      </c>
      <c r="N283" t="s">
        <v>23</v>
      </c>
      <c r="O283" t="s">
        <v>1115</v>
      </c>
      <c r="P283" t="str">
        <f t="shared" si="4"/>
        <v>Dec</v>
      </c>
      <c r="Q283">
        <f>PRODUCT(Table1[[#This Row],[Price_per_Unit]],Table1[[#This Row],[Quantity_Purchased]])</f>
        <v>2656.85</v>
      </c>
      <c r="R283">
        <f>(Table1[[#This Row],[Price_per_Unit]]*Table1[[#This Row],[Quantity_Purchased]])-Table1[[#This Row],[Discount_Applied]]</f>
        <v>2624.44</v>
      </c>
    </row>
    <row r="284" spans="1:18" x14ac:dyDescent="0.35">
      <c r="A284" t="s">
        <v>1116</v>
      </c>
      <c r="B284" s="1">
        <v>45939</v>
      </c>
      <c r="C284" t="s">
        <v>16</v>
      </c>
      <c r="D284" t="s">
        <v>1117</v>
      </c>
      <c r="E284" t="s">
        <v>1118</v>
      </c>
      <c r="F284" t="s">
        <v>19</v>
      </c>
      <c r="G284">
        <v>264.91000000000003</v>
      </c>
      <c r="H284">
        <v>6</v>
      </c>
      <c r="I284">
        <v>197.48</v>
      </c>
      <c r="J284">
        <v>15.7</v>
      </c>
      <c r="K284" t="s">
        <v>54</v>
      </c>
      <c r="L284" t="s">
        <v>29</v>
      </c>
      <c r="M284" t="s">
        <v>22</v>
      </c>
      <c r="N284" t="s">
        <v>38</v>
      </c>
      <c r="O284" t="s">
        <v>1119</v>
      </c>
      <c r="P284" t="str">
        <f t="shared" si="4"/>
        <v>Oct</v>
      </c>
      <c r="Q284">
        <f>PRODUCT(Table1[[#This Row],[Price_per_Unit]],Table1[[#This Row],[Quantity_Purchased]])</f>
        <v>1589.46</v>
      </c>
      <c r="R284">
        <f>(Table1[[#This Row],[Price_per_Unit]]*Table1[[#This Row],[Quantity_Purchased]])-Table1[[#This Row],[Discount_Applied]]</f>
        <v>1573.76</v>
      </c>
    </row>
    <row r="285" spans="1:18" x14ac:dyDescent="0.35">
      <c r="A285" t="s">
        <v>1120</v>
      </c>
      <c r="B285" s="1">
        <v>45814</v>
      </c>
      <c r="C285" t="s">
        <v>16</v>
      </c>
      <c r="D285" t="s">
        <v>1121</v>
      </c>
      <c r="E285" t="s">
        <v>192</v>
      </c>
      <c r="F285" t="s">
        <v>19</v>
      </c>
      <c r="G285">
        <v>174.06</v>
      </c>
      <c r="H285">
        <v>4</v>
      </c>
      <c r="I285">
        <v>114.31</v>
      </c>
      <c r="J285">
        <v>17.899999999999999</v>
      </c>
      <c r="K285" t="s">
        <v>20</v>
      </c>
      <c r="L285" t="s">
        <v>29</v>
      </c>
      <c r="M285" t="s">
        <v>22</v>
      </c>
      <c r="N285" t="s">
        <v>31</v>
      </c>
      <c r="O285" t="s">
        <v>1122</v>
      </c>
      <c r="P285" t="str">
        <f t="shared" si="4"/>
        <v>Jun</v>
      </c>
      <c r="Q285">
        <f>PRODUCT(Table1[[#This Row],[Price_per_Unit]],Table1[[#This Row],[Quantity_Purchased]])</f>
        <v>696.24</v>
      </c>
      <c r="R285">
        <f>(Table1[[#This Row],[Price_per_Unit]]*Table1[[#This Row],[Quantity_Purchased]])-Table1[[#This Row],[Discount_Applied]]</f>
        <v>678.34</v>
      </c>
    </row>
    <row r="286" spans="1:18" hidden="1" x14ac:dyDescent="0.35">
      <c r="A286" t="s">
        <v>1123</v>
      </c>
      <c r="B286" s="1">
        <v>45763</v>
      </c>
      <c r="C286" t="s">
        <v>16</v>
      </c>
      <c r="D286" t="s">
        <v>1124</v>
      </c>
      <c r="E286" t="s">
        <v>1125</v>
      </c>
      <c r="F286" t="s">
        <v>128</v>
      </c>
      <c r="G286">
        <v>293.54000000000002</v>
      </c>
      <c r="H286">
        <v>8</v>
      </c>
      <c r="I286">
        <v>239.79</v>
      </c>
      <c r="J286">
        <v>16.72</v>
      </c>
      <c r="K286" t="s">
        <v>20</v>
      </c>
      <c r="L286" t="s">
        <v>29</v>
      </c>
      <c r="M286" t="s">
        <v>37</v>
      </c>
      <c r="N286" t="s">
        <v>23</v>
      </c>
      <c r="O286" t="s">
        <v>1126</v>
      </c>
      <c r="P286" t="str">
        <f t="shared" si="4"/>
        <v>Apr</v>
      </c>
      <c r="Q286">
        <f>PRODUCT(Table1[[#This Row],[Price_per_Unit]],Table1[[#This Row],[Quantity_Purchased]])</f>
        <v>2348.3200000000002</v>
      </c>
      <c r="R286">
        <f>(Table1[[#This Row],[Price_per_Unit]]*Table1[[#This Row],[Quantity_Purchased]])-Table1[[#This Row],[Discount_Applied]]</f>
        <v>2331.6000000000004</v>
      </c>
    </row>
    <row r="287" spans="1:18" x14ac:dyDescent="0.35">
      <c r="A287" t="s">
        <v>1127</v>
      </c>
      <c r="B287" s="1">
        <v>45728</v>
      </c>
      <c r="C287" t="s">
        <v>16</v>
      </c>
      <c r="D287" t="s">
        <v>1128</v>
      </c>
      <c r="E287" t="s">
        <v>1129</v>
      </c>
      <c r="F287" t="s">
        <v>19</v>
      </c>
      <c r="G287">
        <v>42.63</v>
      </c>
      <c r="H287">
        <v>7</v>
      </c>
      <c r="I287">
        <v>29.9</v>
      </c>
      <c r="J287">
        <v>1.27</v>
      </c>
      <c r="K287" t="s">
        <v>54</v>
      </c>
      <c r="L287" t="s">
        <v>48</v>
      </c>
      <c r="M287" t="s">
        <v>22</v>
      </c>
      <c r="N287" t="s">
        <v>38</v>
      </c>
      <c r="O287" t="s">
        <v>1130</v>
      </c>
      <c r="P287" t="str">
        <f t="shared" si="4"/>
        <v>Mar</v>
      </c>
      <c r="Q287">
        <f>PRODUCT(Table1[[#This Row],[Price_per_Unit]],Table1[[#This Row],[Quantity_Purchased]])</f>
        <v>298.41000000000003</v>
      </c>
      <c r="R287">
        <f>(Table1[[#This Row],[Price_per_Unit]]*Table1[[#This Row],[Quantity_Purchased]])-Table1[[#This Row],[Discount_Applied]]</f>
        <v>297.14000000000004</v>
      </c>
    </row>
    <row r="288" spans="1:18" hidden="1" x14ac:dyDescent="0.35">
      <c r="A288" t="s">
        <v>1131</v>
      </c>
      <c r="B288" s="1">
        <v>45731</v>
      </c>
      <c r="C288" t="s">
        <v>16</v>
      </c>
      <c r="D288" t="s">
        <v>1132</v>
      </c>
      <c r="E288" t="s">
        <v>1133</v>
      </c>
      <c r="F288" t="s">
        <v>19</v>
      </c>
      <c r="G288">
        <v>72.260000000000005</v>
      </c>
      <c r="H288">
        <v>9</v>
      </c>
      <c r="I288">
        <v>50.85</v>
      </c>
      <c r="J288">
        <v>13.64</v>
      </c>
      <c r="K288" t="s">
        <v>20</v>
      </c>
      <c r="L288" t="s">
        <v>29</v>
      </c>
      <c r="M288" t="s">
        <v>30</v>
      </c>
      <c r="N288" t="s">
        <v>23</v>
      </c>
      <c r="O288" t="s">
        <v>1134</v>
      </c>
      <c r="P288" t="str">
        <f t="shared" si="4"/>
        <v>Mar</v>
      </c>
      <c r="Q288">
        <f>PRODUCT(Table1[[#This Row],[Price_per_Unit]],Table1[[#This Row],[Quantity_Purchased]])</f>
        <v>650.34</v>
      </c>
      <c r="R288">
        <f>(Table1[[#This Row],[Price_per_Unit]]*Table1[[#This Row],[Quantity_Purchased]])-Table1[[#This Row],[Discount_Applied]]</f>
        <v>636.70000000000005</v>
      </c>
    </row>
    <row r="289" spans="1:18" hidden="1" x14ac:dyDescent="0.35">
      <c r="A289" t="s">
        <v>1135</v>
      </c>
      <c r="B289" s="1">
        <v>45845</v>
      </c>
      <c r="C289" t="s">
        <v>16</v>
      </c>
      <c r="D289" t="s">
        <v>1136</v>
      </c>
      <c r="E289" t="s">
        <v>1137</v>
      </c>
      <c r="F289" t="s">
        <v>28</v>
      </c>
      <c r="G289">
        <v>36.44</v>
      </c>
      <c r="H289">
        <v>9</v>
      </c>
      <c r="I289">
        <v>27.86</v>
      </c>
      <c r="J289">
        <v>6.08</v>
      </c>
      <c r="K289" t="s">
        <v>20</v>
      </c>
      <c r="L289" t="s">
        <v>21</v>
      </c>
      <c r="M289" t="s">
        <v>30</v>
      </c>
      <c r="N289" t="s">
        <v>38</v>
      </c>
      <c r="O289" t="s">
        <v>1138</v>
      </c>
      <c r="P289" t="str">
        <f t="shared" si="4"/>
        <v>Jul</v>
      </c>
      <c r="Q289">
        <f>PRODUCT(Table1[[#This Row],[Price_per_Unit]],Table1[[#This Row],[Quantity_Purchased]])</f>
        <v>327.96</v>
      </c>
      <c r="R289">
        <f>(Table1[[#This Row],[Price_per_Unit]]*Table1[[#This Row],[Quantity_Purchased]])-Table1[[#This Row],[Discount_Applied]]</f>
        <v>321.88</v>
      </c>
    </row>
    <row r="290" spans="1:18" x14ac:dyDescent="0.35">
      <c r="A290" t="s">
        <v>1139</v>
      </c>
      <c r="B290" s="1">
        <v>45763</v>
      </c>
      <c r="C290" t="s">
        <v>16</v>
      </c>
      <c r="D290" t="s">
        <v>1140</v>
      </c>
      <c r="E290" t="s">
        <v>397</v>
      </c>
      <c r="F290" t="s">
        <v>36</v>
      </c>
      <c r="G290">
        <v>90.66</v>
      </c>
      <c r="H290">
        <v>10</v>
      </c>
      <c r="I290">
        <v>71.23</v>
      </c>
      <c r="J290">
        <v>13.88</v>
      </c>
      <c r="K290" t="s">
        <v>43</v>
      </c>
      <c r="L290" t="s">
        <v>48</v>
      </c>
      <c r="M290" t="s">
        <v>22</v>
      </c>
      <c r="N290" t="s">
        <v>31</v>
      </c>
      <c r="O290" t="s">
        <v>1141</v>
      </c>
      <c r="P290" t="str">
        <f t="shared" si="4"/>
        <v>Apr</v>
      </c>
      <c r="Q290">
        <f>PRODUCT(Table1[[#This Row],[Price_per_Unit]],Table1[[#This Row],[Quantity_Purchased]])</f>
        <v>906.59999999999991</v>
      </c>
      <c r="R290">
        <f>(Table1[[#This Row],[Price_per_Unit]]*Table1[[#This Row],[Quantity_Purchased]])-Table1[[#This Row],[Discount_Applied]]</f>
        <v>892.71999999999991</v>
      </c>
    </row>
    <row r="291" spans="1:18" hidden="1" x14ac:dyDescent="0.35">
      <c r="A291" t="s">
        <v>1142</v>
      </c>
      <c r="B291" s="1">
        <v>46005</v>
      </c>
      <c r="C291" t="s">
        <v>16</v>
      </c>
      <c r="D291" t="s">
        <v>1143</v>
      </c>
      <c r="E291" t="s">
        <v>1144</v>
      </c>
      <c r="F291" t="s">
        <v>36</v>
      </c>
      <c r="G291">
        <v>492.6</v>
      </c>
      <c r="H291">
        <v>4</v>
      </c>
      <c r="I291">
        <v>370</v>
      </c>
      <c r="J291">
        <v>59.9</v>
      </c>
      <c r="K291" t="s">
        <v>20</v>
      </c>
      <c r="L291" t="s">
        <v>21</v>
      </c>
      <c r="M291" t="s">
        <v>30</v>
      </c>
      <c r="N291" t="s">
        <v>38</v>
      </c>
      <c r="O291" t="s">
        <v>1145</v>
      </c>
      <c r="P291" t="str">
        <f t="shared" si="4"/>
        <v>Dec</v>
      </c>
      <c r="Q291">
        <f>PRODUCT(Table1[[#This Row],[Price_per_Unit]],Table1[[#This Row],[Quantity_Purchased]])</f>
        <v>1970.4</v>
      </c>
      <c r="R291">
        <f>(Table1[[#This Row],[Price_per_Unit]]*Table1[[#This Row],[Quantity_Purchased]])-Table1[[#This Row],[Discount_Applied]]</f>
        <v>1910.5</v>
      </c>
    </row>
    <row r="292" spans="1:18" hidden="1" x14ac:dyDescent="0.35">
      <c r="A292" t="s">
        <v>1146</v>
      </c>
      <c r="B292" s="1">
        <v>45971</v>
      </c>
      <c r="C292" t="s">
        <v>16</v>
      </c>
      <c r="D292" t="s">
        <v>1147</v>
      </c>
      <c r="E292" t="s">
        <v>1148</v>
      </c>
      <c r="F292" t="s">
        <v>79</v>
      </c>
      <c r="G292">
        <v>447.28</v>
      </c>
      <c r="H292">
        <v>10</v>
      </c>
      <c r="I292">
        <v>310.27999999999997</v>
      </c>
      <c r="J292">
        <v>52.65</v>
      </c>
      <c r="K292" t="s">
        <v>20</v>
      </c>
      <c r="L292" t="s">
        <v>48</v>
      </c>
      <c r="M292" t="s">
        <v>37</v>
      </c>
      <c r="N292" t="s">
        <v>31</v>
      </c>
      <c r="O292" t="s">
        <v>1149</v>
      </c>
      <c r="P292" t="str">
        <f t="shared" si="4"/>
        <v>Nov</v>
      </c>
      <c r="Q292">
        <f>PRODUCT(Table1[[#This Row],[Price_per_Unit]],Table1[[#This Row],[Quantity_Purchased]])</f>
        <v>4472.7999999999993</v>
      </c>
      <c r="R292">
        <f>(Table1[[#This Row],[Price_per_Unit]]*Table1[[#This Row],[Quantity_Purchased]])-Table1[[#This Row],[Discount_Applied]]</f>
        <v>4420.1499999999996</v>
      </c>
    </row>
    <row r="293" spans="1:18" hidden="1" x14ac:dyDescent="0.35">
      <c r="A293" t="s">
        <v>1150</v>
      </c>
      <c r="B293" s="1">
        <v>45739</v>
      </c>
      <c r="C293" t="s">
        <v>16</v>
      </c>
      <c r="D293" t="s">
        <v>1151</v>
      </c>
      <c r="E293" t="s">
        <v>1152</v>
      </c>
      <c r="F293" t="s">
        <v>36</v>
      </c>
      <c r="G293">
        <v>312.27</v>
      </c>
      <c r="H293">
        <v>8</v>
      </c>
      <c r="I293">
        <v>223.37</v>
      </c>
      <c r="J293">
        <v>52.51</v>
      </c>
      <c r="K293" t="s">
        <v>54</v>
      </c>
      <c r="L293" t="s">
        <v>29</v>
      </c>
      <c r="M293" t="s">
        <v>30</v>
      </c>
      <c r="N293" t="s">
        <v>38</v>
      </c>
      <c r="O293" t="s">
        <v>1153</v>
      </c>
      <c r="P293" t="str">
        <f t="shared" si="4"/>
        <v>Mar</v>
      </c>
      <c r="Q293">
        <f>PRODUCT(Table1[[#This Row],[Price_per_Unit]],Table1[[#This Row],[Quantity_Purchased]])</f>
        <v>2498.16</v>
      </c>
      <c r="R293">
        <f>(Table1[[#This Row],[Price_per_Unit]]*Table1[[#This Row],[Quantity_Purchased]])-Table1[[#This Row],[Discount_Applied]]</f>
        <v>2445.6499999999996</v>
      </c>
    </row>
    <row r="294" spans="1:18" hidden="1" x14ac:dyDescent="0.35">
      <c r="A294" t="s">
        <v>1154</v>
      </c>
      <c r="B294" s="1">
        <v>45751</v>
      </c>
      <c r="C294" t="s">
        <v>16</v>
      </c>
      <c r="D294" t="s">
        <v>1155</v>
      </c>
      <c r="E294" t="s">
        <v>1156</v>
      </c>
      <c r="F294" t="s">
        <v>28</v>
      </c>
      <c r="G294">
        <v>146.4</v>
      </c>
      <c r="H294">
        <v>3</v>
      </c>
      <c r="I294">
        <v>119.07</v>
      </c>
      <c r="J294">
        <v>16.23</v>
      </c>
      <c r="K294" t="s">
        <v>54</v>
      </c>
      <c r="L294" t="s">
        <v>48</v>
      </c>
      <c r="M294" t="s">
        <v>37</v>
      </c>
      <c r="N294" t="s">
        <v>31</v>
      </c>
      <c r="O294" t="s">
        <v>1157</v>
      </c>
      <c r="P294" t="str">
        <f t="shared" si="4"/>
        <v>Apr</v>
      </c>
      <c r="Q294">
        <f>PRODUCT(Table1[[#This Row],[Price_per_Unit]],Table1[[#This Row],[Quantity_Purchased]])</f>
        <v>439.20000000000005</v>
      </c>
      <c r="R294">
        <f>(Table1[[#This Row],[Price_per_Unit]]*Table1[[#This Row],[Quantity_Purchased]])-Table1[[#This Row],[Discount_Applied]]</f>
        <v>422.97</v>
      </c>
    </row>
    <row r="295" spans="1:18" x14ac:dyDescent="0.35">
      <c r="A295" t="s">
        <v>1158</v>
      </c>
      <c r="B295" s="1">
        <v>45843</v>
      </c>
      <c r="C295" t="s">
        <v>16</v>
      </c>
      <c r="D295" t="s">
        <v>1159</v>
      </c>
      <c r="E295" t="s">
        <v>1160</v>
      </c>
      <c r="F295" t="s">
        <v>128</v>
      </c>
      <c r="G295">
        <v>151.36000000000001</v>
      </c>
      <c r="H295">
        <v>1</v>
      </c>
      <c r="I295">
        <v>107.27</v>
      </c>
      <c r="J295">
        <v>18.32</v>
      </c>
      <c r="K295" t="s">
        <v>20</v>
      </c>
      <c r="L295" t="s">
        <v>48</v>
      </c>
      <c r="M295" t="s">
        <v>22</v>
      </c>
      <c r="N295" t="s">
        <v>38</v>
      </c>
      <c r="O295" t="s">
        <v>1161</v>
      </c>
      <c r="P295" t="str">
        <f t="shared" si="4"/>
        <v>Jul</v>
      </c>
      <c r="Q295">
        <f>PRODUCT(Table1[[#This Row],[Price_per_Unit]],Table1[[#This Row],[Quantity_Purchased]])</f>
        <v>151.36000000000001</v>
      </c>
      <c r="R295">
        <f>(Table1[[#This Row],[Price_per_Unit]]*Table1[[#This Row],[Quantity_Purchased]])-Table1[[#This Row],[Discount_Applied]]</f>
        <v>133.04000000000002</v>
      </c>
    </row>
    <row r="296" spans="1:18" x14ac:dyDescent="0.35">
      <c r="A296" t="s">
        <v>1162</v>
      </c>
      <c r="B296" s="1">
        <v>45791</v>
      </c>
      <c r="C296" t="s">
        <v>16</v>
      </c>
      <c r="D296" t="s">
        <v>1163</v>
      </c>
      <c r="E296" t="s">
        <v>1164</v>
      </c>
      <c r="F296" t="s">
        <v>28</v>
      </c>
      <c r="G296">
        <v>173.33</v>
      </c>
      <c r="H296">
        <v>7</v>
      </c>
      <c r="I296">
        <v>137.54</v>
      </c>
      <c r="J296">
        <v>0.7</v>
      </c>
      <c r="K296" t="s">
        <v>54</v>
      </c>
      <c r="L296" t="s">
        <v>21</v>
      </c>
      <c r="M296" t="s">
        <v>22</v>
      </c>
      <c r="N296" t="s">
        <v>38</v>
      </c>
      <c r="O296" t="s">
        <v>1165</v>
      </c>
      <c r="P296" t="str">
        <f t="shared" si="4"/>
        <v>May</v>
      </c>
      <c r="Q296">
        <f>PRODUCT(Table1[[#This Row],[Price_per_Unit]],Table1[[#This Row],[Quantity_Purchased]])</f>
        <v>1213.3100000000002</v>
      </c>
      <c r="R296">
        <f>(Table1[[#This Row],[Price_per_Unit]]*Table1[[#This Row],[Quantity_Purchased]])-Table1[[#This Row],[Discount_Applied]]</f>
        <v>1212.6100000000001</v>
      </c>
    </row>
    <row r="297" spans="1:18" x14ac:dyDescent="0.35">
      <c r="A297" t="s">
        <v>1166</v>
      </c>
      <c r="B297" s="1">
        <v>45690</v>
      </c>
      <c r="C297" t="s">
        <v>16</v>
      </c>
      <c r="D297" t="s">
        <v>1167</v>
      </c>
      <c r="E297" t="s">
        <v>1168</v>
      </c>
      <c r="F297" t="s">
        <v>53</v>
      </c>
      <c r="G297">
        <v>225.66</v>
      </c>
      <c r="H297">
        <v>8</v>
      </c>
      <c r="I297">
        <v>169.55</v>
      </c>
      <c r="J297">
        <v>11.04</v>
      </c>
      <c r="K297" t="s">
        <v>20</v>
      </c>
      <c r="L297" t="s">
        <v>48</v>
      </c>
      <c r="M297" t="s">
        <v>22</v>
      </c>
      <c r="N297" t="s">
        <v>38</v>
      </c>
      <c r="O297" t="s">
        <v>1169</v>
      </c>
      <c r="P297" t="str">
        <f t="shared" si="4"/>
        <v>Feb</v>
      </c>
      <c r="Q297">
        <f>PRODUCT(Table1[[#This Row],[Price_per_Unit]],Table1[[#This Row],[Quantity_Purchased]])</f>
        <v>1805.28</v>
      </c>
      <c r="R297">
        <f>(Table1[[#This Row],[Price_per_Unit]]*Table1[[#This Row],[Quantity_Purchased]])-Table1[[#This Row],[Discount_Applied]]</f>
        <v>1794.24</v>
      </c>
    </row>
    <row r="298" spans="1:18" hidden="1" x14ac:dyDescent="0.35">
      <c r="A298" t="s">
        <v>1170</v>
      </c>
      <c r="B298" s="1">
        <v>45949</v>
      </c>
      <c r="C298" t="s">
        <v>16</v>
      </c>
      <c r="D298" t="s">
        <v>1171</v>
      </c>
      <c r="E298" t="s">
        <v>1172</v>
      </c>
      <c r="F298" t="s">
        <v>28</v>
      </c>
      <c r="G298">
        <v>172.93</v>
      </c>
      <c r="H298">
        <v>7</v>
      </c>
      <c r="I298">
        <v>113.4</v>
      </c>
      <c r="J298">
        <v>1.9</v>
      </c>
      <c r="K298" t="s">
        <v>54</v>
      </c>
      <c r="L298" t="s">
        <v>48</v>
      </c>
      <c r="M298" t="s">
        <v>30</v>
      </c>
      <c r="N298" t="s">
        <v>31</v>
      </c>
      <c r="O298" t="s">
        <v>1173</v>
      </c>
      <c r="P298" t="str">
        <f t="shared" si="4"/>
        <v>Oct</v>
      </c>
      <c r="Q298">
        <f>PRODUCT(Table1[[#This Row],[Price_per_Unit]],Table1[[#This Row],[Quantity_Purchased]])</f>
        <v>1210.51</v>
      </c>
      <c r="R298">
        <f>(Table1[[#This Row],[Price_per_Unit]]*Table1[[#This Row],[Quantity_Purchased]])-Table1[[#This Row],[Discount_Applied]]</f>
        <v>1208.6099999999999</v>
      </c>
    </row>
    <row r="299" spans="1:18" hidden="1" x14ac:dyDescent="0.35">
      <c r="A299" t="s">
        <v>1174</v>
      </c>
      <c r="B299" s="1">
        <v>45719</v>
      </c>
      <c r="C299" t="s">
        <v>16</v>
      </c>
      <c r="D299" t="s">
        <v>1175</v>
      </c>
      <c r="E299" t="s">
        <v>440</v>
      </c>
      <c r="F299" t="s">
        <v>19</v>
      </c>
      <c r="G299">
        <v>67.099999999999994</v>
      </c>
      <c r="H299">
        <v>6</v>
      </c>
      <c r="I299">
        <v>57.14</v>
      </c>
      <c r="J299">
        <v>12.88</v>
      </c>
      <c r="K299" t="s">
        <v>54</v>
      </c>
      <c r="L299" t="s">
        <v>21</v>
      </c>
      <c r="M299" t="s">
        <v>30</v>
      </c>
      <c r="N299" t="s">
        <v>38</v>
      </c>
      <c r="O299" t="s">
        <v>1176</v>
      </c>
      <c r="P299" t="str">
        <f t="shared" si="4"/>
        <v>Mar</v>
      </c>
      <c r="Q299">
        <f>PRODUCT(Table1[[#This Row],[Price_per_Unit]],Table1[[#This Row],[Quantity_Purchased]])</f>
        <v>402.59999999999997</v>
      </c>
      <c r="R299">
        <f>(Table1[[#This Row],[Price_per_Unit]]*Table1[[#This Row],[Quantity_Purchased]])-Table1[[#This Row],[Discount_Applied]]</f>
        <v>389.71999999999997</v>
      </c>
    </row>
    <row r="300" spans="1:18" hidden="1" x14ac:dyDescent="0.35">
      <c r="A300" t="s">
        <v>1177</v>
      </c>
      <c r="B300" s="1">
        <v>45763</v>
      </c>
      <c r="C300" t="s">
        <v>16</v>
      </c>
      <c r="D300" t="s">
        <v>1178</v>
      </c>
      <c r="E300" t="s">
        <v>1129</v>
      </c>
      <c r="F300" t="s">
        <v>128</v>
      </c>
      <c r="G300">
        <v>217.73</v>
      </c>
      <c r="H300">
        <v>7</v>
      </c>
      <c r="I300">
        <v>191.61</v>
      </c>
      <c r="J300">
        <v>31.73</v>
      </c>
      <c r="K300" t="s">
        <v>20</v>
      </c>
      <c r="L300" t="s">
        <v>48</v>
      </c>
      <c r="M300" t="s">
        <v>30</v>
      </c>
      <c r="N300" t="s">
        <v>23</v>
      </c>
      <c r="O300" t="s">
        <v>1179</v>
      </c>
      <c r="P300" t="str">
        <f t="shared" si="4"/>
        <v>Apr</v>
      </c>
      <c r="Q300">
        <f>PRODUCT(Table1[[#This Row],[Price_per_Unit]],Table1[[#This Row],[Quantity_Purchased]])</f>
        <v>1524.11</v>
      </c>
      <c r="R300">
        <f>(Table1[[#This Row],[Price_per_Unit]]*Table1[[#This Row],[Quantity_Purchased]])-Table1[[#This Row],[Discount_Applied]]</f>
        <v>1492.3799999999999</v>
      </c>
    </row>
    <row r="301" spans="1:18" hidden="1" x14ac:dyDescent="0.35">
      <c r="A301" t="s">
        <v>1180</v>
      </c>
      <c r="B301" s="1">
        <v>45949</v>
      </c>
      <c r="C301" t="s">
        <v>16</v>
      </c>
      <c r="D301" t="s">
        <v>1181</v>
      </c>
      <c r="E301" t="s">
        <v>228</v>
      </c>
      <c r="F301" t="s">
        <v>128</v>
      </c>
      <c r="G301">
        <v>417.67</v>
      </c>
      <c r="H301">
        <v>2</v>
      </c>
      <c r="I301">
        <v>292.83999999999997</v>
      </c>
      <c r="J301">
        <v>72.13</v>
      </c>
      <c r="K301" t="s">
        <v>20</v>
      </c>
      <c r="L301" t="s">
        <v>21</v>
      </c>
      <c r="M301" t="s">
        <v>37</v>
      </c>
      <c r="N301" t="s">
        <v>31</v>
      </c>
      <c r="O301" t="s">
        <v>1182</v>
      </c>
      <c r="P301" t="str">
        <f t="shared" si="4"/>
        <v>Oct</v>
      </c>
      <c r="Q301">
        <f>PRODUCT(Table1[[#This Row],[Price_per_Unit]],Table1[[#This Row],[Quantity_Purchased]])</f>
        <v>835.34</v>
      </c>
      <c r="R301">
        <f>(Table1[[#This Row],[Price_per_Unit]]*Table1[[#This Row],[Quantity_Purchased]])-Table1[[#This Row],[Discount_Applied]]</f>
        <v>763.21</v>
      </c>
    </row>
    <row r="302" spans="1:18" hidden="1" x14ac:dyDescent="0.35">
      <c r="A302" t="s">
        <v>1183</v>
      </c>
      <c r="B302" s="1">
        <v>45791</v>
      </c>
      <c r="C302" t="s">
        <v>16</v>
      </c>
      <c r="D302" t="s">
        <v>1184</v>
      </c>
      <c r="E302" t="s">
        <v>1185</v>
      </c>
      <c r="F302" t="s">
        <v>19</v>
      </c>
      <c r="G302">
        <v>211.85</v>
      </c>
      <c r="H302">
        <v>8</v>
      </c>
      <c r="I302">
        <v>187.68</v>
      </c>
      <c r="J302">
        <v>35.590000000000003</v>
      </c>
      <c r="K302" t="s">
        <v>20</v>
      </c>
      <c r="L302" t="s">
        <v>48</v>
      </c>
      <c r="M302" t="s">
        <v>30</v>
      </c>
      <c r="N302" t="s">
        <v>31</v>
      </c>
      <c r="O302" t="s">
        <v>1186</v>
      </c>
      <c r="P302" t="str">
        <f t="shared" si="4"/>
        <v>May</v>
      </c>
      <c r="Q302">
        <f>PRODUCT(Table1[[#This Row],[Price_per_Unit]],Table1[[#This Row],[Quantity_Purchased]])</f>
        <v>1694.8</v>
      </c>
      <c r="R302">
        <f>(Table1[[#This Row],[Price_per_Unit]]*Table1[[#This Row],[Quantity_Purchased]])-Table1[[#This Row],[Discount_Applied]]</f>
        <v>1659.21</v>
      </c>
    </row>
    <row r="303" spans="1:18" hidden="1" x14ac:dyDescent="0.35">
      <c r="A303" t="s">
        <v>1187</v>
      </c>
      <c r="B303" s="1">
        <v>45823</v>
      </c>
      <c r="C303" t="s">
        <v>16</v>
      </c>
      <c r="D303" t="s">
        <v>1188</v>
      </c>
      <c r="E303" t="s">
        <v>1189</v>
      </c>
      <c r="F303" t="s">
        <v>128</v>
      </c>
      <c r="G303">
        <v>491.96</v>
      </c>
      <c r="H303">
        <v>9</v>
      </c>
      <c r="I303">
        <v>412.42</v>
      </c>
      <c r="J303">
        <v>97.21</v>
      </c>
      <c r="K303" t="s">
        <v>20</v>
      </c>
      <c r="L303" t="s">
        <v>21</v>
      </c>
      <c r="M303" t="s">
        <v>30</v>
      </c>
      <c r="N303" t="s">
        <v>38</v>
      </c>
      <c r="O303" t="s">
        <v>1190</v>
      </c>
      <c r="P303" t="str">
        <f t="shared" si="4"/>
        <v>Jun</v>
      </c>
      <c r="Q303">
        <f>PRODUCT(Table1[[#This Row],[Price_per_Unit]],Table1[[#This Row],[Quantity_Purchased]])</f>
        <v>4427.6399999999994</v>
      </c>
      <c r="R303">
        <f>(Table1[[#This Row],[Price_per_Unit]]*Table1[[#This Row],[Quantity_Purchased]])-Table1[[#This Row],[Discount_Applied]]</f>
        <v>4330.4299999999994</v>
      </c>
    </row>
    <row r="304" spans="1:18" hidden="1" x14ac:dyDescent="0.35">
      <c r="A304" t="s">
        <v>1191</v>
      </c>
      <c r="B304" s="1">
        <v>45846</v>
      </c>
      <c r="C304" t="s">
        <v>16</v>
      </c>
      <c r="D304" t="s">
        <v>1192</v>
      </c>
      <c r="E304" t="s">
        <v>1193</v>
      </c>
      <c r="F304" t="s">
        <v>53</v>
      </c>
      <c r="G304">
        <v>62.3</v>
      </c>
      <c r="H304">
        <v>5</v>
      </c>
      <c r="I304">
        <v>50.03</v>
      </c>
      <c r="J304">
        <v>11.17</v>
      </c>
      <c r="K304" t="s">
        <v>54</v>
      </c>
      <c r="L304" t="s">
        <v>21</v>
      </c>
      <c r="M304" t="s">
        <v>37</v>
      </c>
      <c r="N304" t="s">
        <v>31</v>
      </c>
      <c r="O304" t="s">
        <v>1194</v>
      </c>
      <c r="P304" t="str">
        <f t="shared" si="4"/>
        <v>Jul</v>
      </c>
      <c r="Q304">
        <f>PRODUCT(Table1[[#This Row],[Price_per_Unit]],Table1[[#This Row],[Quantity_Purchased]])</f>
        <v>311.5</v>
      </c>
      <c r="R304">
        <f>(Table1[[#This Row],[Price_per_Unit]]*Table1[[#This Row],[Quantity_Purchased]])-Table1[[#This Row],[Discount_Applied]]</f>
        <v>300.33</v>
      </c>
    </row>
    <row r="305" spans="1:18" x14ac:dyDescent="0.35">
      <c r="A305" t="s">
        <v>1195</v>
      </c>
      <c r="B305" s="1">
        <v>45973</v>
      </c>
      <c r="C305" t="s">
        <v>16</v>
      </c>
      <c r="D305" t="s">
        <v>1196</v>
      </c>
      <c r="E305" t="s">
        <v>1197</v>
      </c>
      <c r="F305" t="s">
        <v>128</v>
      </c>
      <c r="G305">
        <v>81.510000000000005</v>
      </c>
      <c r="H305">
        <v>7</v>
      </c>
      <c r="I305">
        <v>56.24</v>
      </c>
      <c r="J305">
        <v>7.85</v>
      </c>
      <c r="K305" t="s">
        <v>43</v>
      </c>
      <c r="L305" t="s">
        <v>48</v>
      </c>
      <c r="M305" t="s">
        <v>22</v>
      </c>
      <c r="N305" t="s">
        <v>31</v>
      </c>
      <c r="O305" t="s">
        <v>1198</v>
      </c>
      <c r="P305" t="str">
        <f t="shared" si="4"/>
        <v>Nov</v>
      </c>
      <c r="Q305">
        <f>PRODUCT(Table1[[#This Row],[Price_per_Unit]],Table1[[#This Row],[Quantity_Purchased]])</f>
        <v>570.57000000000005</v>
      </c>
      <c r="R305">
        <f>(Table1[[#This Row],[Price_per_Unit]]*Table1[[#This Row],[Quantity_Purchased]])-Table1[[#This Row],[Discount_Applied]]</f>
        <v>562.72</v>
      </c>
    </row>
    <row r="306" spans="1:18" hidden="1" x14ac:dyDescent="0.35">
      <c r="A306" t="s">
        <v>1199</v>
      </c>
      <c r="B306" s="1">
        <v>45791</v>
      </c>
      <c r="C306" t="s">
        <v>16</v>
      </c>
      <c r="D306" t="s">
        <v>1200</v>
      </c>
      <c r="E306" t="s">
        <v>1201</v>
      </c>
      <c r="F306" t="s">
        <v>128</v>
      </c>
      <c r="G306">
        <v>231.13</v>
      </c>
      <c r="H306">
        <v>4</v>
      </c>
      <c r="I306">
        <v>203.47</v>
      </c>
      <c r="J306">
        <v>10.86</v>
      </c>
      <c r="K306" t="s">
        <v>54</v>
      </c>
      <c r="L306" t="s">
        <v>48</v>
      </c>
      <c r="M306" t="s">
        <v>37</v>
      </c>
      <c r="N306" t="s">
        <v>38</v>
      </c>
      <c r="O306" t="s">
        <v>1202</v>
      </c>
      <c r="P306" t="str">
        <f t="shared" si="4"/>
        <v>May</v>
      </c>
      <c r="Q306">
        <f>PRODUCT(Table1[[#This Row],[Price_per_Unit]],Table1[[#This Row],[Quantity_Purchased]])</f>
        <v>924.52</v>
      </c>
      <c r="R306">
        <f>(Table1[[#This Row],[Price_per_Unit]]*Table1[[#This Row],[Quantity_Purchased]])-Table1[[#This Row],[Discount_Applied]]</f>
        <v>913.66</v>
      </c>
    </row>
    <row r="307" spans="1:18" hidden="1" x14ac:dyDescent="0.35">
      <c r="A307" t="s">
        <v>1203</v>
      </c>
      <c r="B307" s="1">
        <v>45739</v>
      </c>
      <c r="C307" t="s">
        <v>16</v>
      </c>
      <c r="D307" t="s">
        <v>1204</v>
      </c>
      <c r="E307" t="s">
        <v>1205</v>
      </c>
      <c r="F307" t="s">
        <v>19</v>
      </c>
      <c r="G307">
        <v>455.62</v>
      </c>
      <c r="H307">
        <v>5</v>
      </c>
      <c r="I307">
        <v>335.57</v>
      </c>
      <c r="J307">
        <v>2.99</v>
      </c>
      <c r="K307" t="s">
        <v>54</v>
      </c>
      <c r="L307" t="s">
        <v>21</v>
      </c>
      <c r="M307" t="s">
        <v>30</v>
      </c>
      <c r="N307" t="s">
        <v>23</v>
      </c>
      <c r="O307" t="s">
        <v>1206</v>
      </c>
      <c r="P307" t="str">
        <f t="shared" si="4"/>
        <v>Mar</v>
      </c>
      <c r="Q307">
        <f>PRODUCT(Table1[[#This Row],[Price_per_Unit]],Table1[[#This Row],[Quantity_Purchased]])</f>
        <v>2278.1</v>
      </c>
      <c r="R307">
        <f>(Table1[[#This Row],[Price_per_Unit]]*Table1[[#This Row],[Quantity_Purchased]])-Table1[[#This Row],[Discount_Applied]]</f>
        <v>2275.11</v>
      </c>
    </row>
    <row r="308" spans="1:18" x14ac:dyDescent="0.35">
      <c r="A308" t="s">
        <v>1207</v>
      </c>
      <c r="B308" s="1">
        <v>45845</v>
      </c>
      <c r="C308" t="s">
        <v>16</v>
      </c>
      <c r="D308" t="s">
        <v>1208</v>
      </c>
      <c r="E308" t="s">
        <v>1209</v>
      </c>
      <c r="F308" t="s">
        <v>128</v>
      </c>
      <c r="G308">
        <v>250.14</v>
      </c>
      <c r="H308">
        <v>3</v>
      </c>
      <c r="I308">
        <v>154.47</v>
      </c>
      <c r="J308">
        <v>10.97</v>
      </c>
      <c r="K308" t="s">
        <v>43</v>
      </c>
      <c r="L308" t="s">
        <v>21</v>
      </c>
      <c r="M308" t="s">
        <v>22</v>
      </c>
      <c r="N308" t="s">
        <v>38</v>
      </c>
      <c r="O308" t="s">
        <v>1210</v>
      </c>
      <c r="P308" t="str">
        <f t="shared" si="4"/>
        <v>Jul</v>
      </c>
      <c r="Q308">
        <f>PRODUCT(Table1[[#This Row],[Price_per_Unit]],Table1[[#This Row],[Quantity_Purchased]])</f>
        <v>750.42</v>
      </c>
      <c r="R308">
        <f>(Table1[[#This Row],[Price_per_Unit]]*Table1[[#This Row],[Quantity_Purchased]])-Table1[[#This Row],[Discount_Applied]]</f>
        <v>739.44999999999993</v>
      </c>
    </row>
    <row r="309" spans="1:18" hidden="1" x14ac:dyDescent="0.35">
      <c r="A309" t="s">
        <v>1211</v>
      </c>
      <c r="B309" s="1">
        <v>45907</v>
      </c>
      <c r="C309" t="s">
        <v>16</v>
      </c>
      <c r="D309" t="s">
        <v>1212</v>
      </c>
      <c r="E309" t="s">
        <v>1213</v>
      </c>
      <c r="F309" t="s">
        <v>28</v>
      </c>
      <c r="G309">
        <v>363.37</v>
      </c>
      <c r="H309">
        <v>8</v>
      </c>
      <c r="I309">
        <v>325.66000000000003</v>
      </c>
      <c r="J309">
        <v>32.799999999999997</v>
      </c>
      <c r="K309" t="s">
        <v>54</v>
      </c>
      <c r="L309" t="s">
        <v>48</v>
      </c>
      <c r="M309" t="s">
        <v>30</v>
      </c>
      <c r="N309" t="s">
        <v>38</v>
      </c>
      <c r="O309" t="s">
        <v>1214</v>
      </c>
      <c r="P309" t="str">
        <f t="shared" si="4"/>
        <v>Sep</v>
      </c>
      <c r="Q309">
        <f>PRODUCT(Table1[[#This Row],[Price_per_Unit]],Table1[[#This Row],[Quantity_Purchased]])</f>
        <v>2906.96</v>
      </c>
      <c r="R309">
        <f>(Table1[[#This Row],[Price_per_Unit]]*Table1[[#This Row],[Quantity_Purchased]])-Table1[[#This Row],[Discount_Applied]]</f>
        <v>2874.16</v>
      </c>
    </row>
    <row r="310" spans="1:18" hidden="1" x14ac:dyDescent="0.35">
      <c r="A310" t="s">
        <v>1215</v>
      </c>
      <c r="B310" s="1">
        <v>45760</v>
      </c>
      <c r="C310" t="s">
        <v>16</v>
      </c>
      <c r="D310" t="s">
        <v>1216</v>
      </c>
      <c r="E310" t="s">
        <v>144</v>
      </c>
      <c r="F310" t="s">
        <v>19</v>
      </c>
      <c r="G310">
        <v>135.07</v>
      </c>
      <c r="H310">
        <v>2</v>
      </c>
      <c r="I310">
        <v>85.33</v>
      </c>
      <c r="J310">
        <v>12.52</v>
      </c>
      <c r="K310" t="s">
        <v>43</v>
      </c>
      <c r="L310" t="s">
        <v>21</v>
      </c>
      <c r="M310" t="s">
        <v>30</v>
      </c>
      <c r="N310" t="s">
        <v>38</v>
      </c>
      <c r="O310" t="s">
        <v>1217</v>
      </c>
      <c r="P310" t="str">
        <f t="shared" si="4"/>
        <v>Apr</v>
      </c>
      <c r="Q310">
        <f>PRODUCT(Table1[[#This Row],[Price_per_Unit]],Table1[[#This Row],[Quantity_Purchased]])</f>
        <v>270.14</v>
      </c>
      <c r="R310">
        <f>(Table1[[#This Row],[Price_per_Unit]]*Table1[[#This Row],[Quantity_Purchased]])-Table1[[#This Row],[Discount_Applied]]</f>
        <v>257.62</v>
      </c>
    </row>
    <row r="311" spans="1:18" hidden="1" x14ac:dyDescent="0.35">
      <c r="A311" t="s">
        <v>1218</v>
      </c>
      <c r="B311" s="1">
        <v>45719</v>
      </c>
      <c r="C311" t="s">
        <v>16</v>
      </c>
      <c r="D311" t="s">
        <v>1219</v>
      </c>
      <c r="E311" t="s">
        <v>1220</v>
      </c>
      <c r="F311" t="s">
        <v>36</v>
      </c>
      <c r="G311">
        <v>86.21</v>
      </c>
      <c r="H311">
        <v>7</v>
      </c>
      <c r="I311">
        <v>67.13</v>
      </c>
      <c r="J311">
        <v>16.75</v>
      </c>
      <c r="K311" t="s">
        <v>54</v>
      </c>
      <c r="L311" t="s">
        <v>29</v>
      </c>
      <c r="M311" t="s">
        <v>30</v>
      </c>
      <c r="N311" t="s">
        <v>31</v>
      </c>
      <c r="O311" t="s">
        <v>1221</v>
      </c>
      <c r="P311" t="str">
        <f t="shared" si="4"/>
        <v>Mar</v>
      </c>
      <c r="Q311">
        <f>PRODUCT(Table1[[#This Row],[Price_per_Unit]],Table1[[#This Row],[Quantity_Purchased]])</f>
        <v>603.46999999999991</v>
      </c>
      <c r="R311">
        <f>(Table1[[#This Row],[Price_per_Unit]]*Table1[[#This Row],[Quantity_Purchased]])-Table1[[#This Row],[Discount_Applied]]</f>
        <v>586.71999999999991</v>
      </c>
    </row>
    <row r="312" spans="1:18" hidden="1" x14ac:dyDescent="0.35">
      <c r="A312" t="s">
        <v>1222</v>
      </c>
      <c r="B312" s="1">
        <v>45812</v>
      </c>
      <c r="C312" t="s">
        <v>16</v>
      </c>
      <c r="D312" t="s">
        <v>1223</v>
      </c>
      <c r="E312" t="s">
        <v>1224</v>
      </c>
      <c r="F312" t="s">
        <v>19</v>
      </c>
      <c r="G312">
        <v>377.13</v>
      </c>
      <c r="H312">
        <v>3</v>
      </c>
      <c r="I312">
        <v>314.93</v>
      </c>
      <c r="J312">
        <v>52.85</v>
      </c>
      <c r="K312" t="s">
        <v>20</v>
      </c>
      <c r="L312" t="s">
        <v>29</v>
      </c>
      <c r="M312" t="s">
        <v>30</v>
      </c>
      <c r="N312" t="s">
        <v>23</v>
      </c>
      <c r="O312" t="s">
        <v>1225</v>
      </c>
      <c r="P312" t="str">
        <f t="shared" si="4"/>
        <v>Jun</v>
      </c>
      <c r="Q312">
        <f>PRODUCT(Table1[[#This Row],[Price_per_Unit]],Table1[[#This Row],[Quantity_Purchased]])</f>
        <v>1131.3899999999999</v>
      </c>
      <c r="R312">
        <f>(Table1[[#This Row],[Price_per_Unit]]*Table1[[#This Row],[Quantity_Purchased]])-Table1[[#This Row],[Discount_Applied]]</f>
        <v>1078.54</v>
      </c>
    </row>
    <row r="313" spans="1:18" hidden="1" x14ac:dyDescent="0.35">
      <c r="A313" t="s">
        <v>1226</v>
      </c>
      <c r="B313" s="1">
        <v>45845</v>
      </c>
      <c r="C313" t="s">
        <v>16</v>
      </c>
      <c r="D313" t="s">
        <v>1227</v>
      </c>
      <c r="E313" t="s">
        <v>616</v>
      </c>
      <c r="F313" t="s">
        <v>28</v>
      </c>
      <c r="G313">
        <v>418.34</v>
      </c>
      <c r="H313">
        <v>2</v>
      </c>
      <c r="I313">
        <v>356.93</v>
      </c>
      <c r="J313">
        <v>67.19</v>
      </c>
      <c r="K313" t="s">
        <v>20</v>
      </c>
      <c r="L313" t="s">
        <v>29</v>
      </c>
      <c r="M313" t="s">
        <v>30</v>
      </c>
      <c r="N313" t="s">
        <v>31</v>
      </c>
      <c r="O313" t="s">
        <v>1228</v>
      </c>
      <c r="P313" t="str">
        <f t="shared" si="4"/>
        <v>Jul</v>
      </c>
      <c r="Q313">
        <f>PRODUCT(Table1[[#This Row],[Price_per_Unit]],Table1[[#This Row],[Quantity_Purchased]])</f>
        <v>836.68</v>
      </c>
      <c r="R313">
        <f>(Table1[[#This Row],[Price_per_Unit]]*Table1[[#This Row],[Quantity_Purchased]])-Table1[[#This Row],[Discount_Applied]]</f>
        <v>769.49</v>
      </c>
    </row>
    <row r="314" spans="1:18" x14ac:dyDescent="0.35">
      <c r="A314" t="s">
        <v>1229</v>
      </c>
      <c r="B314" s="1">
        <v>45763</v>
      </c>
      <c r="C314" t="s">
        <v>16</v>
      </c>
      <c r="D314" t="s">
        <v>1230</v>
      </c>
      <c r="E314" t="s">
        <v>1231</v>
      </c>
      <c r="F314" t="s">
        <v>79</v>
      </c>
      <c r="G314">
        <v>136.83000000000001</v>
      </c>
      <c r="H314">
        <v>5</v>
      </c>
      <c r="I314">
        <v>116.68</v>
      </c>
      <c r="J314">
        <v>5.22</v>
      </c>
      <c r="K314" t="s">
        <v>20</v>
      </c>
      <c r="L314" t="s">
        <v>21</v>
      </c>
      <c r="M314" t="s">
        <v>22</v>
      </c>
      <c r="N314" t="s">
        <v>38</v>
      </c>
      <c r="O314" t="s">
        <v>1232</v>
      </c>
      <c r="P314" t="str">
        <f t="shared" si="4"/>
        <v>Apr</v>
      </c>
      <c r="Q314">
        <f>PRODUCT(Table1[[#This Row],[Price_per_Unit]],Table1[[#This Row],[Quantity_Purchased]])</f>
        <v>684.15000000000009</v>
      </c>
      <c r="R314">
        <f>(Table1[[#This Row],[Price_per_Unit]]*Table1[[#This Row],[Quantity_Purchased]])-Table1[[#This Row],[Discount_Applied]]</f>
        <v>678.93000000000006</v>
      </c>
    </row>
    <row r="315" spans="1:18" hidden="1" x14ac:dyDescent="0.35">
      <c r="A315" t="s">
        <v>1233</v>
      </c>
      <c r="B315" s="1">
        <v>45739</v>
      </c>
      <c r="C315" t="s">
        <v>16</v>
      </c>
      <c r="D315" t="s">
        <v>1234</v>
      </c>
      <c r="E315" t="s">
        <v>1235</v>
      </c>
      <c r="F315" t="s">
        <v>19</v>
      </c>
      <c r="G315">
        <v>123.31</v>
      </c>
      <c r="H315">
        <v>2</v>
      </c>
      <c r="I315">
        <v>74.599999999999994</v>
      </c>
      <c r="J315">
        <v>5.58</v>
      </c>
      <c r="K315" t="s">
        <v>54</v>
      </c>
      <c r="L315" t="s">
        <v>21</v>
      </c>
      <c r="M315" t="s">
        <v>37</v>
      </c>
      <c r="N315" t="s">
        <v>31</v>
      </c>
      <c r="O315" t="s">
        <v>1236</v>
      </c>
      <c r="P315" t="str">
        <f t="shared" si="4"/>
        <v>Mar</v>
      </c>
      <c r="Q315">
        <f>PRODUCT(Table1[[#This Row],[Price_per_Unit]],Table1[[#This Row],[Quantity_Purchased]])</f>
        <v>246.62</v>
      </c>
      <c r="R315">
        <f>(Table1[[#This Row],[Price_per_Unit]]*Table1[[#This Row],[Quantity_Purchased]])-Table1[[#This Row],[Discount_Applied]]</f>
        <v>241.04</v>
      </c>
    </row>
    <row r="316" spans="1:18" x14ac:dyDescent="0.35">
      <c r="A316" t="s">
        <v>1237</v>
      </c>
      <c r="B316" s="1">
        <v>45791</v>
      </c>
      <c r="C316" t="s">
        <v>16</v>
      </c>
      <c r="D316" t="s">
        <v>1238</v>
      </c>
      <c r="E316" t="s">
        <v>1239</v>
      </c>
      <c r="F316" t="s">
        <v>128</v>
      </c>
      <c r="G316">
        <v>39.4</v>
      </c>
      <c r="H316">
        <v>7</v>
      </c>
      <c r="I316">
        <v>25.66</v>
      </c>
      <c r="J316">
        <v>1.84</v>
      </c>
      <c r="K316" t="s">
        <v>54</v>
      </c>
      <c r="L316" t="s">
        <v>21</v>
      </c>
      <c r="M316" t="s">
        <v>22</v>
      </c>
      <c r="N316" t="s">
        <v>23</v>
      </c>
      <c r="O316" t="s">
        <v>1240</v>
      </c>
      <c r="P316" t="str">
        <f t="shared" si="4"/>
        <v>May</v>
      </c>
      <c r="Q316">
        <f>PRODUCT(Table1[[#This Row],[Price_per_Unit]],Table1[[#This Row],[Quantity_Purchased]])</f>
        <v>275.8</v>
      </c>
      <c r="R316">
        <f>(Table1[[#This Row],[Price_per_Unit]]*Table1[[#This Row],[Quantity_Purchased]])-Table1[[#This Row],[Discount_Applied]]</f>
        <v>273.96000000000004</v>
      </c>
    </row>
    <row r="317" spans="1:18" x14ac:dyDescent="0.35">
      <c r="A317" t="s">
        <v>1241</v>
      </c>
      <c r="B317" s="1">
        <v>45846</v>
      </c>
      <c r="C317" t="s">
        <v>16</v>
      </c>
      <c r="D317" t="s">
        <v>1242</v>
      </c>
      <c r="E317" t="s">
        <v>393</v>
      </c>
      <c r="F317" t="s">
        <v>36</v>
      </c>
      <c r="G317">
        <v>421.62</v>
      </c>
      <c r="H317">
        <v>9</v>
      </c>
      <c r="I317">
        <v>321.91000000000003</v>
      </c>
      <c r="J317">
        <v>13.71</v>
      </c>
      <c r="K317" t="s">
        <v>43</v>
      </c>
      <c r="L317" t="s">
        <v>21</v>
      </c>
      <c r="M317" t="s">
        <v>22</v>
      </c>
      <c r="N317" t="s">
        <v>31</v>
      </c>
      <c r="O317" t="s">
        <v>1243</v>
      </c>
      <c r="P317" t="str">
        <f t="shared" si="4"/>
        <v>Jul</v>
      </c>
      <c r="Q317">
        <f>PRODUCT(Table1[[#This Row],[Price_per_Unit]],Table1[[#This Row],[Quantity_Purchased]])</f>
        <v>3794.58</v>
      </c>
      <c r="R317">
        <f>(Table1[[#This Row],[Price_per_Unit]]*Table1[[#This Row],[Quantity_Purchased]])-Table1[[#This Row],[Discount_Applied]]</f>
        <v>3780.87</v>
      </c>
    </row>
    <row r="318" spans="1:18" hidden="1" x14ac:dyDescent="0.35">
      <c r="A318" t="s">
        <v>1244</v>
      </c>
      <c r="B318" s="1">
        <v>45751</v>
      </c>
      <c r="C318" t="s">
        <v>16</v>
      </c>
      <c r="D318" t="s">
        <v>1245</v>
      </c>
      <c r="E318" t="s">
        <v>1246</v>
      </c>
      <c r="F318" t="s">
        <v>28</v>
      </c>
      <c r="G318">
        <v>10.46</v>
      </c>
      <c r="H318">
        <v>2</v>
      </c>
      <c r="I318">
        <v>6.84</v>
      </c>
      <c r="J318">
        <v>1.46</v>
      </c>
      <c r="K318" t="s">
        <v>43</v>
      </c>
      <c r="L318" t="s">
        <v>48</v>
      </c>
      <c r="M318" t="s">
        <v>30</v>
      </c>
      <c r="N318" t="s">
        <v>23</v>
      </c>
      <c r="O318" t="s">
        <v>1247</v>
      </c>
      <c r="P318" t="str">
        <f t="shared" si="4"/>
        <v>Apr</v>
      </c>
      <c r="Q318">
        <f>PRODUCT(Table1[[#This Row],[Price_per_Unit]],Table1[[#This Row],[Quantity_Purchased]])</f>
        <v>20.92</v>
      </c>
      <c r="R318">
        <f>(Table1[[#This Row],[Price_per_Unit]]*Table1[[#This Row],[Quantity_Purchased]])-Table1[[#This Row],[Discount_Applied]]</f>
        <v>19.46</v>
      </c>
    </row>
    <row r="319" spans="1:18" x14ac:dyDescent="0.35">
      <c r="A319" t="s">
        <v>1248</v>
      </c>
      <c r="B319" s="1">
        <v>45846</v>
      </c>
      <c r="C319" t="s">
        <v>16</v>
      </c>
      <c r="D319" t="s">
        <v>1249</v>
      </c>
      <c r="E319" t="s">
        <v>1250</v>
      </c>
      <c r="F319" t="s">
        <v>79</v>
      </c>
      <c r="G319">
        <v>334.53</v>
      </c>
      <c r="H319">
        <v>8</v>
      </c>
      <c r="I319">
        <v>212.49</v>
      </c>
      <c r="J319">
        <v>10.24</v>
      </c>
      <c r="K319" t="s">
        <v>54</v>
      </c>
      <c r="L319" t="s">
        <v>21</v>
      </c>
      <c r="M319" t="s">
        <v>22</v>
      </c>
      <c r="N319" t="s">
        <v>31</v>
      </c>
      <c r="O319" t="s">
        <v>1251</v>
      </c>
      <c r="P319" t="str">
        <f t="shared" si="4"/>
        <v>Jul</v>
      </c>
      <c r="Q319">
        <f>PRODUCT(Table1[[#This Row],[Price_per_Unit]],Table1[[#This Row],[Quantity_Purchased]])</f>
        <v>2676.24</v>
      </c>
      <c r="R319">
        <f>(Table1[[#This Row],[Price_per_Unit]]*Table1[[#This Row],[Quantity_Purchased]])-Table1[[#This Row],[Discount_Applied]]</f>
        <v>2666</v>
      </c>
    </row>
    <row r="320" spans="1:18" hidden="1" x14ac:dyDescent="0.35">
      <c r="A320" t="s">
        <v>1252</v>
      </c>
      <c r="B320" s="1">
        <v>45910</v>
      </c>
      <c r="C320" t="s">
        <v>16</v>
      </c>
      <c r="D320" t="s">
        <v>1253</v>
      </c>
      <c r="E320" t="s">
        <v>1224</v>
      </c>
      <c r="F320" t="s">
        <v>53</v>
      </c>
      <c r="G320">
        <v>239.67</v>
      </c>
      <c r="H320">
        <v>7</v>
      </c>
      <c r="I320">
        <v>197.78</v>
      </c>
      <c r="J320">
        <v>20.56</v>
      </c>
      <c r="K320" t="s">
        <v>54</v>
      </c>
      <c r="L320" t="s">
        <v>21</v>
      </c>
      <c r="M320" t="s">
        <v>37</v>
      </c>
      <c r="N320" t="s">
        <v>38</v>
      </c>
      <c r="O320" t="s">
        <v>1254</v>
      </c>
      <c r="P320" t="str">
        <f t="shared" si="4"/>
        <v>Sep</v>
      </c>
      <c r="Q320">
        <f>PRODUCT(Table1[[#This Row],[Price_per_Unit]],Table1[[#This Row],[Quantity_Purchased]])</f>
        <v>1677.6899999999998</v>
      </c>
      <c r="R320">
        <f>(Table1[[#This Row],[Price_per_Unit]]*Table1[[#This Row],[Quantity_Purchased]])-Table1[[#This Row],[Discount_Applied]]</f>
        <v>1657.1299999999999</v>
      </c>
    </row>
    <row r="321" spans="1:18" x14ac:dyDescent="0.35">
      <c r="A321" t="s">
        <v>1255</v>
      </c>
      <c r="B321" s="1">
        <v>45717</v>
      </c>
      <c r="C321" t="s">
        <v>16</v>
      </c>
      <c r="D321" t="s">
        <v>1256</v>
      </c>
      <c r="E321" t="s">
        <v>1257</v>
      </c>
      <c r="F321" t="s">
        <v>79</v>
      </c>
      <c r="G321">
        <v>446.71</v>
      </c>
      <c r="H321">
        <v>6</v>
      </c>
      <c r="I321">
        <v>352.27</v>
      </c>
      <c r="J321">
        <v>48.98</v>
      </c>
      <c r="K321" t="s">
        <v>43</v>
      </c>
      <c r="L321" t="s">
        <v>48</v>
      </c>
      <c r="M321" t="s">
        <v>22</v>
      </c>
      <c r="N321" t="s">
        <v>23</v>
      </c>
      <c r="O321" t="s">
        <v>1258</v>
      </c>
      <c r="P321" t="str">
        <f t="shared" si="4"/>
        <v>Mar</v>
      </c>
      <c r="Q321">
        <f>PRODUCT(Table1[[#This Row],[Price_per_Unit]],Table1[[#This Row],[Quantity_Purchased]])</f>
        <v>2680.2599999999998</v>
      </c>
      <c r="R321">
        <f>(Table1[[#This Row],[Price_per_Unit]]*Table1[[#This Row],[Quantity_Purchased]])-Table1[[#This Row],[Discount_Applied]]</f>
        <v>2631.2799999999997</v>
      </c>
    </row>
    <row r="322" spans="1:18" hidden="1" x14ac:dyDescent="0.35">
      <c r="A322" t="s">
        <v>1259</v>
      </c>
      <c r="B322" s="1">
        <v>45941</v>
      </c>
      <c r="C322" t="s">
        <v>16</v>
      </c>
      <c r="D322" t="s">
        <v>1260</v>
      </c>
      <c r="E322" t="s">
        <v>1261</v>
      </c>
      <c r="F322" t="s">
        <v>36</v>
      </c>
      <c r="G322">
        <v>85.49</v>
      </c>
      <c r="H322">
        <v>4</v>
      </c>
      <c r="I322">
        <v>72.98</v>
      </c>
      <c r="J322">
        <v>8.61</v>
      </c>
      <c r="K322" t="s">
        <v>43</v>
      </c>
      <c r="L322" t="s">
        <v>48</v>
      </c>
      <c r="M322" t="s">
        <v>37</v>
      </c>
      <c r="N322" t="s">
        <v>31</v>
      </c>
      <c r="O322" t="s">
        <v>1262</v>
      </c>
      <c r="P322" t="str">
        <f t="shared" ref="P322:P385" si="5">CHOOSE(MONTH(B322),"Jan","Feb","Mar","Apr","May","Jun","Jul","Aug","Sep","Oct","Nov","Dec")</f>
        <v>Oct</v>
      </c>
      <c r="Q322">
        <f>PRODUCT(Table1[[#This Row],[Price_per_Unit]],Table1[[#This Row],[Quantity_Purchased]])</f>
        <v>341.96</v>
      </c>
      <c r="R322">
        <f>(Table1[[#This Row],[Price_per_Unit]]*Table1[[#This Row],[Quantity_Purchased]])-Table1[[#This Row],[Discount_Applied]]</f>
        <v>333.34999999999997</v>
      </c>
    </row>
    <row r="323" spans="1:18" x14ac:dyDescent="0.35">
      <c r="A323" t="s">
        <v>1263</v>
      </c>
      <c r="B323" s="1">
        <v>45719</v>
      </c>
      <c r="C323" t="s">
        <v>16</v>
      </c>
      <c r="D323" t="s">
        <v>1264</v>
      </c>
      <c r="E323" t="s">
        <v>1265</v>
      </c>
      <c r="F323" t="s">
        <v>79</v>
      </c>
      <c r="G323">
        <v>335.7</v>
      </c>
      <c r="H323">
        <v>4</v>
      </c>
      <c r="I323">
        <v>263.66000000000003</v>
      </c>
      <c r="J323">
        <v>50.94</v>
      </c>
      <c r="K323" t="s">
        <v>20</v>
      </c>
      <c r="L323" t="s">
        <v>48</v>
      </c>
      <c r="M323" t="s">
        <v>22</v>
      </c>
      <c r="N323" t="s">
        <v>31</v>
      </c>
      <c r="O323" t="s">
        <v>1266</v>
      </c>
      <c r="P323" t="str">
        <f t="shared" si="5"/>
        <v>Mar</v>
      </c>
      <c r="Q323">
        <f>PRODUCT(Table1[[#This Row],[Price_per_Unit]],Table1[[#This Row],[Quantity_Purchased]])</f>
        <v>1342.8</v>
      </c>
      <c r="R323">
        <f>(Table1[[#This Row],[Price_per_Unit]]*Table1[[#This Row],[Quantity_Purchased]])-Table1[[#This Row],[Discount_Applied]]</f>
        <v>1291.8599999999999</v>
      </c>
    </row>
    <row r="324" spans="1:18" hidden="1" x14ac:dyDescent="0.35">
      <c r="A324" t="s">
        <v>1267</v>
      </c>
      <c r="B324" s="1">
        <v>46013</v>
      </c>
      <c r="C324" t="s">
        <v>16</v>
      </c>
      <c r="D324" t="s">
        <v>1268</v>
      </c>
      <c r="E324" t="s">
        <v>1269</v>
      </c>
      <c r="F324" t="s">
        <v>53</v>
      </c>
      <c r="G324">
        <v>406.27</v>
      </c>
      <c r="H324">
        <v>5</v>
      </c>
      <c r="I324">
        <v>351.23</v>
      </c>
      <c r="J324">
        <v>16.97</v>
      </c>
      <c r="K324" t="s">
        <v>20</v>
      </c>
      <c r="L324" t="s">
        <v>48</v>
      </c>
      <c r="M324" t="s">
        <v>30</v>
      </c>
      <c r="N324" t="s">
        <v>31</v>
      </c>
      <c r="O324" t="s">
        <v>1270</v>
      </c>
      <c r="P324" t="str">
        <f t="shared" si="5"/>
        <v>Dec</v>
      </c>
      <c r="Q324">
        <f>PRODUCT(Table1[[#This Row],[Price_per_Unit]],Table1[[#This Row],[Quantity_Purchased]])</f>
        <v>2031.35</v>
      </c>
      <c r="R324">
        <f>(Table1[[#This Row],[Price_per_Unit]]*Table1[[#This Row],[Quantity_Purchased]])-Table1[[#This Row],[Discount_Applied]]</f>
        <v>2014.3799999999999</v>
      </c>
    </row>
    <row r="325" spans="1:18" hidden="1" x14ac:dyDescent="0.35">
      <c r="A325" t="s">
        <v>1271</v>
      </c>
      <c r="B325" s="1">
        <v>45949</v>
      </c>
      <c r="C325" t="s">
        <v>16</v>
      </c>
      <c r="D325" t="s">
        <v>1272</v>
      </c>
      <c r="E325" t="s">
        <v>1273</v>
      </c>
      <c r="F325" t="s">
        <v>28</v>
      </c>
      <c r="G325">
        <v>378.6</v>
      </c>
      <c r="H325">
        <v>5</v>
      </c>
      <c r="I325">
        <v>228.32</v>
      </c>
      <c r="J325">
        <v>6.57</v>
      </c>
      <c r="K325" t="s">
        <v>20</v>
      </c>
      <c r="L325" t="s">
        <v>29</v>
      </c>
      <c r="M325" t="s">
        <v>37</v>
      </c>
      <c r="N325" t="s">
        <v>23</v>
      </c>
      <c r="O325" t="s">
        <v>1274</v>
      </c>
      <c r="P325" t="str">
        <f t="shared" si="5"/>
        <v>Oct</v>
      </c>
      <c r="Q325">
        <f>PRODUCT(Table1[[#This Row],[Price_per_Unit]],Table1[[#This Row],[Quantity_Purchased]])</f>
        <v>1893</v>
      </c>
      <c r="R325">
        <f>(Table1[[#This Row],[Price_per_Unit]]*Table1[[#This Row],[Quantity_Purchased]])-Table1[[#This Row],[Discount_Applied]]</f>
        <v>1886.43</v>
      </c>
    </row>
    <row r="326" spans="1:18" hidden="1" x14ac:dyDescent="0.35">
      <c r="A326" t="s">
        <v>1275</v>
      </c>
      <c r="B326" s="1">
        <v>46004</v>
      </c>
      <c r="C326" t="s">
        <v>16</v>
      </c>
      <c r="D326" t="s">
        <v>1276</v>
      </c>
      <c r="E326" t="s">
        <v>1277</v>
      </c>
      <c r="F326" t="s">
        <v>19</v>
      </c>
      <c r="G326">
        <v>216.45</v>
      </c>
      <c r="H326">
        <v>6</v>
      </c>
      <c r="I326">
        <v>187.02</v>
      </c>
      <c r="J326">
        <v>37.590000000000003</v>
      </c>
      <c r="K326" t="s">
        <v>54</v>
      </c>
      <c r="L326" t="s">
        <v>29</v>
      </c>
      <c r="M326" t="s">
        <v>37</v>
      </c>
      <c r="N326" t="s">
        <v>38</v>
      </c>
      <c r="O326" t="s">
        <v>1278</v>
      </c>
      <c r="P326" t="str">
        <f t="shared" si="5"/>
        <v>Dec</v>
      </c>
      <c r="Q326">
        <f>PRODUCT(Table1[[#This Row],[Price_per_Unit]],Table1[[#This Row],[Quantity_Purchased]])</f>
        <v>1298.6999999999998</v>
      </c>
      <c r="R326">
        <f>(Table1[[#This Row],[Price_per_Unit]]*Table1[[#This Row],[Quantity_Purchased]])-Table1[[#This Row],[Discount_Applied]]</f>
        <v>1261.1099999999999</v>
      </c>
    </row>
    <row r="327" spans="1:18" hidden="1" x14ac:dyDescent="0.35">
      <c r="A327" t="s">
        <v>1279</v>
      </c>
      <c r="B327" s="1">
        <v>45685</v>
      </c>
      <c r="C327" t="s">
        <v>16</v>
      </c>
      <c r="D327" s="2" t="s">
        <v>1280</v>
      </c>
      <c r="E327" t="s">
        <v>1281</v>
      </c>
      <c r="F327" t="s">
        <v>19</v>
      </c>
      <c r="G327">
        <v>435.88</v>
      </c>
      <c r="H327">
        <v>6</v>
      </c>
      <c r="I327">
        <v>322.37</v>
      </c>
      <c r="J327">
        <v>50.77</v>
      </c>
      <c r="K327" t="s">
        <v>20</v>
      </c>
      <c r="L327" t="s">
        <v>48</v>
      </c>
      <c r="M327" t="s">
        <v>30</v>
      </c>
      <c r="N327" t="s">
        <v>38</v>
      </c>
      <c r="O327" t="s">
        <v>1282</v>
      </c>
      <c r="P327" t="str">
        <f t="shared" si="5"/>
        <v>Jan</v>
      </c>
      <c r="Q327">
        <f>PRODUCT(Table1[[#This Row],[Price_per_Unit]],Table1[[#This Row],[Quantity_Purchased]])</f>
        <v>2615.2799999999997</v>
      </c>
      <c r="R327">
        <f>(Table1[[#This Row],[Price_per_Unit]]*Table1[[#This Row],[Quantity_Purchased]])-Table1[[#This Row],[Discount_Applied]]</f>
        <v>2564.5099999999998</v>
      </c>
    </row>
    <row r="328" spans="1:18" x14ac:dyDescent="0.35">
      <c r="A328" t="s">
        <v>1283</v>
      </c>
      <c r="B328" s="1">
        <v>45941</v>
      </c>
      <c r="C328" t="s">
        <v>16</v>
      </c>
      <c r="D328" t="s">
        <v>1284</v>
      </c>
      <c r="E328" t="s">
        <v>1285</v>
      </c>
      <c r="F328" t="s">
        <v>79</v>
      </c>
      <c r="G328">
        <v>11.88</v>
      </c>
      <c r="H328">
        <v>7</v>
      </c>
      <c r="I328">
        <v>8.5299999999999994</v>
      </c>
      <c r="J328">
        <v>0.89</v>
      </c>
      <c r="K328" t="s">
        <v>43</v>
      </c>
      <c r="L328" t="s">
        <v>29</v>
      </c>
      <c r="M328" t="s">
        <v>22</v>
      </c>
      <c r="N328" t="s">
        <v>31</v>
      </c>
      <c r="O328" t="s">
        <v>1286</v>
      </c>
      <c r="P328" t="str">
        <f t="shared" si="5"/>
        <v>Oct</v>
      </c>
      <c r="Q328">
        <f>PRODUCT(Table1[[#This Row],[Price_per_Unit]],Table1[[#This Row],[Quantity_Purchased]])</f>
        <v>83.160000000000011</v>
      </c>
      <c r="R328">
        <f>(Table1[[#This Row],[Price_per_Unit]]*Table1[[#This Row],[Quantity_Purchased]])-Table1[[#This Row],[Discount_Applied]]</f>
        <v>82.27000000000001</v>
      </c>
    </row>
    <row r="329" spans="1:18" hidden="1" x14ac:dyDescent="0.35">
      <c r="A329" t="s">
        <v>1287</v>
      </c>
      <c r="B329" s="1">
        <v>46013</v>
      </c>
      <c r="C329" t="s">
        <v>16</v>
      </c>
      <c r="D329" t="s">
        <v>1288</v>
      </c>
      <c r="E329" t="s">
        <v>1289</v>
      </c>
      <c r="F329" t="s">
        <v>28</v>
      </c>
      <c r="G329">
        <v>251.01</v>
      </c>
      <c r="H329">
        <v>2</v>
      </c>
      <c r="I329">
        <v>168.66</v>
      </c>
      <c r="J329">
        <v>11.24</v>
      </c>
      <c r="K329" t="s">
        <v>20</v>
      </c>
      <c r="L329" t="s">
        <v>29</v>
      </c>
      <c r="M329" t="s">
        <v>30</v>
      </c>
      <c r="N329" t="s">
        <v>31</v>
      </c>
      <c r="O329" t="s">
        <v>1290</v>
      </c>
      <c r="P329" t="str">
        <f t="shared" si="5"/>
        <v>Dec</v>
      </c>
      <c r="Q329">
        <f>PRODUCT(Table1[[#This Row],[Price_per_Unit]],Table1[[#This Row],[Quantity_Purchased]])</f>
        <v>502.02</v>
      </c>
      <c r="R329">
        <f>(Table1[[#This Row],[Price_per_Unit]]*Table1[[#This Row],[Quantity_Purchased]])-Table1[[#This Row],[Discount_Applied]]</f>
        <v>490.78</v>
      </c>
    </row>
    <row r="330" spans="1:18" hidden="1" x14ac:dyDescent="0.35">
      <c r="A330" t="s">
        <v>1291</v>
      </c>
      <c r="B330" s="1">
        <v>45960</v>
      </c>
      <c r="C330" t="s">
        <v>16</v>
      </c>
      <c r="D330" t="s">
        <v>1292</v>
      </c>
      <c r="E330" t="s">
        <v>459</v>
      </c>
      <c r="F330" t="s">
        <v>36</v>
      </c>
      <c r="G330">
        <v>119.57</v>
      </c>
      <c r="H330">
        <v>4</v>
      </c>
      <c r="I330">
        <v>91.11</v>
      </c>
      <c r="J330">
        <v>9.56</v>
      </c>
      <c r="K330" t="s">
        <v>54</v>
      </c>
      <c r="L330" t="s">
        <v>21</v>
      </c>
      <c r="M330" t="s">
        <v>37</v>
      </c>
      <c r="N330" t="s">
        <v>23</v>
      </c>
      <c r="O330" t="s">
        <v>1293</v>
      </c>
      <c r="P330" t="str">
        <f t="shared" si="5"/>
        <v>Oct</v>
      </c>
      <c r="Q330">
        <f>PRODUCT(Table1[[#This Row],[Price_per_Unit]],Table1[[#This Row],[Quantity_Purchased]])</f>
        <v>478.28</v>
      </c>
      <c r="R330">
        <f>(Table1[[#This Row],[Price_per_Unit]]*Table1[[#This Row],[Quantity_Purchased]])-Table1[[#This Row],[Discount_Applied]]</f>
        <v>468.71999999999997</v>
      </c>
    </row>
    <row r="331" spans="1:18" x14ac:dyDescent="0.35">
      <c r="A331" t="s">
        <v>1294</v>
      </c>
      <c r="B331" s="1">
        <v>45704</v>
      </c>
      <c r="C331" t="s">
        <v>16</v>
      </c>
      <c r="D331" t="s">
        <v>1295</v>
      </c>
      <c r="E331" t="s">
        <v>1296</v>
      </c>
      <c r="F331" t="s">
        <v>53</v>
      </c>
      <c r="G331">
        <v>127.66</v>
      </c>
      <c r="H331">
        <v>7</v>
      </c>
      <c r="I331">
        <v>81.03</v>
      </c>
      <c r="J331">
        <v>9.5</v>
      </c>
      <c r="K331" t="s">
        <v>20</v>
      </c>
      <c r="L331" t="s">
        <v>48</v>
      </c>
      <c r="M331" t="s">
        <v>22</v>
      </c>
      <c r="N331" t="s">
        <v>31</v>
      </c>
      <c r="O331" t="s">
        <v>1297</v>
      </c>
      <c r="P331" t="str">
        <f t="shared" si="5"/>
        <v>Feb</v>
      </c>
      <c r="Q331">
        <f>PRODUCT(Table1[[#This Row],[Price_per_Unit]],Table1[[#This Row],[Quantity_Purchased]])</f>
        <v>893.62</v>
      </c>
      <c r="R331">
        <f>(Table1[[#This Row],[Price_per_Unit]]*Table1[[#This Row],[Quantity_Purchased]])-Table1[[#This Row],[Discount_Applied]]</f>
        <v>884.12</v>
      </c>
    </row>
    <row r="332" spans="1:18" x14ac:dyDescent="0.35">
      <c r="A332" t="s">
        <v>1298</v>
      </c>
      <c r="B332" s="1">
        <v>46002</v>
      </c>
      <c r="C332" t="s">
        <v>16</v>
      </c>
      <c r="D332" t="s">
        <v>1299</v>
      </c>
      <c r="E332" t="s">
        <v>1300</v>
      </c>
      <c r="F332" t="s">
        <v>19</v>
      </c>
      <c r="G332">
        <v>156.07</v>
      </c>
      <c r="H332">
        <v>2</v>
      </c>
      <c r="I332">
        <v>140.12</v>
      </c>
      <c r="J332">
        <v>29.82</v>
      </c>
      <c r="K332" t="s">
        <v>43</v>
      </c>
      <c r="L332" t="s">
        <v>48</v>
      </c>
      <c r="M332" t="s">
        <v>22</v>
      </c>
      <c r="N332" t="s">
        <v>31</v>
      </c>
      <c r="O332" t="s">
        <v>1301</v>
      </c>
      <c r="P332" t="str">
        <f t="shared" si="5"/>
        <v>Dec</v>
      </c>
      <c r="Q332">
        <f>PRODUCT(Table1[[#This Row],[Price_per_Unit]],Table1[[#This Row],[Quantity_Purchased]])</f>
        <v>312.14</v>
      </c>
      <c r="R332">
        <f>(Table1[[#This Row],[Price_per_Unit]]*Table1[[#This Row],[Quantity_Purchased]])-Table1[[#This Row],[Discount_Applied]]</f>
        <v>282.32</v>
      </c>
    </row>
    <row r="333" spans="1:18" hidden="1" x14ac:dyDescent="0.35">
      <c r="A333" t="s">
        <v>1302</v>
      </c>
      <c r="B333" s="1">
        <v>45843</v>
      </c>
      <c r="C333" t="s">
        <v>16</v>
      </c>
      <c r="D333" t="s">
        <v>1303</v>
      </c>
      <c r="E333" t="s">
        <v>1304</v>
      </c>
      <c r="F333" t="s">
        <v>79</v>
      </c>
      <c r="G333">
        <v>41.54</v>
      </c>
      <c r="H333">
        <v>2</v>
      </c>
      <c r="I333">
        <v>33.85</v>
      </c>
      <c r="J333">
        <v>5.96</v>
      </c>
      <c r="K333" t="s">
        <v>20</v>
      </c>
      <c r="L333" t="s">
        <v>21</v>
      </c>
      <c r="M333" t="s">
        <v>30</v>
      </c>
      <c r="N333" t="s">
        <v>38</v>
      </c>
      <c r="O333" t="s">
        <v>1305</v>
      </c>
      <c r="P333" t="str">
        <f t="shared" si="5"/>
        <v>Jul</v>
      </c>
      <c r="Q333">
        <f>PRODUCT(Table1[[#This Row],[Price_per_Unit]],Table1[[#This Row],[Quantity_Purchased]])</f>
        <v>83.08</v>
      </c>
      <c r="R333">
        <f>(Table1[[#This Row],[Price_per_Unit]]*Table1[[#This Row],[Quantity_Purchased]])-Table1[[#This Row],[Discount_Applied]]</f>
        <v>77.12</v>
      </c>
    </row>
    <row r="334" spans="1:18" hidden="1" x14ac:dyDescent="0.35">
      <c r="A334" t="s">
        <v>1306</v>
      </c>
      <c r="B334" s="1">
        <v>45684</v>
      </c>
      <c r="C334" t="s">
        <v>16</v>
      </c>
      <c r="D334" t="s">
        <v>1307</v>
      </c>
      <c r="E334" t="s">
        <v>781</v>
      </c>
      <c r="F334" t="s">
        <v>36</v>
      </c>
      <c r="G334">
        <v>37.32</v>
      </c>
      <c r="H334">
        <v>2</v>
      </c>
      <c r="I334">
        <v>33.08</v>
      </c>
      <c r="J334">
        <v>4.8600000000000003</v>
      </c>
      <c r="K334" t="s">
        <v>20</v>
      </c>
      <c r="L334" t="s">
        <v>21</v>
      </c>
      <c r="M334" t="s">
        <v>30</v>
      </c>
      <c r="N334" t="s">
        <v>38</v>
      </c>
      <c r="O334" t="s">
        <v>1308</v>
      </c>
      <c r="P334" t="str">
        <f t="shared" si="5"/>
        <v>Jan</v>
      </c>
      <c r="Q334">
        <f>PRODUCT(Table1[[#This Row],[Price_per_Unit]],Table1[[#This Row],[Quantity_Purchased]])</f>
        <v>74.64</v>
      </c>
      <c r="R334">
        <f>(Table1[[#This Row],[Price_per_Unit]]*Table1[[#This Row],[Quantity_Purchased]])-Table1[[#This Row],[Discount_Applied]]</f>
        <v>69.78</v>
      </c>
    </row>
    <row r="335" spans="1:18" x14ac:dyDescent="0.35">
      <c r="A335" t="s">
        <v>1309</v>
      </c>
      <c r="B335" s="1">
        <v>46011</v>
      </c>
      <c r="C335" t="s">
        <v>16</v>
      </c>
      <c r="D335" t="s">
        <v>1310</v>
      </c>
      <c r="E335" t="s">
        <v>1311</v>
      </c>
      <c r="F335" t="s">
        <v>36</v>
      </c>
      <c r="G335">
        <v>179.08</v>
      </c>
      <c r="H335">
        <v>8</v>
      </c>
      <c r="I335">
        <v>133.19999999999999</v>
      </c>
      <c r="J335">
        <v>3.56</v>
      </c>
      <c r="K335" t="s">
        <v>20</v>
      </c>
      <c r="L335" t="s">
        <v>48</v>
      </c>
      <c r="M335" t="s">
        <v>22</v>
      </c>
      <c r="N335" t="s">
        <v>23</v>
      </c>
      <c r="O335" t="s">
        <v>1312</v>
      </c>
      <c r="P335" t="str">
        <f t="shared" si="5"/>
        <v>Dec</v>
      </c>
      <c r="Q335">
        <f>PRODUCT(Table1[[#This Row],[Price_per_Unit]],Table1[[#This Row],[Quantity_Purchased]])</f>
        <v>1432.64</v>
      </c>
      <c r="R335">
        <f>(Table1[[#This Row],[Price_per_Unit]]*Table1[[#This Row],[Quantity_Purchased]])-Table1[[#This Row],[Discount_Applied]]</f>
        <v>1429.0800000000002</v>
      </c>
    </row>
    <row r="336" spans="1:18" x14ac:dyDescent="0.35">
      <c r="A336" t="s">
        <v>1313</v>
      </c>
      <c r="B336" s="1">
        <v>45981</v>
      </c>
      <c r="C336" t="s">
        <v>16</v>
      </c>
      <c r="D336" t="s">
        <v>1314</v>
      </c>
      <c r="E336" t="s">
        <v>604</v>
      </c>
      <c r="F336" t="s">
        <v>79</v>
      </c>
      <c r="G336">
        <v>394.4</v>
      </c>
      <c r="H336">
        <v>6</v>
      </c>
      <c r="I336">
        <v>285.89</v>
      </c>
      <c r="J336">
        <v>67.27</v>
      </c>
      <c r="K336" t="s">
        <v>43</v>
      </c>
      <c r="L336" t="s">
        <v>29</v>
      </c>
      <c r="M336" t="s">
        <v>22</v>
      </c>
      <c r="N336" t="s">
        <v>23</v>
      </c>
      <c r="O336" t="s">
        <v>1315</v>
      </c>
      <c r="P336" t="str">
        <f t="shared" si="5"/>
        <v>Nov</v>
      </c>
      <c r="Q336">
        <f>PRODUCT(Table1[[#This Row],[Price_per_Unit]],Table1[[#This Row],[Quantity_Purchased]])</f>
        <v>2366.3999999999996</v>
      </c>
      <c r="R336">
        <f>(Table1[[#This Row],[Price_per_Unit]]*Table1[[#This Row],[Quantity_Purchased]])-Table1[[#This Row],[Discount_Applied]]</f>
        <v>2299.1299999999997</v>
      </c>
    </row>
    <row r="337" spans="1:18" hidden="1" x14ac:dyDescent="0.35">
      <c r="A337" t="s">
        <v>1316</v>
      </c>
      <c r="B337" s="1">
        <v>45802</v>
      </c>
      <c r="C337" t="s">
        <v>16</v>
      </c>
      <c r="D337" t="s">
        <v>1317</v>
      </c>
      <c r="E337" t="s">
        <v>1318</v>
      </c>
      <c r="F337" t="s">
        <v>79</v>
      </c>
      <c r="G337">
        <v>339.14</v>
      </c>
      <c r="H337">
        <v>3</v>
      </c>
      <c r="I337">
        <v>264.98</v>
      </c>
      <c r="J337">
        <v>52.74</v>
      </c>
      <c r="K337" t="s">
        <v>43</v>
      </c>
      <c r="L337" t="s">
        <v>21</v>
      </c>
      <c r="M337" t="s">
        <v>37</v>
      </c>
      <c r="N337" t="s">
        <v>38</v>
      </c>
      <c r="O337" t="s">
        <v>1319</v>
      </c>
      <c r="P337" t="str">
        <f t="shared" si="5"/>
        <v>May</v>
      </c>
      <c r="Q337">
        <f>PRODUCT(Table1[[#This Row],[Price_per_Unit]],Table1[[#This Row],[Quantity_Purchased]])</f>
        <v>1017.42</v>
      </c>
      <c r="R337">
        <f>(Table1[[#This Row],[Price_per_Unit]]*Table1[[#This Row],[Quantity_Purchased]])-Table1[[#This Row],[Discount_Applied]]</f>
        <v>964.68</v>
      </c>
    </row>
    <row r="338" spans="1:18" hidden="1" x14ac:dyDescent="0.35">
      <c r="A338" t="s">
        <v>1320</v>
      </c>
      <c r="B338" s="1">
        <v>45739</v>
      </c>
      <c r="C338" t="s">
        <v>16</v>
      </c>
      <c r="D338" t="s">
        <v>1321</v>
      </c>
      <c r="E338" t="s">
        <v>1322</v>
      </c>
      <c r="F338" t="s">
        <v>53</v>
      </c>
      <c r="G338">
        <v>323.14</v>
      </c>
      <c r="H338">
        <v>10</v>
      </c>
      <c r="I338">
        <v>284.75</v>
      </c>
      <c r="J338">
        <v>5.63</v>
      </c>
      <c r="K338" t="s">
        <v>43</v>
      </c>
      <c r="L338" t="s">
        <v>29</v>
      </c>
      <c r="M338" t="s">
        <v>37</v>
      </c>
      <c r="N338" t="s">
        <v>23</v>
      </c>
      <c r="O338" t="s">
        <v>1323</v>
      </c>
      <c r="P338" t="str">
        <f t="shared" si="5"/>
        <v>Mar</v>
      </c>
      <c r="Q338">
        <f>PRODUCT(Table1[[#This Row],[Price_per_Unit]],Table1[[#This Row],[Quantity_Purchased]])</f>
        <v>3231.3999999999996</v>
      </c>
      <c r="R338">
        <f>(Table1[[#This Row],[Price_per_Unit]]*Table1[[#This Row],[Quantity_Purchased]])-Table1[[#This Row],[Discount_Applied]]</f>
        <v>3225.7699999999995</v>
      </c>
    </row>
    <row r="339" spans="1:18" hidden="1" x14ac:dyDescent="0.35">
      <c r="A339" t="s">
        <v>1324</v>
      </c>
      <c r="B339" s="1">
        <v>45760</v>
      </c>
      <c r="C339" t="s">
        <v>16</v>
      </c>
      <c r="D339" t="s">
        <v>1325</v>
      </c>
      <c r="E339" t="s">
        <v>1326</v>
      </c>
      <c r="F339" t="s">
        <v>36</v>
      </c>
      <c r="G339">
        <v>173.47</v>
      </c>
      <c r="H339">
        <v>6</v>
      </c>
      <c r="I339">
        <v>104.69</v>
      </c>
      <c r="J339">
        <v>8.58</v>
      </c>
      <c r="K339" t="s">
        <v>43</v>
      </c>
      <c r="L339" t="s">
        <v>21</v>
      </c>
      <c r="M339" t="s">
        <v>30</v>
      </c>
      <c r="N339" t="s">
        <v>31</v>
      </c>
      <c r="O339" t="s">
        <v>1327</v>
      </c>
      <c r="P339" t="str">
        <f t="shared" si="5"/>
        <v>Apr</v>
      </c>
      <c r="Q339">
        <f>PRODUCT(Table1[[#This Row],[Price_per_Unit]],Table1[[#This Row],[Quantity_Purchased]])</f>
        <v>1040.82</v>
      </c>
      <c r="R339">
        <f>(Table1[[#This Row],[Price_per_Unit]]*Table1[[#This Row],[Quantity_Purchased]])-Table1[[#This Row],[Discount_Applied]]</f>
        <v>1032.24</v>
      </c>
    </row>
    <row r="340" spans="1:18" x14ac:dyDescent="0.35">
      <c r="A340" t="s">
        <v>1328</v>
      </c>
      <c r="B340" s="1">
        <v>45814</v>
      </c>
      <c r="C340" t="s">
        <v>16</v>
      </c>
      <c r="D340" t="s">
        <v>1329</v>
      </c>
      <c r="E340" t="s">
        <v>1330</v>
      </c>
      <c r="F340" t="s">
        <v>28</v>
      </c>
      <c r="G340">
        <v>296.58999999999997</v>
      </c>
      <c r="H340">
        <v>5</v>
      </c>
      <c r="I340">
        <v>245.73</v>
      </c>
      <c r="J340">
        <v>17.899999999999999</v>
      </c>
      <c r="K340" t="s">
        <v>54</v>
      </c>
      <c r="L340" t="s">
        <v>48</v>
      </c>
      <c r="M340" t="s">
        <v>22</v>
      </c>
      <c r="N340" t="s">
        <v>31</v>
      </c>
      <c r="O340" t="s">
        <v>1331</v>
      </c>
      <c r="P340" t="str">
        <f t="shared" si="5"/>
        <v>Jun</v>
      </c>
      <c r="Q340">
        <f>PRODUCT(Table1[[#This Row],[Price_per_Unit]],Table1[[#This Row],[Quantity_Purchased]])</f>
        <v>1482.9499999999998</v>
      </c>
      <c r="R340">
        <f>(Table1[[#This Row],[Price_per_Unit]]*Table1[[#This Row],[Quantity_Purchased]])-Table1[[#This Row],[Discount_Applied]]</f>
        <v>1465.0499999999997</v>
      </c>
    </row>
    <row r="341" spans="1:18" hidden="1" x14ac:dyDescent="0.35">
      <c r="A341" t="s">
        <v>1332</v>
      </c>
      <c r="B341" s="1">
        <v>45812</v>
      </c>
      <c r="C341" t="s">
        <v>16</v>
      </c>
      <c r="D341" t="s">
        <v>1333</v>
      </c>
      <c r="E341" t="s">
        <v>1334</v>
      </c>
      <c r="F341" t="s">
        <v>79</v>
      </c>
      <c r="G341">
        <v>255.05</v>
      </c>
      <c r="H341">
        <v>10</v>
      </c>
      <c r="I341">
        <v>160.94</v>
      </c>
      <c r="J341">
        <v>32.520000000000003</v>
      </c>
      <c r="K341" t="s">
        <v>20</v>
      </c>
      <c r="L341" t="s">
        <v>48</v>
      </c>
      <c r="M341" t="s">
        <v>30</v>
      </c>
      <c r="N341" t="s">
        <v>23</v>
      </c>
      <c r="O341" t="s">
        <v>1335</v>
      </c>
      <c r="P341" t="str">
        <f t="shared" si="5"/>
        <v>Jun</v>
      </c>
      <c r="Q341">
        <f>PRODUCT(Table1[[#This Row],[Price_per_Unit]],Table1[[#This Row],[Quantity_Purchased]])</f>
        <v>2550.5</v>
      </c>
      <c r="R341">
        <f>(Table1[[#This Row],[Price_per_Unit]]*Table1[[#This Row],[Quantity_Purchased]])-Table1[[#This Row],[Discount_Applied]]</f>
        <v>2517.98</v>
      </c>
    </row>
    <row r="342" spans="1:18" hidden="1" x14ac:dyDescent="0.35">
      <c r="A342" t="s">
        <v>1336</v>
      </c>
      <c r="B342" s="1">
        <v>45992</v>
      </c>
      <c r="C342" t="s">
        <v>16</v>
      </c>
      <c r="D342" t="s">
        <v>1337</v>
      </c>
      <c r="E342" t="s">
        <v>1338</v>
      </c>
      <c r="F342" t="s">
        <v>79</v>
      </c>
      <c r="G342">
        <v>406.29</v>
      </c>
      <c r="H342">
        <v>7</v>
      </c>
      <c r="I342">
        <v>344.23</v>
      </c>
      <c r="J342">
        <v>23.2</v>
      </c>
      <c r="K342" t="s">
        <v>43</v>
      </c>
      <c r="L342" t="s">
        <v>29</v>
      </c>
      <c r="M342" t="s">
        <v>37</v>
      </c>
      <c r="N342" t="s">
        <v>31</v>
      </c>
      <c r="O342" t="s">
        <v>1339</v>
      </c>
      <c r="P342" t="str">
        <f t="shared" si="5"/>
        <v>Dec</v>
      </c>
      <c r="Q342">
        <f>PRODUCT(Table1[[#This Row],[Price_per_Unit]],Table1[[#This Row],[Quantity_Purchased]])</f>
        <v>2844.03</v>
      </c>
      <c r="R342">
        <f>(Table1[[#This Row],[Price_per_Unit]]*Table1[[#This Row],[Quantity_Purchased]])-Table1[[#This Row],[Discount_Applied]]</f>
        <v>2820.8300000000004</v>
      </c>
    </row>
    <row r="343" spans="1:18" hidden="1" x14ac:dyDescent="0.35">
      <c r="A343" t="s">
        <v>1340</v>
      </c>
      <c r="B343" s="1">
        <v>45887</v>
      </c>
      <c r="C343" t="s">
        <v>16</v>
      </c>
      <c r="D343" t="s">
        <v>1341</v>
      </c>
      <c r="E343" t="s">
        <v>1342</v>
      </c>
      <c r="F343" t="s">
        <v>28</v>
      </c>
      <c r="G343">
        <v>451.15</v>
      </c>
      <c r="H343">
        <v>9</v>
      </c>
      <c r="I343">
        <v>391.61</v>
      </c>
      <c r="J343">
        <v>73.88</v>
      </c>
      <c r="K343" t="s">
        <v>54</v>
      </c>
      <c r="L343" t="s">
        <v>21</v>
      </c>
      <c r="M343" t="s">
        <v>37</v>
      </c>
      <c r="N343" t="s">
        <v>23</v>
      </c>
      <c r="O343" t="s">
        <v>1343</v>
      </c>
      <c r="P343" t="str">
        <f t="shared" si="5"/>
        <v>Aug</v>
      </c>
      <c r="Q343">
        <f>PRODUCT(Table1[[#This Row],[Price_per_Unit]],Table1[[#This Row],[Quantity_Purchased]])</f>
        <v>4060.35</v>
      </c>
      <c r="R343">
        <f>(Table1[[#This Row],[Price_per_Unit]]*Table1[[#This Row],[Quantity_Purchased]])-Table1[[#This Row],[Discount_Applied]]</f>
        <v>3986.47</v>
      </c>
    </row>
    <row r="344" spans="1:18" hidden="1" x14ac:dyDescent="0.35">
      <c r="A344" t="s">
        <v>1344</v>
      </c>
      <c r="B344" s="1">
        <v>45843</v>
      </c>
      <c r="C344" t="s">
        <v>16</v>
      </c>
      <c r="D344" t="s">
        <v>1345</v>
      </c>
      <c r="E344" t="s">
        <v>1346</v>
      </c>
      <c r="F344" t="s">
        <v>28</v>
      </c>
      <c r="G344">
        <v>84.36</v>
      </c>
      <c r="H344">
        <v>6</v>
      </c>
      <c r="I344">
        <v>58.4</v>
      </c>
      <c r="J344">
        <v>8.91</v>
      </c>
      <c r="K344" t="s">
        <v>20</v>
      </c>
      <c r="L344" t="s">
        <v>21</v>
      </c>
      <c r="M344" t="s">
        <v>37</v>
      </c>
      <c r="N344" t="s">
        <v>31</v>
      </c>
      <c r="O344" t="s">
        <v>1347</v>
      </c>
      <c r="P344" t="str">
        <f t="shared" si="5"/>
        <v>Jul</v>
      </c>
      <c r="Q344">
        <f>PRODUCT(Table1[[#This Row],[Price_per_Unit]],Table1[[#This Row],[Quantity_Purchased]])</f>
        <v>506.15999999999997</v>
      </c>
      <c r="R344">
        <f>(Table1[[#This Row],[Price_per_Unit]]*Table1[[#This Row],[Quantity_Purchased]])-Table1[[#This Row],[Discount_Applied]]</f>
        <v>497.24999999999994</v>
      </c>
    </row>
    <row r="345" spans="1:18" x14ac:dyDescent="0.35">
      <c r="A345" t="s">
        <v>1348</v>
      </c>
      <c r="B345" s="1">
        <v>45681</v>
      </c>
      <c r="C345" t="s">
        <v>16</v>
      </c>
      <c r="D345" t="s">
        <v>1349</v>
      </c>
      <c r="E345" t="s">
        <v>1350</v>
      </c>
      <c r="F345" t="s">
        <v>128</v>
      </c>
      <c r="G345">
        <v>116.45</v>
      </c>
      <c r="H345">
        <v>9</v>
      </c>
      <c r="I345">
        <v>103.31</v>
      </c>
      <c r="J345">
        <v>21.49</v>
      </c>
      <c r="K345" t="s">
        <v>43</v>
      </c>
      <c r="L345" t="s">
        <v>29</v>
      </c>
      <c r="M345" t="s">
        <v>22</v>
      </c>
      <c r="N345" t="s">
        <v>31</v>
      </c>
      <c r="O345" t="s">
        <v>1351</v>
      </c>
      <c r="P345" t="str">
        <f t="shared" si="5"/>
        <v>Jan</v>
      </c>
      <c r="Q345">
        <f>PRODUCT(Table1[[#This Row],[Price_per_Unit]],Table1[[#This Row],[Quantity_Purchased]])</f>
        <v>1048.05</v>
      </c>
      <c r="R345">
        <f>(Table1[[#This Row],[Price_per_Unit]]*Table1[[#This Row],[Quantity_Purchased]])-Table1[[#This Row],[Discount_Applied]]</f>
        <v>1026.56</v>
      </c>
    </row>
    <row r="346" spans="1:18" hidden="1" x14ac:dyDescent="0.35">
      <c r="A346" t="s">
        <v>1352</v>
      </c>
      <c r="B346" s="1">
        <v>45929</v>
      </c>
      <c r="C346" t="s">
        <v>16</v>
      </c>
      <c r="D346" t="s">
        <v>1353</v>
      </c>
      <c r="E346" t="s">
        <v>1156</v>
      </c>
      <c r="F346" t="s">
        <v>28</v>
      </c>
      <c r="G346">
        <v>106.48</v>
      </c>
      <c r="H346">
        <v>2</v>
      </c>
      <c r="I346">
        <v>83.01</v>
      </c>
      <c r="J346">
        <v>2.1</v>
      </c>
      <c r="K346" t="s">
        <v>20</v>
      </c>
      <c r="L346" t="s">
        <v>29</v>
      </c>
      <c r="M346" t="s">
        <v>30</v>
      </c>
      <c r="N346" t="s">
        <v>38</v>
      </c>
      <c r="O346" t="s">
        <v>1354</v>
      </c>
      <c r="P346" t="str">
        <f t="shared" si="5"/>
        <v>Sep</v>
      </c>
      <c r="Q346">
        <f>PRODUCT(Table1[[#This Row],[Price_per_Unit]],Table1[[#This Row],[Quantity_Purchased]])</f>
        <v>212.96</v>
      </c>
      <c r="R346">
        <f>(Table1[[#This Row],[Price_per_Unit]]*Table1[[#This Row],[Quantity_Purchased]])-Table1[[#This Row],[Discount_Applied]]</f>
        <v>210.86</v>
      </c>
    </row>
    <row r="347" spans="1:18" hidden="1" x14ac:dyDescent="0.35">
      <c r="A347" t="s">
        <v>1355</v>
      </c>
      <c r="B347" s="1">
        <v>45670</v>
      </c>
      <c r="C347" t="s">
        <v>16</v>
      </c>
      <c r="D347" t="s">
        <v>1356</v>
      </c>
      <c r="E347" t="s">
        <v>1357</v>
      </c>
      <c r="F347" t="s">
        <v>79</v>
      </c>
      <c r="G347">
        <v>443.98</v>
      </c>
      <c r="H347">
        <v>7</v>
      </c>
      <c r="I347">
        <v>363.28</v>
      </c>
      <c r="J347">
        <v>3.67</v>
      </c>
      <c r="K347" t="s">
        <v>54</v>
      </c>
      <c r="L347" t="s">
        <v>21</v>
      </c>
      <c r="M347" t="s">
        <v>30</v>
      </c>
      <c r="N347" t="s">
        <v>38</v>
      </c>
      <c r="O347" t="s">
        <v>1358</v>
      </c>
      <c r="P347" t="str">
        <f t="shared" si="5"/>
        <v>Jan</v>
      </c>
      <c r="Q347">
        <f>PRODUCT(Table1[[#This Row],[Price_per_Unit]],Table1[[#This Row],[Quantity_Purchased]])</f>
        <v>3107.86</v>
      </c>
      <c r="R347">
        <f>(Table1[[#This Row],[Price_per_Unit]]*Table1[[#This Row],[Quantity_Purchased]])-Table1[[#This Row],[Discount_Applied]]</f>
        <v>3104.19</v>
      </c>
    </row>
    <row r="348" spans="1:18" x14ac:dyDescent="0.35">
      <c r="A348" t="s">
        <v>1359</v>
      </c>
      <c r="B348" s="1">
        <v>45854</v>
      </c>
      <c r="C348" t="s">
        <v>16</v>
      </c>
      <c r="D348" t="s">
        <v>1360</v>
      </c>
      <c r="E348" t="s">
        <v>1361</v>
      </c>
      <c r="F348" t="s">
        <v>19</v>
      </c>
      <c r="G348">
        <v>98</v>
      </c>
      <c r="H348">
        <v>7</v>
      </c>
      <c r="I348">
        <v>76.27</v>
      </c>
      <c r="J348">
        <v>7.0000000000000007E-2</v>
      </c>
      <c r="K348" t="s">
        <v>54</v>
      </c>
      <c r="L348" t="s">
        <v>48</v>
      </c>
      <c r="M348" t="s">
        <v>22</v>
      </c>
      <c r="N348" t="s">
        <v>38</v>
      </c>
      <c r="O348" t="s">
        <v>1362</v>
      </c>
      <c r="P348" t="str">
        <f t="shared" si="5"/>
        <v>Jul</v>
      </c>
      <c r="Q348">
        <f>PRODUCT(Table1[[#This Row],[Price_per_Unit]],Table1[[#This Row],[Quantity_Purchased]])</f>
        <v>686</v>
      </c>
      <c r="R348">
        <f>(Table1[[#This Row],[Price_per_Unit]]*Table1[[#This Row],[Quantity_Purchased]])-Table1[[#This Row],[Discount_Applied]]</f>
        <v>685.93</v>
      </c>
    </row>
    <row r="349" spans="1:18" hidden="1" x14ac:dyDescent="0.35">
      <c r="A349" t="s">
        <v>1363</v>
      </c>
      <c r="B349" s="1">
        <v>45802</v>
      </c>
      <c r="C349" t="s">
        <v>16</v>
      </c>
      <c r="D349" t="s">
        <v>1364</v>
      </c>
      <c r="E349" t="s">
        <v>1338</v>
      </c>
      <c r="F349" t="s">
        <v>19</v>
      </c>
      <c r="G349">
        <v>160.77000000000001</v>
      </c>
      <c r="H349">
        <v>9</v>
      </c>
      <c r="I349">
        <v>103.5</v>
      </c>
      <c r="J349">
        <v>15.88</v>
      </c>
      <c r="K349" t="s">
        <v>20</v>
      </c>
      <c r="L349" t="s">
        <v>21</v>
      </c>
      <c r="M349" t="s">
        <v>37</v>
      </c>
      <c r="N349" t="s">
        <v>23</v>
      </c>
      <c r="O349" t="s">
        <v>1365</v>
      </c>
      <c r="P349" t="str">
        <f t="shared" si="5"/>
        <v>May</v>
      </c>
      <c r="Q349">
        <f>PRODUCT(Table1[[#This Row],[Price_per_Unit]],Table1[[#This Row],[Quantity_Purchased]])</f>
        <v>1446.93</v>
      </c>
      <c r="R349">
        <f>(Table1[[#This Row],[Price_per_Unit]]*Table1[[#This Row],[Quantity_Purchased]])-Table1[[#This Row],[Discount_Applied]]</f>
        <v>1431.05</v>
      </c>
    </row>
    <row r="350" spans="1:18" hidden="1" x14ac:dyDescent="0.35">
      <c r="A350" t="s">
        <v>1366</v>
      </c>
      <c r="B350" s="1">
        <v>45791</v>
      </c>
      <c r="C350" t="s">
        <v>16</v>
      </c>
      <c r="D350" t="s">
        <v>1367</v>
      </c>
      <c r="E350" t="s">
        <v>1368</v>
      </c>
      <c r="F350" t="s">
        <v>128</v>
      </c>
      <c r="G350">
        <v>160.01</v>
      </c>
      <c r="H350">
        <v>7</v>
      </c>
      <c r="I350">
        <v>104.8</v>
      </c>
      <c r="J350">
        <v>30.83</v>
      </c>
      <c r="K350" t="s">
        <v>20</v>
      </c>
      <c r="L350" t="s">
        <v>21</v>
      </c>
      <c r="M350" t="s">
        <v>30</v>
      </c>
      <c r="N350" t="s">
        <v>23</v>
      </c>
      <c r="O350" t="s">
        <v>1369</v>
      </c>
      <c r="P350" t="str">
        <f t="shared" si="5"/>
        <v>May</v>
      </c>
      <c r="Q350">
        <f>PRODUCT(Table1[[#This Row],[Price_per_Unit]],Table1[[#This Row],[Quantity_Purchased]])</f>
        <v>1120.07</v>
      </c>
      <c r="R350">
        <f>(Table1[[#This Row],[Price_per_Unit]]*Table1[[#This Row],[Quantity_Purchased]])-Table1[[#This Row],[Discount_Applied]]</f>
        <v>1089.24</v>
      </c>
    </row>
    <row r="351" spans="1:18" hidden="1" x14ac:dyDescent="0.35">
      <c r="A351" t="s">
        <v>1370</v>
      </c>
      <c r="B351" s="1">
        <v>45674</v>
      </c>
      <c r="C351" t="s">
        <v>16</v>
      </c>
      <c r="D351" t="s">
        <v>1371</v>
      </c>
      <c r="E351" t="s">
        <v>604</v>
      </c>
      <c r="F351" t="s">
        <v>79</v>
      </c>
      <c r="G351">
        <v>250.86</v>
      </c>
      <c r="H351">
        <v>3</v>
      </c>
      <c r="I351">
        <v>160.65</v>
      </c>
      <c r="J351">
        <v>20.6</v>
      </c>
      <c r="K351" t="s">
        <v>43</v>
      </c>
      <c r="L351" t="s">
        <v>48</v>
      </c>
      <c r="M351" t="s">
        <v>30</v>
      </c>
      <c r="N351" t="s">
        <v>38</v>
      </c>
      <c r="O351" t="s">
        <v>1372</v>
      </c>
      <c r="P351" t="str">
        <f t="shared" si="5"/>
        <v>Jan</v>
      </c>
      <c r="Q351">
        <f>PRODUCT(Table1[[#This Row],[Price_per_Unit]],Table1[[#This Row],[Quantity_Purchased]])</f>
        <v>752.58</v>
      </c>
      <c r="R351">
        <f>(Table1[[#This Row],[Price_per_Unit]]*Table1[[#This Row],[Quantity_Purchased]])-Table1[[#This Row],[Discount_Applied]]</f>
        <v>731.98</v>
      </c>
    </row>
    <row r="352" spans="1:18" hidden="1" x14ac:dyDescent="0.35">
      <c r="A352" t="s">
        <v>1373</v>
      </c>
      <c r="B352" s="1">
        <v>45719</v>
      </c>
      <c r="C352" t="s">
        <v>16</v>
      </c>
      <c r="D352" t="s">
        <v>1374</v>
      </c>
      <c r="E352" t="s">
        <v>1375</v>
      </c>
      <c r="F352" t="s">
        <v>28</v>
      </c>
      <c r="G352">
        <v>47.42</v>
      </c>
      <c r="H352">
        <v>5</v>
      </c>
      <c r="I352">
        <v>31.56</v>
      </c>
      <c r="J352">
        <v>1.33</v>
      </c>
      <c r="K352" t="s">
        <v>43</v>
      </c>
      <c r="L352" t="s">
        <v>21</v>
      </c>
      <c r="M352" t="s">
        <v>30</v>
      </c>
      <c r="N352" t="s">
        <v>23</v>
      </c>
      <c r="O352" t="s">
        <v>1376</v>
      </c>
      <c r="P352" t="str">
        <f t="shared" si="5"/>
        <v>Mar</v>
      </c>
      <c r="Q352">
        <f>PRODUCT(Table1[[#This Row],[Price_per_Unit]],Table1[[#This Row],[Quantity_Purchased]])</f>
        <v>237.10000000000002</v>
      </c>
      <c r="R352">
        <f>(Table1[[#This Row],[Price_per_Unit]]*Table1[[#This Row],[Quantity_Purchased]])-Table1[[#This Row],[Discount_Applied]]</f>
        <v>235.77</v>
      </c>
    </row>
    <row r="353" spans="1:18" hidden="1" x14ac:dyDescent="0.35">
      <c r="A353" t="s">
        <v>1377</v>
      </c>
      <c r="B353" s="1">
        <v>45662</v>
      </c>
      <c r="C353" t="s">
        <v>16</v>
      </c>
      <c r="D353" s="2" t="s">
        <v>1378</v>
      </c>
      <c r="E353" t="s">
        <v>859</v>
      </c>
      <c r="F353" t="s">
        <v>128</v>
      </c>
      <c r="G353">
        <v>106.78</v>
      </c>
      <c r="H353">
        <v>1</v>
      </c>
      <c r="I353">
        <v>65.62</v>
      </c>
      <c r="J353">
        <v>13.79</v>
      </c>
      <c r="K353" t="s">
        <v>43</v>
      </c>
      <c r="L353" t="s">
        <v>48</v>
      </c>
      <c r="M353" t="s">
        <v>30</v>
      </c>
      <c r="N353" t="s">
        <v>23</v>
      </c>
      <c r="O353" t="s">
        <v>1379</v>
      </c>
      <c r="P353" t="str">
        <f t="shared" si="5"/>
        <v>Jan</v>
      </c>
      <c r="Q353">
        <f>PRODUCT(Table1[[#This Row],[Price_per_Unit]],Table1[[#This Row],[Quantity_Purchased]])</f>
        <v>106.78</v>
      </c>
      <c r="R353">
        <f>(Table1[[#This Row],[Price_per_Unit]]*Table1[[#This Row],[Quantity_Purchased]])-Table1[[#This Row],[Discount_Applied]]</f>
        <v>92.990000000000009</v>
      </c>
    </row>
    <row r="354" spans="1:18" x14ac:dyDescent="0.35">
      <c r="A354" t="s">
        <v>1380</v>
      </c>
      <c r="B354" s="1">
        <v>45907</v>
      </c>
      <c r="C354" t="s">
        <v>16</v>
      </c>
      <c r="D354" t="s">
        <v>1381</v>
      </c>
      <c r="E354" t="s">
        <v>1382</v>
      </c>
      <c r="F354" t="s">
        <v>53</v>
      </c>
      <c r="G354">
        <v>216.61</v>
      </c>
      <c r="H354">
        <v>9</v>
      </c>
      <c r="I354">
        <v>154.99</v>
      </c>
      <c r="J354">
        <v>6.38</v>
      </c>
      <c r="K354" t="s">
        <v>20</v>
      </c>
      <c r="L354" t="s">
        <v>21</v>
      </c>
      <c r="M354" t="s">
        <v>22</v>
      </c>
      <c r="N354" t="s">
        <v>31</v>
      </c>
      <c r="O354" t="s">
        <v>1383</v>
      </c>
      <c r="P354" t="str">
        <f t="shared" si="5"/>
        <v>Sep</v>
      </c>
      <c r="Q354">
        <f>PRODUCT(Table1[[#This Row],[Price_per_Unit]],Table1[[#This Row],[Quantity_Purchased]])</f>
        <v>1949.4900000000002</v>
      </c>
      <c r="R354">
        <f>(Table1[[#This Row],[Price_per_Unit]]*Table1[[#This Row],[Quantity_Purchased]])-Table1[[#This Row],[Discount_Applied]]</f>
        <v>1943.1100000000001</v>
      </c>
    </row>
    <row r="355" spans="1:18" x14ac:dyDescent="0.35">
      <c r="A355" t="s">
        <v>1384</v>
      </c>
      <c r="B355" s="1">
        <v>45854</v>
      </c>
      <c r="C355" t="s">
        <v>16</v>
      </c>
      <c r="D355" t="s">
        <v>1385</v>
      </c>
      <c r="E355" t="s">
        <v>1197</v>
      </c>
      <c r="F355" t="s">
        <v>28</v>
      </c>
      <c r="G355">
        <v>360.57</v>
      </c>
      <c r="H355">
        <v>4</v>
      </c>
      <c r="I355">
        <v>311.39999999999998</v>
      </c>
      <c r="J355">
        <v>18.98</v>
      </c>
      <c r="K355" t="s">
        <v>43</v>
      </c>
      <c r="L355" t="s">
        <v>48</v>
      </c>
      <c r="M355" t="s">
        <v>22</v>
      </c>
      <c r="N355" t="s">
        <v>31</v>
      </c>
      <c r="O355" t="s">
        <v>1386</v>
      </c>
      <c r="P355" t="str">
        <f t="shared" si="5"/>
        <v>Jul</v>
      </c>
      <c r="Q355">
        <f>PRODUCT(Table1[[#This Row],[Price_per_Unit]],Table1[[#This Row],[Quantity_Purchased]])</f>
        <v>1442.28</v>
      </c>
      <c r="R355">
        <f>(Table1[[#This Row],[Price_per_Unit]]*Table1[[#This Row],[Quantity_Purchased]])-Table1[[#This Row],[Discount_Applied]]</f>
        <v>1423.3</v>
      </c>
    </row>
    <row r="356" spans="1:18" x14ac:dyDescent="0.35">
      <c r="A356" t="s">
        <v>1387</v>
      </c>
      <c r="B356" s="1">
        <v>45875</v>
      </c>
      <c r="C356" t="s">
        <v>16</v>
      </c>
      <c r="D356" t="s">
        <v>1388</v>
      </c>
      <c r="E356" t="s">
        <v>87</v>
      </c>
      <c r="F356" t="s">
        <v>28</v>
      </c>
      <c r="G356">
        <v>163.25</v>
      </c>
      <c r="H356">
        <v>3</v>
      </c>
      <c r="I356">
        <v>100.12</v>
      </c>
      <c r="J356">
        <v>12.52</v>
      </c>
      <c r="K356" t="s">
        <v>43</v>
      </c>
      <c r="L356" t="s">
        <v>29</v>
      </c>
      <c r="M356" t="s">
        <v>22</v>
      </c>
      <c r="N356" t="s">
        <v>38</v>
      </c>
      <c r="O356" t="s">
        <v>1389</v>
      </c>
      <c r="P356" t="str">
        <f t="shared" si="5"/>
        <v>Aug</v>
      </c>
      <c r="Q356">
        <f>PRODUCT(Table1[[#This Row],[Price_per_Unit]],Table1[[#This Row],[Quantity_Purchased]])</f>
        <v>489.75</v>
      </c>
      <c r="R356">
        <f>(Table1[[#This Row],[Price_per_Unit]]*Table1[[#This Row],[Quantity_Purchased]])-Table1[[#This Row],[Discount_Applied]]</f>
        <v>477.23</v>
      </c>
    </row>
    <row r="357" spans="1:18" x14ac:dyDescent="0.35">
      <c r="A357" t="s">
        <v>1390</v>
      </c>
      <c r="B357" s="1">
        <v>45929</v>
      </c>
      <c r="C357" t="s">
        <v>16</v>
      </c>
      <c r="D357" t="s">
        <v>1391</v>
      </c>
      <c r="E357" t="s">
        <v>1392</v>
      </c>
      <c r="F357" t="s">
        <v>28</v>
      </c>
      <c r="G357">
        <v>477.89</v>
      </c>
      <c r="H357">
        <v>2</v>
      </c>
      <c r="I357">
        <v>363.92</v>
      </c>
      <c r="J357">
        <v>55.75</v>
      </c>
      <c r="K357" t="s">
        <v>20</v>
      </c>
      <c r="L357" t="s">
        <v>21</v>
      </c>
      <c r="M357" t="s">
        <v>22</v>
      </c>
      <c r="N357" t="s">
        <v>31</v>
      </c>
      <c r="O357" t="s">
        <v>1393</v>
      </c>
      <c r="P357" t="str">
        <f t="shared" si="5"/>
        <v>Sep</v>
      </c>
      <c r="Q357">
        <f>PRODUCT(Table1[[#This Row],[Price_per_Unit]],Table1[[#This Row],[Quantity_Purchased]])</f>
        <v>955.78</v>
      </c>
      <c r="R357">
        <f>(Table1[[#This Row],[Price_per_Unit]]*Table1[[#This Row],[Quantity_Purchased]])-Table1[[#This Row],[Discount_Applied]]</f>
        <v>900.03</v>
      </c>
    </row>
    <row r="358" spans="1:18" x14ac:dyDescent="0.35">
      <c r="A358" t="s">
        <v>1394</v>
      </c>
      <c r="B358" s="1">
        <v>45749</v>
      </c>
      <c r="C358" t="s">
        <v>16</v>
      </c>
      <c r="D358" t="s">
        <v>1395</v>
      </c>
      <c r="E358" t="s">
        <v>1261</v>
      </c>
      <c r="F358" t="s">
        <v>28</v>
      </c>
      <c r="G358">
        <v>335.83</v>
      </c>
      <c r="H358">
        <v>4</v>
      </c>
      <c r="I358">
        <v>268.62</v>
      </c>
      <c r="J358">
        <v>15.86</v>
      </c>
      <c r="K358" t="s">
        <v>20</v>
      </c>
      <c r="L358" t="s">
        <v>21</v>
      </c>
      <c r="M358" t="s">
        <v>22</v>
      </c>
      <c r="N358" t="s">
        <v>23</v>
      </c>
      <c r="O358" t="s">
        <v>1396</v>
      </c>
      <c r="P358" t="str">
        <f t="shared" si="5"/>
        <v>Apr</v>
      </c>
      <c r="Q358">
        <f>PRODUCT(Table1[[#This Row],[Price_per_Unit]],Table1[[#This Row],[Quantity_Purchased]])</f>
        <v>1343.32</v>
      </c>
      <c r="R358">
        <f>(Table1[[#This Row],[Price_per_Unit]]*Table1[[#This Row],[Quantity_Purchased]])-Table1[[#This Row],[Discount_Applied]]</f>
        <v>1327.46</v>
      </c>
    </row>
    <row r="359" spans="1:18" hidden="1" x14ac:dyDescent="0.35">
      <c r="A359" t="s">
        <v>1397</v>
      </c>
      <c r="B359" s="1">
        <v>45683</v>
      </c>
      <c r="C359" t="s">
        <v>16</v>
      </c>
      <c r="D359" t="s">
        <v>1398</v>
      </c>
      <c r="E359" t="s">
        <v>730</v>
      </c>
      <c r="F359" t="s">
        <v>79</v>
      </c>
      <c r="G359">
        <v>198.26</v>
      </c>
      <c r="H359">
        <v>10</v>
      </c>
      <c r="I359">
        <v>148.6</v>
      </c>
      <c r="J359">
        <v>4.5</v>
      </c>
      <c r="K359" t="s">
        <v>20</v>
      </c>
      <c r="L359" t="s">
        <v>29</v>
      </c>
      <c r="M359" t="s">
        <v>30</v>
      </c>
      <c r="N359" t="s">
        <v>31</v>
      </c>
      <c r="O359" t="s">
        <v>1399</v>
      </c>
      <c r="P359" t="str">
        <f t="shared" si="5"/>
        <v>Jan</v>
      </c>
      <c r="Q359">
        <f>PRODUCT(Table1[[#This Row],[Price_per_Unit]],Table1[[#This Row],[Quantity_Purchased]])</f>
        <v>1982.6</v>
      </c>
      <c r="R359">
        <f>(Table1[[#This Row],[Price_per_Unit]]*Table1[[#This Row],[Quantity_Purchased]])-Table1[[#This Row],[Discount_Applied]]</f>
        <v>1978.1</v>
      </c>
    </row>
    <row r="360" spans="1:18" hidden="1" x14ac:dyDescent="0.35">
      <c r="A360" t="s">
        <v>1400</v>
      </c>
      <c r="B360" s="1">
        <v>45751</v>
      </c>
      <c r="C360" t="s">
        <v>16</v>
      </c>
      <c r="D360" t="s">
        <v>1401</v>
      </c>
      <c r="E360" t="s">
        <v>1402</v>
      </c>
      <c r="F360" t="s">
        <v>53</v>
      </c>
      <c r="G360">
        <v>94.45</v>
      </c>
      <c r="H360">
        <v>5</v>
      </c>
      <c r="I360">
        <v>60.46</v>
      </c>
      <c r="J360">
        <v>18.87</v>
      </c>
      <c r="K360" t="s">
        <v>43</v>
      </c>
      <c r="L360" t="s">
        <v>21</v>
      </c>
      <c r="M360" t="s">
        <v>37</v>
      </c>
      <c r="N360" t="s">
        <v>23</v>
      </c>
      <c r="O360" t="s">
        <v>1403</v>
      </c>
      <c r="P360" t="str">
        <f t="shared" si="5"/>
        <v>Apr</v>
      </c>
      <c r="Q360">
        <f>PRODUCT(Table1[[#This Row],[Price_per_Unit]],Table1[[#This Row],[Quantity_Purchased]])</f>
        <v>472.25</v>
      </c>
      <c r="R360">
        <f>(Table1[[#This Row],[Price_per_Unit]]*Table1[[#This Row],[Quantity_Purchased]])-Table1[[#This Row],[Discount_Applied]]</f>
        <v>453.38</v>
      </c>
    </row>
    <row r="361" spans="1:18" hidden="1" x14ac:dyDescent="0.35">
      <c r="A361" t="s">
        <v>1404</v>
      </c>
      <c r="B361" s="1">
        <v>46004</v>
      </c>
      <c r="C361" t="s">
        <v>16</v>
      </c>
      <c r="D361" t="s">
        <v>1405</v>
      </c>
      <c r="E361" t="s">
        <v>631</v>
      </c>
      <c r="F361" t="s">
        <v>128</v>
      </c>
      <c r="G361">
        <v>375.69</v>
      </c>
      <c r="H361">
        <v>7</v>
      </c>
      <c r="I361">
        <v>233.27</v>
      </c>
      <c r="J361">
        <v>59.09</v>
      </c>
      <c r="K361" t="s">
        <v>20</v>
      </c>
      <c r="L361" t="s">
        <v>21</v>
      </c>
      <c r="M361" t="s">
        <v>30</v>
      </c>
      <c r="N361" t="s">
        <v>38</v>
      </c>
      <c r="O361" t="s">
        <v>1406</v>
      </c>
      <c r="P361" t="str">
        <f t="shared" si="5"/>
        <v>Dec</v>
      </c>
      <c r="Q361">
        <f>PRODUCT(Table1[[#This Row],[Price_per_Unit]],Table1[[#This Row],[Quantity_Purchased]])</f>
        <v>2629.83</v>
      </c>
      <c r="R361">
        <f>(Table1[[#This Row],[Price_per_Unit]]*Table1[[#This Row],[Quantity_Purchased]])-Table1[[#This Row],[Discount_Applied]]</f>
        <v>2570.7399999999998</v>
      </c>
    </row>
    <row r="362" spans="1:18" hidden="1" x14ac:dyDescent="0.35">
      <c r="A362" t="s">
        <v>1407</v>
      </c>
      <c r="B362" s="1">
        <v>45949</v>
      </c>
      <c r="C362" t="s">
        <v>16</v>
      </c>
      <c r="D362" t="s">
        <v>1408</v>
      </c>
      <c r="E362" t="s">
        <v>1409</v>
      </c>
      <c r="F362" t="s">
        <v>19</v>
      </c>
      <c r="G362">
        <v>418.03</v>
      </c>
      <c r="H362">
        <v>3</v>
      </c>
      <c r="I362">
        <v>324.64</v>
      </c>
      <c r="J362">
        <v>10.46</v>
      </c>
      <c r="K362" t="s">
        <v>20</v>
      </c>
      <c r="L362" t="s">
        <v>21</v>
      </c>
      <c r="M362" t="s">
        <v>37</v>
      </c>
      <c r="N362" t="s">
        <v>31</v>
      </c>
      <c r="O362" t="s">
        <v>1410</v>
      </c>
      <c r="P362" t="str">
        <f t="shared" si="5"/>
        <v>Oct</v>
      </c>
      <c r="Q362">
        <f>PRODUCT(Table1[[#This Row],[Price_per_Unit]],Table1[[#This Row],[Quantity_Purchased]])</f>
        <v>1254.0899999999999</v>
      </c>
      <c r="R362">
        <f>(Table1[[#This Row],[Price_per_Unit]]*Table1[[#This Row],[Quantity_Purchased]])-Table1[[#This Row],[Discount_Applied]]</f>
        <v>1243.6299999999999</v>
      </c>
    </row>
    <row r="363" spans="1:18" hidden="1" x14ac:dyDescent="0.35">
      <c r="A363" t="s">
        <v>1411</v>
      </c>
      <c r="B363" s="1">
        <v>45854</v>
      </c>
      <c r="C363" t="s">
        <v>16</v>
      </c>
      <c r="D363" t="s">
        <v>1412</v>
      </c>
      <c r="E363" t="s">
        <v>1413</v>
      </c>
      <c r="F363" t="s">
        <v>53</v>
      </c>
      <c r="G363">
        <v>112.4</v>
      </c>
      <c r="H363">
        <v>8</v>
      </c>
      <c r="I363">
        <v>82.3</v>
      </c>
      <c r="J363">
        <v>11.3</v>
      </c>
      <c r="K363" t="s">
        <v>20</v>
      </c>
      <c r="L363" t="s">
        <v>48</v>
      </c>
      <c r="M363" t="s">
        <v>30</v>
      </c>
      <c r="N363" t="s">
        <v>23</v>
      </c>
      <c r="O363" t="s">
        <v>1414</v>
      </c>
      <c r="P363" t="str">
        <f t="shared" si="5"/>
        <v>Jul</v>
      </c>
      <c r="Q363">
        <f>PRODUCT(Table1[[#This Row],[Price_per_Unit]],Table1[[#This Row],[Quantity_Purchased]])</f>
        <v>899.2</v>
      </c>
      <c r="R363">
        <f>(Table1[[#This Row],[Price_per_Unit]]*Table1[[#This Row],[Quantity_Purchased]])-Table1[[#This Row],[Discount_Applied]]</f>
        <v>887.90000000000009</v>
      </c>
    </row>
    <row r="364" spans="1:18" hidden="1" x14ac:dyDescent="0.35">
      <c r="A364" t="s">
        <v>1415</v>
      </c>
      <c r="B364" s="1">
        <v>46011</v>
      </c>
      <c r="C364" t="s">
        <v>16</v>
      </c>
      <c r="D364" t="s">
        <v>1416</v>
      </c>
      <c r="E364" t="s">
        <v>1417</v>
      </c>
      <c r="F364" t="s">
        <v>19</v>
      </c>
      <c r="G364">
        <v>443.3</v>
      </c>
      <c r="H364">
        <v>1</v>
      </c>
      <c r="I364">
        <v>274.83</v>
      </c>
      <c r="J364">
        <v>7.05</v>
      </c>
      <c r="K364" t="s">
        <v>43</v>
      </c>
      <c r="L364" t="s">
        <v>29</v>
      </c>
      <c r="M364" t="s">
        <v>30</v>
      </c>
      <c r="N364" t="s">
        <v>31</v>
      </c>
      <c r="O364" t="s">
        <v>1418</v>
      </c>
      <c r="P364" t="str">
        <f t="shared" si="5"/>
        <v>Dec</v>
      </c>
      <c r="Q364">
        <f>PRODUCT(Table1[[#This Row],[Price_per_Unit]],Table1[[#This Row],[Quantity_Purchased]])</f>
        <v>443.3</v>
      </c>
      <c r="R364">
        <f>(Table1[[#This Row],[Price_per_Unit]]*Table1[[#This Row],[Quantity_Purchased]])-Table1[[#This Row],[Discount_Applied]]</f>
        <v>436.25</v>
      </c>
    </row>
    <row r="365" spans="1:18" x14ac:dyDescent="0.35">
      <c r="A365" t="s">
        <v>1419</v>
      </c>
      <c r="B365" s="1">
        <v>46011</v>
      </c>
      <c r="C365" t="s">
        <v>16</v>
      </c>
      <c r="D365" t="s">
        <v>1420</v>
      </c>
      <c r="E365" t="s">
        <v>1421</v>
      </c>
      <c r="F365" t="s">
        <v>36</v>
      </c>
      <c r="G365">
        <v>290.38</v>
      </c>
      <c r="H365">
        <v>6</v>
      </c>
      <c r="I365">
        <v>228.49</v>
      </c>
      <c r="J365">
        <v>30.54</v>
      </c>
      <c r="K365" t="s">
        <v>54</v>
      </c>
      <c r="L365" t="s">
        <v>21</v>
      </c>
      <c r="M365" t="s">
        <v>22</v>
      </c>
      <c r="N365" t="s">
        <v>38</v>
      </c>
      <c r="O365" t="s">
        <v>1422</v>
      </c>
      <c r="P365" t="str">
        <f t="shared" si="5"/>
        <v>Dec</v>
      </c>
      <c r="Q365">
        <f>PRODUCT(Table1[[#This Row],[Price_per_Unit]],Table1[[#This Row],[Quantity_Purchased]])</f>
        <v>1742.28</v>
      </c>
      <c r="R365">
        <f>(Table1[[#This Row],[Price_per_Unit]]*Table1[[#This Row],[Quantity_Purchased]])-Table1[[#This Row],[Discount_Applied]]</f>
        <v>1711.74</v>
      </c>
    </row>
    <row r="366" spans="1:18" hidden="1" x14ac:dyDescent="0.35">
      <c r="A366" t="s">
        <v>1423</v>
      </c>
      <c r="B366" s="1">
        <v>45941</v>
      </c>
      <c r="C366" t="s">
        <v>16</v>
      </c>
      <c r="D366" t="s">
        <v>1424</v>
      </c>
      <c r="E366" t="s">
        <v>1425</v>
      </c>
      <c r="F366" t="s">
        <v>128</v>
      </c>
      <c r="G366">
        <v>177.07</v>
      </c>
      <c r="H366">
        <v>1</v>
      </c>
      <c r="I366">
        <v>132.21</v>
      </c>
      <c r="J366">
        <v>3.01</v>
      </c>
      <c r="K366" t="s">
        <v>43</v>
      </c>
      <c r="L366" t="s">
        <v>21</v>
      </c>
      <c r="M366" t="s">
        <v>30</v>
      </c>
      <c r="N366" t="s">
        <v>23</v>
      </c>
      <c r="O366" t="s">
        <v>1426</v>
      </c>
      <c r="P366" t="str">
        <f t="shared" si="5"/>
        <v>Oct</v>
      </c>
      <c r="Q366">
        <f>PRODUCT(Table1[[#This Row],[Price_per_Unit]],Table1[[#This Row],[Quantity_Purchased]])</f>
        <v>177.07</v>
      </c>
      <c r="R366">
        <f>(Table1[[#This Row],[Price_per_Unit]]*Table1[[#This Row],[Quantity_Purchased]])-Table1[[#This Row],[Discount_Applied]]</f>
        <v>174.06</v>
      </c>
    </row>
    <row r="367" spans="1:18" hidden="1" x14ac:dyDescent="0.35">
      <c r="A367" t="s">
        <v>1427</v>
      </c>
      <c r="B367" s="1">
        <v>45814</v>
      </c>
      <c r="C367" t="s">
        <v>16</v>
      </c>
      <c r="D367" t="s">
        <v>1428</v>
      </c>
      <c r="E367" t="s">
        <v>1429</v>
      </c>
      <c r="F367" t="s">
        <v>53</v>
      </c>
      <c r="G367">
        <v>339.43</v>
      </c>
      <c r="H367">
        <v>3</v>
      </c>
      <c r="I367">
        <v>298.08999999999997</v>
      </c>
      <c r="J367">
        <v>51.47</v>
      </c>
      <c r="K367" t="s">
        <v>54</v>
      </c>
      <c r="L367" t="s">
        <v>48</v>
      </c>
      <c r="M367" t="s">
        <v>37</v>
      </c>
      <c r="N367" t="s">
        <v>23</v>
      </c>
      <c r="O367" t="s">
        <v>1430</v>
      </c>
      <c r="P367" t="str">
        <f t="shared" si="5"/>
        <v>Jun</v>
      </c>
      <c r="Q367">
        <f>PRODUCT(Table1[[#This Row],[Price_per_Unit]],Table1[[#This Row],[Quantity_Purchased]])</f>
        <v>1018.29</v>
      </c>
      <c r="R367">
        <f>(Table1[[#This Row],[Price_per_Unit]]*Table1[[#This Row],[Quantity_Purchased]])-Table1[[#This Row],[Discount_Applied]]</f>
        <v>966.81999999999994</v>
      </c>
    </row>
    <row r="368" spans="1:18" hidden="1" x14ac:dyDescent="0.35">
      <c r="A368" t="s">
        <v>1431</v>
      </c>
      <c r="B368" s="1">
        <v>45669</v>
      </c>
      <c r="C368" t="s">
        <v>16</v>
      </c>
      <c r="D368" t="s">
        <v>1432</v>
      </c>
      <c r="E368" t="s">
        <v>851</v>
      </c>
      <c r="F368" t="s">
        <v>53</v>
      </c>
      <c r="G368">
        <v>479.42</v>
      </c>
      <c r="H368">
        <v>9</v>
      </c>
      <c r="I368">
        <v>324.61</v>
      </c>
      <c r="J368">
        <v>9.76</v>
      </c>
      <c r="K368" t="s">
        <v>54</v>
      </c>
      <c r="L368" t="s">
        <v>29</v>
      </c>
      <c r="M368" t="s">
        <v>30</v>
      </c>
      <c r="N368" t="s">
        <v>23</v>
      </c>
      <c r="O368" t="s">
        <v>1433</v>
      </c>
      <c r="P368" t="str">
        <f t="shared" si="5"/>
        <v>Jan</v>
      </c>
      <c r="Q368">
        <f>PRODUCT(Table1[[#This Row],[Price_per_Unit]],Table1[[#This Row],[Quantity_Purchased]])</f>
        <v>4314.78</v>
      </c>
      <c r="R368">
        <f>(Table1[[#This Row],[Price_per_Unit]]*Table1[[#This Row],[Quantity_Purchased]])-Table1[[#This Row],[Discount_Applied]]</f>
        <v>4305.0199999999995</v>
      </c>
    </row>
    <row r="369" spans="1:18" hidden="1" x14ac:dyDescent="0.35">
      <c r="A369" t="s">
        <v>1434</v>
      </c>
      <c r="B369" s="1">
        <v>46004</v>
      </c>
      <c r="C369" t="s">
        <v>16</v>
      </c>
      <c r="D369" s="2" t="s">
        <v>1435</v>
      </c>
      <c r="E369" t="s">
        <v>259</v>
      </c>
      <c r="F369" t="s">
        <v>36</v>
      </c>
      <c r="G369">
        <v>176.67</v>
      </c>
      <c r="H369">
        <v>2</v>
      </c>
      <c r="I369">
        <v>150.86000000000001</v>
      </c>
      <c r="J369">
        <v>34.64</v>
      </c>
      <c r="K369" t="s">
        <v>43</v>
      </c>
      <c r="L369" t="s">
        <v>21</v>
      </c>
      <c r="M369" t="s">
        <v>37</v>
      </c>
      <c r="N369" t="s">
        <v>31</v>
      </c>
      <c r="O369" t="s">
        <v>1436</v>
      </c>
      <c r="P369" t="str">
        <f t="shared" si="5"/>
        <v>Dec</v>
      </c>
      <c r="Q369">
        <f>PRODUCT(Table1[[#This Row],[Price_per_Unit]],Table1[[#This Row],[Quantity_Purchased]])</f>
        <v>353.34</v>
      </c>
      <c r="R369">
        <f>(Table1[[#This Row],[Price_per_Unit]]*Table1[[#This Row],[Quantity_Purchased]])-Table1[[#This Row],[Discount_Applied]]</f>
        <v>318.7</v>
      </c>
    </row>
    <row r="370" spans="1:18" x14ac:dyDescent="0.35">
      <c r="A370" t="s">
        <v>1437</v>
      </c>
      <c r="B370" s="1">
        <v>45878</v>
      </c>
      <c r="C370" t="s">
        <v>16</v>
      </c>
      <c r="D370" t="s">
        <v>1438</v>
      </c>
      <c r="E370" t="s">
        <v>1439</v>
      </c>
      <c r="F370" t="s">
        <v>79</v>
      </c>
      <c r="G370">
        <v>146.26</v>
      </c>
      <c r="H370">
        <v>10</v>
      </c>
      <c r="I370">
        <v>130.94999999999999</v>
      </c>
      <c r="J370">
        <v>20.39</v>
      </c>
      <c r="K370" t="s">
        <v>20</v>
      </c>
      <c r="L370" t="s">
        <v>48</v>
      </c>
      <c r="M370" t="s">
        <v>22</v>
      </c>
      <c r="N370" t="s">
        <v>38</v>
      </c>
      <c r="O370" t="s">
        <v>1440</v>
      </c>
      <c r="P370" t="str">
        <f t="shared" si="5"/>
        <v>Aug</v>
      </c>
      <c r="Q370">
        <f>PRODUCT(Table1[[#This Row],[Price_per_Unit]],Table1[[#This Row],[Quantity_Purchased]])</f>
        <v>1462.6</v>
      </c>
      <c r="R370">
        <f>(Table1[[#This Row],[Price_per_Unit]]*Table1[[#This Row],[Quantity_Purchased]])-Table1[[#This Row],[Discount_Applied]]</f>
        <v>1442.2099999999998</v>
      </c>
    </row>
    <row r="371" spans="1:18" hidden="1" x14ac:dyDescent="0.35">
      <c r="A371" t="s">
        <v>1441</v>
      </c>
      <c r="B371" s="1">
        <v>45691</v>
      </c>
      <c r="C371" t="s">
        <v>16</v>
      </c>
      <c r="D371" t="s">
        <v>1442</v>
      </c>
      <c r="E371" t="s">
        <v>1443</v>
      </c>
      <c r="F371" t="s">
        <v>36</v>
      </c>
      <c r="G371">
        <v>18.96</v>
      </c>
      <c r="H371">
        <v>4</v>
      </c>
      <c r="I371">
        <v>13.01</v>
      </c>
      <c r="J371">
        <v>1.27</v>
      </c>
      <c r="K371" t="s">
        <v>54</v>
      </c>
      <c r="L371" t="s">
        <v>48</v>
      </c>
      <c r="M371" t="s">
        <v>37</v>
      </c>
      <c r="N371" t="s">
        <v>38</v>
      </c>
      <c r="O371" t="s">
        <v>1444</v>
      </c>
      <c r="P371" t="str">
        <f t="shared" si="5"/>
        <v>Feb</v>
      </c>
      <c r="Q371">
        <f>PRODUCT(Table1[[#This Row],[Price_per_Unit]],Table1[[#This Row],[Quantity_Purchased]])</f>
        <v>75.84</v>
      </c>
      <c r="R371">
        <f>(Table1[[#This Row],[Price_per_Unit]]*Table1[[#This Row],[Quantity_Purchased]])-Table1[[#This Row],[Discount_Applied]]</f>
        <v>74.570000000000007</v>
      </c>
    </row>
    <row r="372" spans="1:18" hidden="1" x14ac:dyDescent="0.35">
      <c r="A372" t="s">
        <v>1445</v>
      </c>
      <c r="B372" s="1">
        <v>45731</v>
      </c>
      <c r="C372" t="s">
        <v>16</v>
      </c>
      <c r="D372" t="s">
        <v>1446</v>
      </c>
      <c r="E372" t="s">
        <v>393</v>
      </c>
      <c r="F372" t="s">
        <v>53</v>
      </c>
      <c r="G372">
        <v>384.85</v>
      </c>
      <c r="H372">
        <v>10</v>
      </c>
      <c r="I372">
        <v>278.08</v>
      </c>
      <c r="J372">
        <v>33.65</v>
      </c>
      <c r="K372" t="s">
        <v>54</v>
      </c>
      <c r="L372" t="s">
        <v>21</v>
      </c>
      <c r="M372" t="s">
        <v>37</v>
      </c>
      <c r="N372" t="s">
        <v>31</v>
      </c>
      <c r="O372" t="s">
        <v>1447</v>
      </c>
      <c r="P372" t="str">
        <f t="shared" si="5"/>
        <v>Mar</v>
      </c>
      <c r="Q372">
        <f>PRODUCT(Table1[[#This Row],[Price_per_Unit]],Table1[[#This Row],[Quantity_Purchased]])</f>
        <v>3848.5</v>
      </c>
      <c r="R372">
        <f>(Table1[[#This Row],[Price_per_Unit]]*Table1[[#This Row],[Quantity_Purchased]])-Table1[[#This Row],[Discount_Applied]]</f>
        <v>3814.85</v>
      </c>
    </row>
    <row r="373" spans="1:18" hidden="1" x14ac:dyDescent="0.35">
      <c r="A373" t="s">
        <v>1448</v>
      </c>
      <c r="B373" s="1">
        <v>45960</v>
      </c>
      <c r="C373" t="s">
        <v>16</v>
      </c>
      <c r="D373" t="s">
        <v>1449</v>
      </c>
      <c r="E373" t="s">
        <v>393</v>
      </c>
      <c r="F373" t="s">
        <v>79</v>
      </c>
      <c r="G373">
        <v>264.31</v>
      </c>
      <c r="H373">
        <v>3</v>
      </c>
      <c r="I373">
        <v>163.30000000000001</v>
      </c>
      <c r="J373">
        <v>39.409999999999997</v>
      </c>
      <c r="K373" t="s">
        <v>43</v>
      </c>
      <c r="L373" t="s">
        <v>21</v>
      </c>
      <c r="M373" t="s">
        <v>30</v>
      </c>
      <c r="N373" t="s">
        <v>23</v>
      </c>
      <c r="O373" t="s">
        <v>1450</v>
      </c>
      <c r="P373" t="str">
        <f t="shared" si="5"/>
        <v>Oct</v>
      </c>
      <c r="Q373">
        <f>PRODUCT(Table1[[#This Row],[Price_per_Unit]],Table1[[#This Row],[Quantity_Purchased]])</f>
        <v>792.93000000000006</v>
      </c>
      <c r="R373">
        <f>(Table1[[#This Row],[Price_per_Unit]]*Table1[[#This Row],[Quantity_Purchased]])-Table1[[#This Row],[Discount_Applied]]</f>
        <v>753.5200000000001</v>
      </c>
    </row>
    <row r="374" spans="1:18" hidden="1" x14ac:dyDescent="0.35">
      <c r="A374" t="s">
        <v>1451</v>
      </c>
      <c r="B374" s="1">
        <v>45878</v>
      </c>
      <c r="C374" t="s">
        <v>16</v>
      </c>
      <c r="D374" t="s">
        <v>1452</v>
      </c>
      <c r="E374" t="s">
        <v>1453</v>
      </c>
      <c r="F374" t="s">
        <v>19</v>
      </c>
      <c r="G374">
        <v>306.77999999999997</v>
      </c>
      <c r="H374">
        <v>6</v>
      </c>
      <c r="I374">
        <v>227.96</v>
      </c>
      <c r="J374">
        <v>37.82</v>
      </c>
      <c r="K374" t="s">
        <v>54</v>
      </c>
      <c r="L374" t="s">
        <v>29</v>
      </c>
      <c r="M374" t="s">
        <v>30</v>
      </c>
      <c r="N374" t="s">
        <v>31</v>
      </c>
      <c r="O374" t="s">
        <v>1454</v>
      </c>
      <c r="P374" t="str">
        <f t="shared" si="5"/>
        <v>Aug</v>
      </c>
      <c r="Q374">
        <f>PRODUCT(Table1[[#This Row],[Price_per_Unit]],Table1[[#This Row],[Quantity_Purchased]])</f>
        <v>1840.6799999999998</v>
      </c>
      <c r="R374">
        <f>(Table1[[#This Row],[Price_per_Unit]]*Table1[[#This Row],[Quantity_Purchased]])-Table1[[#This Row],[Discount_Applied]]</f>
        <v>1802.86</v>
      </c>
    </row>
    <row r="375" spans="1:18" x14ac:dyDescent="0.35">
      <c r="A375" t="s">
        <v>1455</v>
      </c>
      <c r="B375" s="1">
        <v>45812</v>
      </c>
      <c r="C375" t="s">
        <v>16</v>
      </c>
      <c r="D375" t="s">
        <v>1456</v>
      </c>
      <c r="E375" t="s">
        <v>1457</v>
      </c>
      <c r="F375" t="s">
        <v>19</v>
      </c>
      <c r="G375">
        <v>402.27</v>
      </c>
      <c r="H375">
        <v>7</v>
      </c>
      <c r="I375">
        <v>267.05</v>
      </c>
      <c r="J375">
        <v>60.75</v>
      </c>
      <c r="K375" t="s">
        <v>20</v>
      </c>
      <c r="L375" t="s">
        <v>29</v>
      </c>
      <c r="M375" t="s">
        <v>22</v>
      </c>
      <c r="N375" t="s">
        <v>31</v>
      </c>
      <c r="O375" t="s">
        <v>1458</v>
      </c>
      <c r="P375" t="str">
        <f t="shared" si="5"/>
        <v>Jun</v>
      </c>
      <c r="Q375">
        <f>PRODUCT(Table1[[#This Row],[Price_per_Unit]],Table1[[#This Row],[Quantity_Purchased]])</f>
        <v>2815.89</v>
      </c>
      <c r="R375">
        <f>(Table1[[#This Row],[Price_per_Unit]]*Table1[[#This Row],[Quantity_Purchased]])-Table1[[#This Row],[Discount_Applied]]</f>
        <v>2755.14</v>
      </c>
    </row>
    <row r="376" spans="1:18" hidden="1" x14ac:dyDescent="0.35">
      <c r="A376" t="s">
        <v>1459</v>
      </c>
      <c r="B376" s="1">
        <v>45960</v>
      </c>
      <c r="C376" t="s">
        <v>16</v>
      </c>
      <c r="D376" t="s">
        <v>1460</v>
      </c>
      <c r="E376" t="s">
        <v>1461</v>
      </c>
      <c r="F376" t="s">
        <v>36</v>
      </c>
      <c r="G376">
        <v>211.39</v>
      </c>
      <c r="H376">
        <v>3</v>
      </c>
      <c r="I376">
        <v>186.79</v>
      </c>
      <c r="J376">
        <v>5.48</v>
      </c>
      <c r="K376" t="s">
        <v>20</v>
      </c>
      <c r="L376" t="s">
        <v>21</v>
      </c>
      <c r="M376" t="s">
        <v>30</v>
      </c>
      <c r="N376" t="s">
        <v>38</v>
      </c>
      <c r="O376" t="s">
        <v>1462</v>
      </c>
      <c r="P376" t="str">
        <f t="shared" si="5"/>
        <v>Oct</v>
      </c>
      <c r="Q376">
        <f>PRODUCT(Table1[[#This Row],[Price_per_Unit]],Table1[[#This Row],[Quantity_Purchased]])</f>
        <v>634.16999999999996</v>
      </c>
      <c r="R376">
        <f>(Table1[[#This Row],[Price_per_Unit]]*Table1[[#This Row],[Quantity_Purchased]])-Table1[[#This Row],[Discount_Applied]]</f>
        <v>628.68999999999994</v>
      </c>
    </row>
    <row r="377" spans="1:18" hidden="1" x14ac:dyDescent="0.35">
      <c r="A377" t="s">
        <v>1463</v>
      </c>
      <c r="B377" s="1">
        <v>45887</v>
      </c>
      <c r="C377" t="s">
        <v>16</v>
      </c>
      <c r="D377" t="s">
        <v>1464</v>
      </c>
      <c r="E377" t="s">
        <v>572</v>
      </c>
      <c r="F377" t="s">
        <v>53</v>
      </c>
      <c r="G377">
        <v>74.39</v>
      </c>
      <c r="H377">
        <v>3</v>
      </c>
      <c r="I377">
        <v>49.07</v>
      </c>
      <c r="J377">
        <v>3.31</v>
      </c>
      <c r="K377" t="s">
        <v>54</v>
      </c>
      <c r="L377" t="s">
        <v>29</v>
      </c>
      <c r="M377" t="s">
        <v>37</v>
      </c>
      <c r="N377" t="s">
        <v>23</v>
      </c>
      <c r="O377" t="s">
        <v>1465</v>
      </c>
      <c r="P377" t="str">
        <f t="shared" si="5"/>
        <v>Aug</v>
      </c>
      <c r="Q377">
        <f>PRODUCT(Table1[[#This Row],[Price_per_Unit]],Table1[[#This Row],[Quantity_Purchased]])</f>
        <v>223.17000000000002</v>
      </c>
      <c r="R377">
        <f>(Table1[[#This Row],[Price_per_Unit]]*Table1[[#This Row],[Quantity_Purchased]])-Table1[[#This Row],[Discount_Applied]]</f>
        <v>219.86</v>
      </c>
    </row>
    <row r="378" spans="1:18" hidden="1" x14ac:dyDescent="0.35">
      <c r="A378" t="s">
        <v>1466</v>
      </c>
      <c r="B378" s="1">
        <v>46004</v>
      </c>
      <c r="C378" t="s">
        <v>16</v>
      </c>
      <c r="D378" t="s">
        <v>1467</v>
      </c>
      <c r="E378" t="s">
        <v>568</v>
      </c>
      <c r="F378" t="s">
        <v>19</v>
      </c>
      <c r="G378">
        <v>196.02</v>
      </c>
      <c r="H378">
        <v>10</v>
      </c>
      <c r="I378">
        <v>146.09</v>
      </c>
      <c r="J378">
        <v>16.649999999999999</v>
      </c>
      <c r="K378" t="s">
        <v>54</v>
      </c>
      <c r="L378" t="s">
        <v>21</v>
      </c>
      <c r="M378" t="s">
        <v>37</v>
      </c>
      <c r="N378" t="s">
        <v>31</v>
      </c>
      <c r="O378" t="s">
        <v>1468</v>
      </c>
      <c r="P378" t="str">
        <f t="shared" si="5"/>
        <v>Dec</v>
      </c>
      <c r="Q378">
        <f>PRODUCT(Table1[[#This Row],[Price_per_Unit]],Table1[[#This Row],[Quantity_Purchased]])</f>
        <v>1960.2</v>
      </c>
      <c r="R378">
        <f>(Table1[[#This Row],[Price_per_Unit]]*Table1[[#This Row],[Quantity_Purchased]])-Table1[[#This Row],[Discount_Applied]]</f>
        <v>1943.55</v>
      </c>
    </row>
    <row r="379" spans="1:18" x14ac:dyDescent="0.35">
      <c r="A379" t="s">
        <v>1469</v>
      </c>
      <c r="B379" s="1">
        <v>45731</v>
      </c>
      <c r="C379" t="s">
        <v>16</v>
      </c>
      <c r="D379" t="s">
        <v>1470</v>
      </c>
      <c r="E379" t="s">
        <v>1471</v>
      </c>
      <c r="F379" t="s">
        <v>128</v>
      </c>
      <c r="G379">
        <v>139.44999999999999</v>
      </c>
      <c r="H379">
        <v>10</v>
      </c>
      <c r="I379">
        <v>95.95</v>
      </c>
      <c r="J379">
        <v>18.690000000000001</v>
      </c>
      <c r="K379" t="s">
        <v>20</v>
      </c>
      <c r="L379" t="s">
        <v>21</v>
      </c>
      <c r="M379" t="s">
        <v>22</v>
      </c>
      <c r="N379" t="s">
        <v>31</v>
      </c>
      <c r="O379" t="s">
        <v>1472</v>
      </c>
      <c r="P379" t="str">
        <f t="shared" si="5"/>
        <v>Mar</v>
      </c>
      <c r="Q379">
        <f>PRODUCT(Table1[[#This Row],[Price_per_Unit]],Table1[[#This Row],[Quantity_Purchased]])</f>
        <v>1394.5</v>
      </c>
      <c r="R379">
        <f>(Table1[[#This Row],[Price_per_Unit]]*Table1[[#This Row],[Quantity_Purchased]])-Table1[[#This Row],[Discount_Applied]]</f>
        <v>1375.81</v>
      </c>
    </row>
    <row r="380" spans="1:18" hidden="1" x14ac:dyDescent="0.35">
      <c r="A380" t="s">
        <v>1473</v>
      </c>
      <c r="B380" s="1">
        <v>45949</v>
      </c>
      <c r="C380" t="s">
        <v>16</v>
      </c>
      <c r="D380" t="s">
        <v>1474</v>
      </c>
      <c r="E380" t="s">
        <v>1475</v>
      </c>
      <c r="F380" t="s">
        <v>79</v>
      </c>
      <c r="G380">
        <v>52.9</v>
      </c>
      <c r="H380">
        <v>6</v>
      </c>
      <c r="I380">
        <v>43.48</v>
      </c>
      <c r="J380">
        <v>4.4800000000000004</v>
      </c>
      <c r="K380" t="s">
        <v>54</v>
      </c>
      <c r="L380" t="s">
        <v>29</v>
      </c>
      <c r="M380" t="s">
        <v>30</v>
      </c>
      <c r="N380" t="s">
        <v>23</v>
      </c>
      <c r="O380" t="s">
        <v>1476</v>
      </c>
      <c r="P380" t="str">
        <f t="shared" si="5"/>
        <v>Oct</v>
      </c>
      <c r="Q380">
        <f>PRODUCT(Table1[[#This Row],[Price_per_Unit]],Table1[[#This Row],[Quantity_Purchased]])</f>
        <v>317.39999999999998</v>
      </c>
      <c r="R380">
        <f>(Table1[[#This Row],[Price_per_Unit]]*Table1[[#This Row],[Quantity_Purchased]])-Table1[[#This Row],[Discount_Applied]]</f>
        <v>312.91999999999996</v>
      </c>
    </row>
    <row r="381" spans="1:18" hidden="1" x14ac:dyDescent="0.35">
      <c r="A381" t="s">
        <v>1477</v>
      </c>
      <c r="B381" s="1">
        <v>45929</v>
      </c>
      <c r="C381" t="s">
        <v>16</v>
      </c>
      <c r="D381" t="s">
        <v>1478</v>
      </c>
      <c r="E381" t="s">
        <v>537</v>
      </c>
      <c r="F381" t="s">
        <v>53</v>
      </c>
      <c r="G381">
        <v>312.02999999999997</v>
      </c>
      <c r="H381">
        <v>10</v>
      </c>
      <c r="I381">
        <v>191.16</v>
      </c>
      <c r="J381">
        <v>22.03</v>
      </c>
      <c r="K381" t="s">
        <v>20</v>
      </c>
      <c r="L381" t="s">
        <v>29</v>
      </c>
      <c r="M381" t="s">
        <v>37</v>
      </c>
      <c r="N381" t="s">
        <v>38</v>
      </c>
      <c r="O381" t="s">
        <v>1479</v>
      </c>
      <c r="P381" t="str">
        <f t="shared" si="5"/>
        <v>Sep</v>
      </c>
      <c r="Q381">
        <f>PRODUCT(Table1[[#This Row],[Price_per_Unit]],Table1[[#This Row],[Quantity_Purchased]])</f>
        <v>3120.2999999999997</v>
      </c>
      <c r="R381">
        <f>(Table1[[#This Row],[Price_per_Unit]]*Table1[[#This Row],[Quantity_Purchased]])-Table1[[#This Row],[Discount_Applied]]</f>
        <v>3098.2699999999995</v>
      </c>
    </row>
    <row r="382" spans="1:18" x14ac:dyDescent="0.35">
      <c r="A382" t="s">
        <v>1480</v>
      </c>
      <c r="B382" s="1">
        <v>45691</v>
      </c>
      <c r="C382" t="s">
        <v>16</v>
      </c>
      <c r="D382" t="s">
        <v>1481</v>
      </c>
      <c r="E382" t="s">
        <v>1482</v>
      </c>
      <c r="F382" t="s">
        <v>79</v>
      </c>
      <c r="G382">
        <v>29.23</v>
      </c>
      <c r="H382">
        <v>2</v>
      </c>
      <c r="I382">
        <v>22.53</v>
      </c>
      <c r="J382">
        <v>0.4</v>
      </c>
      <c r="K382" t="s">
        <v>20</v>
      </c>
      <c r="L382" t="s">
        <v>21</v>
      </c>
      <c r="M382" t="s">
        <v>22</v>
      </c>
      <c r="N382" t="s">
        <v>38</v>
      </c>
      <c r="O382" t="s">
        <v>1483</v>
      </c>
      <c r="P382" t="str">
        <f t="shared" si="5"/>
        <v>Feb</v>
      </c>
      <c r="Q382">
        <f>PRODUCT(Table1[[#This Row],[Price_per_Unit]],Table1[[#This Row],[Quantity_Purchased]])</f>
        <v>58.46</v>
      </c>
      <c r="R382">
        <f>(Table1[[#This Row],[Price_per_Unit]]*Table1[[#This Row],[Quantity_Purchased]])-Table1[[#This Row],[Discount_Applied]]</f>
        <v>58.06</v>
      </c>
    </row>
    <row r="383" spans="1:18" x14ac:dyDescent="0.35">
      <c r="A383" t="s">
        <v>1484</v>
      </c>
      <c r="B383" s="1">
        <v>45791</v>
      </c>
      <c r="C383" t="s">
        <v>16</v>
      </c>
      <c r="D383" t="s">
        <v>1485</v>
      </c>
      <c r="E383" t="s">
        <v>1486</v>
      </c>
      <c r="F383" t="s">
        <v>36</v>
      </c>
      <c r="G383">
        <v>226.16</v>
      </c>
      <c r="H383">
        <v>8</v>
      </c>
      <c r="I383">
        <v>166.72</v>
      </c>
      <c r="J383">
        <v>1.17</v>
      </c>
      <c r="K383" t="s">
        <v>43</v>
      </c>
      <c r="L383" t="s">
        <v>48</v>
      </c>
      <c r="M383" t="s">
        <v>22</v>
      </c>
      <c r="N383" t="s">
        <v>23</v>
      </c>
      <c r="O383" t="s">
        <v>1487</v>
      </c>
      <c r="P383" t="str">
        <f t="shared" si="5"/>
        <v>May</v>
      </c>
      <c r="Q383">
        <f>PRODUCT(Table1[[#This Row],[Price_per_Unit]],Table1[[#This Row],[Quantity_Purchased]])</f>
        <v>1809.28</v>
      </c>
      <c r="R383">
        <f>(Table1[[#This Row],[Price_per_Unit]]*Table1[[#This Row],[Quantity_Purchased]])-Table1[[#This Row],[Discount_Applied]]</f>
        <v>1808.11</v>
      </c>
    </row>
    <row r="384" spans="1:18" hidden="1" x14ac:dyDescent="0.35">
      <c r="A384" t="s">
        <v>1488</v>
      </c>
      <c r="B384" s="1">
        <v>45663</v>
      </c>
      <c r="C384" t="s">
        <v>16</v>
      </c>
      <c r="D384" t="s">
        <v>1489</v>
      </c>
      <c r="E384" t="s">
        <v>1490</v>
      </c>
      <c r="F384" t="s">
        <v>19</v>
      </c>
      <c r="G384">
        <v>114.7</v>
      </c>
      <c r="H384">
        <v>2</v>
      </c>
      <c r="I384">
        <v>86.01</v>
      </c>
      <c r="J384">
        <v>3.11</v>
      </c>
      <c r="K384" t="s">
        <v>43</v>
      </c>
      <c r="L384" t="s">
        <v>29</v>
      </c>
      <c r="M384" t="s">
        <v>37</v>
      </c>
      <c r="N384" t="s">
        <v>23</v>
      </c>
      <c r="O384" t="s">
        <v>1491</v>
      </c>
      <c r="P384" t="str">
        <f t="shared" si="5"/>
        <v>Jan</v>
      </c>
      <c r="Q384">
        <f>PRODUCT(Table1[[#This Row],[Price_per_Unit]],Table1[[#This Row],[Quantity_Purchased]])</f>
        <v>229.4</v>
      </c>
      <c r="R384">
        <f>(Table1[[#This Row],[Price_per_Unit]]*Table1[[#This Row],[Quantity_Purchased]])-Table1[[#This Row],[Discount_Applied]]</f>
        <v>226.29</v>
      </c>
    </row>
    <row r="385" spans="1:18" hidden="1" x14ac:dyDescent="0.35">
      <c r="A385" t="s">
        <v>1492</v>
      </c>
      <c r="B385" s="1">
        <v>45680</v>
      </c>
      <c r="C385" t="s">
        <v>16</v>
      </c>
      <c r="D385" t="s">
        <v>1493</v>
      </c>
      <c r="E385" t="s">
        <v>1494</v>
      </c>
      <c r="F385" t="s">
        <v>19</v>
      </c>
      <c r="G385">
        <v>486.27</v>
      </c>
      <c r="H385">
        <v>6</v>
      </c>
      <c r="I385">
        <v>424.86</v>
      </c>
      <c r="J385">
        <v>48.26</v>
      </c>
      <c r="K385" t="s">
        <v>20</v>
      </c>
      <c r="L385" t="s">
        <v>21</v>
      </c>
      <c r="M385" t="s">
        <v>37</v>
      </c>
      <c r="N385" t="s">
        <v>38</v>
      </c>
      <c r="O385" t="s">
        <v>1495</v>
      </c>
      <c r="P385" t="str">
        <f t="shared" si="5"/>
        <v>Jan</v>
      </c>
      <c r="Q385">
        <f>PRODUCT(Table1[[#This Row],[Price_per_Unit]],Table1[[#This Row],[Quantity_Purchased]])</f>
        <v>2917.62</v>
      </c>
      <c r="R385">
        <f>(Table1[[#This Row],[Price_per_Unit]]*Table1[[#This Row],[Quantity_Purchased]])-Table1[[#This Row],[Discount_Applied]]</f>
        <v>2869.3599999999997</v>
      </c>
    </row>
    <row r="386" spans="1:18" x14ac:dyDescent="0.35">
      <c r="A386" t="s">
        <v>1496</v>
      </c>
      <c r="B386" s="1">
        <v>45814</v>
      </c>
      <c r="C386" t="s">
        <v>16</v>
      </c>
      <c r="D386" t="s">
        <v>1497</v>
      </c>
      <c r="E386" t="s">
        <v>1498</v>
      </c>
      <c r="F386" t="s">
        <v>53</v>
      </c>
      <c r="G386">
        <v>131.5</v>
      </c>
      <c r="H386">
        <v>4</v>
      </c>
      <c r="I386">
        <v>115.42</v>
      </c>
      <c r="J386">
        <v>16.75</v>
      </c>
      <c r="K386" t="s">
        <v>54</v>
      </c>
      <c r="L386" t="s">
        <v>29</v>
      </c>
      <c r="M386" t="s">
        <v>22</v>
      </c>
      <c r="N386" t="s">
        <v>31</v>
      </c>
      <c r="O386" t="s">
        <v>1499</v>
      </c>
      <c r="P386" t="str">
        <f t="shared" ref="P386:P449" si="6">CHOOSE(MONTH(B386),"Jan","Feb","Mar","Apr","May","Jun","Jul","Aug","Sep","Oct","Nov","Dec")</f>
        <v>Jun</v>
      </c>
      <c r="Q386">
        <f>PRODUCT(Table1[[#This Row],[Price_per_Unit]],Table1[[#This Row],[Quantity_Purchased]])</f>
        <v>526</v>
      </c>
      <c r="R386">
        <f>(Table1[[#This Row],[Price_per_Unit]]*Table1[[#This Row],[Quantity_Purchased]])-Table1[[#This Row],[Discount_Applied]]</f>
        <v>509.25</v>
      </c>
    </row>
    <row r="387" spans="1:18" hidden="1" x14ac:dyDescent="0.35">
      <c r="A387" t="s">
        <v>1500</v>
      </c>
      <c r="B387" s="1">
        <v>45941</v>
      </c>
      <c r="C387" t="s">
        <v>16</v>
      </c>
      <c r="D387" t="s">
        <v>1501</v>
      </c>
      <c r="E387" t="s">
        <v>1502</v>
      </c>
      <c r="F387" t="s">
        <v>19</v>
      </c>
      <c r="G387">
        <v>221.3</v>
      </c>
      <c r="H387">
        <v>1</v>
      </c>
      <c r="I387">
        <v>166.47</v>
      </c>
      <c r="J387">
        <v>27.3</v>
      </c>
      <c r="K387" t="s">
        <v>20</v>
      </c>
      <c r="L387" t="s">
        <v>48</v>
      </c>
      <c r="M387" t="s">
        <v>30</v>
      </c>
      <c r="N387" t="s">
        <v>38</v>
      </c>
      <c r="O387" t="s">
        <v>1503</v>
      </c>
      <c r="P387" t="str">
        <f t="shared" si="6"/>
        <v>Oct</v>
      </c>
      <c r="Q387">
        <f>PRODUCT(Table1[[#This Row],[Price_per_Unit]],Table1[[#This Row],[Quantity_Purchased]])</f>
        <v>221.3</v>
      </c>
      <c r="R387">
        <f>(Table1[[#This Row],[Price_per_Unit]]*Table1[[#This Row],[Quantity_Purchased]])-Table1[[#This Row],[Discount_Applied]]</f>
        <v>194</v>
      </c>
    </row>
    <row r="388" spans="1:18" hidden="1" x14ac:dyDescent="0.35">
      <c r="A388" t="s">
        <v>1504</v>
      </c>
      <c r="B388" s="1">
        <v>45692</v>
      </c>
      <c r="C388" t="s">
        <v>16</v>
      </c>
      <c r="D388" t="s">
        <v>1505</v>
      </c>
      <c r="E388" t="s">
        <v>255</v>
      </c>
      <c r="F388" t="s">
        <v>79</v>
      </c>
      <c r="G388">
        <v>391.83</v>
      </c>
      <c r="H388">
        <v>1</v>
      </c>
      <c r="I388">
        <v>303.70999999999998</v>
      </c>
      <c r="J388">
        <v>5.01</v>
      </c>
      <c r="K388" t="s">
        <v>20</v>
      </c>
      <c r="L388" t="s">
        <v>21</v>
      </c>
      <c r="M388" t="s">
        <v>30</v>
      </c>
      <c r="N388" t="s">
        <v>23</v>
      </c>
      <c r="O388" t="s">
        <v>1506</v>
      </c>
      <c r="P388" t="str">
        <f t="shared" si="6"/>
        <v>Feb</v>
      </c>
      <c r="Q388">
        <f>PRODUCT(Table1[[#This Row],[Price_per_Unit]],Table1[[#This Row],[Quantity_Purchased]])</f>
        <v>391.83</v>
      </c>
      <c r="R388">
        <f>(Table1[[#This Row],[Price_per_Unit]]*Table1[[#This Row],[Quantity_Purchased]])-Table1[[#This Row],[Discount_Applied]]</f>
        <v>386.82</v>
      </c>
    </row>
    <row r="389" spans="1:18" hidden="1" x14ac:dyDescent="0.35">
      <c r="A389" t="s">
        <v>1507</v>
      </c>
      <c r="B389" s="1">
        <v>45918</v>
      </c>
      <c r="C389" t="s">
        <v>16</v>
      </c>
      <c r="D389" t="s">
        <v>1508</v>
      </c>
      <c r="E389" t="s">
        <v>452</v>
      </c>
      <c r="F389" t="s">
        <v>128</v>
      </c>
      <c r="G389">
        <v>276.61</v>
      </c>
      <c r="H389">
        <v>6</v>
      </c>
      <c r="I389">
        <v>168.52</v>
      </c>
      <c r="J389">
        <v>46.13</v>
      </c>
      <c r="K389" t="s">
        <v>43</v>
      </c>
      <c r="L389" t="s">
        <v>21</v>
      </c>
      <c r="M389" t="s">
        <v>30</v>
      </c>
      <c r="N389" t="s">
        <v>38</v>
      </c>
      <c r="O389" t="s">
        <v>1509</v>
      </c>
      <c r="P389" t="str">
        <f t="shared" si="6"/>
        <v>Sep</v>
      </c>
      <c r="Q389">
        <f>PRODUCT(Table1[[#This Row],[Price_per_Unit]],Table1[[#This Row],[Quantity_Purchased]])</f>
        <v>1659.66</v>
      </c>
      <c r="R389">
        <f>(Table1[[#This Row],[Price_per_Unit]]*Table1[[#This Row],[Quantity_Purchased]])-Table1[[#This Row],[Discount_Applied]]</f>
        <v>1613.53</v>
      </c>
    </row>
    <row r="390" spans="1:18" x14ac:dyDescent="0.35">
      <c r="A390" t="s">
        <v>1510</v>
      </c>
      <c r="B390" s="1">
        <v>45845</v>
      </c>
      <c r="C390" t="s">
        <v>16</v>
      </c>
      <c r="D390" t="s">
        <v>1511</v>
      </c>
      <c r="E390" t="s">
        <v>1512</v>
      </c>
      <c r="F390" t="s">
        <v>28</v>
      </c>
      <c r="G390">
        <v>498.32</v>
      </c>
      <c r="H390">
        <v>7</v>
      </c>
      <c r="I390">
        <v>368.14</v>
      </c>
      <c r="J390">
        <v>29.48</v>
      </c>
      <c r="K390" t="s">
        <v>43</v>
      </c>
      <c r="L390" t="s">
        <v>48</v>
      </c>
      <c r="M390" t="s">
        <v>22</v>
      </c>
      <c r="N390" t="s">
        <v>38</v>
      </c>
      <c r="O390" t="s">
        <v>1513</v>
      </c>
      <c r="P390" t="str">
        <f t="shared" si="6"/>
        <v>Jul</v>
      </c>
      <c r="Q390">
        <f>PRODUCT(Table1[[#This Row],[Price_per_Unit]],Table1[[#This Row],[Quantity_Purchased]])</f>
        <v>3488.24</v>
      </c>
      <c r="R390">
        <f>(Table1[[#This Row],[Price_per_Unit]]*Table1[[#This Row],[Quantity_Purchased]])-Table1[[#This Row],[Discount_Applied]]</f>
        <v>3458.7599999999998</v>
      </c>
    </row>
    <row r="391" spans="1:18" x14ac:dyDescent="0.35">
      <c r="A391" t="s">
        <v>1514</v>
      </c>
      <c r="B391" s="1">
        <v>45659</v>
      </c>
      <c r="C391" t="s">
        <v>16</v>
      </c>
      <c r="D391" t="s">
        <v>1515</v>
      </c>
      <c r="E391" t="s">
        <v>1516</v>
      </c>
      <c r="F391" t="s">
        <v>36</v>
      </c>
      <c r="G391">
        <v>498.12</v>
      </c>
      <c r="H391">
        <v>2</v>
      </c>
      <c r="I391">
        <v>358.65</v>
      </c>
      <c r="J391">
        <v>23.99</v>
      </c>
      <c r="K391" t="s">
        <v>20</v>
      </c>
      <c r="L391" t="s">
        <v>29</v>
      </c>
      <c r="M391" t="s">
        <v>22</v>
      </c>
      <c r="N391" t="s">
        <v>31</v>
      </c>
      <c r="O391" t="s">
        <v>1517</v>
      </c>
      <c r="P391" t="str">
        <f t="shared" si="6"/>
        <v>Jan</v>
      </c>
      <c r="Q391">
        <f>PRODUCT(Table1[[#This Row],[Price_per_Unit]],Table1[[#This Row],[Quantity_Purchased]])</f>
        <v>996.24</v>
      </c>
      <c r="R391">
        <f>(Table1[[#This Row],[Price_per_Unit]]*Table1[[#This Row],[Quantity_Purchased]])-Table1[[#This Row],[Discount_Applied]]</f>
        <v>972.25</v>
      </c>
    </row>
    <row r="392" spans="1:18" hidden="1" x14ac:dyDescent="0.35">
      <c r="A392" t="s">
        <v>1518</v>
      </c>
      <c r="B392" s="1">
        <v>45680</v>
      </c>
      <c r="C392" t="s">
        <v>16</v>
      </c>
      <c r="D392" t="s">
        <v>1519</v>
      </c>
      <c r="E392" t="s">
        <v>1520</v>
      </c>
      <c r="F392" t="s">
        <v>53</v>
      </c>
      <c r="G392">
        <v>52.42</v>
      </c>
      <c r="H392">
        <v>5</v>
      </c>
      <c r="I392">
        <v>31.62</v>
      </c>
      <c r="J392">
        <v>8.77</v>
      </c>
      <c r="K392" t="s">
        <v>54</v>
      </c>
      <c r="L392" t="s">
        <v>48</v>
      </c>
      <c r="M392" t="s">
        <v>30</v>
      </c>
      <c r="N392" t="s">
        <v>38</v>
      </c>
      <c r="O392" t="s">
        <v>1521</v>
      </c>
      <c r="P392" t="str">
        <f t="shared" si="6"/>
        <v>Jan</v>
      </c>
      <c r="Q392">
        <f>PRODUCT(Table1[[#This Row],[Price_per_Unit]],Table1[[#This Row],[Quantity_Purchased]])</f>
        <v>262.10000000000002</v>
      </c>
      <c r="R392">
        <f>(Table1[[#This Row],[Price_per_Unit]]*Table1[[#This Row],[Quantity_Purchased]])-Table1[[#This Row],[Discount_Applied]]</f>
        <v>253.33</v>
      </c>
    </row>
    <row r="393" spans="1:18" hidden="1" x14ac:dyDescent="0.35">
      <c r="A393" t="s">
        <v>1522</v>
      </c>
      <c r="B393" s="1">
        <v>45846</v>
      </c>
      <c r="C393" t="s">
        <v>16</v>
      </c>
      <c r="D393" s="2" t="s">
        <v>1523</v>
      </c>
      <c r="E393" t="s">
        <v>1524</v>
      </c>
      <c r="F393" t="s">
        <v>28</v>
      </c>
      <c r="G393">
        <v>148.51</v>
      </c>
      <c r="H393">
        <v>1</v>
      </c>
      <c r="I393">
        <v>128.46</v>
      </c>
      <c r="J393">
        <v>3.95</v>
      </c>
      <c r="K393" t="s">
        <v>54</v>
      </c>
      <c r="L393" t="s">
        <v>29</v>
      </c>
      <c r="M393" t="s">
        <v>30</v>
      </c>
      <c r="N393" t="s">
        <v>31</v>
      </c>
      <c r="O393" t="s">
        <v>1525</v>
      </c>
      <c r="P393" t="str">
        <f t="shared" si="6"/>
        <v>Jul</v>
      </c>
      <c r="Q393">
        <f>PRODUCT(Table1[[#This Row],[Price_per_Unit]],Table1[[#This Row],[Quantity_Purchased]])</f>
        <v>148.51</v>
      </c>
      <c r="R393">
        <f>(Table1[[#This Row],[Price_per_Unit]]*Table1[[#This Row],[Quantity_Purchased]])-Table1[[#This Row],[Discount_Applied]]</f>
        <v>144.56</v>
      </c>
    </row>
    <row r="394" spans="1:18" hidden="1" x14ac:dyDescent="0.35">
      <c r="A394" t="s">
        <v>1526</v>
      </c>
      <c r="B394" s="1">
        <v>45981</v>
      </c>
      <c r="C394" t="s">
        <v>16</v>
      </c>
      <c r="D394" t="s">
        <v>1527</v>
      </c>
      <c r="E394" t="s">
        <v>1528</v>
      </c>
      <c r="F394" t="s">
        <v>28</v>
      </c>
      <c r="G394">
        <v>74.84</v>
      </c>
      <c r="H394">
        <v>5</v>
      </c>
      <c r="I394">
        <v>59.38</v>
      </c>
      <c r="J394">
        <v>14.56</v>
      </c>
      <c r="K394" t="s">
        <v>43</v>
      </c>
      <c r="L394" t="s">
        <v>48</v>
      </c>
      <c r="M394" t="s">
        <v>37</v>
      </c>
      <c r="N394" t="s">
        <v>31</v>
      </c>
      <c r="O394" t="s">
        <v>1529</v>
      </c>
      <c r="P394" t="str">
        <f t="shared" si="6"/>
        <v>Nov</v>
      </c>
      <c r="Q394">
        <f>PRODUCT(Table1[[#This Row],[Price_per_Unit]],Table1[[#This Row],[Quantity_Purchased]])</f>
        <v>374.20000000000005</v>
      </c>
      <c r="R394">
        <f>(Table1[[#This Row],[Price_per_Unit]]*Table1[[#This Row],[Quantity_Purchased]])-Table1[[#This Row],[Discount_Applied]]</f>
        <v>359.64000000000004</v>
      </c>
    </row>
    <row r="395" spans="1:18" hidden="1" x14ac:dyDescent="0.35">
      <c r="A395" t="s">
        <v>1530</v>
      </c>
      <c r="B395" s="1">
        <v>45845</v>
      </c>
      <c r="C395" t="s">
        <v>16</v>
      </c>
      <c r="D395" t="s">
        <v>1531</v>
      </c>
      <c r="E395" t="s">
        <v>271</v>
      </c>
      <c r="F395" t="s">
        <v>128</v>
      </c>
      <c r="G395">
        <v>441.79</v>
      </c>
      <c r="H395">
        <v>2</v>
      </c>
      <c r="I395">
        <v>288.56</v>
      </c>
      <c r="J395">
        <v>74.13</v>
      </c>
      <c r="K395" t="s">
        <v>54</v>
      </c>
      <c r="L395" t="s">
        <v>29</v>
      </c>
      <c r="M395" t="s">
        <v>30</v>
      </c>
      <c r="N395" t="s">
        <v>38</v>
      </c>
      <c r="O395" t="s">
        <v>1532</v>
      </c>
      <c r="P395" t="str">
        <f t="shared" si="6"/>
        <v>Jul</v>
      </c>
      <c r="Q395">
        <f>PRODUCT(Table1[[#This Row],[Price_per_Unit]],Table1[[#This Row],[Quantity_Purchased]])</f>
        <v>883.58</v>
      </c>
      <c r="R395">
        <f>(Table1[[#This Row],[Price_per_Unit]]*Table1[[#This Row],[Quantity_Purchased]])-Table1[[#This Row],[Discount_Applied]]</f>
        <v>809.45</v>
      </c>
    </row>
    <row r="396" spans="1:18" hidden="1" x14ac:dyDescent="0.35">
      <c r="A396" t="s">
        <v>1533</v>
      </c>
      <c r="B396" s="1">
        <v>45693</v>
      </c>
      <c r="C396" t="s">
        <v>16</v>
      </c>
      <c r="D396" t="s">
        <v>1534</v>
      </c>
      <c r="E396" t="s">
        <v>1535</v>
      </c>
      <c r="F396" t="s">
        <v>19</v>
      </c>
      <c r="G396">
        <v>117.81</v>
      </c>
      <c r="H396">
        <v>3</v>
      </c>
      <c r="I396">
        <v>104.61</v>
      </c>
      <c r="J396">
        <v>21.97</v>
      </c>
      <c r="K396" t="s">
        <v>20</v>
      </c>
      <c r="L396" t="s">
        <v>48</v>
      </c>
      <c r="M396" t="s">
        <v>37</v>
      </c>
      <c r="N396" t="s">
        <v>31</v>
      </c>
      <c r="O396" t="s">
        <v>1536</v>
      </c>
      <c r="P396" t="str">
        <f t="shared" si="6"/>
        <v>Feb</v>
      </c>
      <c r="Q396">
        <f>PRODUCT(Table1[[#This Row],[Price_per_Unit]],Table1[[#This Row],[Quantity_Purchased]])</f>
        <v>353.43</v>
      </c>
      <c r="R396">
        <f>(Table1[[#This Row],[Price_per_Unit]]*Table1[[#This Row],[Quantity_Purchased]])-Table1[[#This Row],[Discount_Applied]]</f>
        <v>331.46000000000004</v>
      </c>
    </row>
    <row r="397" spans="1:18" x14ac:dyDescent="0.35">
      <c r="A397" t="s">
        <v>1537</v>
      </c>
      <c r="B397" s="1">
        <v>45701</v>
      </c>
      <c r="C397" t="s">
        <v>16</v>
      </c>
      <c r="D397" t="s">
        <v>1538</v>
      </c>
      <c r="E397" t="s">
        <v>1539</v>
      </c>
      <c r="F397" t="s">
        <v>19</v>
      </c>
      <c r="G397">
        <v>22.31</v>
      </c>
      <c r="H397">
        <v>4</v>
      </c>
      <c r="I397">
        <v>16.48</v>
      </c>
      <c r="J397">
        <v>2.21</v>
      </c>
      <c r="K397" t="s">
        <v>43</v>
      </c>
      <c r="L397" t="s">
        <v>48</v>
      </c>
      <c r="M397" t="s">
        <v>22</v>
      </c>
      <c r="N397" t="s">
        <v>31</v>
      </c>
      <c r="O397" t="s">
        <v>1540</v>
      </c>
      <c r="P397" t="str">
        <f t="shared" si="6"/>
        <v>Feb</v>
      </c>
      <c r="Q397">
        <f>PRODUCT(Table1[[#This Row],[Price_per_Unit]],Table1[[#This Row],[Quantity_Purchased]])</f>
        <v>89.24</v>
      </c>
      <c r="R397">
        <f>(Table1[[#This Row],[Price_per_Unit]]*Table1[[#This Row],[Quantity_Purchased]])-Table1[[#This Row],[Discount_Applied]]</f>
        <v>87.03</v>
      </c>
    </row>
    <row r="398" spans="1:18" x14ac:dyDescent="0.35">
      <c r="A398" t="s">
        <v>1541</v>
      </c>
      <c r="B398" s="1">
        <v>45887</v>
      </c>
      <c r="C398" t="s">
        <v>16</v>
      </c>
      <c r="D398" t="s">
        <v>1542</v>
      </c>
      <c r="E398" t="s">
        <v>1482</v>
      </c>
      <c r="F398" t="s">
        <v>53</v>
      </c>
      <c r="G398">
        <v>153.82</v>
      </c>
      <c r="H398">
        <v>8</v>
      </c>
      <c r="I398">
        <v>130.97999999999999</v>
      </c>
      <c r="J398">
        <v>0.43</v>
      </c>
      <c r="K398" t="s">
        <v>43</v>
      </c>
      <c r="L398" t="s">
        <v>29</v>
      </c>
      <c r="M398" t="s">
        <v>22</v>
      </c>
      <c r="N398" t="s">
        <v>23</v>
      </c>
      <c r="O398" t="s">
        <v>1543</v>
      </c>
      <c r="P398" t="str">
        <f t="shared" si="6"/>
        <v>Aug</v>
      </c>
      <c r="Q398">
        <f>PRODUCT(Table1[[#This Row],[Price_per_Unit]],Table1[[#This Row],[Quantity_Purchased]])</f>
        <v>1230.56</v>
      </c>
      <c r="R398">
        <f>(Table1[[#This Row],[Price_per_Unit]]*Table1[[#This Row],[Quantity_Purchased]])-Table1[[#This Row],[Discount_Applied]]</f>
        <v>1230.1299999999999</v>
      </c>
    </row>
    <row r="399" spans="1:18" hidden="1" x14ac:dyDescent="0.35">
      <c r="A399" t="s">
        <v>1544</v>
      </c>
      <c r="B399" s="1">
        <v>45719</v>
      </c>
      <c r="C399" t="s">
        <v>16</v>
      </c>
      <c r="D399" t="s">
        <v>1545</v>
      </c>
      <c r="E399" t="s">
        <v>1546</v>
      </c>
      <c r="F399" t="s">
        <v>19</v>
      </c>
      <c r="G399">
        <v>481.43</v>
      </c>
      <c r="H399">
        <v>7</v>
      </c>
      <c r="I399">
        <v>380.68</v>
      </c>
      <c r="J399">
        <v>50.92</v>
      </c>
      <c r="K399" t="s">
        <v>20</v>
      </c>
      <c r="L399" t="s">
        <v>48</v>
      </c>
      <c r="M399" t="s">
        <v>30</v>
      </c>
      <c r="N399" t="s">
        <v>38</v>
      </c>
      <c r="O399" t="s">
        <v>1547</v>
      </c>
      <c r="P399" t="str">
        <f t="shared" si="6"/>
        <v>Mar</v>
      </c>
      <c r="Q399">
        <f>PRODUCT(Table1[[#This Row],[Price_per_Unit]],Table1[[#This Row],[Quantity_Purchased]])</f>
        <v>3370.01</v>
      </c>
      <c r="R399">
        <f>(Table1[[#This Row],[Price_per_Unit]]*Table1[[#This Row],[Quantity_Purchased]])-Table1[[#This Row],[Discount_Applied]]</f>
        <v>3319.09</v>
      </c>
    </row>
    <row r="400" spans="1:18" x14ac:dyDescent="0.35">
      <c r="A400" t="s">
        <v>1548</v>
      </c>
      <c r="B400" s="1">
        <v>45763</v>
      </c>
      <c r="C400" t="s">
        <v>16</v>
      </c>
      <c r="D400" t="s">
        <v>1549</v>
      </c>
      <c r="E400" t="s">
        <v>1250</v>
      </c>
      <c r="F400" t="s">
        <v>19</v>
      </c>
      <c r="G400">
        <v>222.37</v>
      </c>
      <c r="H400">
        <v>4</v>
      </c>
      <c r="I400">
        <v>152.04</v>
      </c>
      <c r="J400">
        <v>32.380000000000003</v>
      </c>
      <c r="K400" t="s">
        <v>20</v>
      </c>
      <c r="L400" t="s">
        <v>29</v>
      </c>
      <c r="M400" t="s">
        <v>22</v>
      </c>
      <c r="N400" t="s">
        <v>23</v>
      </c>
      <c r="O400" t="s">
        <v>1550</v>
      </c>
      <c r="P400" t="str">
        <f t="shared" si="6"/>
        <v>Apr</v>
      </c>
      <c r="Q400">
        <f>PRODUCT(Table1[[#This Row],[Price_per_Unit]],Table1[[#This Row],[Quantity_Purchased]])</f>
        <v>889.48</v>
      </c>
      <c r="R400">
        <f>(Table1[[#This Row],[Price_per_Unit]]*Table1[[#This Row],[Quantity_Purchased]])-Table1[[#This Row],[Discount_Applied]]</f>
        <v>857.1</v>
      </c>
    </row>
    <row r="401" spans="1:18" hidden="1" x14ac:dyDescent="0.35">
      <c r="A401" t="s">
        <v>1551</v>
      </c>
      <c r="B401" s="1">
        <v>45949</v>
      </c>
      <c r="C401" t="s">
        <v>16</v>
      </c>
      <c r="D401" t="s">
        <v>1552</v>
      </c>
      <c r="E401" t="s">
        <v>1553</v>
      </c>
      <c r="F401" t="s">
        <v>19</v>
      </c>
      <c r="G401">
        <v>452.45</v>
      </c>
      <c r="H401">
        <v>7</v>
      </c>
      <c r="I401">
        <v>290.66000000000003</v>
      </c>
      <c r="J401">
        <v>63.53</v>
      </c>
      <c r="K401" t="s">
        <v>54</v>
      </c>
      <c r="L401" t="s">
        <v>48</v>
      </c>
      <c r="M401" t="s">
        <v>37</v>
      </c>
      <c r="N401" t="s">
        <v>31</v>
      </c>
      <c r="O401" t="s">
        <v>1554</v>
      </c>
      <c r="P401" t="str">
        <f t="shared" si="6"/>
        <v>Oct</v>
      </c>
      <c r="Q401">
        <f>PRODUCT(Table1[[#This Row],[Price_per_Unit]],Table1[[#This Row],[Quantity_Purchased]])</f>
        <v>3167.15</v>
      </c>
      <c r="R401">
        <f>(Table1[[#This Row],[Price_per_Unit]]*Table1[[#This Row],[Quantity_Purchased]])-Table1[[#This Row],[Discount_Applied]]</f>
        <v>3103.62</v>
      </c>
    </row>
    <row r="402" spans="1:18" hidden="1" x14ac:dyDescent="0.35">
      <c r="A402" t="s">
        <v>1555</v>
      </c>
      <c r="B402" s="1">
        <v>45791</v>
      </c>
      <c r="C402" t="s">
        <v>16</v>
      </c>
      <c r="D402" t="s">
        <v>1556</v>
      </c>
      <c r="E402" t="s">
        <v>1557</v>
      </c>
      <c r="F402" t="s">
        <v>128</v>
      </c>
      <c r="G402">
        <v>429.75</v>
      </c>
      <c r="H402">
        <v>4</v>
      </c>
      <c r="I402">
        <v>339.74</v>
      </c>
      <c r="J402">
        <v>59.29</v>
      </c>
      <c r="K402" t="s">
        <v>43</v>
      </c>
      <c r="L402" t="s">
        <v>29</v>
      </c>
      <c r="M402" t="s">
        <v>30</v>
      </c>
      <c r="N402" t="s">
        <v>31</v>
      </c>
      <c r="O402" t="s">
        <v>1558</v>
      </c>
      <c r="P402" t="str">
        <f t="shared" si="6"/>
        <v>May</v>
      </c>
      <c r="Q402">
        <f>PRODUCT(Table1[[#This Row],[Price_per_Unit]],Table1[[#This Row],[Quantity_Purchased]])</f>
        <v>1719</v>
      </c>
      <c r="R402">
        <f>(Table1[[#This Row],[Price_per_Unit]]*Table1[[#This Row],[Quantity_Purchased]])-Table1[[#This Row],[Discount_Applied]]</f>
        <v>1659.71</v>
      </c>
    </row>
    <row r="403" spans="1:18" hidden="1" x14ac:dyDescent="0.35">
      <c r="A403" t="s">
        <v>1559</v>
      </c>
      <c r="B403" s="1">
        <v>45823</v>
      </c>
      <c r="C403" t="s">
        <v>16</v>
      </c>
      <c r="D403" t="s">
        <v>1560</v>
      </c>
      <c r="E403" t="s">
        <v>1561</v>
      </c>
      <c r="F403" t="s">
        <v>19</v>
      </c>
      <c r="G403">
        <v>469.09</v>
      </c>
      <c r="H403">
        <v>6</v>
      </c>
      <c r="I403">
        <v>339.31</v>
      </c>
      <c r="J403">
        <v>67.05</v>
      </c>
      <c r="K403" t="s">
        <v>43</v>
      </c>
      <c r="L403" t="s">
        <v>48</v>
      </c>
      <c r="M403" t="s">
        <v>37</v>
      </c>
      <c r="N403" t="s">
        <v>31</v>
      </c>
      <c r="O403" t="s">
        <v>1562</v>
      </c>
      <c r="P403" t="str">
        <f t="shared" si="6"/>
        <v>Jun</v>
      </c>
      <c r="Q403">
        <f>PRODUCT(Table1[[#This Row],[Price_per_Unit]],Table1[[#This Row],[Quantity_Purchased]])</f>
        <v>2814.54</v>
      </c>
      <c r="R403">
        <f>(Table1[[#This Row],[Price_per_Unit]]*Table1[[#This Row],[Quantity_Purchased]])-Table1[[#This Row],[Discount_Applied]]</f>
        <v>2747.49</v>
      </c>
    </row>
    <row r="404" spans="1:18" hidden="1" x14ac:dyDescent="0.35">
      <c r="A404" t="s">
        <v>1563</v>
      </c>
      <c r="B404" s="1">
        <v>45846</v>
      </c>
      <c r="C404" t="s">
        <v>16</v>
      </c>
      <c r="D404" t="s">
        <v>1564</v>
      </c>
      <c r="E404" t="s">
        <v>1565</v>
      </c>
      <c r="F404" t="s">
        <v>79</v>
      </c>
      <c r="G404">
        <v>231.69</v>
      </c>
      <c r="H404">
        <v>8</v>
      </c>
      <c r="I404">
        <v>180.26</v>
      </c>
      <c r="J404">
        <v>39.619999999999997</v>
      </c>
      <c r="K404" t="s">
        <v>20</v>
      </c>
      <c r="L404" t="s">
        <v>48</v>
      </c>
      <c r="M404" t="s">
        <v>37</v>
      </c>
      <c r="N404" t="s">
        <v>38</v>
      </c>
      <c r="O404" t="s">
        <v>1566</v>
      </c>
      <c r="P404" t="str">
        <f t="shared" si="6"/>
        <v>Jul</v>
      </c>
      <c r="Q404">
        <f>PRODUCT(Table1[[#This Row],[Price_per_Unit]],Table1[[#This Row],[Quantity_Purchased]])</f>
        <v>1853.52</v>
      </c>
      <c r="R404">
        <f>(Table1[[#This Row],[Price_per_Unit]]*Table1[[#This Row],[Quantity_Purchased]])-Table1[[#This Row],[Discount_Applied]]</f>
        <v>1813.9</v>
      </c>
    </row>
    <row r="405" spans="1:18" x14ac:dyDescent="0.35">
      <c r="A405" t="s">
        <v>1567</v>
      </c>
      <c r="B405" s="1">
        <v>45973</v>
      </c>
      <c r="C405" t="s">
        <v>16</v>
      </c>
      <c r="D405" t="s">
        <v>1568</v>
      </c>
      <c r="E405" t="s">
        <v>1569</v>
      </c>
      <c r="F405" t="s">
        <v>36</v>
      </c>
      <c r="G405">
        <v>285.29000000000002</v>
      </c>
      <c r="H405">
        <v>10</v>
      </c>
      <c r="I405">
        <v>176.3</v>
      </c>
      <c r="J405">
        <v>46.2</v>
      </c>
      <c r="K405" t="s">
        <v>20</v>
      </c>
      <c r="L405" t="s">
        <v>48</v>
      </c>
      <c r="M405" t="s">
        <v>22</v>
      </c>
      <c r="N405" t="s">
        <v>31</v>
      </c>
      <c r="O405" t="s">
        <v>1570</v>
      </c>
      <c r="P405" t="str">
        <f t="shared" si="6"/>
        <v>Nov</v>
      </c>
      <c r="Q405">
        <f>PRODUCT(Table1[[#This Row],[Price_per_Unit]],Table1[[#This Row],[Quantity_Purchased]])</f>
        <v>2852.9</v>
      </c>
      <c r="R405">
        <f>(Table1[[#This Row],[Price_per_Unit]]*Table1[[#This Row],[Quantity_Purchased]])-Table1[[#This Row],[Discount_Applied]]</f>
        <v>2806.7000000000003</v>
      </c>
    </row>
    <row r="406" spans="1:18" hidden="1" x14ac:dyDescent="0.35">
      <c r="A406" t="s">
        <v>1571</v>
      </c>
      <c r="B406" s="1">
        <v>45791</v>
      </c>
      <c r="C406" t="s">
        <v>16</v>
      </c>
      <c r="D406" t="s">
        <v>1572</v>
      </c>
      <c r="E406" t="s">
        <v>1573</v>
      </c>
      <c r="F406" t="s">
        <v>128</v>
      </c>
      <c r="G406">
        <v>338.02</v>
      </c>
      <c r="H406">
        <v>8</v>
      </c>
      <c r="I406">
        <v>279.51</v>
      </c>
      <c r="J406">
        <v>43.83</v>
      </c>
      <c r="K406" t="s">
        <v>54</v>
      </c>
      <c r="L406" t="s">
        <v>48</v>
      </c>
      <c r="M406" t="s">
        <v>37</v>
      </c>
      <c r="N406" t="s">
        <v>23</v>
      </c>
      <c r="O406" t="s">
        <v>1574</v>
      </c>
      <c r="P406" t="str">
        <f t="shared" si="6"/>
        <v>May</v>
      </c>
      <c r="Q406">
        <f>PRODUCT(Table1[[#This Row],[Price_per_Unit]],Table1[[#This Row],[Quantity_Purchased]])</f>
        <v>2704.16</v>
      </c>
      <c r="R406">
        <f>(Table1[[#This Row],[Price_per_Unit]]*Table1[[#This Row],[Quantity_Purchased]])-Table1[[#This Row],[Discount_Applied]]</f>
        <v>2660.33</v>
      </c>
    </row>
    <row r="407" spans="1:18" hidden="1" x14ac:dyDescent="0.35">
      <c r="A407" t="s">
        <v>1575</v>
      </c>
      <c r="B407" s="1">
        <v>45739</v>
      </c>
      <c r="C407" t="s">
        <v>16</v>
      </c>
      <c r="D407" t="s">
        <v>1576</v>
      </c>
      <c r="E407" t="s">
        <v>1577</v>
      </c>
      <c r="F407" t="s">
        <v>53</v>
      </c>
      <c r="G407">
        <v>258.95</v>
      </c>
      <c r="H407">
        <v>10</v>
      </c>
      <c r="I407">
        <v>178.78</v>
      </c>
      <c r="J407">
        <v>44.4</v>
      </c>
      <c r="K407" t="s">
        <v>54</v>
      </c>
      <c r="L407" t="s">
        <v>48</v>
      </c>
      <c r="M407" t="s">
        <v>37</v>
      </c>
      <c r="N407" t="s">
        <v>23</v>
      </c>
      <c r="O407" t="s">
        <v>1578</v>
      </c>
      <c r="P407" t="str">
        <f t="shared" si="6"/>
        <v>Mar</v>
      </c>
      <c r="Q407">
        <f>PRODUCT(Table1[[#This Row],[Price_per_Unit]],Table1[[#This Row],[Quantity_Purchased]])</f>
        <v>2589.5</v>
      </c>
      <c r="R407">
        <f>(Table1[[#This Row],[Price_per_Unit]]*Table1[[#This Row],[Quantity_Purchased]])-Table1[[#This Row],[Discount_Applied]]</f>
        <v>2545.1</v>
      </c>
    </row>
    <row r="408" spans="1:18" hidden="1" x14ac:dyDescent="0.35">
      <c r="A408" t="s">
        <v>1579</v>
      </c>
      <c r="B408" s="1">
        <v>45845</v>
      </c>
      <c r="C408" t="s">
        <v>16</v>
      </c>
      <c r="D408" t="s">
        <v>1580</v>
      </c>
      <c r="E408" t="s">
        <v>1581</v>
      </c>
      <c r="F408" t="s">
        <v>128</v>
      </c>
      <c r="G408">
        <v>486.7</v>
      </c>
      <c r="H408">
        <v>2</v>
      </c>
      <c r="I408">
        <v>392.62</v>
      </c>
      <c r="J408">
        <v>44.33</v>
      </c>
      <c r="K408" t="s">
        <v>54</v>
      </c>
      <c r="L408" t="s">
        <v>29</v>
      </c>
      <c r="M408" t="s">
        <v>30</v>
      </c>
      <c r="N408" t="s">
        <v>23</v>
      </c>
      <c r="O408" t="s">
        <v>1582</v>
      </c>
      <c r="P408" t="str">
        <f t="shared" si="6"/>
        <v>Jul</v>
      </c>
      <c r="Q408">
        <f>PRODUCT(Table1[[#This Row],[Price_per_Unit]],Table1[[#This Row],[Quantity_Purchased]])</f>
        <v>973.4</v>
      </c>
      <c r="R408">
        <f>(Table1[[#This Row],[Price_per_Unit]]*Table1[[#This Row],[Quantity_Purchased]])-Table1[[#This Row],[Discount_Applied]]</f>
        <v>929.06999999999994</v>
      </c>
    </row>
    <row r="409" spans="1:18" hidden="1" x14ac:dyDescent="0.35">
      <c r="A409" t="s">
        <v>1583</v>
      </c>
      <c r="B409" s="1">
        <v>45907</v>
      </c>
      <c r="C409" t="s">
        <v>16</v>
      </c>
      <c r="D409" t="s">
        <v>1584</v>
      </c>
      <c r="E409" t="s">
        <v>1585</v>
      </c>
      <c r="F409" t="s">
        <v>19</v>
      </c>
      <c r="G409">
        <v>108.83</v>
      </c>
      <c r="H409">
        <v>1</v>
      </c>
      <c r="I409">
        <v>80.11</v>
      </c>
      <c r="J409">
        <v>0.33</v>
      </c>
      <c r="K409" t="s">
        <v>20</v>
      </c>
      <c r="L409" t="s">
        <v>48</v>
      </c>
      <c r="M409" t="s">
        <v>37</v>
      </c>
      <c r="N409" t="s">
        <v>23</v>
      </c>
      <c r="O409" t="s">
        <v>1586</v>
      </c>
      <c r="P409" t="str">
        <f t="shared" si="6"/>
        <v>Sep</v>
      </c>
      <c r="Q409">
        <f>PRODUCT(Table1[[#This Row],[Price_per_Unit]],Table1[[#This Row],[Quantity_Purchased]])</f>
        <v>108.83</v>
      </c>
      <c r="R409">
        <f>(Table1[[#This Row],[Price_per_Unit]]*Table1[[#This Row],[Quantity_Purchased]])-Table1[[#This Row],[Discount_Applied]]</f>
        <v>108.5</v>
      </c>
    </row>
    <row r="410" spans="1:18" x14ac:dyDescent="0.35">
      <c r="A410" t="s">
        <v>1587</v>
      </c>
      <c r="B410" s="1">
        <v>45760</v>
      </c>
      <c r="C410" t="s">
        <v>16</v>
      </c>
      <c r="D410" t="s">
        <v>1588</v>
      </c>
      <c r="E410" t="s">
        <v>824</v>
      </c>
      <c r="F410" t="s">
        <v>79</v>
      </c>
      <c r="G410">
        <v>116.4</v>
      </c>
      <c r="H410">
        <v>8</v>
      </c>
      <c r="I410">
        <v>83.39</v>
      </c>
      <c r="J410">
        <v>20.6</v>
      </c>
      <c r="K410" t="s">
        <v>43</v>
      </c>
      <c r="L410" t="s">
        <v>48</v>
      </c>
      <c r="M410" t="s">
        <v>22</v>
      </c>
      <c r="N410" t="s">
        <v>23</v>
      </c>
      <c r="O410" t="s">
        <v>1589</v>
      </c>
      <c r="P410" t="str">
        <f t="shared" si="6"/>
        <v>Apr</v>
      </c>
      <c r="Q410">
        <f>PRODUCT(Table1[[#This Row],[Price_per_Unit]],Table1[[#This Row],[Quantity_Purchased]])</f>
        <v>931.2</v>
      </c>
      <c r="R410">
        <f>(Table1[[#This Row],[Price_per_Unit]]*Table1[[#This Row],[Quantity_Purchased]])-Table1[[#This Row],[Discount_Applied]]</f>
        <v>910.6</v>
      </c>
    </row>
    <row r="411" spans="1:18" hidden="1" x14ac:dyDescent="0.35">
      <c r="A411" t="s">
        <v>1590</v>
      </c>
      <c r="B411" s="1">
        <v>45719</v>
      </c>
      <c r="C411" t="s">
        <v>16</v>
      </c>
      <c r="D411" t="s">
        <v>1591</v>
      </c>
      <c r="E411" t="s">
        <v>1281</v>
      </c>
      <c r="F411" t="s">
        <v>79</v>
      </c>
      <c r="G411">
        <v>498.65</v>
      </c>
      <c r="H411">
        <v>4</v>
      </c>
      <c r="I411">
        <v>407.79</v>
      </c>
      <c r="J411">
        <v>41.65</v>
      </c>
      <c r="K411" t="s">
        <v>54</v>
      </c>
      <c r="L411" t="s">
        <v>21</v>
      </c>
      <c r="M411" t="s">
        <v>30</v>
      </c>
      <c r="N411" t="s">
        <v>23</v>
      </c>
      <c r="O411" t="s">
        <v>1592</v>
      </c>
      <c r="P411" t="str">
        <f t="shared" si="6"/>
        <v>Mar</v>
      </c>
      <c r="Q411">
        <f>PRODUCT(Table1[[#This Row],[Price_per_Unit]],Table1[[#This Row],[Quantity_Purchased]])</f>
        <v>1994.6</v>
      </c>
      <c r="R411">
        <f>(Table1[[#This Row],[Price_per_Unit]]*Table1[[#This Row],[Quantity_Purchased]])-Table1[[#This Row],[Discount_Applied]]</f>
        <v>1952.9499999999998</v>
      </c>
    </row>
    <row r="412" spans="1:18" x14ac:dyDescent="0.35">
      <c r="A412" t="s">
        <v>1593</v>
      </c>
      <c r="B412" s="1">
        <v>45812</v>
      </c>
      <c r="C412" t="s">
        <v>16</v>
      </c>
      <c r="D412" t="s">
        <v>1594</v>
      </c>
      <c r="E412" t="s">
        <v>1595</v>
      </c>
      <c r="F412" t="s">
        <v>36</v>
      </c>
      <c r="G412">
        <v>165.86</v>
      </c>
      <c r="H412">
        <v>4</v>
      </c>
      <c r="I412">
        <v>121.88</v>
      </c>
      <c r="J412">
        <v>26.7</v>
      </c>
      <c r="K412" t="s">
        <v>20</v>
      </c>
      <c r="L412" t="s">
        <v>21</v>
      </c>
      <c r="M412" t="s">
        <v>22</v>
      </c>
      <c r="N412" t="s">
        <v>23</v>
      </c>
      <c r="O412" t="s">
        <v>1596</v>
      </c>
      <c r="P412" t="str">
        <f t="shared" si="6"/>
        <v>Jun</v>
      </c>
      <c r="Q412">
        <f>PRODUCT(Table1[[#This Row],[Price_per_Unit]],Table1[[#This Row],[Quantity_Purchased]])</f>
        <v>663.44</v>
      </c>
      <c r="R412">
        <f>(Table1[[#This Row],[Price_per_Unit]]*Table1[[#This Row],[Quantity_Purchased]])-Table1[[#This Row],[Discount_Applied]]</f>
        <v>636.74</v>
      </c>
    </row>
    <row r="413" spans="1:18" hidden="1" x14ac:dyDescent="0.35">
      <c r="A413" t="s">
        <v>1597</v>
      </c>
      <c r="B413" s="1">
        <v>45845</v>
      </c>
      <c r="C413" t="s">
        <v>16</v>
      </c>
      <c r="D413" t="s">
        <v>1598</v>
      </c>
      <c r="E413" t="s">
        <v>978</v>
      </c>
      <c r="F413" t="s">
        <v>19</v>
      </c>
      <c r="G413">
        <v>17</v>
      </c>
      <c r="H413">
        <v>6</v>
      </c>
      <c r="I413">
        <v>14.86</v>
      </c>
      <c r="J413">
        <v>3.2</v>
      </c>
      <c r="K413" t="s">
        <v>54</v>
      </c>
      <c r="L413" t="s">
        <v>29</v>
      </c>
      <c r="M413" t="s">
        <v>37</v>
      </c>
      <c r="N413" t="s">
        <v>38</v>
      </c>
      <c r="O413" t="s">
        <v>1599</v>
      </c>
      <c r="P413" t="str">
        <f t="shared" si="6"/>
        <v>Jul</v>
      </c>
      <c r="Q413">
        <f>PRODUCT(Table1[[#This Row],[Price_per_Unit]],Table1[[#This Row],[Quantity_Purchased]])</f>
        <v>102</v>
      </c>
      <c r="R413">
        <f>(Table1[[#This Row],[Price_per_Unit]]*Table1[[#This Row],[Quantity_Purchased]])-Table1[[#This Row],[Discount_Applied]]</f>
        <v>98.8</v>
      </c>
    </row>
    <row r="414" spans="1:18" hidden="1" x14ac:dyDescent="0.35">
      <c r="A414" t="s">
        <v>1600</v>
      </c>
      <c r="B414" s="1">
        <v>45763</v>
      </c>
      <c r="C414" t="s">
        <v>16</v>
      </c>
      <c r="D414" t="s">
        <v>1601</v>
      </c>
      <c r="E414" t="s">
        <v>1602</v>
      </c>
      <c r="F414" t="s">
        <v>128</v>
      </c>
      <c r="G414">
        <v>439.69</v>
      </c>
      <c r="H414">
        <v>1</v>
      </c>
      <c r="I414">
        <v>359.55</v>
      </c>
      <c r="J414">
        <v>67.31</v>
      </c>
      <c r="K414" t="s">
        <v>43</v>
      </c>
      <c r="L414" t="s">
        <v>48</v>
      </c>
      <c r="M414" t="s">
        <v>37</v>
      </c>
      <c r="N414" t="s">
        <v>23</v>
      </c>
      <c r="O414" t="s">
        <v>1603</v>
      </c>
      <c r="P414" t="str">
        <f t="shared" si="6"/>
        <v>Apr</v>
      </c>
      <c r="Q414">
        <f>PRODUCT(Table1[[#This Row],[Price_per_Unit]],Table1[[#This Row],[Quantity_Purchased]])</f>
        <v>439.69</v>
      </c>
      <c r="R414">
        <f>(Table1[[#This Row],[Price_per_Unit]]*Table1[[#This Row],[Quantity_Purchased]])-Table1[[#This Row],[Discount_Applied]]</f>
        <v>372.38</v>
      </c>
    </row>
    <row r="415" spans="1:18" hidden="1" x14ac:dyDescent="0.35">
      <c r="A415" t="s">
        <v>1604</v>
      </c>
      <c r="B415" s="1">
        <v>45739</v>
      </c>
      <c r="C415" t="s">
        <v>16</v>
      </c>
      <c r="D415" t="s">
        <v>1605</v>
      </c>
      <c r="E415" t="s">
        <v>1606</v>
      </c>
      <c r="F415" t="s">
        <v>128</v>
      </c>
      <c r="G415">
        <v>211.17</v>
      </c>
      <c r="H415">
        <v>4</v>
      </c>
      <c r="I415">
        <v>174.45</v>
      </c>
      <c r="J415">
        <v>7.7</v>
      </c>
      <c r="K415" t="s">
        <v>20</v>
      </c>
      <c r="L415" t="s">
        <v>48</v>
      </c>
      <c r="M415" t="s">
        <v>30</v>
      </c>
      <c r="N415" t="s">
        <v>38</v>
      </c>
      <c r="O415" t="s">
        <v>1607</v>
      </c>
      <c r="P415" t="str">
        <f t="shared" si="6"/>
        <v>Mar</v>
      </c>
      <c r="Q415">
        <f>PRODUCT(Table1[[#This Row],[Price_per_Unit]],Table1[[#This Row],[Quantity_Purchased]])</f>
        <v>844.68</v>
      </c>
      <c r="R415">
        <f>(Table1[[#This Row],[Price_per_Unit]]*Table1[[#This Row],[Quantity_Purchased]])-Table1[[#This Row],[Discount_Applied]]</f>
        <v>836.9799999999999</v>
      </c>
    </row>
    <row r="416" spans="1:18" x14ac:dyDescent="0.35">
      <c r="A416" t="s">
        <v>1608</v>
      </c>
      <c r="B416" s="1">
        <v>45791</v>
      </c>
      <c r="C416" t="s">
        <v>16</v>
      </c>
      <c r="D416" t="s">
        <v>1609</v>
      </c>
      <c r="E416" t="s">
        <v>127</v>
      </c>
      <c r="F416" t="s">
        <v>36</v>
      </c>
      <c r="G416">
        <v>112.1</v>
      </c>
      <c r="H416">
        <v>7</v>
      </c>
      <c r="I416">
        <v>89.63</v>
      </c>
      <c r="J416">
        <v>0.77</v>
      </c>
      <c r="K416" t="s">
        <v>20</v>
      </c>
      <c r="L416" t="s">
        <v>48</v>
      </c>
      <c r="M416" t="s">
        <v>22</v>
      </c>
      <c r="N416" t="s">
        <v>38</v>
      </c>
      <c r="O416" t="s">
        <v>1610</v>
      </c>
      <c r="P416" t="str">
        <f t="shared" si="6"/>
        <v>May</v>
      </c>
      <c r="Q416">
        <f>PRODUCT(Table1[[#This Row],[Price_per_Unit]],Table1[[#This Row],[Quantity_Purchased]])</f>
        <v>784.69999999999993</v>
      </c>
      <c r="R416">
        <f>(Table1[[#This Row],[Price_per_Unit]]*Table1[[#This Row],[Quantity_Purchased]])-Table1[[#This Row],[Discount_Applied]]</f>
        <v>783.93</v>
      </c>
    </row>
    <row r="417" spans="1:18" hidden="1" x14ac:dyDescent="0.35">
      <c r="A417" t="s">
        <v>1611</v>
      </c>
      <c r="B417" s="1">
        <v>45846</v>
      </c>
      <c r="C417" t="s">
        <v>16</v>
      </c>
      <c r="D417" t="s">
        <v>1612</v>
      </c>
      <c r="E417" t="s">
        <v>267</v>
      </c>
      <c r="F417" t="s">
        <v>128</v>
      </c>
      <c r="G417">
        <v>144.97999999999999</v>
      </c>
      <c r="H417">
        <v>5</v>
      </c>
      <c r="I417">
        <v>121.15</v>
      </c>
      <c r="J417">
        <v>10.199999999999999</v>
      </c>
      <c r="K417" t="s">
        <v>20</v>
      </c>
      <c r="L417" t="s">
        <v>48</v>
      </c>
      <c r="M417" t="s">
        <v>37</v>
      </c>
      <c r="N417" t="s">
        <v>38</v>
      </c>
      <c r="O417" t="s">
        <v>1613</v>
      </c>
      <c r="P417" t="str">
        <f t="shared" si="6"/>
        <v>Jul</v>
      </c>
      <c r="Q417">
        <f>PRODUCT(Table1[[#This Row],[Price_per_Unit]],Table1[[#This Row],[Quantity_Purchased]])</f>
        <v>724.9</v>
      </c>
      <c r="R417">
        <f>(Table1[[#This Row],[Price_per_Unit]]*Table1[[#This Row],[Quantity_Purchased]])-Table1[[#This Row],[Discount_Applied]]</f>
        <v>714.69999999999993</v>
      </c>
    </row>
    <row r="418" spans="1:18" hidden="1" x14ac:dyDescent="0.35">
      <c r="A418" t="s">
        <v>1614</v>
      </c>
      <c r="B418" s="1">
        <v>45751</v>
      </c>
      <c r="C418" t="s">
        <v>16</v>
      </c>
      <c r="D418" t="s">
        <v>1615</v>
      </c>
      <c r="E418" t="s">
        <v>1616</v>
      </c>
      <c r="F418" t="s">
        <v>19</v>
      </c>
      <c r="G418">
        <v>441.53</v>
      </c>
      <c r="H418">
        <v>3</v>
      </c>
      <c r="I418">
        <v>371.93</v>
      </c>
      <c r="J418">
        <v>7.4</v>
      </c>
      <c r="K418" t="s">
        <v>54</v>
      </c>
      <c r="L418" t="s">
        <v>29</v>
      </c>
      <c r="M418" t="s">
        <v>37</v>
      </c>
      <c r="N418" t="s">
        <v>31</v>
      </c>
      <c r="O418" t="s">
        <v>1617</v>
      </c>
      <c r="P418" t="str">
        <f t="shared" si="6"/>
        <v>Apr</v>
      </c>
      <c r="Q418">
        <f>PRODUCT(Table1[[#This Row],[Price_per_Unit]],Table1[[#This Row],[Quantity_Purchased]])</f>
        <v>1324.59</v>
      </c>
      <c r="R418">
        <f>(Table1[[#This Row],[Price_per_Unit]]*Table1[[#This Row],[Quantity_Purchased]])-Table1[[#This Row],[Discount_Applied]]</f>
        <v>1317.1899999999998</v>
      </c>
    </row>
    <row r="419" spans="1:18" hidden="1" x14ac:dyDescent="0.35">
      <c r="A419" t="s">
        <v>1618</v>
      </c>
      <c r="B419" s="1">
        <v>45846</v>
      </c>
      <c r="C419" t="s">
        <v>16</v>
      </c>
      <c r="D419" t="s">
        <v>1619</v>
      </c>
      <c r="E419" t="s">
        <v>1620</v>
      </c>
      <c r="F419" t="s">
        <v>53</v>
      </c>
      <c r="G419">
        <v>476.19</v>
      </c>
      <c r="H419">
        <v>4</v>
      </c>
      <c r="I419">
        <v>354.11</v>
      </c>
      <c r="J419">
        <v>41.88</v>
      </c>
      <c r="K419" t="s">
        <v>20</v>
      </c>
      <c r="L419" t="s">
        <v>21</v>
      </c>
      <c r="M419" t="s">
        <v>37</v>
      </c>
      <c r="N419" t="s">
        <v>31</v>
      </c>
      <c r="O419" t="s">
        <v>1621</v>
      </c>
      <c r="P419" t="str">
        <f t="shared" si="6"/>
        <v>Jul</v>
      </c>
      <c r="Q419">
        <f>PRODUCT(Table1[[#This Row],[Price_per_Unit]],Table1[[#This Row],[Quantity_Purchased]])</f>
        <v>1904.76</v>
      </c>
      <c r="R419">
        <f>(Table1[[#This Row],[Price_per_Unit]]*Table1[[#This Row],[Quantity_Purchased]])-Table1[[#This Row],[Discount_Applied]]</f>
        <v>1862.8799999999999</v>
      </c>
    </row>
    <row r="420" spans="1:18" hidden="1" x14ac:dyDescent="0.35">
      <c r="A420" t="s">
        <v>1622</v>
      </c>
      <c r="B420" s="1">
        <v>45910</v>
      </c>
      <c r="C420" t="s">
        <v>16</v>
      </c>
      <c r="D420" t="s">
        <v>1623</v>
      </c>
      <c r="E420" t="s">
        <v>773</v>
      </c>
      <c r="F420" t="s">
        <v>53</v>
      </c>
      <c r="G420">
        <v>405.88</v>
      </c>
      <c r="H420">
        <v>6</v>
      </c>
      <c r="I420">
        <v>325.39</v>
      </c>
      <c r="J420">
        <v>70.3</v>
      </c>
      <c r="K420" t="s">
        <v>54</v>
      </c>
      <c r="L420" t="s">
        <v>21</v>
      </c>
      <c r="M420" t="s">
        <v>37</v>
      </c>
      <c r="N420" t="s">
        <v>31</v>
      </c>
      <c r="O420" t="s">
        <v>1624</v>
      </c>
      <c r="P420" t="str">
        <f t="shared" si="6"/>
        <v>Sep</v>
      </c>
      <c r="Q420">
        <f>PRODUCT(Table1[[#This Row],[Price_per_Unit]],Table1[[#This Row],[Quantity_Purchased]])</f>
        <v>2435.2799999999997</v>
      </c>
      <c r="R420">
        <f>(Table1[[#This Row],[Price_per_Unit]]*Table1[[#This Row],[Quantity_Purchased]])-Table1[[#This Row],[Discount_Applied]]</f>
        <v>2364.9799999999996</v>
      </c>
    </row>
    <row r="421" spans="1:18" hidden="1" x14ac:dyDescent="0.35">
      <c r="A421" t="s">
        <v>1625</v>
      </c>
      <c r="B421" s="1">
        <v>45717</v>
      </c>
      <c r="C421" t="s">
        <v>16</v>
      </c>
      <c r="D421" t="s">
        <v>1626</v>
      </c>
      <c r="E421" t="s">
        <v>259</v>
      </c>
      <c r="F421" t="s">
        <v>79</v>
      </c>
      <c r="G421">
        <v>61.39</v>
      </c>
      <c r="H421">
        <v>2</v>
      </c>
      <c r="I421">
        <v>49.94</v>
      </c>
      <c r="J421">
        <v>12.22</v>
      </c>
      <c r="K421" t="s">
        <v>54</v>
      </c>
      <c r="L421" t="s">
        <v>48</v>
      </c>
      <c r="M421" t="s">
        <v>37</v>
      </c>
      <c r="N421" t="s">
        <v>31</v>
      </c>
      <c r="O421" t="s">
        <v>1627</v>
      </c>
      <c r="P421" t="str">
        <f t="shared" si="6"/>
        <v>Mar</v>
      </c>
      <c r="Q421">
        <f>PRODUCT(Table1[[#This Row],[Price_per_Unit]],Table1[[#This Row],[Quantity_Purchased]])</f>
        <v>122.78</v>
      </c>
      <c r="R421">
        <f>(Table1[[#This Row],[Price_per_Unit]]*Table1[[#This Row],[Quantity_Purchased]])-Table1[[#This Row],[Discount_Applied]]</f>
        <v>110.56</v>
      </c>
    </row>
    <row r="422" spans="1:18" x14ac:dyDescent="0.35">
      <c r="A422" t="s">
        <v>1628</v>
      </c>
      <c r="B422" s="1">
        <v>45941</v>
      </c>
      <c r="C422" t="s">
        <v>16</v>
      </c>
      <c r="D422" t="s">
        <v>1629</v>
      </c>
      <c r="E422" t="s">
        <v>1075</v>
      </c>
      <c r="F422" t="s">
        <v>128</v>
      </c>
      <c r="G422">
        <v>379.69</v>
      </c>
      <c r="H422">
        <v>10</v>
      </c>
      <c r="I422">
        <v>242.68</v>
      </c>
      <c r="J422">
        <v>61.58</v>
      </c>
      <c r="K422" t="s">
        <v>43</v>
      </c>
      <c r="L422" t="s">
        <v>29</v>
      </c>
      <c r="M422" t="s">
        <v>22</v>
      </c>
      <c r="N422" t="s">
        <v>23</v>
      </c>
      <c r="O422" t="s">
        <v>1630</v>
      </c>
      <c r="P422" t="str">
        <f t="shared" si="6"/>
        <v>Oct</v>
      </c>
      <c r="Q422">
        <f>PRODUCT(Table1[[#This Row],[Price_per_Unit]],Table1[[#This Row],[Quantity_Purchased]])</f>
        <v>3796.9</v>
      </c>
      <c r="R422">
        <f>(Table1[[#This Row],[Price_per_Unit]]*Table1[[#This Row],[Quantity_Purchased]])-Table1[[#This Row],[Discount_Applied]]</f>
        <v>3735.32</v>
      </c>
    </row>
    <row r="423" spans="1:18" hidden="1" x14ac:dyDescent="0.35">
      <c r="A423" t="s">
        <v>1631</v>
      </c>
      <c r="B423" s="1">
        <v>45719</v>
      </c>
      <c r="C423" t="s">
        <v>16</v>
      </c>
      <c r="D423" t="s">
        <v>1632</v>
      </c>
      <c r="E423" t="s">
        <v>1633</v>
      </c>
      <c r="F423" t="s">
        <v>36</v>
      </c>
      <c r="G423">
        <v>284.66000000000003</v>
      </c>
      <c r="H423">
        <v>5</v>
      </c>
      <c r="I423">
        <v>237.52</v>
      </c>
      <c r="J423">
        <v>54.18</v>
      </c>
      <c r="K423" t="s">
        <v>54</v>
      </c>
      <c r="L423" t="s">
        <v>21</v>
      </c>
      <c r="M423" t="s">
        <v>37</v>
      </c>
      <c r="N423" t="s">
        <v>23</v>
      </c>
      <c r="O423" t="s">
        <v>1634</v>
      </c>
      <c r="P423" t="str">
        <f t="shared" si="6"/>
        <v>Mar</v>
      </c>
      <c r="Q423">
        <f>PRODUCT(Table1[[#This Row],[Price_per_Unit]],Table1[[#This Row],[Quantity_Purchased]])</f>
        <v>1423.3000000000002</v>
      </c>
      <c r="R423">
        <f>(Table1[[#This Row],[Price_per_Unit]]*Table1[[#This Row],[Quantity_Purchased]])-Table1[[#This Row],[Discount_Applied]]</f>
        <v>1369.1200000000001</v>
      </c>
    </row>
    <row r="424" spans="1:18" x14ac:dyDescent="0.35">
      <c r="A424" t="s">
        <v>1635</v>
      </c>
      <c r="B424" s="1">
        <v>46013</v>
      </c>
      <c r="C424" t="s">
        <v>16</v>
      </c>
      <c r="D424" t="s">
        <v>1636</v>
      </c>
      <c r="E424" t="s">
        <v>208</v>
      </c>
      <c r="F424" t="s">
        <v>36</v>
      </c>
      <c r="G424">
        <v>65.27</v>
      </c>
      <c r="H424">
        <v>1</v>
      </c>
      <c r="I424">
        <v>48.58</v>
      </c>
      <c r="J424">
        <v>4.1900000000000004</v>
      </c>
      <c r="K424" t="s">
        <v>54</v>
      </c>
      <c r="L424" t="s">
        <v>21</v>
      </c>
      <c r="M424" t="s">
        <v>22</v>
      </c>
      <c r="N424" t="s">
        <v>38</v>
      </c>
      <c r="O424" t="s">
        <v>1637</v>
      </c>
      <c r="P424" t="str">
        <f t="shared" si="6"/>
        <v>Dec</v>
      </c>
      <c r="Q424">
        <f>PRODUCT(Table1[[#This Row],[Price_per_Unit]],Table1[[#This Row],[Quantity_Purchased]])</f>
        <v>65.27</v>
      </c>
      <c r="R424">
        <f>(Table1[[#This Row],[Price_per_Unit]]*Table1[[#This Row],[Quantity_Purchased]])-Table1[[#This Row],[Discount_Applied]]</f>
        <v>61.08</v>
      </c>
    </row>
    <row r="425" spans="1:18" x14ac:dyDescent="0.35">
      <c r="A425" t="s">
        <v>1638</v>
      </c>
      <c r="B425" s="1">
        <v>45949</v>
      </c>
      <c r="C425" t="s">
        <v>16</v>
      </c>
      <c r="D425" t="s">
        <v>1639</v>
      </c>
      <c r="E425" t="s">
        <v>1346</v>
      </c>
      <c r="F425" t="s">
        <v>128</v>
      </c>
      <c r="G425">
        <v>105.6</v>
      </c>
      <c r="H425">
        <v>7</v>
      </c>
      <c r="I425">
        <v>82.68</v>
      </c>
      <c r="J425">
        <v>20.23</v>
      </c>
      <c r="K425" t="s">
        <v>43</v>
      </c>
      <c r="L425" t="s">
        <v>29</v>
      </c>
      <c r="M425" t="s">
        <v>22</v>
      </c>
      <c r="N425" t="s">
        <v>31</v>
      </c>
      <c r="O425" t="s">
        <v>1640</v>
      </c>
      <c r="P425" t="str">
        <f t="shared" si="6"/>
        <v>Oct</v>
      </c>
      <c r="Q425">
        <f>PRODUCT(Table1[[#This Row],[Price_per_Unit]],Table1[[#This Row],[Quantity_Purchased]])</f>
        <v>739.19999999999993</v>
      </c>
      <c r="R425">
        <f>(Table1[[#This Row],[Price_per_Unit]]*Table1[[#This Row],[Quantity_Purchased]])-Table1[[#This Row],[Discount_Applied]]</f>
        <v>718.96999999999991</v>
      </c>
    </row>
    <row r="426" spans="1:18" x14ac:dyDescent="0.35">
      <c r="A426" t="s">
        <v>1641</v>
      </c>
      <c r="B426" s="1">
        <v>46004</v>
      </c>
      <c r="C426" t="s">
        <v>16</v>
      </c>
      <c r="D426" t="s">
        <v>1642</v>
      </c>
      <c r="E426" t="s">
        <v>1201</v>
      </c>
      <c r="F426" t="s">
        <v>28</v>
      </c>
      <c r="G426">
        <v>64.209999999999994</v>
      </c>
      <c r="H426">
        <v>6</v>
      </c>
      <c r="I426">
        <v>40.409999999999997</v>
      </c>
      <c r="J426">
        <v>0.51</v>
      </c>
      <c r="K426" t="s">
        <v>20</v>
      </c>
      <c r="L426" t="s">
        <v>48</v>
      </c>
      <c r="M426" t="s">
        <v>22</v>
      </c>
      <c r="N426" t="s">
        <v>31</v>
      </c>
      <c r="O426" t="s">
        <v>1643</v>
      </c>
      <c r="P426" t="str">
        <f t="shared" si="6"/>
        <v>Dec</v>
      </c>
      <c r="Q426">
        <f>PRODUCT(Table1[[#This Row],[Price_per_Unit]],Table1[[#This Row],[Quantity_Purchased]])</f>
        <v>385.26</v>
      </c>
      <c r="R426">
        <f>(Table1[[#This Row],[Price_per_Unit]]*Table1[[#This Row],[Quantity_Purchased]])-Table1[[#This Row],[Discount_Applied]]</f>
        <v>384.75</v>
      </c>
    </row>
    <row r="427" spans="1:18" x14ac:dyDescent="0.35">
      <c r="A427" t="s">
        <v>1644</v>
      </c>
      <c r="B427" s="1">
        <v>45685</v>
      </c>
      <c r="C427" t="s">
        <v>16</v>
      </c>
      <c r="D427" t="s">
        <v>1645</v>
      </c>
      <c r="E427" t="s">
        <v>1646</v>
      </c>
      <c r="F427" t="s">
        <v>79</v>
      </c>
      <c r="G427">
        <v>32.270000000000003</v>
      </c>
      <c r="H427">
        <v>4</v>
      </c>
      <c r="I427">
        <v>25.21</v>
      </c>
      <c r="J427">
        <v>3.9</v>
      </c>
      <c r="K427" t="s">
        <v>54</v>
      </c>
      <c r="L427" t="s">
        <v>21</v>
      </c>
      <c r="M427" t="s">
        <v>22</v>
      </c>
      <c r="N427" t="s">
        <v>23</v>
      </c>
      <c r="O427" t="s">
        <v>1647</v>
      </c>
      <c r="P427" t="str">
        <f t="shared" si="6"/>
        <v>Jan</v>
      </c>
      <c r="Q427">
        <f>PRODUCT(Table1[[#This Row],[Price_per_Unit]],Table1[[#This Row],[Quantity_Purchased]])</f>
        <v>129.08000000000001</v>
      </c>
      <c r="R427">
        <f>(Table1[[#This Row],[Price_per_Unit]]*Table1[[#This Row],[Quantity_Purchased]])-Table1[[#This Row],[Discount_Applied]]</f>
        <v>125.18</v>
      </c>
    </row>
    <row r="428" spans="1:18" hidden="1" x14ac:dyDescent="0.35">
      <c r="A428" t="s">
        <v>1648</v>
      </c>
      <c r="B428" s="1">
        <v>45941</v>
      </c>
      <c r="C428" t="s">
        <v>16</v>
      </c>
      <c r="D428" t="s">
        <v>1649</v>
      </c>
      <c r="E428" t="s">
        <v>1616</v>
      </c>
      <c r="F428" t="s">
        <v>28</v>
      </c>
      <c r="G428">
        <v>123.88</v>
      </c>
      <c r="H428">
        <v>1</v>
      </c>
      <c r="I428">
        <v>83.46</v>
      </c>
      <c r="J428">
        <v>18.98</v>
      </c>
      <c r="K428" t="s">
        <v>20</v>
      </c>
      <c r="L428" t="s">
        <v>21</v>
      </c>
      <c r="M428" t="s">
        <v>37</v>
      </c>
      <c r="N428" t="s">
        <v>38</v>
      </c>
      <c r="O428" t="s">
        <v>1650</v>
      </c>
      <c r="P428" t="str">
        <f t="shared" si="6"/>
        <v>Oct</v>
      </c>
      <c r="Q428">
        <f>PRODUCT(Table1[[#This Row],[Price_per_Unit]],Table1[[#This Row],[Quantity_Purchased]])</f>
        <v>123.88</v>
      </c>
      <c r="R428">
        <f>(Table1[[#This Row],[Price_per_Unit]]*Table1[[#This Row],[Quantity_Purchased]])-Table1[[#This Row],[Discount_Applied]]</f>
        <v>104.89999999999999</v>
      </c>
    </row>
    <row r="429" spans="1:18" x14ac:dyDescent="0.35">
      <c r="A429" t="s">
        <v>1651</v>
      </c>
      <c r="B429" s="1">
        <v>46013</v>
      </c>
      <c r="C429" t="s">
        <v>16</v>
      </c>
      <c r="D429" t="s">
        <v>1652</v>
      </c>
      <c r="E429" t="s">
        <v>1524</v>
      </c>
      <c r="F429" t="s">
        <v>28</v>
      </c>
      <c r="G429">
        <v>76.180000000000007</v>
      </c>
      <c r="H429">
        <v>5</v>
      </c>
      <c r="I429">
        <v>57.24</v>
      </c>
      <c r="J429">
        <v>11.7</v>
      </c>
      <c r="K429" t="s">
        <v>54</v>
      </c>
      <c r="L429" t="s">
        <v>48</v>
      </c>
      <c r="M429" t="s">
        <v>22</v>
      </c>
      <c r="N429" t="s">
        <v>31</v>
      </c>
      <c r="O429" t="s">
        <v>1653</v>
      </c>
      <c r="P429" t="str">
        <f t="shared" si="6"/>
        <v>Dec</v>
      </c>
      <c r="Q429">
        <f>PRODUCT(Table1[[#This Row],[Price_per_Unit]],Table1[[#This Row],[Quantity_Purchased]])</f>
        <v>380.90000000000003</v>
      </c>
      <c r="R429">
        <f>(Table1[[#This Row],[Price_per_Unit]]*Table1[[#This Row],[Quantity_Purchased]])-Table1[[#This Row],[Discount_Applied]]</f>
        <v>369.20000000000005</v>
      </c>
    </row>
    <row r="430" spans="1:18" hidden="1" x14ac:dyDescent="0.35">
      <c r="A430" t="s">
        <v>1654</v>
      </c>
      <c r="B430" s="1">
        <v>45960</v>
      </c>
      <c r="C430" t="s">
        <v>16</v>
      </c>
      <c r="D430" t="s">
        <v>1655</v>
      </c>
      <c r="E430" t="s">
        <v>1656</v>
      </c>
      <c r="F430" t="s">
        <v>53</v>
      </c>
      <c r="G430">
        <v>491.43</v>
      </c>
      <c r="H430">
        <v>6</v>
      </c>
      <c r="I430">
        <v>381.75</v>
      </c>
      <c r="J430">
        <v>30.44</v>
      </c>
      <c r="K430" t="s">
        <v>43</v>
      </c>
      <c r="L430" t="s">
        <v>48</v>
      </c>
      <c r="M430" t="s">
        <v>30</v>
      </c>
      <c r="N430" t="s">
        <v>38</v>
      </c>
      <c r="O430" t="s">
        <v>1657</v>
      </c>
      <c r="P430" t="str">
        <f t="shared" si="6"/>
        <v>Oct</v>
      </c>
      <c r="Q430">
        <f>PRODUCT(Table1[[#This Row],[Price_per_Unit]],Table1[[#This Row],[Quantity_Purchased]])</f>
        <v>2948.58</v>
      </c>
      <c r="R430">
        <f>(Table1[[#This Row],[Price_per_Unit]]*Table1[[#This Row],[Quantity_Purchased]])-Table1[[#This Row],[Discount_Applied]]</f>
        <v>2918.14</v>
      </c>
    </row>
    <row r="431" spans="1:18" x14ac:dyDescent="0.35">
      <c r="A431" t="s">
        <v>1658</v>
      </c>
      <c r="B431" s="1">
        <v>45704</v>
      </c>
      <c r="C431" t="s">
        <v>16</v>
      </c>
      <c r="D431" t="s">
        <v>1659</v>
      </c>
      <c r="E431" t="s">
        <v>487</v>
      </c>
      <c r="F431" t="s">
        <v>19</v>
      </c>
      <c r="G431">
        <v>272.05</v>
      </c>
      <c r="H431">
        <v>3</v>
      </c>
      <c r="I431">
        <v>174.04</v>
      </c>
      <c r="J431">
        <v>28.74</v>
      </c>
      <c r="K431" t="s">
        <v>54</v>
      </c>
      <c r="L431" t="s">
        <v>48</v>
      </c>
      <c r="M431" t="s">
        <v>22</v>
      </c>
      <c r="N431" t="s">
        <v>38</v>
      </c>
      <c r="O431" t="s">
        <v>1660</v>
      </c>
      <c r="P431" t="str">
        <f t="shared" si="6"/>
        <v>Feb</v>
      </c>
      <c r="Q431">
        <f>PRODUCT(Table1[[#This Row],[Price_per_Unit]],Table1[[#This Row],[Quantity_Purchased]])</f>
        <v>816.15000000000009</v>
      </c>
      <c r="R431">
        <f>(Table1[[#This Row],[Price_per_Unit]]*Table1[[#This Row],[Quantity_Purchased]])-Table1[[#This Row],[Discount_Applied]]</f>
        <v>787.41000000000008</v>
      </c>
    </row>
    <row r="432" spans="1:18" hidden="1" x14ac:dyDescent="0.35">
      <c r="A432" t="s">
        <v>1661</v>
      </c>
      <c r="B432" s="1">
        <v>46002</v>
      </c>
      <c r="C432" t="s">
        <v>16</v>
      </c>
      <c r="D432" t="s">
        <v>1662</v>
      </c>
      <c r="E432" t="s">
        <v>1663</v>
      </c>
      <c r="F432" t="s">
        <v>28</v>
      </c>
      <c r="G432">
        <v>73.67</v>
      </c>
      <c r="H432">
        <v>3</v>
      </c>
      <c r="I432">
        <v>60.92</v>
      </c>
      <c r="J432">
        <v>4.12</v>
      </c>
      <c r="K432" t="s">
        <v>43</v>
      </c>
      <c r="L432" t="s">
        <v>48</v>
      </c>
      <c r="M432" t="s">
        <v>30</v>
      </c>
      <c r="N432" t="s">
        <v>23</v>
      </c>
      <c r="O432" t="s">
        <v>1664</v>
      </c>
      <c r="P432" t="str">
        <f t="shared" si="6"/>
        <v>Dec</v>
      </c>
      <c r="Q432">
        <f>PRODUCT(Table1[[#This Row],[Price_per_Unit]],Table1[[#This Row],[Quantity_Purchased]])</f>
        <v>221.01</v>
      </c>
      <c r="R432">
        <f>(Table1[[#This Row],[Price_per_Unit]]*Table1[[#This Row],[Quantity_Purchased]])-Table1[[#This Row],[Discount_Applied]]</f>
        <v>216.89</v>
      </c>
    </row>
    <row r="433" spans="1:18" hidden="1" x14ac:dyDescent="0.35">
      <c r="A433" t="s">
        <v>1665</v>
      </c>
      <c r="B433" s="1">
        <v>45843</v>
      </c>
      <c r="C433" t="s">
        <v>16</v>
      </c>
      <c r="D433" t="s">
        <v>1666</v>
      </c>
      <c r="E433" t="s">
        <v>1148</v>
      </c>
      <c r="F433" t="s">
        <v>79</v>
      </c>
      <c r="G433">
        <v>358.95</v>
      </c>
      <c r="H433">
        <v>2</v>
      </c>
      <c r="I433">
        <v>309.14</v>
      </c>
      <c r="J433">
        <v>24.36</v>
      </c>
      <c r="K433" t="s">
        <v>20</v>
      </c>
      <c r="L433" t="s">
        <v>21</v>
      </c>
      <c r="M433" t="s">
        <v>30</v>
      </c>
      <c r="N433" t="s">
        <v>31</v>
      </c>
      <c r="O433" t="s">
        <v>1667</v>
      </c>
      <c r="P433" t="str">
        <f t="shared" si="6"/>
        <v>Jul</v>
      </c>
      <c r="Q433">
        <f>PRODUCT(Table1[[#This Row],[Price_per_Unit]],Table1[[#This Row],[Quantity_Purchased]])</f>
        <v>717.9</v>
      </c>
      <c r="R433">
        <f>(Table1[[#This Row],[Price_per_Unit]]*Table1[[#This Row],[Quantity_Purchased]])-Table1[[#This Row],[Discount_Applied]]</f>
        <v>693.54</v>
      </c>
    </row>
    <row r="434" spans="1:18" x14ac:dyDescent="0.35">
      <c r="A434" t="s">
        <v>1668</v>
      </c>
      <c r="B434" s="1">
        <v>45684</v>
      </c>
      <c r="C434" t="s">
        <v>16</v>
      </c>
      <c r="D434" t="s">
        <v>1669</v>
      </c>
      <c r="E434" t="s">
        <v>1670</v>
      </c>
      <c r="F434" t="s">
        <v>79</v>
      </c>
      <c r="G434">
        <v>386.17</v>
      </c>
      <c r="H434">
        <v>8</v>
      </c>
      <c r="I434">
        <v>296.64</v>
      </c>
      <c r="J434">
        <v>0.63</v>
      </c>
      <c r="K434" t="s">
        <v>43</v>
      </c>
      <c r="L434" t="s">
        <v>29</v>
      </c>
      <c r="M434" t="s">
        <v>22</v>
      </c>
      <c r="N434" t="s">
        <v>23</v>
      </c>
      <c r="O434" t="s">
        <v>1671</v>
      </c>
      <c r="P434" t="str">
        <f t="shared" si="6"/>
        <v>Jan</v>
      </c>
      <c r="Q434">
        <f>PRODUCT(Table1[[#This Row],[Price_per_Unit]],Table1[[#This Row],[Quantity_Purchased]])</f>
        <v>3089.36</v>
      </c>
      <c r="R434">
        <f>(Table1[[#This Row],[Price_per_Unit]]*Table1[[#This Row],[Quantity_Purchased]])-Table1[[#This Row],[Discount_Applied]]</f>
        <v>3088.73</v>
      </c>
    </row>
    <row r="435" spans="1:18" x14ac:dyDescent="0.35">
      <c r="A435" t="s">
        <v>1672</v>
      </c>
      <c r="B435" s="1">
        <v>46011</v>
      </c>
      <c r="C435" t="s">
        <v>16</v>
      </c>
      <c r="D435" t="s">
        <v>1673</v>
      </c>
      <c r="E435" t="s">
        <v>1674</v>
      </c>
      <c r="F435" t="s">
        <v>36</v>
      </c>
      <c r="G435">
        <v>341.59</v>
      </c>
      <c r="H435">
        <v>2</v>
      </c>
      <c r="I435">
        <v>220.84</v>
      </c>
      <c r="J435">
        <v>44.91</v>
      </c>
      <c r="K435" t="s">
        <v>54</v>
      </c>
      <c r="L435" t="s">
        <v>29</v>
      </c>
      <c r="M435" t="s">
        <v>22</v>
      </c>
      <c r="N435" t="s">
        <v>23</v>
      </c>
      <c r="O435" t="s">
        <v>1675</v>
      </c>
      <c r="P435" t="str">
        <f t="shared" si="6"/>
        <v>Dec</v>
      </c>
      <c r="Q435">
        <f>PRODUCT(Table1[[#This Row],[Price_per_Unit]],Table1[[#This Row],[Quantity_Purchased]])</f>
        <v>683.18</v>
      </c>
      <c r="R435">
        <f>(Table1[[#This Row],[Price_per_Unit]]*Table1[[#This Row],[Quantity_Purchased]])-Table1[[#This Row],[Discount_Applied]]</f>
        <v>638.27</v>
      </c>
    </row>
    <row r="436" spans="1:18" hidden="1" x14ac:dyDescent="0.35">
      <c r="A436" t="s">
        <v>1676</v>
      </c>
      <c r="B436" s="1">
        <v>45981</v>
      </c>
      <c r="C436" t="s">
        <v>16</v>
      </c>
      <c r="D436" t="s">
        <v>1677</v>
      </c>
      <c r="E436" t="s">
        <v>1678</v>
      </c>
      <c r="F436" t="s">
        <v>53</v>
      </c>
      <c r="G436">
        <v>45.04</v>
      </c>
      <c r="H436">
        <v>6</v>
      </c>
      <c r="I436">
        <v>34.64</v>
      </c>
      <c r="J436">
        <v>0.6</v>
      </c>
      <c r="K436" t="s">
        <v>54</v>
      </c>
      <c r="L436" t="s">
        <v>48</v>
      </c>
      <c r="M436" t="s">
        <v>37</v>
      </c>
      <c r="N436" t="s">
        <v>23</v>
      </c>
      <c r="O436" t="s">
        <v>1679</v>
      </c>
      <c r="P436" t="str">
        <f t="shared" si="6"/>
        <v>Nov</v>
      </c>
      <c r="Q436">
        <f>PRODUCT(Table1[[#This Row],[Price_per_Unit]],Table1[[#This Row],[Quantity_Purchased]])</f>
        <v>270.24</v>
      </c>
      <c r="R436">
        <f>(Table1[[#This Row],[Price_per_Unit]]*Table1[[#This Row],[Quantity_Purchased]])-Table1[[#This Row],[Discount_Applied]]</f>
        <v>269.64</v>
      </c>
    </row>
    <row r="437" spans="1:18" hidden="1" x14ac:dyDescent="0.35">
      <c r="A437" s="2" t="s">
        <v>1680</v>
      </c>
      <c r="B437" s="1">
        <v>45802</v>
      </c>
      <c r="C437" t="s">
        <v>16</v>
      </c>
      <c r="D437" t="s">
        <v>1681</v>
      </c>
      <c r="E437" t="s">
        <v>1682</v>
      </c>
      <c r="F437" t="s">
        <v>19</v>
      </c>
      <c r="G437">
        <v>401.27</v>
      </c>
      <c r="H437">
        <v>4</v>
      </c>
      <c r="I437">
        <v>312.31</v>
      </c>
      <c r="J437">
        <v>45.98</v>
      </c>
      <c r="K437" t="s">
        <v>20</v>
      </c>
      <c r="L437" t="s">
        <v>48</v>
      </c>
      <c r="M437" t="s">
        <v>30</v>
      </c>
      <c r="N437" t="s">
        <v>31</v>
      </c>
      <c r="O437" t="s">
        <v>1683</v>
      </c>
      <c r="P437" t="str">
        <f t="shared" si="6"/>
        <v>May</v>
      </c>
      <c r="Q437">
        <f>PRODUCT(Table1[[#This Row],[Price_per_Unit]],Table1[[#This Row],[Quantity_Purchased]])</f>
        <v>1605.08</v>
      </c>
      <c r="R437">
        <f>(Table1[[#This Row],[Price_per_Unit]]*Table1[[#This Row],[Quantity_Purchased]])-Table1[[#This Row],[Discount_Applied]]</f>
        <v>1559.1</v>
      </c>
    </row>
    <row r="438" spans="1:18" hidden="1" x14ac:dyDescent="0.35">
      <c r="A438" t="s">
        <v>1684</v>
      </c>
      <c r="B438" s="1">
        <v>45739</v>
      </c>
      <c r="C438" t="s">
        <v>16</v>
      </c>
      <c r="D438" t="s">
        <v>1685</v>
      </c>
      <c r="E438" t="s">
        <v>172</v>
      </c>
      <c r="F438" t="s">
        <v>19</v>
      </c>
      <c r="G438">
        <v>394.82</v>
      </c>
      <c r="H438">
        <v>10</v>
      </c>
      <c r="I438">
        <v>271.02</v>
      </c>
      <c r="J438">
        <v>15.76</v>
      </c>
      <c r="K438" t="s">
        <v>20</v>
      </c>
      <c r="L438" t="s">
        <v>29</v>
      </c>
      <c r="M438" t="s">
        <v>37</v>
      </c>
      <c r="N438" t="s">
        <v>31</v>
      </c>
      <c r="O438" t="s">
        <v>1145</v>
      </c>
      <c r="P438" t="str">
        <f t="shared" si="6"/>
        <v>Mar</v>
      </c>
      <c r="Q438">
        <f>PRODUCT(Table1[[#This Row],[Price_per_Unit]],Table1[[#This Row],[Quantity_Purchased]])</f>
        <v>3948.2</v>
      </c>
      <c r="R438">
        <f>(Table1[[#This Row],[Price_per_Unit]]*Table1[[#This Row],[Quantity_Purchased]])-Table1[[#This Row],[Discount_Applied]]</f>
        <v>3932.4399999999996</v>
      </c>
    </row>
    <row r="439" spans="1:18" x14ac:dyDescent="0.35">
      <c r="A439" t="s">
        <v>1686</v>
      </c>
      <c r="B439" s="1">
        <v>45760</v>
      </c>
      <c r="C439" t="s">
        <v>16</v>
      </c>
      <c r="D439" t="s">
        <v>1687</v>
      </c>
      <c r="E439" t="s">
        <v>942</v>
      </c>
      <c r="F439" t="s">
        <v>19</v>
      </c>
      <c r="G439">
        <v>419.3</v>
      </c>
      <c r="H439">
        <v>9</v>
      </c>
      <c r="I439">
        <v>294.77999999999997</v>
      </c>
      <c r="J439">
        <v>49.82</v>
      </c>
      <c r="K439" t="s">
        <v>54</v>
      </c>
      <c r="L439" t="s">
        <v>48</v>
      </c>
      <c r="M439" t="s">
        <v>22</v>
      </c>
      <c r="N439" t="s">
        <v>23</v>
      </c>
      <c r="O439" t="s">
        <v>1688</v>
      </c>
      <c r="P439" t="str">
        <f t="shared" si="6"/>
        <v>Apr</v>
      </c>
      <c r="Q439">
        <f>PRODUCT(Table1[[#This Row],[Price_per_Unit]],Table1[[#This Row],[Quantity_Purchased]])</f>
        <v>3773.7000000000003</v>
      </c>
      <c r="R439">
        <f>(Table1[[#This Row],[Price_per_Unit]]*Table1[[#This Row],[Quantity_Purchased]])-Table1[[#This Row],[Discount_Applied]]</f>
        <v>3723.88</v>
      </c>
    </row>
    <row r="440" spans="1:18" x14ac:dyDescent="0.35">
      <c r="A440" t="s">
        <v>1689</v>
      </c>
      <c r="B440" s="1">
        <v>45814</v>
      </c>
      <c r="C440" t="s">
        <v>16</v>
      </c>
      <c r="D440" t="s">
        <v>1690</v>
      </c>
      <c r="E440" t="s">
        <v>373</v>
      </c>
      <c r="F440" t="s">
        <v>79</v>
      </c>
      <c r="G440">
        <v>140.9</v>
      </c>
      <c r="H440">
        <v>2</v>
      </c>
      <c r="I440">
        <v>114.06</v>
      </c>
      <c r="J440">
        <v>25.45</v>
      </c>
      <c r="K440" t="s">
        <v>54</v>
      </c>
      <c r="L440" t="s">
        <v>21</v>
      </c>
      <c r="M440" t="s">
        <v>22</v>
      </c>
      <c r="N440" t="s">
        <v>23</v>
      </c>
      <c r="O440" t="s">
        <v>1691</v>
      </c>
      <c r="P440" t="str">
        <f t="shared" si="6"/>
        <v>Jun</v>
      </c>
      <c r="Q440">
        <f>PRODUCT(Table1[[#This Row],[Price_per_Unit]],Table1[[#This Row],[Quantity_Purchased]])</f>
        <v>281.8</v>
      </c>
      <c r="R440">
        <f>(Table1[[#This Row],[Price_per_Unit]]*Table1[[#This Row],[Quantity_Purchased]])-Table1[[#This Row],[Discount_Applied]]</f>
        <v>256.35000000000002</v>
      </c>
    </row>
    <row r="441" spans="1:18" hidden="1" x14ac:dyDescent="0.35">
      <c r="A441" t="s">
        <v>1692</v>
      </c>
      <c r="B441" s="1">
        <v>45812</v>
      </c>
      <c r="C441" t="s">
        <v>16</v>
      </c>
      <c r="D441" t="s">
        <v>1693</v>
      </c>
      <c r="E441" t="s">
        <v>892</v>
      </c>
      <c r="F441" t="s">
        <v>53</v>
      </c>
      <c r="G441">
        <v>168.62</v>
      </c>
      <c r="H441">
        <v>4</v>
      </c>
      <c r="I441">
        <v>117.17</v>
      </c>
      <c r="J441">
        <v>5.24</v>
      </c>
      <c r="K441" t="s">
        <v>54</v>
      </c>
      <c r="L441" t="s">
        <v>48</v>
      </c>
      <c r="M441" t="s">
        <v>30</v>
      </c>
      <c r="N441" t="s">
        <v>31</v>
      </c>
      <c r="O441" t="s">
        <v>1694</v>
      </c>
      <c r="P441" t="str">
        <f t="shared" si="6"/>
        <v>Jun</v>
      </c>
      <c r="Q441">
        <f>PRODUCT(Table1[[#This Row],[Price_per_Unit]],Table1[[#This Row],[Quantity_Purchased]])</f>
        <v>674.48</v>
      </c>
      <c r="R441">
        <f>(Table1[[#This Row],[Price_per_Unit]]*Table1[[#This Row],[Quantity_Purchased]])-Table1[[#This Row],[Discount_Applied]]</f>
        <v>669.24</v>
      </c>
    </row>
    <row r="442" spans="1:18" x14ac:dyDescent="0.35">
      <c r="A442" t="s">
        <v>1695</v>
      </c>
      <c r="B442" s="1">
        <v>45992</v>
      </c>
      <c r="C442" t="s">
        <v>16</v>
      </c>
      <c r="D442" t="s">
        <v>1696</v>
      </c>
      <c r="E442" t="s">
        <v>1697</v>
      </c>
      <c r="F442" t="s">
        <v>28</v>
      </c>
      <c r="G442">
        <v>373.45</v>
      </c>
      <c r="H442">
        <v>8</v>
      </c>
      <c r="I442">
        <v>320.14999999999998</v>
      </c>
      <c r="J442">
        <v>49.85</v>
      </c>
      <c r="K442" t="s">
        <v>20</v>
      </c>
      <c r="L442" t="s">
        <v>48</v>
      </c>
      <c r="M442" t="s">
        <v>22</v>
      </c>
      <c r="N442" t="s">
        <v>38</v>
      </c>
      <c r="O442" t="s">
        <v>1698</v>
      </c>
      <c r="P442" t="str">
        <f t="shared" si="6"/>
        <v>Dec</v>
      </c>
      <c r="Q442">
        <f>PRODUCT(Table1[[#This Row],[Price_per_Unit]],Table1[[#This Row],[Quantity_Purchased]])</f>
        <v>2987.6</v>
      </c>
      <c r="R442">
        <f>(Table1[[#This Row],[Price_per_Unit]]*Table1[[#This Row],[Quantity_Purchased]])-Table1[[#This Row],[Discount_Applied]]</f>
        <v>2937.75</v>
      </c>
    </row>
    <row r="443" spans="1:18" x14ac:dyDescent="0.35">
      <c r="A443" t="s">
        <v>1699</v>
      </c>
      <c r="B443" s="1">
        <v>45887</v>
      </c>
      <c r="C443" t="s">
        <v>16</v>
      </c>
      <c r="D443" t="s">
        <v>1700</v>
      </c>
      <c r="E443" t="s">
        <v>917</v>
      </c>
      <c r="F443" t="s">
        <v>53</v>
      </c>
      <c r="G443">
        <v>176.86</v>
      </c>
      <c r="H443">
        <v>8</v>
      </c>
      <c r="I443">
        <v>143.18</v>
      </c>
      <c r="J443">
        <v>6.4</v>
      </c>
      <c r="K443" t="s">
        <v>43</v>
      </c>
      <c r="L443" t="s">
        <v>48</v>
      </c>
      <c r="M443" t="s">
        <v>22</v>
      </c>
      <c r="N443" t="s">
        <v>31</v>
      </c>
      <c r="O443" t="s">
        <v>1701</v>
      </c>
      <c r="P443" t="str">
        <f t="shared" si="6"/>
        <v>Aug</v>
      </c>
      <c r="Q443">
        <f>PRODUCT(Table1[[#This Row],[Price_per_Unit]],Table1[[#This Row],[Quantity_Purchased]])</f>
        <v>1414.88</v>
      </c>
      <c r="R443">
        <f>(Table1[[#This Row],[Price_per_Unit]]*Table1[[#This Row],[Quantity_Purchased]])-Table1[[#This Row],[Discount_Applied]]</f>
        <v>1408.48</v>
      </c>
    </row>
    <row r="444" spans="1:18" hidden="1" x14ac:dyDescent="0.35">
      <c r="A444" t="s">
        <v>1702</v>
      </c>
      <c r="B444" s="1">
        <v>45843</v>
      </c>
      <c r="C444" t="s">
        <v>16</v>
      </c>
      <c r="D444" t="s">
        <v>1703</v>
      </c>
      <c r="E444" t="s">
        <v>1704</v>
      </c>
      <c r="F444" t="s">
        <v>28</v>
      </c>
      <c r="G444">
        <v>105.22</v>
      </c>
      <c r="H444">
        <v>5</v>
      </c>
      <c r="I444">
        <v>75.05</v>
      </c>
      <c r="J444">
        <v>8.74</v>
      </c>
      <c r="K444" t="s">
        <v>20</v>
      </c>
      <c r="L444" t="s">
        <v>48</v>
      </c>
      <c r="M444" t="s">
        <v>37</v>
      </c>
      <c r="N444" t="s">
        <v>31</v>
      </c>
      <c r="O444" t="s">
        <v>1705</v>
      </c>
      <c r="P444" t="str">
        <f t="shared" si="6"/>
        <v>Jul</v>
      </c>
      <c r="Q444">
        <f>PRODUCT(Table1[[#This Row],[Price_per_Unit]],Table1[[#This Row],[Quantity_Purchased]])</f>
        <v>526.1</v>
      </c>
      <c r="R444">
        <f>(Table1[[#This Row],[Price_per_Unit]]*Table1[[#This Row],[Quantity_Purchased]])-Table1[[#This Row],[Discount_Applied]]</f>
        <v>517.36</v>
      </c>
    </row>
    <row r="445" spans="1:18" hidden="1" x14ac:dyDescent="0.35">
      <c r="A445" t="s">
        <v>1706</v>
      </c>
      <c r="B445" s="1">
        <v>45681</v>
      </c>
      <c r="C445" t="s">
        <v>16</v>
      </c>
      <c r="D445" t="s">
        <v>1707</v>
      </c>
      <c r="E445" t="s">
        <v>1708</v>
      </c>
      <c r="F445" t="s">
        <v>79</v>
      </c>
      <c r="G445">
        <v>249.63</v>
      </c>
      <c r="H445">
        <v>1</v>
      </c>
      <c r="I445">
        <v>204.07</v>
      </c>
      <c r="J445">
        <v>0.51</v>
      </c>
      <c r="K445" t="s">
        <v>43</v>
      </c>
      <c r="L445" t="s">
        <v>21</v>
      </c>
      <c r="M445" t="s">
        <v>37</v>
      </c>
      <c r="N445" t="s">
        <v>31</v>
      </c>
      <c r="O445" t="s">
        <v>1709</v>
      </c>
      <c r="P445" t="str">
        <f t="shared" si="6"/>
        <v>Jan</v>
      </c>
      <c r="Q445">
        <f>PRODUCT(Table1[[#This Row],[Price_per_Unit]],Table1[[#This Row],[Quantity_Purchased]])</f>
        <v>249.63</v>
      </c>
      <c r="R445">
        <f>(Table1[[#This Row],[Price_per_Unit]]*Table1[[#This Row],[Quantity_Purchased]])-Table1[[#This Row],[Discount_Applied]]</f>
        <v>249.12</v>
      </c>
    </row>
    <row r="446" spans="1:18" hidden="1" x14ac:dyDescent="0.35">
      <c r="A446" t="s">
        <v>1710</v>
      </c>
      <c r="B446" s="1">
        <v>45929</v>
      </c>
      <c r="C446" t="s">
        <v>16</v>
      </c>
      <c r="D446" t="s">
        <v>1711</v>
      </c>
      <c r="E446" t="s">
        <v>1712</v>
      </c>
      <c r="F446" t="s">
        <v>19</v>
      </c>
      <c r="G446">
        <v>301.54000000000002</v>
      </c>
      <c r="H446">
        <v>4</v>
      </c>
      <c r="I446">
        <v>236.52</v>
      </c>
      <c r="J446">
        <v>48.42</v>
      </c>
      <c r="K446" t="s">
        <v>43</v>
      </c>
      <c r="L446" t="s">
        <v>48</v>
      </c>
      <c r="M446" t="s">
        <v>37</v>
      </c>
      <c r="N446" t="s">
        <v>23</v>
      </c>
      <c r="O446" t="s">
        <v>1713</v>
      </c>
      <c r="P446" t="str">
        <f t="shared" si="6"/>
        <v>Sep</v>
      </c>
      <c r="Q446">
        <f>PRODUCT(Table1[[#This Row],[Price_per_Unit]],Table1[[#This Row],[Quantity_Purchased]])</f>
        <v>1206.1600000000001</v>
      </c>
      <c r="R446">
        <f>(Table1[[#This Row],[Price_per_Unit]]*Table1[[#This Row],[Quantity_Purchased]])-Table1[[#This Row],[Discount_Applied]]</f>
        <v>1157.74</v>
      </c>
    </row>
    <row r="447" spans="1:18" hidden="1" x14ac:dyDescent="0.35">
      <c r="A447" t="s">
        <v>1714</v>
      </c>
      <c r="B447" s="1">
        <v>45670</v>
      </c>
      <c r="C447" t="s">
        <v>16</v>
      </c>
      <c r="D447" t="s">
        <v>1715</v>
      </c>
      <c r="E447" t="s">
        <v>1716</v>
      </c>
      <c r="F447" t="s">
        <v>19</v>
      </c>
      <c r="G447">
        <v>317.94</v>
      </c>
      <c r="H447">
        <v>10</v>
      </c>
      <c r="I447">
        <v>276.77999999999997</v>
      </c>
      <c r="J447">
        <v>17.11</v>
      </c>
      <c r="K447" t="s">
        <v>43</v>
      </c>
      <c r="L447" t="s">
        <v>48</v>
      </c>
      <c r="M447" t="s">
        <v>37</v>
      </c>
      <c r="N447" t="s">
        <v>38</v>
      </c>
      <c r="O447" t="s">
        <v>1717</v>
      </c>
      <c r="P447" t="str">
        <f t="shared" si="6"/>
        <v>Jan</v>
      </c>
      <c r="Q447">
        <f>PRODUCT(Table1[[#This Row],[Price_per_Unit]],Table1[[#This Row],[Quantity_Purchased]])</f>
        <v>3179.4</v>
      </c>
      <c r="R447">
        <f>(Table1[[#This Row],[Price_per_Unit]]*Table1[[#This Row],[Quantity_Purchased]])-Table1[[#This Row],[Discount_Applied]]</f>
        <v>3162.29</v>
      </c>
    </row>
    <row r="448" spans="1:18" hidden="1" x14ac:dyDescent="0.35">
      <c r="A448" t="s">
        <v>1718</v>
      </c>
      <c r="B448" s="1">
        <v>45854</v>
      </c>
      <c r="C448" t="s">
        <v>16</v>
      </c>
      <c r="D448" t="s">
        <v>1719</v>
      </c>
      <c r="E448" t="s">
        <v>1602</v>
      </c>
      <c r="F448" t="s">
        <v>53</v>
      </c>
      <c r="G448">
        <v>57.18</v>
      </c>
      <c r="H448">
        <v>1</v>
      </c>
      <c r="I448">
        <v>45.22</v>
      </c>
      <c r="J448">
        <v>9.77</v>
      </c>
      <c r="K448" t="s">
        <v>54</v>
      </c>
      <c r="L448" t="s">
        <v>48</v>
      </c>
      <c r="M448" t="s">
        <v>30</v>
      </c>
      <c r="N448" t="s">
        <v>31</v>
      </c>
      <c r="O448" t="s">
        <v>1720</v>
      </c>
      <c r="P448" t="str">
        <f t="shared" si="6"/>
        <v>Jul</v>
      </c>
      <c r="Q448">
        <f>PRODUCT(Table1[[#This Row],[Price_per_Unit]],Table1[[#This Row],[Quantity_Purchased]])</f>
        <v>57.18</v>
      </c>
      <c r="R448">
        <f>(Table1[[#This Row],[Price_per_Unit]]*Table1[[#This Row],[Quantity_Purchased]])-Table1[[#This Row],[Discount_Applied]]</f>
        <v>47.41</v>
      </c>
    </row>
    <row r="449" spans="1:18" hidden="1" x14ac:dyDescent="0.35">
      <c r="A449" t="s">
        <v>1721</v>
      </c>
      <c r="B449" s="1">
        <v>45802</v>
      </c>
      <c r="C449" t="s">
        <v>16</v>
      </c>
      <c r="D449" t="s">
        <v>1722</v>
      </c>
      <c r="E449" t="s">
        <v>1723</v>
      </c>
      <c r="F449" t="s">
        <v>79</v>
      </c>
      <c r="G449">
        <v>284.11</v>
      </c>
      <c r="H449">
        <v>5</v>
      </c>
      <c r="I449">
        <v>241.94</v>
      </c>
      <c r="J449">
        <v>39.75</v>
      </c>
      <c r="K449" t="s">
        <v>54</v>
      </c>
      <c r="L449" t="s">
        <v>29</v>
      </c>
      <c r="M449" t="s">
        <v>30</v>
      </c>
      <c r="N449" t="s">
        <v>23</v>
      </c>
      <c r="O449" t="s">
        <v>1724</v>
      </c>
      <c r="P449" t="str">
        <f t="shared" si="6"/>
        <v>May</v>
      </c>
      <c r="Q449">
        <f>PRODUCT(Table1[[#This Row],[Price_per_Unit]],Table1[[#This Row],[Quantity_Purchased]])</f>
        <v>1420.5500000000002</v>
      </c>
      <c r="R449">
        <f>(Table1[[#This Row],[Price_per_Unit]]*Table1[[#This Row],[Quantity_Purchased]])-Table1[[#This Row],[Discount_Applied]]</f>
        <v>1380.8000000000002</v>
      </c>
    </row>
    <row r="450" spans="1:18" x14ac:dyDescent="0.35">
      <c r="A450" t="s">
        <v>1725</v>
      </c>
      <c r="B450" s="1">
        <v>45791</v>
      </c>
      <c r="C450" t="s">
        <v>16</v>
      </c>
      <c r="D450" t="s">
        <v>1726</v>
      </c>
      <c r="E450" t="s">
        <v>1239</v>
      </c>
      <c r="F450" t="s">
        <v>53</v>
      </c>
      <c r="G450">
        <v>423.51</v>
      </c>
      <c r="H450">
        <v>5</v>
      </c>
      <c r="I450">
        <v>327.35000000000002</v>
      </c>
      <c r="J450">
        <v>21.58</v>
      </c>
      <c r="K450" t="s">
        <v>20</v>
      </c>
      <c r="L450" t="s">
        <v>21</v>
      </c>
      <c r="M450" t="s">
        <v>22</v>
      </c>
      <c r="N450" t="s">
        <v>31</v>
      </c>
      <c r="O450" t="s">
        <v>1727</v>
      </c>
      <c r="P450" t="str">
        <f t="shared" ref="P450:P513" si="7">CHOOSE(MONTH(B450),"Jan","Feb","Mar","Apr","May","Jun","Jul","Aug","Sep","Oct","Nov","Dec")</f>
        <v>May</v>
      </c>
      <c r="Q450">
        <f>PRODUCT(Table1[[#This Row],[Price_per_Unit]],Table1[[#This Row],[Quantity_Purchased]])</f>
        <v>2117.5500000000002</v>
      </c>
      <c r="R450">
        <f>(Table1[[#This Row],[Price_per_Unit]]*Table1[[#This Row],[Quantity_Purchased]])-Table1[[#This Row],[Discount_Applied]]</f>
        <v>2095.9700000000003</v>
      </c>
    </row>
    <row r="451" spans="1:18" x14ac:dyDescent="0.35">
      <c r="A451" t="s">
        <v>1728</v>
      </c>
      <c r="B451" s="1">
        <v>45674</v>
      </c>
      <c r="C451" t="s">
        <v>16</v>
      </c>
      <c r="D451" t="s">
        <v>1729</v>
      </c>
      <c r="E451" t="s">
        <v>639</v>
      </c>
      <c r="F451" t="s">
        <v>79</v>
      </c>
      <c r="G451">
        <v>149.77000000000001</v>
      </c>
      <c r="H451">
        <v>7</v>
      </c>
      <c r="I451">
        <v>99.23</v>
      </c>
      <c r="J451">
        <v>19.62</v>
      </c>
      <c r="K451" t="s">
        <v>20</v>
      </c>
      <c r="L451" t="s">
        <v>48</v>
      </c>
      <c r="M451" t="s">
        <v>22</v>
      </c>
      <c r="N451" t="s">
        <v>31</v>
      </c>
      <c r="O451" t="s">
        <v>1730</v>
      </c>
      <c r="P451" t="str">
        <f t="shared" si="7"/>
        <v>Jan</v>
      </c>
      <c r="Q451">
        <f>PRODUCT(Table1[[#This Row],[Price_per_Unit]],Table1[[#This Row],[Quantity_Purchased]])</f>
        <v>1048.3900000000001</v>
      </c>
      <c r="R451">
        <f>(Table1[[#This Row],[Price_per_Unit]]*Table1[[#This Row],[Quantity_Purchased]])-Table1[[#This Row],[Discount_Applied]]</f>
        <v>1028.7700000000002</v>
      </c>
    </row>
    <row r="452" spans="1:18" hidden="1" x14ac:dyDescent="0.35">
      <c r="A452" t="s">
        <v>1731</v>
      </c>
      <c r="B452" s="1">
        <v>45719</v>
      </c>
      <c r="C452" t="s">
        <v>16</v>
      </c>
      <c r="D452" t="s">
        <v>1732</v>
      </c>
      <c r="E452" t="s">
        <v>1733</v>
      </c>
      <c r="F452" t="s">
        <v>28</v>
      </c>
      <c r="G452">
        <v>12.01</v>
      </c>
      <c r="H452">
        <v>7</v>
      </c>
      <c r="I452">
        <v>7.78</v>
      </c>
      <c r="J452">
        <v>0.36</v>
      </c>
      <c r="K452" t="s">
        <v>54</v>
      </c>
      <c r="L452" t="s">
        <v>48</v>
      </c>
      <c r="M452" t="s">
        <v>37</v>
      </c>
      <c r="N452" t="s">
        <v>38</v>
      </c>
      <c r="O452" t="s">
        <v>1734</v>
      </c>
      <c r="P452" t="str">
        <f t="shared" si="7"/>
        <v>Mar</v>
      </c>
      <c r="Q452">
        <f>PRODUCT(Table1[[#This Row],[Price_per_Unit]],Table1[[#This Row],[Quantity_Purchased]])</f>
        <v>84.07</v>
      </c>
      <c r="R452">
        <f>(Table1[[#This Row],[Price_per_Unit]]*Table1[[#This Row],[Quantity_Purchased]])-Table1[[#This Row],[Discount_Applied]]</f>
        <v>83.71</v>
      </c>
    </row>
    <row r="453" spans="1:18" x14ac:dyDescent="0.35">
      <c r="A453" t="s">
        <v>1735</v>
      </c>
      <c r="B453" s="1">
        <v>45662</v>
      </c>
      <c r="C453" t="s">
        <v>16</v>
      </c>
      <c r="D453" t="s">
        <v>1736</v>
      </c>
      <c r="E453" t="s">
        <v>1737</v>
      </c>
      <c r="F453" t="s">
        <v>128</v>
      </c>
      <c r="G453">
        <v>464.78</v>
      </c>
      <c r="H453">
        <v>9</v>
      </c>
      <c r="I453">
        <v>406.68</v>
      </c>
      <c r="J453">
        <v>24.86</v>
      </c>
      <c r="K453" t="s">
        <v>20</v>
      </c>
      <c r="L453" t="s">
        <v>48</v>
      </c>
      <c r="M453" t="s">
        <v>22</v>
      </c>
      <c r="N453" t="s">
        <v>38</v>
      </c>
      <c r="O453" t="s">
        <v>1738</v>
      </c>
      <c r="P453" t="str">
        <f t="shared" si="7"/>
        <v>Jan</v>
      </c>
      <c r="Q453">
        <f>PRODUCT(Table1[[#This Row],[Price_per_Unit]],Table1[[#This Row],[Quantity_Purchased]])</f>
        <v>4183.0199999999995</v>
      </c>
      <c r="R453">
        <f>(Table1[[#This Row],[Price_per_Unit]]*Table1[[#This Row],[Quantity_Purchased]])-Table1[[#This Row],[Discount_Applied]]</f>
        <v>4158.16</v>
      </c>
    </row>
    <row r="454" spans="1:18" hidden="1" x14ac:dyDescent="0.35">
      <c r="A454" t="s">
        <v>1739</v>
      </c>
      <c r="B454" s="1">
        <v>45907</v>
      </c>
      <c r="C454" t="s">
        <v>16</v>
      </c>
      <c r="D454" t="s">
        <v>1740</v>
      </c>
      <c r="E454" t="s">
        <v>1281</v>
      </c>
      <c r="F454" t="s">
        <v>53</v>
      </c>
      <c r="G454">
        <v>125.73</v>
      </c>
      <c r="H454">
        <v>8</v>
      </c>
      <c r="I454">
        <v>96.92</v>
      </c>
      <c r="J454">
        <v>4.25</v>
      </c>
      <c r="K454" t="s">
        <v>54</v>
      </c>
      <c r="L454" t="s">
        <v>21</v>
      </c>
      <c r="M454" t="s">
        <v>30</v>
      </c>
      <c r="N454" t="s">
        <v>38</v>
      </c>
      <c r="O454" t="s">
        <v>1741</v>
      </c>
      <c r="P454" t="str">
        <f t="shared" si="7"/>
        <v>Sep</v>
      </c>
      <c r="Q454">
        <f>PRODUCT(Table1[[#This Row],[Price_per_Unit]],Table1[[#This Row],[Quantity_Purchased]])</f>
        <v>1005.84</v>
      </c>
      <c r="R454">
        <f>(Table1[[#This Row],[Price_per_Unit]]*Table1[[#This Row],[Quantity_Purchased]])-Table1[[#This Row],[Discount_Applied]]</f>
        <v>1001.59</v>
      </c>
    </row>
    <row r="455" spans="1:18" x14ac:dyDescent="0.35">
      <c r="A455" t="s">
        <v>1742</v>
      </c>
      <c r="B455" s="1">
        <v>45854</v>
      </c>
      <c r="C455" t="s">
        <v>16</v>
      </c>
      <c r="D455" t="s">
        <v>1743</v>
      </c>
      <c r="E455" t="s">
        <v>1723</v>
      </c>
      <c r="F455" t="s">
        <v>53</v>
      </c>
      <c r="G455">
        <v>162.44</v>
      </c>
      <c r="H455">
        <v>5</v>
      </c>
      <c r="I455">
        <v>109.64</v>
      </c>
      <c r="J455">
        <v>5.93</v>
      </c>
      <c r="K455" t="s">
        <v>54</v>
      </c>
      <c r="L455" t="s">
        <v>48</v>
      </c>
      <c r="M455" t="s">
        <v>22</v>
      </c>
      <c r="N455" t="s">
        <v>38</v>
      </c>
      <c r="O455" t="s">
        <v>1744</v>
      </c>
      <c r="P455" t="str">
        <f t="shared" si="7"/>
        <v>Jul</v>
      </c>
      <c r="Q455">
        <f>PRODUCT(Table1[[#This Row],[Price_per_Unit]],Table1[[#This Row],[Quantity_Purchased]])</f>
        <v>812.2</v>
      </c>
      <c r="R455">
        <f>(Table1[[#This Row],[Price_per_Unit]]*Table1[[#This Row],[Quantity_Purchased]])-Table1[[#This Row],[Discount_Applied]]</f>
        <v>806.2700000000001</v>
      </c>
    </row>
    <row r="456" spans="1:18" x14ac:dyDescent="0.35">
      <c r="A456" t="s">
        <v>1745</v>
      </c>
      <c r="B456" s="1">
        <v>45875</v>
      </c>
      <c r="C456" t="s">
        <v>16</v>
      </c>
      <c r="D456" t="s">
        <v>1746</v>
      </c>
      <c r="E456" t="s">
        <v>1712</v>
      </c>
      <c r="F456" t="s">
        <v>36</v>
      </c>
      <c r="G456">
        <v>490.52</v>
      </c>
      <c r="H456">
        <v>8</v>
      </c>
      <c r="I456">
        <v>408.19</v>
      </c>
      <c r="J456">
        <v>24.66</v>
      </c>
      <c r="K456" t="s">
        <v>43</v>
      </c>
      <c r="L456" t="s">
        <v>21</v>
      </c>
      <c r="M456" t="s">
        <v>22</v>
      </c>
      <c r="N456" t="s">
        <v>38</v>
      </c>
      <c r="O456" t="s">
        <v>1747</v>
      </c>
      <c r="P456" t="str">
        <f t="shared" si="7"/>
        <v>Aug</v>
      </c>
      <c r="Q456">
        <f>PRODUCT(Table1[[#This Row],[Price_per_Unit]],Table1[[#This Row],[Quantity_Purchased]])</f>
        <v>3924.16</v>
      </c>
      <c r="R456">
        <f>(Table1[[#This Row],[Price_per_Unit]]*Table1[[#This Row],[Quantity_Purchased]])-Table1[[#This Row],[Discount_Applied]]</f>
        <v>3899.5</v>
      </c>
    </row>
    <row r="457" spans="1:18" hidden="1" x14ac:dyDescent="0.35">
      <c r="A457" t="s">
        <v>1748</v>
      </c>
      <c r="B457" s="1">
        <v>45929</v>
      </c>
      <c r="C457" t="s">
        <v>16</v>
      </c>
      <c r="D457" t="s">
        <v>1749</v>
      </c>
      <c r="E457" t="s">
        <v>1750</v>
      </c>
      <c r="F457" t="s">
        <v>79</v>
      </c>
      <c r="G457">
        <v>101.75</v>
      </c>
      <c r="H457">
        <v>8</v>
      </c>
      <c r="I457">
        <v>85.52</v>
      </c>
      <c r="J457">
        <v>18.66</v>
      </c>
      <c r="K457" t="s">
        <v>43</v>
      </c>
      <c r="L457" t="s">
        <v>29</v>
      </c>
      <c r="M457" t="s">
        <v>37</v>
      </c>
      <c r="N457" t="s">
        <v>31</v>
      </c>
      <c r="O457" t="s">
        <v>1751</v>
      </c>
      <c r="P457" t="str">
        <f t="shared" si="7"/>
        <v>Sep</v>
      </c>
      <c r="Q457">
        <f>PRODUCT(Table1[[#This Row],[Price_per_Unit]],Table1[[#This Row],[Quantity_Purchased]])</f>
        <v>814</v>
      </c>
      <c r="R457">
        <f>(Table1[[#This Row],[Price_per_Unit]]*Table1[[#This Row],[Quantity_Purchased]])-Table1[[#This Row],[Discount_Applied]]</f>
        <v>795.34</v>
      </c>
    </row>
    <row r="458" spans="1:18" x14ac:dyDescent="0.35">
      <c r="A458" t="s">
        <v>1752</v>
      </c>
      <c r="B458" s="1">
        <v>45749</v>
      </c>
      <c r="C458" t="s">
        <v>16</v>
      </c>
      <c r="D458" t="s">
        <v>1753</v>
      </c>
      <c r="E458" t="s">
        <v>1754</v>
      </c>
      <c r="F458" t="s">
        <v>36</v>
      </c>
      <c r="G458">
        <v>161.62</v>
      </c>
      <c r="H458">
        <v>7</v>
      </c>
      <c r="I458">
        <v>142.84</v>
      </c>
      <c r="J458">
        <v>1.68</v>
      </c>
      <c r="K458" t="s">
        <v>54</v>
      </c>
      <c r="L458" t="s">
        <v>21</v>
      </c>
      <c r="M458" t="s">
        <v>22</v>
      </c>
      <c r="N458" t="s">
        <v>38</v>
      </c>
      <c r="O458" t="s">
        <v>1755</v>
      </c>
      <c r="P458" t="str">
        <f t="shared" si="7"/>
        <v>Apr</v>
      </c>
      <c r="Q458">
        <f>PRODUCT(Table1[[#This Row],[Price_per_Unit]],Table1[[#This Row],[Quantity_Purchased]])</f>
        <v>1131.3400000000001</v>
      </c>
      <c r="R458">
        <f>(Table1[[#This Row],[Price_per_Unit]]*Table1[[#This Row],[Quantity_Purchased]])-Table1[[#This Row],[Discount_Applied]]</f>
        <v>1129.6600000000001</v>
      </c>
    </row>
    <row r="459" spans="1:18" hidden="1" x14ac:dyDescent="0.35">
      <c r="A459" t="s">
        <v>1756</v>
      </c>
      <c r="B459" s="1">
        <v>45683</v>
      </c>
      <c r="C459" t="s">
        <v>16</v>
      </c>
      <c r="D459" t="s">
        <v>1757</v>
      </c>
      <c r="E459" t="s">
        <v>1758</v>
      </c>
      <c r="F459" t="s">
        <v>53</v>
      </c>
      <c r="G459">
        <v>259.75</v>
      </c>
      <c r="H459">
        <v>5</v>
      </c>
      <c r="I459">
        <v>190.99</v>
      </c>
      <c r="J459">
        <v>25.27</v>
      </c>
      <c r="K459" t="s">
        <v>43</v>
      </c>
      <c r="L459" t="s">
        <v>21</v>
      </c>
      <c r="M459" t="s">
        <v>37</v>
      </c>
      <c r="N459" t="s">
        <v>23</v>
      </c>
      <c r="O459" t="s">
        <v>1759</v>
      </c>
      <c r="P459" t="str">
        <f t="shared" si="7"/>
        <v>Jan</v>
      </c>
      <c r="Q459">
        <f>PRODUCT(Table1[[#This Row],[Price_per_Unit]],Table1[[#This Row],[Quantity_Purchased]])</f>
        <v>1298.75</v>
      </c>
      <c r="R459">
        <f>(Table1[[#This Row],[Price_per_Unit]]*Table1[[#This Row],[Quantity_Purchased]])-Table1[[#This Row],[Discount_Applied]]</f>
        <v>1273.48</v>
      </c>
    </row>
    <row r="460" spans="1:18" hidden="1" x14ac:dyDescent="0.35">
      <c r="A460" t="s">
        <v>1760</v>
      </c>
      <c r="B460" s="1">
        <v>45751</v>
      </c>
      <c r="C460" t="s">
        <v>16</v>
      </c>
      <c r="D460" t="s">
        <v>1761</v>
      </c>
      <c r="E460" t="s">
        <v>1762</v>
      </c>
      <c r="F460" t="s">
        <v>36</v>
      </c>
      <c r="G460">
        <v>283.89</v>
      </c>
      <c r="H460">
        <v>8</v>
      </c>
      <c r="I460">
        <v>210.22</v>
      </c>
      <c r="J460">
        <v>25.79</v>
      </c>
      <c r="K460" t="s">
        <v>20</v>
      </c>
      <c r="L460" t="s">
        <v>29</v>
      </c>
      <c r="M460" t="s">
        <v>37</v>
      </c>
      <c r="N460" t="s">
        <v>31</v>
      </c>
      <c r="O460" t="s">
        <v>1763</v>
      </c>
      <c r="P460" t="str">
        <f t="shared" si="7"/>
        <v>Apr</v>
      </c>
      <c r="Q460">
        <f>PRODUCT(Table1[[#This Row],[Price_per_Unit]],Table1[[#This Row],[Quantity_Purchased]])</f>
        <v>2271.12</v>
      </c>
      <c r="R460">
        <f>(Table1[[#This Row],[Price_per_Unit]]*Table1[[#This Row],[Quantity_Purchased]])-Table1[[#This Row],[Discount_Applied]]</f>
        <v>2245.33</v>
      </c>
    </row>
    <row r="461" spans="1:18" hidden="1" x14ac:dyDescent="0.35">
      <c r="A461" t="s">
        <v>1764</v>
      </c>
      <c r="B461" s="1">
        <v>46004</v>
      </c>
      <c r="C461" t="s">
        <v>16</v>
      </c>
      <c r="D461" t="s">
        <v>1765</v>
      </c>
      <c r="E461" t="s">
        <v>662</v>
      </c>
      <c r="F461" t="s">
        <v>79</v>
      </c>
      <c r="G461">
        <v>405.47</v>
      </c>
      <c r="H461">
        <v>4</v>
      </c>
      <c r="I461">
        <v>326.92</v>
      </c>
      <c r="J461">
        <v>33.049999999999997</v>
      </c>
      <c r="K461" t="s">
        <v>20</v>
      </c>
      <c r="L461" t="s">
        <v>21</v>
      </c>
      <c r="M461" t="s">
        <v>37</v>
      </c>
      <c r="N461" t="s">
        <v>23</v>
      </c>
      <c r="O461" t="s">
        <v>1766</v>
      </c>
      <c r="P461" t="str">
        <f t="shared" si="7"/>
        <v>Dec</v>
      </c>
      <c r="Q461">
        <f>PRODUCT(Table1[[#This Row],[Price_per_Unit]],Table1[[#This Row],[Quantity_Purchased]])</f>
        <v>1621.88</v>
      </c>
      <c r="R461">
        <f>(Table1[[#This Row],[Price_per_Unit]]*Table1[[#This Row],[Quantity_Purchased]])-Table1[[#This Row],[Discount_Applied]]</f>
        <v>1588.8300000000002</v>
      </c>
    </row>
    <row r="462" spans="1:18" hidden="1" x14ac:dyDescent="0.35">
      <c r="A462" t="s">
        <v>1767</v>
      </c>
      <c r="B462" s="1">
        <v>45949</v>
      </c>
      <c r="C462" t="s">
        <v>16</v>
      </c>
      <c r="D462" t="s">
        <v>1768</v>
      </c>
      <c r="E462" t="s">
        <v>1712</v>
      </c>
      <c r="F462" t="s">
        <v>128</v>
      </c>
      <c r="G462">
        <v>33.06</v>
      </c>
      <c r="H462">
        <v>3</v>
      </c>
      <c r="I462">
        <v>27.51</v>
      </c>
      <c r="J462">
        <v>3.09</v>
      </c>
      <c r="K462" t="s">
        <v>43</v>
      </c>
      <c r="L462" t="s">
        <v>21</v>
      </c>
      <c r="M462" t="s">
        <v>37</v>
      </c>
      <c r="N462" t="s">
        <v>38</v>
      </c>
      <c r="O462" t="s">
        <v>1769</v>
      </c>
      <c r="P462" t="str">
        <f t="shared" si="7"/>
        <v>Oct</v>
      </c>
      <c r="Q462">
        <f>PRODUCT(Table1[[#This Row],[Price_per_Unit]],Table1[[#This Row],[Quantity_Purchased]])</f>
        <v>99.18</v>
      </c>
      <c r="R462">
        <f>(Table1[[#This Row],[Price_per_Unit]]*Table1[[#This Row],[Quantity_Purchased]])-Table1[[#This Row],[Discount_Applied]]</f>
        <v>96.09</v>
      </c>
    </row>
    <row r="463" spans="1:18" hidden="1" x14ac:dyDescent="0.35">
      <c r="A463" t="s">
        <v>1770</v>
      </c>
      <c r="B463" s="1">
        <v>45854</v>
      </c>
      <c r="C463" t="s">
        <v>16</v>
      </c>
      <c r="D463" t="s">
        <v>1771</v>
      </c>
      <c r="E463" t="s">
        <v>1772</v>
      </c>
      <c r="F463" t="s">
        <v>128</v>
      </c>
      <c r="G463">
        <v>74.39</v>
      </c>
      <c r="H463">
        <v>10</v>
      </c>
      <c r="I463">
        <v>63.51</v>
      </c>
      <c r="J463">
        <v>8.4600000000000009</v>
      </c>
      <c r="K463" t="s">
        <v>54</v>
      </c>
      <c r="L463" t="s">
        <v>48</v>
      </c>
      <c r="M463" t="s">
        <v>30</v>
      </c>
      <c r="N463" t="s">
        <v>31</v>
      </c>
      <c r="O463" t="s">
        <v>1773</v>
      </c>
      <c r="P463" t="str">
        <f t="shared" si="7"/>
        <v>Jul</v>
      </c>
      <c r="Q463">
        <f>PRODUCT(Table1[[#This Row],[Price_per_Unit]],Table1[[#This Row],[Quantity_Purchased]])</f>
        <v>743.9</v>
      </c>
      <c r="R463">
        <f>(Table1[[#This Row],[Price_per_Unit]]*Table1[[#This Row],[Quantity_Purchased]])-Table1[[#This Row],[Discount_Applied]]</f>
        <v>735.43999999999994</v>
      </c>
    </row>
    <row r="464" spans="1:18" hidden="1" x14ac:dyDescent="0.35">
      <c r="A464" t="s">
        <v>1774</v>
      </c>
      <c r="B464" s="1">
        <v>46011</v>
      </c>
      <c r="C464" t="s">
        <v>16</v>
      </c>
      <c r="D464" t="s">
        <v>1775</v>
      </c>
      <c r="E464" t="s">
        <v>1776</v>
      </c>
      <c r="F464" t="s">
        <v>53</v>
      </c>
      <c r="G464">
        <v>50.28</v>
      </c>
      <c r="H464">
        <v>5</v>
      </c>
      <c r="I464">
        <v>41.92</v>
      </c>
      <c r="J464">
        <v>7.28</v>
      </c>
      <c r="K464" t="s">
        <v>54</v>
      </c>
      <c r="L464" t="s">
        <v>21</v>
      </c>
      <c r="M464" t="s">
        <v>30</v>
      </c>
      <c r="N464" t="s">
        <v>31</v>
      </c>
      <c r="O464" t="s">
        <v>1777</v>
      </c>
      <c r="P464" t="str">
        <f t="shared" si="7"/>
        <v>Dec</v>
      </c>
      <c r="Q464">
        <f>PRODUCT(Table1[[#This Row],[Price_per_Unit]],Table1[[#This Row],[Quantity_Purchased]])</f>
        <v>251.4</v>
      </c>
      <c r="R464">
        <f>(Table1[[#This Row],[Price_per_Unit]]*Table1[[#This Row],[Quantity_Purchased]])-Table1[[#This Row],[Discount_Applied]]</f>
        <v>244.12</v>
      </c>
    </row>
    <row r="465" spans="1:18" hidden="1" x14ac:dyDescent="0.35">
      <c r="A465" t="s">
        <v>1778</v>
      </c>
      <c r="B465" s="1">
        <v>46011</v>
      </c>
      <c r="C465" t="s">
        <v>16</v>
      </c>
      <c r="D465" t="s">
        <v>1779</v>
      </c>
      <c r="E465" t="s">
        <v>1780</v>
      </c>
      <c r="F465" t="s">
        <v>128</v>
      </c>
      <c r="G465">
        <v>198.75</v>
      </c>
      <c r="H465">
        <v>10</v>
      </c>
      <c r="I465">
        <v>126.9</v>
      </c>
      <c r="J465">
        <v>39.630000000000003</v>
      </c>
      <c r="K465" t="s">
        <v>20</v>
      </c>
      <c r="L465" t="s">
        <v>21</v>
      </c>
      <c r="M465" t="s">
        <v>37</v>
      </c>
      <c r="N465" t="s">
        <v>23</v>
      </c>
      <c r="O465" t="s">
        <v>1781</v>
      </c>
      <c r="P465" t="str">
        <f t="shared" si="7"/>
        <v>Dec</v>
      </c>
      <c r="Q465">
        <f>PRODUCT(Table1[[#This Row],[Price_per_Unit]],Table1[[#This Row],[Quantity_Purchased]])</f>
        <v>1987.5</v>
      </c>
      <c r="R465">
        <f>(Table1[[#This Row],[Price_per_Unit]]*Table1[[#This Row],[Quantity_Purchased]])-Table1[[#This Row],[Discount_Applied]]</f>
        <v>1947.87</v>
      </c>
    </row>
    <row r="466" spans="1:18" hidden="1" x14ac:dyDescent="0.35">
      <c r="A466" t="s">
        <v>1782</v>
      </c>
      <c r="B466" s="1">
        <v>45941</v>
      </c>
      <c r="C466" t="s">
        <v>16</v>
      </c>
      <c r="D466" t="s">
        <v>1783</v>
      </c>
      <c r="E466" t="s">
        <v>1273</v>
      </c>
      <c r="F466" t="s">
        <v>53</v>
      </c>
      <c r="G466">
        <v>238.74</v>
      </c>
      <c r="H466">
        <v>8</v>
      </c>
      <c r="I466">
        <v>203.81</v>
      </c>
      <c r="J466">
        <v>32.57</v>
      </c>
      <c r="K466" t="s">
        <v>54</v>
      </c>
      <c r="L466" t="s">
        <v>48</v>
      </c>
      <c r="M466" t="s">
        <v>37</v>
      </c>
      <c r="N466" t="s">
        <v>23</v>
      </c>
      <c r="O466" t="s">
        <v>1784</v>
      </c>
      <c r="P466" t="str">
        <f t="shared" si="7"/>
        <v>Oct</v>
      </c>
      <c r="Q466">
        <f>PRODUCT(Table1[[#This Row],[Price_per_Unit]],Table1[[#This Row],[Quantity_Purchased]])</f>
        <v>1909.92</v>
      </c>
      <c r="R466">
        <f>(Table1[[#This Row],[Price_per_Unit]]*Table1[[#This Row],[Quantity_Purchased]])-Table1[[#This Row],[Discount_Applied]]</f>
        <v>1877.3500000000001</v>
      </c>
    </row>
    <row r="467" spans="1:18" hidden="1" x14ac:dyDescent="0.35">
      <c r="A467" t="s">
        <v>1785</v>
      </c>
      <c r="B467" s="1">
        <v>45814</v>
      </c>
      <c r="C467" t="s">
        <v>16</v>
      </c>
      <c r="D467" t="s">
        <v>1786</v>
      </c>
      <c r="E467" t="s">
        <v>1034</v>
      </c>
      <c r="F467" t="s">
        <v>53</v>
      </c>
      <c r="G467">
        <v>24.71</v>
      </c>
      <c r="H467">
        <v>3</v>
      </c>
      <c r="I467">
        <v>18.71</v>
      </c>
      <c r="J467">
        <v>1.71</v>
      </c>
      <c r="K467" t="s">
        <v>43</v>
      </c>
      <c r="L467" t="s">
        <v>21</v>
      </c>
      <c r="M467" t="s">
        <v>37</v>
      </c>
      <c r="N467" t="s">
        <v>38</v>
      </c>
      <c r="O467" t="s">
        <v>1787</v>
      </c>
      <c r="P467" t="str">
        <f t="shared" si="7"/>
        <v>Jun</v>
      </c>
      <c r="Q467">
        <f>PRODUCT(Table1[[#This Row],[Price_per_Unit]],Table1[[#This Row],[Quantity_Purchased]])</f>
        <v>74.13</v>
      </c>
      <c r="R467">
        <f>(Table1[[#This Row],[Price_per_Unit]]*Table1[[#This Row],[Quantity_Purchased]])-Table1[[#This Row],[Discount_Applied]]</f>
        <v>72.42</v>
      </c>
    </row>
    <row r="468" spans="1:18" hidden="1" x14ac:dyDescent="0.35">
      <c r="A468" t="s">
        <v>1788</v>
      </c>
      <c r="B468" s="1">
        <v>45669</v>
      </c>
      <c r="C468" t="s">
        <v>16</v>
      </c>
      <c r="D468" t="s">
        <v>1789</v>
      </c>
      <c r="E468" t="s">
        <v>1296</v>
      </c>
      <c r="F468" t="s">
        <v>19</v>
      </c>
      <c r="G468">
        <v>384.08</v>
      </c>
      <c r="H468">
        <v>1</v>
      </c>
      <c r="I468">
        <v>264.14</v>
      </c>
      <c r="J468">
        <v>42.76</v>
      </c>
      <c r="K468" t="s">
        <v>43</v>
      </c>
      <c r="L468" t="s">
        <v>21</v>
      </c>
      <c r="M468" t="s">
        <v>37</v>
      </c>
      <c r="N468" t="s">
        <v>23</v>
      </c>
      <c r="O468" t="s">
        <v>1790</v>
      </c>
      <c r="P468" t="str">
        <f t="shared" si="7"/>
        <v>Jan</v>
      </c>
      <c r="Q468">
        <f>PRODUCT(Table1[[#This Row],[Price_per_Unit]],Table1[[#This Row],[Quantity_Purchased]])</f>
        <v>384.08</v>
      </c>
      <c r="R468">
        <f>(Table1[[#This Row],[Price_per_Unit]]*Table1[[#This Row],[Quantity_Purchased]])-Table1[[#This Row],[Discount_Applied]]</f>
        <v>341.32</v>
      </c>
    </row>
    <row r="469" spans="1:18" hidden="1" x14ac:dyDescent="0.35">
      <c r="A469" t="s">
        <v>1791</v>
      </c>
      <c r="B469" s="1">
        <v>46004</v>
      </c>
      <c r="C469" t="s">
        <v>16</v>
      </c>
      <c r="D469" t="s">
        <v>1792</v>
      </c>
      <c r="E469" t="s">
        <v>785</v>
      </c>
      <c r="F469" t="s">
        <v>28</v>
      </c>
      <c r="G469">
        <v>483.97</v>
      </c>
      <c r="H469">
        <v>6</v>
      </c>
      <c r="I469">
        <v>404.25</v>
      </c>
      <c r="J469">
        <v>77.59</v>
      </c>
      <c r="K469" t="s">
        <v>20</v>
      </c>
      <c r="L469" t="s">
        <v>29</v>
      </c>
      <c r="M469" t="s">
        <v>30</v>
      </c>
      <c r="N469" t="s">
        <v>31</v>
      </c>
      <c r="O469" t="s">
        <v>1793</v>
      </c>
      <c r="P469" t="str">
        <f t="shared" si="7"/>
        <v>Dec</v>
      </c>
      <c r="Q469">
        <f>PRODUCT(Table1[[#This Row],[Price_per_Unit]],Table1[[#This Row],[Quantity_Purchased]])</f>
        <v>2903.82</v>
      </c>
      <c r="R469">
        <f>(Table1[[#This Row],[Price_per_Unit]]*Table1[[#This Row],[Quantity_Purchased]])-Table1[[#This Row],[Discount_Applied]]</f>
        <v>2826.23</v>
      </c>
    </row>
    <row r="470" spans="1:18" hidden="1" x14ac:dyDescent="0.35">
      <c r="A470" t="s">
        <v>1794</v>
      </c>
      <c r="B470" s="1">
        <v>45878</v>
      </c>
      <c r="C470" t="s">
        <v>16</v>
      </c>
      <c r="D470" t="s">
        <v>1795</v>
      </c>
      <c r="E470" t="s">
        <v>730</v>
      </c>
      <c r="F470" t="s">
        <v>28</v>
      </c>
      <c r="G470">
        <v>150.37</v>
      </c>
      <c r="H470">
        <v>1</v>
      </c>
      <c r="I470">
        <v>101.37</v>
      </c>
      <c r="J470">
        <v>16.89</v>
      </c>
      <c r="K470" t="s">
        <v>20</v>
      </c>
      <c r="L470" t="s">
        <v>21</v>
      </c>
      <c r="M470" t="s">
        <v>30</v>
      </c>
      <c r="N470" t="s">
        <v>38</v>
      </c>
      <c r="O470" t="s">
        <v>1796</v>
      </c>
      <c r="P470" t="str">
        <f t="shared" si="7"/>
        <v>Aug</v>
      </c>
      <c r="Q470">
        <f>PRODUCT(Table1[[#This Row],[Price_per_Unit]],Table1[[#This Row],[Quantity_Purchased]])</f>
        <v>150.37</v>
      </c>
      <c r="R470">
        <f>(Table1[[#This Row],[Price_per_Unit]]*Table1[[#This Row],[Quantity_Purchased]])-Table1[[#This Row],[Discount_Applied]]</f>
        <v>133.48000000000002</v>
      </c>
    </row>
    <row r="471" spans="1:18" hidden="1" x14ac:dyDescent="0.35">
      <c r="A471" t="s">
        <v>1797</v>
      </c>
      <c r="B471" s="1">
        <v>45691</v>
      </c>
      <c r="C471" t="s">
        <v>16</v>
      </c>
      <c r="D471" t="s">
        <v>1798</v>
      </c>
      <c r="E471" t="s">
        <v>1528</v>
      </c>
      <c r="F471" t="s">
        <v>19</v>
      </c>
      <c r="G471">
        <v>482.49</v>
      </c>
      <c r="H471">
        <v>5</v>
      </c>
      <c r="I471">
        <v>431.12</v>
      </c>
      <c r="J471">
        <v>73.86</v>
      </c>
      <c r="K471" t="s">
        <v>20</v>
      </c>
      <c r="L471" t="s">
        <v>21</v>
      </c>
      <c r="M471" t="s">
        <v>30</v>
      </c>
      <c r="N471" t="s">
        <v>38</v>
      </c>
      <c r="O471" t="s">
        <v>1799</v>
      </c>
      <c r="P471" t="str">
        <f t="shared" si="7"/>
        <v>Feb</v>
      </c>
      <c r="Q471">
        <f>PRODUCT(Table1[[#This Row],[Price_per_Unit]],Table1[[#This Row],[Quantity_Purchased]])</f>
        <v>2412.4499999999998</v>
      </c>
      <c r="R471">
        <f>(Table1[[#This Row],[Price_per_Unit]]*Table1[[#This Row],[Quantity_Purchased]])-Table1[[#This Row],[Discount_Applied]]</f>
        <v>2338.5899999999997</v>
      </c>
    </row>
    <row r="472" spans="1:18" x14ac:dyDescent="0.35">
      <c r="A472" t="s">
        <v>1800</v>
      </c>
      <c r="B472" s="1">
        <v>45731</v>
      </c>
      <c r="C472" t="s">
        <v>16</v>
      </c>
      <c r="D472" t="s">
        <v>1801</v>
      </c>
      <c r="E472" t="s">
        <v>1802</v>
      </c>
      <c r="F472" t="s">
        <v>53</v>
      </c>
      <c r="G472">
        <v>169.55</v>
      </c>
      <c r="H472">
        <v>3</v>
      </c>
      <c r="I472">
        <v>132.35</v>
      </c>
      <c r="J472">
        <v>15.95</v>
      </c>
      <c r="K472" t="s">
        <v>20</v>
      </c>
      <c r="L472" t="s">
        <v>21</v>
      </c>
      <c r="M472" t="s">
        <v>22</v>
      </c>
      <c r="N472" t="s">
        <v>38</v>
      </c>
      <c r="O472" t="s">
        <v>1803</v>
      </c>
      <c r="P472" t="str">
        <f t="shared" si="7"/>
        <v>Mar</v>
      </c>
      <c r="Q472">
        <f>PRODUCT(Table1[[#This Row],[Price_per_Unit]],Table1[[#This Row],[Quantity_Purchased]])</f>
        <v>508.65000000000003</v>
      </c>
      <c r="R472">
        <f>(Table1[[#This Row],[Price_per_Unit]]*Table1[[#This Row],[Quantity_Purchased]])-Table1[[#This Row],[Discount_Applied]]</f>
        <v>492.70000000000005</v>
      </c>
    </row>
    <row r="473" spans="1:18" x14ac:dyDescent="0.35">
      <c r="A473" t="s">
        <v>1804</v>
      </c>
      <c r="B473" s="1">
        <v>45960</v>
      </c>
      <c r="C473" t="s">
        <v>16</v>
      </c>
      <c r="D473" s="2" t="s">
        <v>1805</v>
      </c>
      <c r="E473" t="s">
        <v>1806</v>
      </c>
      <c r="F473" t="s">
        <v>79</v>
      </c>
      <c r="G473">
        <v>380.3</v>
      </c>
      <c r="H473">
        <v>1</v>
      </c>
      <c r="I473">
        <v>248.09</v>
      </c>
      <c r="J473">
        <v>53.5</v>
      </c>
      <c r="K473" t="s">
        <v>43</v>
      </c>
      <c r="L473" t="s">
        <v>29</v>
      </c>
      <c r="M473" t="s">
        <v>22</v>
      </c>
      <c r="N473" t="s">
        <v>38</v>
      </c>
      <c r="O473" t="s">
        <v>1807</v>
      </c>
      <c r="P473" t="str">
        <f t="shared" si="7"/>
        <v>Oct</v>
      </c>
      <c r="Q473">
        <f>PRODUCT(Table1[[#This Row],[Price_per_Unit]],Table1[[#This Row],[Quantity_Purchased]])</f>
        <v>380.3</v>
      </c>
      <c r="R473">
        <f>(Table1[[#This Row],[Price_per_Unit]]*Table1[[#This Row],[Quantity_Purchased]])-Table1[[#This Row],[Discount_Applied]]</f>
        <v>326.8</v>
      </c>
    </row>
    <row r="474" spans="1:18" hidden="1" x14ac:dyDescent="0.35">
      <c r="A474" t="s">
        <v>1808</v>
      </c>
      <c r="B474" s="1">
        <v>45878</v>
      </c>
      <c r="C474" t="s">
        <v>16</v>
      </c>
      <c r="D474" t="s">
        <v>1809</v>
      </c>
      <c r="E474" t="s">
        <v>1810</v>
      </c>
      <c r="F474" t="s">
        <v>128</v>
      </c>
      <c r="G474">
        <v>68.11</v>
      </c>
      <c r="H474">
        <v>7</v>
      </c>
      <c r="I474">
        <v>59.84</v>
      </c>
      <c r="J474">
        <v>9.17</v>
      </c>
      <c r="K474" t="s">
        <v>20</v>
      </c>
      <c r="L474" t="s">
        <v>48</v>
      </c>
      <c r="M474" t="s">
        <v>30</v>
      </c>
      <c r="N474" t="s">
        <v>38</v>
      </c>
      <c r="O474" t="s">
        <v>1811</v>
      </c>
      <c r="P474" t="str">
        <f t="shared" si="7"/>
        <v>Aug</v>
      </c>
      <c r="Q474">
        <f>PRODUCT(Table1[[#This Row],[Price_per_Unit]],Table1[[#This Row],[Quantity_Purchased]])</f>
        <v>476.77</v>
      </c>
      <c r="R474">
        <f>(Table1[[#This Row],[Price_per_Unit]]*Table1[[#This Row],[Quantity_Purchased]])-Table1[[#This Row],[Discount_Applied]]</f>
        <v>467.59999999999997</v>
      </c>
    </row>
    <row r="475" spans="1:18" hidden="1" x14ac:dyDescent="0.35">
      <c r="A475" t="s">
        <v>1812</v>
      </c>
      <c r="B475" s="1">
        <v>45812</v>
      </c>
      <c r="C475" t="s">
        <v>16</v>
      </c>
      <c r="D475" t="s">
        <v>1813</v>
      </c>
      <c r="E475" t="s">
        <v>1814</v>
      </c>
      <c r="F475" t="s">
        <v>53</v>
      </c>
      <c r="G475">
        <v>426.74</v>
      </c>
      <c r="H475">
        <v>10</v>
      </c>
      <c r="I475">
        <v>350.43</v>
      </c>
      <c r="J475">
        <v>58.23</v>
      </c>
      <c r="K475" t="s">
        <v>20</v>
      </c>
      <c r="L475" t="s">
        <v>29</v>
      </c>
      <c r="M475" t="s">
        <v>37</v>
      </c>
      <c r="N475" t="s">
        <v>31</v>
      </c>
      <c r="O475" t="s">
        <v>1815</v>
      </c>
      <c r="P475" t="str">
        <f t="shared" si="7"/>
        <v>Jun</v>
      </c>
      <c r="Q475">
        <f>PRODUCT(Table1[[#This Row],[Price_per_Unit]],Table1[[#This Row],[Quantity_Purchased]])</f>
        <v>4267.3999999999996</v>
      </c>
      <c r="R475">
        <f>(Table1[[#This Row],[Price_per_Unit]]*Table1[[#This Row],[Quantity_Purchased]])-Table1[[#This Row],[Discount_Applied]]</f>
        <v>4209.17</v>
      </c>
    </row>
    <row r="476" spans="1:18" hidden="1" x14ac:dyDescent="0.35">
      <c r="A476" t="s">
        <v>1816</v>
      </c>
      <c r="B476" s="1">
        <v>45960</v>
      </c>
      <c r="C476" t="s">
        <v>16</v>
      </c>
      <c r="D476" s="2" t="s">
        <v>1817</v>
      </c>
      <c r="E476" t="s">
        <v>1818</v>
      </c>
      <c r="F476" t="s">
        <v>128</v>
      </c>
      <c r="G476">
        <v>181.83</v>
      </c>
      <c r="H476">
        <v>1</v>
      </c>
      <c r="I476">
        <v>161.21</v>
      </c>
      <c r="J476">
        <v>19.3</v>
      </c>
      <c r="K476" t="s">
        <v>43</v>
      </c>
      <c r="L476" t="s">
        <v>21</v>
      </c>
      <c r="M476" t="s">
        <v>37</v>
      </c>
      <c r="N476" t="s">
        <v>31</v>
      </c>
      <c r="O476" t="s">
        <v>1819</v>
      </c>
      <c r="P476" t="str">
        <f t="shared" si="7"/>
        <v>Oct</v>
      </c>
      <c r="Q476">
        <f>PRODUCT(Table1[[#This Row],[Price_per_Unit]],Table1[[#This Row],[Quantity_Purchased]])</f>
        <v>181.83</v>
      </c>
      <c r="R476">
        <f>(Table1[[#This Row],[Price_per_Unit]]*Table1[[#This Row],[Quantity_Purchased]])-Table1[[#This Row],[Discount_Applied]]</f>
        <v>162.53</v>
      </c>
    </row>
    <row r="477" spans="1:18" hidden="1" x14ac:dyDescent="0.35">
      <c r="A477" t="s">
        <v>1820</v>
      </c>
      <c r="B477" s="1">
        <v>45887</v>
      </c>
      <c r="C477" t="s">
        <v>16</v>
      </c>
      <c r="D477" t="s">
        <v>1821</v>
      </c>
      <c r="E477" t="s">
        <v>596</v>
      </c>
      <c r="F477" t="s">
        <v>19</v>
      </c>
      <c r="G477">
        <v>399.73</v>
      </c>
      <c r="H477">
        <v>9</v>
      </c>
      <c r="I477">
        <v>250.14</v>
      </c>
      <c r="J477">
        <v>46.26</v>
      </c>
      <c r="K477" t="s">
        <v>20</v>
      </c>
      <c r="L477" t="s">
        <v>21</v>
      </c>
      <c r="M477" t="s">
        <v>37</v>
      </c>
      <c r="N477" t="s">
        <v>23</v>
      </c>
      <c r="O477" t="s">
        <v>1822</v>
      </c>
      <c r="P477" t="str">
        <f t="shared" si="7"/>
        <v>Aug</v>
      </c>
      <c r="Q477">
        <f>PRODUCT(Table1[[#This Row],[Price_per_Unit]],Table1[[#This Row],[Quantity_Purchased]])</f>
        <v>3597.57</v>
      </c>
      <c r="R477">
        <f>(Table1[[#This Row],[Price_per_Unit]]*Table1[[#This Row],[Quantity_Purchased]])-Table1[[#This Row],[Discount_Applied]]</f>
        <v>3551.31</v>
      </c>
    </row>
    <row r="478" spans="1:18" x14ac:dyDescent="0.35">
      <c r="A478" t="s">
        <v>1823</v>
      </c>
      <c r="B478" s="1">
        <v>46004</v>
      </c>
      <c r="C478" t="s">
        <v>16</v>
      </c>
      <c r="D478" t="s">
        <v>1824</v>
      </c>
      <c r="E478" t="s">
        <v>1825</v>
      </c>
      <c r="F478" t="s">
        <v>36</v>
      </c>
      <c r="G478">
        <v>248.55</v>
      </c>
      <c r="H478">
        <v>4</v>
      </c>
      <c r="I478">
        <v>161.82</v>
      </c>
      <c r="J478">
        <v>11.05</v>
      </c>
      <c r="K478" t="s">
        <v>54</v>
      </c>
      <c r="L478" t="s">
        <v>29</v>
      </c>
      <c r="M478" t="s">
        <v>22</v>
      </c>
      <c r="N478" t="s">
        <v>23</v>
      </c>
      <c r="O478" t="s">
        <v>1826</v>
      </c>
      <c r="P478" t="str">
        <f t="shared" si="7"/>
        <v>Dec</v>
      </c>
      <c r="Q478">
        <f>PRODUCT(Table1[[#This Row],[Price_per_Unit]],Table1[[#This Row],[Quantity_Purchased]])</f>
        <v>994.2</v>
      </c>
      <c r="R478">
        <f>(Table1[[#This Row],[Price_per_Unit]]*Table1[[#This Row],[Quantity_Purchased]])-Table1[[#This Row],[Discount_Applied]]</f>
        <v>983.15000000000009</v>
      </c>
    </row>
    <row r="479" spans="1:18" hidden="1" x14ac:dyDescent="0.35">
      <c r="A479" t="s">
        <v>1827</v>
      </c>
      <c r="B479" s="1">
        <v>45731</v>
      </c>
      <c r="C479" t="s">
        <v>16</v>
      </c>
      <c r="D479" t="s">
        <v>1828</v>
      </c>
      <c r="E479" t="s">
        <v>1829</v>
      </c>
      <c r="F479" t="s">
        <v>36</v>
      </c>
      <c r="G479">
        <v>222.34</v>
      </c>
      <c r="H479">
        <v>8</v>
      </c>
      <c r="I479">
        <v>152.22999999999999</v>
      </c>
      <c r="J479">
        <v>26.39</v>
      </c>
      <c r="K479" t="s">
        <v>43</v>
      </c>
      <c r="L479" t="s">
        <v>29</v>
      </c>
      <c r="M479" t="s">
        <v>37</v>
      </c>
      <c r="N479" t="s">
        <v>23</v>
      </c>
      <c r="O479" t="s">
        <v>1830</v>
      </c>
      <c r="P479" t="str">
        <f t="shared" si="7"/>
        <v>Mar</v>
      </c>
      <c r="Q479">
        <f>PRODUCT(Table1[[#This Row],[Price_per_Unit]],Table1[[#This Row],[Quantity_Purchased]])</f>
        <v>1778.72</v>
      </c>
      <c r="R479">
        <f>(Table1[[#This Row],[Price_per_Unit]]*Table1[[#This Row],[Quantity_Purchased]])-Table1[[#This Row],[Discount_Applied]]</f>
        <v>1752.33</v>
      </c>
    </row>
    <row r="480" spans="1:18" hidden="1" x14ac:dyDescent="0.35">
      <c r="A480" t="s">
        <v>1831</v>
      </c>
      <c r="B480" s="1">
        <v>45949</v>
      </c>
      <c r="C480" t="s">
        <v>16</v>
      </c>
      <c r="D480" t="s">
        <v>1832</v>
      </c>
      <c r="E480" t="s">
        <v>1833</v>
      </c>
      <c r="F480" t="s">
        <v>36</v>
      </c>
      <c r="G480">
        <v>327.66000000000003</v>
      </c>
      <c r="H480">
        <v>6</v>
      </c>
      <c r="I480">
        <v>272.60000000000002</v>
      </c>
      <c r="J480">
        <v>52.28</v>
      </c>
      <c r="K480" t="s">
        <v>20</v>
      </c>
      <c r="L480" t="s">
        <v>21</v>
      </c>
      <c r="M480" t="s">
        <v>37</v>
      </c>
      <c r="N480" t="s">
        <v>38</v>
      </c>
      <c r="O480" t="s">
        <v>1834</v>
      </c>
      <c r="P480" t="str">
        <f t="shared" si="7"/>
        <v>Oct</v>
      </c>
      <c r="Q480">
        <f>PRODUCT(Table1[[#This Row],[Price_per_Unit]],Table1[[#This Row],[Quantity_Purchased]])</f>
        <v>1965.96</v>
      </c>
      <c r="R480">
        <f>(Table1[[#This Row],[Price_per_Unit]]*Table1[[#This Row],[Quantity_Purchased]])-Table1[[#This Row],[Discount_Applied]]</f>
        <v>1913.68</v>
      </c>
    </row>
    <row r="481" spans="1:18" hidden="1" x14ac:dyDescent="0.35">
      <c r="A481" t="s">
        <v>1835</v>
      </c>
      <c r="B481" s="1">
        <v>45929</v>
      </c>
      <c r="C481" t="s">
        <v>16</v>
      </c>
      <c r="D481" t="s">
        <v>1836</v>
      </c>
      <c r="E481" t="s">
        <v>647</v>
      </c>
      <c r="F481" t="s">
        <v>79</v>
      </c>
      <c r="G481">
        <v>155.94999999999999</v>
      </c>
      <c r="H481">
        <v>3</v>
      </c>
      <c r="I481">
        <v>93.64</v>
      </c>
      <c r="J481">
        <v>10.08</v>
      </c>
      <c r="K481" t="s">
        <v>54</v>
      </c>
      <c r="L481" t="s">
        <v>29</v>
      </c>
      <c r="M481" t="s">
        <v>37</v>
      </c>
      <c r="N481" t="s">
        <v>38</v>
      </c>
      <c r="O481" t="s">
        <v>1837</v>
      </c>
      <c r="P481" t="str">
        <f t="shared" si="7"/>
        <v>Sep</v>
      </c>
      <c r="Q481">
        <f>PRODUCT(Table1[[#This Row],[Price_per_Unit]],Table1[[#This Row],[Quantity_Purchased]])</f>
        <v>467.84999999999997</v>
      </c>
      <c r="R481">
        <f>(Table1[[#This Row],[Price_per_Unit]]*Table1[[#This Row],[Quantity_Purchased]])-Table1[[#This Row],[Discount_Applied]]</f>
        <v>457.77</v>
      </c>
    </row>
    <row r="482" spans="1:18" hidden="1" x14ac:dyDescent="0.35">
      <c r="A482" t="s">
        <v>1838</v>
      </c>
      <c r="B482" s="1">
        <v>45691</v>
      </c>
      <c r="C482" t="s">
        <v>16</v>
      </c>
      <c r="D482" t="s">
        <v>1839</v>
      </c>
      <c r="E482" t="s">
        <v>1840</v>
      </c>
      <c r="F482" t="s">
        <v>36</v>
      </c>
      <c r="G482">
        <v>301.60000000000002</v>
      </c>
      <c r="H482">
        <v>3</v>
      </c>
      <c r="I482">
        <v>191.45</v>
      </c>
      <c r="J482">
        <v>12.51</v>
      </c>
      <c r="K482" t="s">
        <v>54</v>
      </c>
      <c r="L482" t="s">
        <v>29</v>
      </c>
      <c r="M482" t="s">
        <v>37</v>
      </c>
      <c r="N482" t="s">
        <v>38</v>
      </c>
      <c r="O482" t="s">
        <v>1841</v>
      </c>
      <c r="P482" t="str">
        <f t="shared" si="7"/>
        <v>Feb</v>
      </c>
      <c r="Q482">
        <f>PRODUCT(Table1[[#This Row],[Price_per_Unit]],Table1[[#This Row],[Quantity_Purchased]])</f>
        <v>904.80000000000007</v>
      </c>
      <c r="R482">
        <f>(Table1[[#This Row],[Price_per_Unit]]*Table1[[#This Row],[Quantity_Purchased]])-Table1[[#This Row],[Discount_Applied]]</f>
        <v>892.29000000000008</v>
      </c>
    </row>
    <row r="483" spans="1:18" x14ac:dyDescent="0.35">
      <c r="A483" t="s">
        <v>1842</v>
      </c>
      <c r="B483" s="1">
        <v>45791</v>
      </c>
      <c r="C483" t="s">
        <v>16</v>
      </c>
      <c r="D483" t="s">
        <v>1843</v>
      </c>
      <c r="E483" t="s">
        <v>1482</v>
      </c>
      <c r="F483" t="s">
        <v>19</v>
      </c>
      <c r="G483">
        <v>428.27</v>
      </c>
      <c r="H483">
        <v>10</v>
      </c>
      <c r="I483">
        <v>309.72000000000003</v>
      </c>
      <c r="J483">
        <v>31.94</v>
      </c>
      <c r="K483" t="s">
        <v>54</v>
      </c>
      <c r="L483" t="s">
        <v>21</v>
      </c>
      <c r="M483" t="s">
        <v>22</v>
      </c>
      <c r="N483" t="s">
        <v>31</v>
      </c>
      <c r="O483" t="s">
        <v>1844</v>
      </c>
      <c r="P483" t="str">
        <f t="shared" si="7"/>
        <v>May</v>
      </c>
      <c r="Q483">
        <f>PRODUCT(Table1[[#This Row],[Price_per_Unit]],Table1[[#This Row],[Quantity_Purchased]])</f>
        <v>4282.7</v>
      </c>
      <c r="R483">
        <f>(Table1[[#This Row],[Price_per_Unit]]*Table1[[#This Row],[Quantity_Purchased]])-Table1[[#This Row],[Discount_Applied]]</f>
        <v>4250.76</v>
      </c>
    </row>
    <row r="484" spans="1:18" hidden="1" x14ac:dyDescent="0.35">
      <c r="A484" t="s">
        <v>1845</v>
      </c>
      <c r="B484" s="1">
        <v>45663</v>
      </c>
      <c r="C484" t="s">
        <v>16</v>
      </c>
      <c r="D484" t="s">
        <v>1846</v>
      </c>
      <c r="E484" t="s">
        <v>1847</v>
      </c>
      <c r="F484" t="s">
        <v>128</v>
      </c>
      <c r="G484">
        <v>198.84</v>
      </c>
      <c r="H484">
        <v>7</v>
      </c>
      <c r="I484">
        <v>159.97</v>
      </c>
      <c r="J484">
        <v>8.2200000000000006</v>
      </c>
      <c r="K484" t="s">
        <v>20</v>
      </c>
      <c r="L484" t="s">
        <v>21</v>
      </c>
      <c r="M484" t="s">
        <v>37</v>
      </c>
      <c r="N484" t="s">
        <v>23</v>
      </c>
      <c r="O484" t="s">
        <v>1848</v>
      </c>
      <c r="P484" t="str">
        <f t="shared" si="7"/>
        <v>Jan</v>
      </c>
      <c r="Q484">
        <f>PRODUCT(Table1[[#This Row],[Price_per_Unit]],Table1[[#This Row],[Quantity_Purchased]])</f>
        <v>1391.88</v>
      </c>
      <c r="R484">
        <f>(Table1[[#This Row],[Price_per_Unit]]*Table1[[#This Row],[Quantity_Purchased]])-Table1[[#This Row],[Discount_Applied]]</f>
        <v>1383.66</v>
      </c>
    </row>
    <row r="485" spans="1:18" hidden="1" x14ac:dyDescent="0.35">
      <c r="A485" t="s">
        <v>1849</v>
      </c>
      <c r="B485" s="1">
        <v>45680</v>
      </c>
      <c r="C485" t="s">
        <v>16</v>
      </c>
      <c r="D485" t="s">
        <v>1850</v>
      </c>
      <c r="E485" t="s">
        <v>1829</v>
      </c>
      <c r="F485" t="s">
        <v>53</v>
      </c>
      <c r="G485">
        <v>23.7</v>
      </c>
      <c r="H485">
        <v>2</v>
      </c>
      <c r="I485">
        <v>20.99</v>
      </c>
      <c r="J485">
        <v>1.87</v>
      </c>
      <c r="K485" t="s">
        <v>54</v>
      </c>
      <c r="L485" t="s">
        <v>21</v>
      </c>
      <c r="M485" t="s">
        <v>30</v>
      </c>
      <c r="N485" t="s">
        <v>23</v>
      </c>
      <c r="O485" t="s">
        <v>1851</v>
      </c>
      <c r="P485" t="str">
        <f t="shared" si="7"/>
        <v>Jan</v>
      </c>
      <c r="Q485">
        <f>PRODUCT(Table1[[#This Row],[Price_per_Unit]],Table1[[#This Row],[Quantity_Purchased]])</f>
        <v>47.4</v>
      </c>
      <c r="R485">
        <f>(Table1[[#This Row],[Price_per_Unit]]*Table1[[#This Row],[Quantity_Purchased]])-Table1[[#This Row],[Discount_Applied]]</f>
        <v>45.53</v>
      </c>
    </row>
    <row r="486" spans="1:18" x14ac:dyDescent="0.35">
      <c r="A486" t="s">
        <v>1852</v>
      </c>
      <c r="B486" s="1">
        <v>45814</v>
      </c>
      <c r="C486" t="s">
        <v>16</v>
      </c>
      <c r="D486" t="s">
        <v>1853</v>
      </c>
      <c r="E486" t="s">
        <v>1854</v>
      </c>
      <c r="F486" t="s">
        <v>79</v>
      </c>
      <c r="G486">
        <v>412.06</v>
      </c>
      <c r="H486">
        <v>10</v>
      </c>
      <c r="I486">
        <v>307.82</v>
      </c>
      <c r="J486">
        <v>72.69</v>
      </c>
      <c r="K486" t="s">
        <v>54</v>
      </c>
      <c r="L486" t="s">
        <v>21</v>
      </c>
      <c r="M486" t="s">
        <v>22</v>
      </c>
      <c r="N486" t="s">
        <v>23</v>
      </c>
      <c r="O486" t="s">
        <v>1855</v>
      </c>
      <c r="P486" t="str">
        <f t="shared" si="7"/>
        <v>Jun</v>
      </c>
      <c r="Q486">
        <f>PRODUCT(Table1[[#This Row],[Price_per_Unit]],Table1[[#This Row],[Quantity_Purchased]])</f>
        <v>4120.6000000000004</v>
      </c>
      <c r="R486">
        <f>(Table1[[#This Row],[Price_per_Unit]]*Table1[[#This Row],[Quantity_Purchased]])-Table1[[#This Row],[Discount_Applied]]</f>
        <v>4047.9100000000003</v>
      </c>
    </row>
    <row r="487" spans="1:18" hidden="1" x14ac:dyDescent="0.35">
      <c r="A487" t="s">
        <v>1856</v>
      </c>
      <c r="B487" s="1">
        <v>45941</v>
      </c>
      <c r="C487" t="s">
        <v>16</v>
      </c>
      <c r="D487" t="s">
        <v>1857</v>
      </c>
      <c r="E487" t="s">
        <v>506</v>
      </c>
      <c r="F487" t="s">
        <v>28</v>
      </c>
      <c r="G487">
        <v>291.79000000000002</v>
      </c>
      <c r="H487">
        <v>8</v>
      </c>
      <c r="I487">
        <v>258.3</v>
      </c>
      <c r="J487">
        <v>49.35</v>
      </c>
      <c r="K487" t="s">
        <v>20</v>
      </c>
      <c r="L487" t="s">
        <v>21</v>
      </c>
      <c r="M487" t="s">
        <v>30</v>
      </c>
      <c r="N487" t="s">
        <v>38</v>
      </c>
      <c r="O487" t="s">
        <v>1858</v>
      </c>
      <c r="P487" t="str">
        <f t="shared" si="7"/>
        <v>Oct</v>
      </c>
      <c r="Q487">
        <f>PRODUCT(Table1[[#This Row],[Price_per_Unit]],Table1[[#This Row],[Quantity_Purchased]])</f>
        <v>2334.3200000000002</v>
      </c>
      <c r="R487">
        <f>(Table1[[#This Row],[Price_per_Unit]]*Table1[[#This Row],[Quantity_Purchased]])-Table1[[#This Row],[Discount_Applied]]</f>
        <v>2284.9700000000003</v>
      </c>
    </row>
    <row r="488" spans="1:18" x14ac:dyDescent="0.35">
      <c r="A488" t="s">
        <v>1859</v>
      </c>
      <c r="B488" s="1">
        <v>45692</v>
      </c>
      <c r="C488" t="s">
        <v>16</v>
      </c>
      <c r="D488" t="s">
        <v>1860</v>
      </c>
      <c r="E488" t="s">
        <v>1861</v>
      </c>
      <c r="F488" t="s">
        <v>79</v>
      </c>
      <c r="G488">
        <v>378.33</v>
      </c>
      <c r="H488">
        <v>8</v>
      </c>
      <c r="I488">
        <v>302.22000000000003</v>
      </c>
      <c r="J488">
        <v>28.43</v>
      </c>
      <c r="K488" t="s">
        <v>43</v>
      </c>
      <c r="L488" t="s">
        <v>48</v>
      </c>
      <c r="M488" t="s">
        <v>22</v>
      </c>
      <c r="N488" t="s">
        <v>31</v>
      </c>
      <c r="O488" t="s">
        <v>1862</v>
      </c>
      <c r="P488" t="str">
        <f t="shared" si="7"/>
        <v>Feb</v>
      </c>
      <c r="Q488">
        <f>PRODUCT(Table1[[#This Row],[Price_per_Unit]],Table1[[#This Row],[Quantity_Purchased]])</f>
        <v>3026.64</v>
      </c>
      <c r="R488">
        <f>(Table1[[#This Row],[Price_per_Unit]]*Table1[[#This Row],[Quantity_Purchased]])-Table1[[#This Row],[Discount_Applied]]</f>
        <v>2998.21</v>
      </c>
    </row>
    <row r="489" spans="1:18" hidden="1" x14ac:dyDescent="0.35">
      <c r="A489" t="s">
        <v>1863</v>
      </c>
      <c r="B489" s="1">
        <v>45918</v>
      </c>
      <c r="C489" t="s">
        <v>16</v>
      </c>
      <c r="D489" t="s">
        <v>1864</v>
      </c>
      <c r="E489" t="s">
        <v>1865</v>
      </c>
      <c r="F489" t="s">
        <v>128</v>
      </c>
      <c r="G489">
        <v>252.18</v>
      </c>
      <c r="H489">
        <v>3</v>
      </c>
      <c r="I489">
        <v>159.43</v>
      </c>
      <c r="J489">
        <v>41.37</v>
      </c>
      <c r="K489" t="s">
        <v>43</v>
      </c>
      <c r="L489" t="s">
        <v>21</v>
      </c>
      <c r="M489" t="s">
        <v>30</v>
      </c>
      <c r="N489" t="s">
        <v>31</v>
      </c>
      <c r="O489" t="s">
        <v>1866</v>
      </c>
      <c r="P489" t="str">
        <f t="shared" si="7"/>
        <v>Sep</v>
      </c>
      <c r="Q489">
        <f>PRODUCT(Table1[[#This Row],[Price_per_Unit]],Table1[[#This Row],[Quantity_Purchased]])</f>
        <v>756.54</v>
      </c>
      <c r="R489">
        <f>(Table1[[#This Row],[Price_per_Unit]]*Table1[[#This Row],[Quantity_Purchased]])-Table1[[#This Row],[Discount_Applied]]</f>
        <v>715.17</v>
      </c>
    </row>
    <row r="490" spans="1:18" x14ac:dyDescent="0.35">
      <c r="A490" t="s">
        <v>1867</v>
      </c>
      <c r="B490" s="1">
        <v>45845</v>
      </c>
      <c r="C490" t="s">
        <v>16</v>
      </c>
      <c r="D490" t="s">
        <v>1868</v>
      </c>
      <c r="E490" t="s">
        <v>263</v>
      </c>
      <c r="F490" t="s">
        <v>28</v>
      </c>
      <c r="G490">
        <v>272.22000000000003</v>
      </c>
      <c r="H490">
        <v>7</v>
      </c>
      <c r="I490">
        <v>190.51</v>
      </c>
      <c r="J490">
        <v>48.91</v>
      </c>
      <c r="K490" t="s">
        <v>54</v>
      </c>
      <c r="L490" t="s">
        <v>48</v>
      </c>
      <c r="M490" t="s">
        <v>22</v>
      </c>
      <c r="N490" t="s">
        <v>23</v>
      </c>
      <c r="O490" t="s">
        <v>1869</v>
      </c>
      <c r="P490" t="str">
        <f t="shared" si="7"/>
        <v>Jul</v>
      </c>
      <c r="Q490">
        <f>PRODUCT(Table1[[#This Row],[Price_per_Unit]],Table1[[#This Row],[Quantity_Purchased]])</f>
        <v>1905.5400000000002</v>
      </c>
      <c r="R490">
        <f>(Table1[[#This Row],[Price_per_Unit]]*Table1[[#This Row],[Quantity_Purchased]])-Table1[[#This Row],[Discount_Applied]]</f>
        <v>1856.63</v>
      </c>
    </row>
    <row r="491" spans="1:18" x14ac:dyDescent="0.35">
      <c r="A491" t="s">
        <v>1870</v>
      </c>
      <c r="B491" s="1">
        <v>45659</v>
      </c>
      <c r="C491" t="s">
        <v>16</v>
      </c>
      <c r="D491" t="s">
        <v>1871</v>
      </c>
      <c r="E491" t="s">
        <v>1872</v>
      </c>
      <c r="F491" t="s">
        <v>28</v>
      </c>
      <c r="G491">
        <v>266.39</v>
      </c>
      <c r="H491">
        <v>6</v>
      </c>
      <c r="I491">
        <v>235.62</v>
      </c>
      <c r="J491">
        <v>9.8800000000000008</v>
      </c>
      <c r="K491" t="s">
        <v>20</v>
      </c>
      <c r="L491" t="s">
        <v>48</v>
      </c>
      <c r="M491" t="s">
        <v>22</v>
      </c>
      <c r="N491" t="s">
        <v>38</v>
      </c>
      <c r="O491" t="s">
        <v>1873</v>
      </c>
      <c r="P491" t="str">
        <f t="shared" si="7"/>
        <v>Jan</v>
      </c>
      <c r="Q491">
        <f>PRODUCT(Table1[[#This Row],[Price_per_Unit]],Table1[[#This Row],[Quantity_Purchased]])</f>
        <v>1598.34</v>
      </c>
      <c r="R491">
        <f>(Table1[[#This Row],[Price_per_Unit]]*Table1[[#This Row],[Quantity_Purchased]])-Table1[[#This Row],[Discount_Applied]]</f>
        <v>1588.4599999999998</v>
      </c>
    </row>
    <row r="492" spans="1:18" x14ac:dyDescent="0.35">
      <c r="A492" t="s">
        <v>1874</v>
      </c>
      <c r="B492" s="1">
        <v>45680</v>
      </c>
      <c r="C492" t="s">
        <v>16</v>
      </c>
      <c r="D492" t="s">
        <v>1875</v>
      </c>
      <c r="E492" t="s">
        <v>1876</v>
      </c>
      <c r="F492" t="s">
        <v>36</v>
      </c>
      <c r="G492">
        <v>31.58</v>
      </c>
      <c r="H492">
        <v>5</v>
      </c>
      <c r="I492">
        <v>23.76</v>
      </c>
      <c r="J492">
        <v>4.3499999999999996</v>
      </c>
      <c r="K492" t="s">
        <v>54</v>
      </c>
      <c r="L492" t="s">
        <v>48</v>
      </c>
      <c r="M492" t="s">
        <v>22</v>
      </c>
      <c r="N492" t="s">
        <v>23</v>
      </c>
      <c r="O492" t="s">
        <v>1877</v>
      </c>
      <c r="P492" t="str">
        <f t="shared" si="7"/>
        <v>Jan</v>
      </c>
      <c r="Q492">
        <f>PRODUCT(Table1[[#This Row],[Price_per_Unit]],Table1[[#This Row],[Quantity_Purchased]])</f>
        <v>157.89999999999998</v>
      </c>
      <c r="R492">
        <f>(Table1[[#This Row],[Price_per_Unit]]*Table1[[#This Row],[Quantity_Purchased]])-Table1[[#This Row],[Discount_Applied]]</f>
        <v>153.54999999999998</v>
      </c>
    </row>
    <row r="493" spans="1:18" x14ac:dyDescent="0.35">
      <c r="A493" t="s">
        <v>1878</v>
      </c>
      <c r="B493" s="1">
        <v>45846</v>
      </c>
      <c r="C493" t="s">
        <v>16</v>
      </c>
      <c r="D493" t="s">
        <v>1879</v>
      </c>
      <c r="E493" t="s">
        <v>1880</v>
      </c>
      <c r="F493" t="s">
        <v>36</v>
      </c>
      <c r="G493">
        <v>463.07</v>
      </c>
      <c r="H493">
        <v>3</v>
      </c>
      <c r="I493">
        <v>368.82</v>
      </c>
      <c r="J493">
        <v>77.16</v>
      </c>
      <c r="K493" t="s">
        <v>54</v>
      </c>
      <c r="L493" t="s">
        <v>48</v>
      </c>
      <c r="M493" t="s">
        <v>22</v>
      </c>
      <c r="N493" t="s">
        <v>31</v>
      </c>
      <c r="O493" t="s">
        <v>1881</v>
      </c>
      <c r="P493" t="str">
        <f t="shared" si="7"/>
        <v>Jul</v>
      </c>
      <c r="Q493">
        <f>PRODUCT(Table1[[#This Row],[Price_per_Unit]],Table1[[#This Row],[Quantity_Purchased]])</f>
        <v>1389.21</v>
      </c>
      <c r="R493">
        <f>(Table1[[#This Row],[Price_per_Unit]]*Table1[[#This Row],[Quantity_Purchased]])-Table1[[#This Row],[Discount_Applied]]</f>
        <v>1312.05</v>
      </c>
    </row>
    <row r="494" spans="1:18" x14ac:dyDescent="0.35">
      <c r="A494" t="s">
        <v>1882</v>
      </c>
      <c r="B494" s="1">
        <v>45981</v>
      </c>
      <c r="C494" t="s">
        <v>16</v>
      </c>
      <c r="D494" t="s">
        <v>1883</v>
      </c>
      <c r="E494" t="s">
        <v>1884</v>
      </c>
      <c r="F494" t="s">
        <v>128</v>
      </c>
      <c r="G494">
        <v>148.22</v>
      </c>
      <c r="H494">
        <v>8</v>
      </c>
      <c r="I494">
        <v>91.34</v>
      </c>
      <c r="J494">
        <v>28.1</v>
      </c>
      <c r="K494" t="s">
        <v>20</v>
      </c>
      <c r="L494" t="s">
        <v>21</v>
      </c>
      <c r="M494" t="s">
        <v>22</v>
      </c>
      <c r="N494" t="s">
        <v>38</v>
      </c>
      <c r="O494" t="s">
        <v>1885</v>
      </c>
      <c r="P494" t="str">
        <f t="shared" si="7"/>
        <v>Nov</v>
      </c>
      <c r="Q494">
        <f>PRODUCT(Table1[[#This Row],[Price_per_Unit]],Table1[[#This Row],[Quantity_Purchased]])</f>
        <v>1185.76</v>
      </c>
      <c r="R494">
        <f>(Table1[[#This Row],[Price_per_Unit]]*Table1[[#This Row],[Quantity_Purchased]])-Table1[[#This Row],[Discount_Applied]]</f>
        <v>1157.6600000000001</v>
      </c>
    </row>
    <row r="495" spans="1:18" hidden="1" x14ac:dyDescent="0.35">
      <c r="A495" t="s">
        <v>1886</v>
      </c>
      <c r="B495" s="1">
        <v>45845</v>
      </c>
      <c r="C495" t="s">
        <v>16</v>
      </c>
      <c r="D495" t="s">
        <v>1887</v>
      </c>
      <c r="E495" t="s">
        <v>1118</v>
      </c>
      <c r="F495" t="s">
        <v>28</v>
      </c>
      <c r="G495">
        <v>225.63</v>
      </c>
      <c r="H495">
        <v>2</v>
      </c>
      <c r="I495">
        <v>138.57</v>
      </c>
      <c r="J495">
        <v>32.69</v>
      </c>
      <c r="K495" t="s">
        <v>20</v>
      </c>
      <c r="L495" t="s">
        <v>48</v>
      </c>
      <c r="M495" t="s">
        <v>30</v>
      </c>
      <c r="N495" t="s">
        <v>38</v>
      </c>
      <c r="O495" t="s">
        <v>1888</v>
      </c>
      <c r="P495" t="str">
        <f t="shared" si="7"/>
        <v>Jul</v>
      </c>
      <c r="Q495">
        <f>PRODUCT(Table1[[#This Row],[Price_per_Unit]],Table1[[#This Row],[Quantity_Purchased]])</f>
        <v>451.26</v>
      </c>
      <c r="R495">
        <f>(Table1[[#This Row],[Price_per_Unit]]*Table1[[#This Row],[Quantity_Purchased]])-Table1[[#This Row],[Discount_Applied]]</f>
        <v>418.57</v>
      </c>
    </row>
    <row r="496" spans="1:18" hidden="1" x14ac:dyDescent="0.35">
      <c r="A496" t="s">
        <v>1889</v>
      </c>
      <c r="B496" s="1">
        <v>45693</v>
      </c>
      <c r="C496" t="s">
        <v>16</v>
      </c>
      <c r="D496" t="s">
        <v>1890</v>
      </c>
      <c r="E496" t="s">
        <v>1891</v>
      </c>
      <c r="F496" t="s">
        <v>36</v>
      </c>
      <c r="G496">
        <v>220.42</v>
      </c>
      <c r="H496">
        <v>4</v>
      </c>
      <c r="I496">
        <v>169.53</v>
      </c>
      <c r="J496">
        <v>18.829999999999998</v>
      </c>
      <c r="K496" t="s">
        <v>43</v>
      </c>
      <c r="L496" t="s">
        <v>48</v>
      </c>
      <c r="M496" t="s">
        <v>37</v>
      </c>
      <c r="N496" t="s">
        <v>38</v>
      </c>
      <c r="O496" t="s">
        <v>1892</v>
      </c>
      <c r="P496" t="str">
        <f t="shared" si="7"/>
        <v>Feb</v>
      </c>
      <c r="Q496">
        <f>PRODUCT(Table1[[#This Row],[Price_per_Unit]],Table1[[#This Row],[Quantity_Purchased]])</f>
        <v>881.68</v>
      </c>
      <c r="R496">
        <f>(Table1[[#This Row],[Price_per_Unit]]*Table1[[#This Row],[Quantity_Purchased]])-Table1[[#This Row],[Discount_Applied]]</f>
        <v>862.84999999999991</v>
      </c>
    </row>
    <row r="497" spans="1:18" hidden="1" x14ac:dyDescent="0.35">
      <c r="A497" t="s">
        <v>1893</v>
      </c>
      <c r="B497" s="1">
        <v>45701</v>
      </c>
      <c r="C497" t="s">
        <v>16</v>
      </c>
      <c r="D497" t="s">
        <v>1894</v>
      </c>
      <c r="E497" t="s">
        <v>1895</v>
      </c>
      <c r="F497" t="s">
        <v>79</v>
      </c>
      <c r="G497">
        <v>302.07</v>
      </c>
      <c r="H497">
        <v>9</v>
      </c>
      <c r="I497">
        <v>241.83</v>
      </c>
      <c r="J497">
        <v>28.57</v>
      </c>
      <c r="K497" t="s">
        <v>20</v>
      </c>
      <c r="L497" t="s">
        <v>29</v>
      </c>
      <c r="M497" t="s">
        <v>37</v>
      </c>
      <c r="N497" t="s">
        <v>23</v>
      </c>
      <c r="O497" t="s">
        <v>1896</v>
      </c>
      <c r="P497" t="str">
        <f t="shared" si="7"/>
        <v>Feb</v>
      </c>
      <c r="Q497">
        <f>PRODUCT(Table1[[#This Row],[Price_per_Unit]],Table1[[#This Row],[Quantity_Purchased]])</f>
        <v>2718.63</v>
      </c>
      <c r="R497">
        <f>(Table1[[#This Row],[Price_per_Unit]]*Table1[[#This Row],[Quantity_Purchased]])-Table1[[#This Row],[Discount_Applied]]</f>
        <v>2690.06</v>
      </c>
    </row>
    <row r="498" spans="1:18" hidden="1" x14ac:dyDescent="0.35">
      <c r="A498" t="s">
        <v>1897</v>
      </c>
      <c r="B498" s="1">
        <v>45887</v>
      </c>
      <c r="C498" t="s">
        <v>16</v>
      </c>
      <c r="D498" t="s">
        <v>1898</v>
      </c>
      <c r="E498" t="s">
        <v>1899</v>
      </c>
      <c r="F498" t="s">
        <v>36</v>
      </c>
      <c r="G498">
        <v>221.04</v>
      </c>
      <c r="H498">
        <v>5</v>
      </c>
      <c r="I498">
        <v>141.41999999999999</v>
      </c>
      <c r="J498">
        <v>41.55</v>
      </c>
      <c r="K498" t="s">
        <v>43</v>
      </c>
      <c r="L498" t="s">
        <v>29</v>
      </c>
      <c r="M498" t="s">
        <v>37</v>
      </c>
      <c r="N498" t="s">
        <v>31</v>
      </c>
      <c r="O498" t="s">
        <v>1900</v>
      </c>
      <c r="P498" t="str">
        <f t="shared" si="7"/>
        <v>Aug</v>
      </c>
      <c r="Q498">
        <f>PRODUCT(Table1[[#This Row],[Price_per_Unit]],Table1[[#This Row],[Quantity_Purchased]])</f>
        <v>1105.2</v>
      </c>
      <c r="R498">
        <f>(Table1[[#This Row],[Price_per_Unit]]*Table1[[#This Row],[Quantity_Purchased]])-Table1[[#This Row],[Discount_Applied]]</f>
        <v>1063.6500000000001</v>
      </c>
    </row>
    <row r="499" spans="1:18" hidden="1" x14ac:dyDescent="0.35">
      <c r="A499" t="s">
        <v>1901</v>
      </c>
      <c r="B499" s="1">
        <v>45699</v>
      </c>
      <c r="C499" t="s">
        <v>16</v>
      </c>
      <c r="D499" t="s">
        <v>1902</v>
      </c>
      <c r="E499" t="s">
        <v>1114</v>
      </c>
      <c r="F499" t="s">
        <v>28</v>
      </c>
      <c r="G499">
        <v>167.68</v>
      </c>
      <c r="H499">
        <v>6</v>
      </c>
      <c r="I499">
        <v>143.85</v>
      </c>
      <c r="J499">
        <v>28.92</v>
      </c>
      <c r="K499" t="s">
        <v>20</v>
      </c>
      <c r="L499" t="s">
        <v>21</v>
      </c>
      <c r="M499" t="s">
        <v>37</v>
      </c>
      <c r="N499" t="s">
        <v>31</v>
      </c>
      <c r="O499" t="s">
        <v>1903</v>
      </c>
      <c r="P499" t="str">
        <f t="shared" si="7"/>
        <v>Feb</v>
      </c>
      <c r="Q499">
        <f>PRODUCT(Table1[[#This Row],[Price_per_Unit]],Table1[[#This Row],[Quantity_Purchased]])</f>
        <v>1006.08</v>
      </c>
      <c r="R499">
        <f>(Table1[[#This Row],[Price_per_Unit]]*Table1[[#This Row],[Quantity_Purchased]])-Table1[[#This Row],[Discount_Applied]]</f>
        <v>977.16000000000008</v>
      </c>
    </row>
    <row r="500" spans="1:18" hidden="1" x14ac:dyDescent="0.35">
      <c r="A500" t="s">
        <v>1904</v>
      </c>
      <c r="B500" s="1">
        <v>45658</v>
      </c>
      <c r="C500" t="s">
        <v>16</v>
      </c>
      <c r="D500" t="s">
        <v>1905</v>
      </c>
      <c r="E500" t="s">
        <v>1906</v>
      </c>
      <c r="F500" t="s">
        <v>53</v>
      </c>
      <c r="G500">
        <v>173.25</v>
      </c>
      <c r="H500">
        <v>10</v>
      </c>
      <c r="I500">
        <v>108.04</v>
      </c>
      <c r="J500">
        <v>5.35</v>
      </c>
      <c r="K500" t="s">
        <v>43</v>
      </c>
      <c r="L500" t="s">
        <v>29</v>
      </c>
      <c r="M500" t="s">
        <v>30</v>
      </c>
      <c r="N500" t="s">
        <v>23</v>
      </c>
      <c r="O500" t="s">
        <v>1907</v>
      </c>
      <c r="P500" t="str">
        <f t="shared" si="7"/>
        <v>Jan</v>
      </c>
      <c r="Q500">
        <f>PRODUCT(Table1[[#This Row],[Price_per_Unit]],Table1[[#This Row],[Quantity_Purchased]])</f>
        <v>1732.5</v>
      </c>
      <c r="R500">
        <f>(Table1[[#This Row],[Price_per_Unit]]*Table1[[#This Row],[Quantity_Purchased]])-Table1[[#This Row],[Discount_Applied]]</f>
        <v>1727.15</v>
      </c>
    </row>
    <row r="501" spans="1:18" hidden="1" x14ac:dyDescent="0.35">
      <c r="A501" t="s">
        <v>1908</v>
      </c>
      <c r="B501" s="1">
        <v>45701</v>
      </c>
      <c r="C501" t="s">
        <v>16</v>
      </c>
      <c r="D501" t="s">
        <v>1909</v>
      </c>
      <c r="E501" t="s">
        <v>1910</v>
      </c>
      <c r="F501" t="s">
        <v>28</v>
      </c>
      <c r="G501">
        <v>460.64</v>
      </c>
      <c r="H501">
        <v>8</v>
      </c>
      <c r="I501">
        <v>387.29</v>
      </c>
      <c r="J501">
        <v>73.75</v>
      </c>
      <c r="K501" t="s">
        <v>43</v>
      </c>
      <c r="L501" t="s">
        <v>48</v>
      </c>
      <c r="M501" t="s">
        <v>30</v>
      </c>
      <c r="N501" t="s">
        <v>31</v>
      </c>
      <c r="O501" t="s">
        <v>1911</v>
      </c>
      <c r="P501" t="str">
        <f t="shared" si="7"/>
        <v>Feb</v>
      </c>
      <c r="Q501">
        <f>PRODUCT(Table1[[#This Row],[Price_per_Unit]],Table1[[#This Row],[Quantity_Purchased]])</f>
        <v>3685.12</v>
      </c>
      <c r="R501">
        <f>(Table1[[#This Row],[Price_per_Unit]]*Table1[[#This Row],[Quantity_Purchased]])-Table1[[#This Row],[Discount_Applied]]</f>
        <v>3611.37</v>
      </c>
    </row>
    <row r="502" spans="1:18" hidden="1" x14ac:dyDescent="0.35">
      <c r="A502" t="s">
        <v>1912</v>
      </c>
      <c r="B502" s="1">
        <v>45907</v>
      </c>
      <c r="C502" t="s">
        <v>1913</v>
      </c>
      <c r="D502" t="s">
        <v>1914</v>
      </c>
      <c r="E502" t="s">
        <v>1915</v>
      </c>
      <c r="F502" t="s">
        <v>128</v>
      </c>
      <c r="G502">
        <v>150.28</v>
      </c>
      <c r="H502">
        <v>8</v>
      </c>
      <c r="I502">
        <v>122.92</v>
      </c>
      <c r="J502">
        <v>10.36</v>
      </c>
      <c r="K502" t="s">
        <v>20</v>
      </c>
      <c r="L502" t="s">
        <v>29</v>
      </c>
      <c r="M502" t="s">
        <v>37</v>
      </c>
      <c r="N502" t="s">
        <v>1916</v>
      </c>
      <c r="O502" t="s">
        <v>1917</v>
      </c>
      <c r="P502" t="str">
        <f t="shared" si="7"/>
        <v>Sep</v>
      </c>
      <c r="Q502">
        <f>PRODUCT(Table1[[#This Row],[Price_per_Unit]],Table1[[#This Row],[Quantity_Purchased]])</f>
        <v>1202.24</v>
      </c>
      <c r="R502">
        <f>(Table1[[#This Row],[Price_per_Unit]]*Table1[[#This Row],[Quantity_Purchased]])-Table1[[#This Row],[Discount_Applied]]</f>
        <v>1191.8800000000001</v>
      </c>
    </row>
    <row r="503" spans="1:18" hidden="1" x14ac:dyDescent="0.35">
      <c r="A503" t="s">
        <v>1918</v>
      </c>
      <c r="B503" s="1">
        <v>45993</v>
      </c>
      <c r="C503" t="s">
        <v>1913</v>
      </c>
      <c r="D503" t="s">
        <v>1919</v>
      </c>
      <c r="E503" t="s">
        <v>405</v>
      </c>
      <c r="F503" t="s">
        <v>28</v>
      </c>
      <c r="G503">
        <v>138.41</v>
      </c>
      <c r="H503">
        <v>1</v>
      </c>
      <c r="I503">
        <v>92.63</v>
      </c>
      <c r="J503">
        <v>8.8699999999999992</v>
      </c>
      <c r="K503" t="s">
        <v>20</v>
      </c>
      <c r="L503" t="s">
        <v>48</v>
      </c>
      <c r="M503" t="s">
        <v>30</v>
      </c>
      <c r="N503" t="s">
        <v>1920</v>
      </c>
      <c r="O503" t="s">
        <v>1921</v>
      </c>
      <c r="P503" t="str">
        <f t="shared" si="7"/>
        <v>Dec</v>
      </c>
      <c r="Q503">
        <f>PRODUCT(Table1[[#This Row],[Price_per_Unit]],Table1[[#This Row],[Quantity_Purchased]])</f>
        <v>138.41</v>
      </c>
      <c r="R503">
        <f>(Table1[[#This Row],[Price_per_Unit]]*Table1[[#This Row],[Quantity_Purchased]])-Table1[[#This Row],[Discount_Applied]]</f>
        <v>129.54</v>
      </c>
    </row>
    <row r="504" spans="1:18" hidden="1" x14ac:dyDescent="0.35">
      <c r="A504" t="s">
        <v>1922</v>
      </c>
      <c r="B504" s="1">
        <v>45992</v>
      </c>
      <c r="C504" t="s">
        <v>1913</v>
      </c>
      <c r="D504" t="s">
        <v>1923</v>
      </c>
      <c r="E504" t="s">
        <v>1924</v>
      </c>
      <c r="F504" t="s">
        <v>28</v>
      </c>
      <c r="G504">
        <v>183.28</v>
      </c>
      <c r="H504">
        <v>5</v>
      </c>
      <c r="I504">
        <v>120.66</v>
      </c>
      <c r="J504">
        <v>17.87</v>
      </c>
      <c r="K504" t="s">
        <v>43</v>
      </c>
      <c r="L504" t="s">
        <v>29</v>
      </c>
      <c r="M504" t="s">
        <v>37</v>
      </c>
      <c r="N504" t="s">
        <v>1916</v>
      </c>
      <c r="O504" t="s">
        <v>1925</v>
      </c>
      <c r="P504" t="str">
        <f t="shared" si="7"/>
        <v>Dec</v>
      </c>
      <c r="Q504">
        <f>PRODUCT(Table1[[#This Row],[Price_per_Unit]],Table1[[#This Row],[Quantity_Purchased]])</f>
        <v>916.4</v>
      </c>
      <c r="R504">
        <f>(Table1[[#This Row],[Price_per_Unit]]*Table1[[#This Row],[Quantity_Purchased]])-Table1[[#This Row],[Discount_Applied]]</f>
        <v>898.53</v>
      </c>
    </row>
    <row r="505" spans="1:18" hidden="1" x14ac:dyDescent="0.35">
      <c r="A505" t="s">
        <v>1926</v>
      </c>
      <c r="B505" s="1">
        <v>45960</v>
      </c>
      <c r="C505" t="s">
        <v>1913</v>
      </c>
      <c r="D505" t="s">
        <v>1927</v>
      </c>
      <c r="E505" t="s">
        <v>1928</v>
      </c>
      <c r="F505" t="s">
        <v>36</v>
      </c>
      <c r="G505">
        <v>81.66</v>
      </c>
      <c r="H505">
        <v>5</v>
      </c>
      <c r="I505">
        <v>51.31</v>
      </c>
      <c r="J505">
        <v>11.83</v>
      </c>
      <c r="K505" t="s">
        <v>20</v>
      </c>
      <c r="L505" t="s">
        <v>21</v>
      </c>
      <c r="M505" t="s">
        <v>30</v>
      </c>
      <c r="N505" t="s">
        <v>1920</v>
      </c>
      <c r="O505" t="s">
        <v>1929</v>
      </c>
      <c r="P505" t="str">
        <f t="shared" si="7"/>
        <v>Oct</v>
      </c>
      <c r="Q505">
        <f>PRODUCT(Table1[[#This Row],[Price_per_Unit]],Table1[[#This Row],[Quantity_Purchased]])</f>
        <v>408.29999999999995</v>
      </c>
      <c r="R505">
        <f>(Table1[[#This Row],[Price_per_Unit]]*Table1[[#This Row],[Quantity_Purchased]])-Table1[[#This Row],[Discount_Applied]]</f>
        <v>396.46999999999997</v>
      </c>
    </row>
    <row r="506" spans="1:18" x14ac:dyDescent="0.35">
      <c r="A506" t="s">
        <v>1930</v>
      </c>
      <c r="B506" s="1">
        <v>45717</v>
      </c>
      <c r="C506" t="s">
        <v>1913</v>
      </c>
      <c r="D506" t="s">
        <v>1931</v>
      </c>
      <c r="E506" t="s">
        <v>1220</v>
      </c>
      <c r="F506" t="s">
        <v>28</v>
      </c>
      <c r="G506">
        <v>471.42</v>
      </c>
      <c r="H506">
        <v>3</v>
      </c>
      <c r="I506">
        <v>327.82</v>
      </c>
      <c r="J506">
        <v>88.8</v>
      </c>
      <c r="K506" t="s">
        <v>43</v>
      </c>
      <c r="L506" t="s">
        <v>48</v>
      </c>
      <c r="M506" t="s">
        <v>22</v>
      </c>
      <c r="N506" t="s">
        <v>1920</v>
      </c>
      <c r="O506" t="s">
        <v>1932</v>
      </c>
      <c r="P506" t="str">
        <f t="shared" si="7"/>
        <v>Mar</v>
      </c>
      <c r="Q506">
        <f>PRODUCT(Table1[[#This Row],[Price_per_Unit]],Table1[[#This Row],[Quantity_Purchased]])</f>
        <v>1414.26</v>
      </c>
      <c r="R506">
        <f>(Table1[[#This Row],[Price_per_Unit]]*Table1[[#This Row],[Quantity_Purchased]])-Table1[[#This Row],[Discount_Applied]]</f>
        <v>1325.46</v>
      </c>
    </row>
    <row r="507" spans="1:18" x14ac:dyDescent="0.35">
      <c r="A507" t="s">
        <v>1933</v>
      </c>
      <c r="B507" s="1">
        <v>45854</v>
      </c>
      <c r="C507" t="s">
        <v>1913</v>
      </c>
      <c r="D507" t="s">
        <v>1934</v>
      </c>
      <c r="E507" t="s">
        <v>812</v>
      </c>
      <c r="F507" t="s">
        <v>28</v>
      </c>
      <c r="G507">
        <v>421.18</v>
      </c>
      <c r="H507">
        <v>8</v>
      </c>
      <c r="I507">
        <v>328.12</v>
      </c>
      <c r="J507">
        <v>45.72</v>
      </c>
      <c r="K507" t="s">
        <v>20</v>
      </c>
      <c r="L507" t="s">
        <v>48</v>
      </c>
      <c r="M507" t="s">
        <v>22</v>
      </c>
      <c r="N507" t="s">
        <v>1916</v>
      </c>
      <c r="O507" t="s">
        <v>1935</v>
      </c>
      <c r="P507" t="str">
        <f t="shared" si="7"/>
        <v>Jul</v>
      </c>
      <c r="Q507">
        <f>PRODUCT(Table1[[#This Row],[Price_per_Unit]],Table1[[#This Row],[Quantity_Purchased]])</f>
        <v>3369.44</v>
      </c>
      <c r="R507">
        <f>(Table1[[#This Row],[Price_per_Unit]]*Table1[[#This Row],[Quantity_Purchased]])-Table1[[#This Row],[Discount_Applied]]</f>
        <v>3323.7200000000003</v>
      </c>
    </row>
    <row r="508" spans="1:18" hidden="1" x14ac:dyDescent="0.35">
      <c r="A508" t="s">
        <v>1936</v>
      </c>
      <c r="B508" s="1">
        <v>45846</v>
      </c>
      <c r="C508" t="s">
        <v>1913</v>
      </c>
      <c r="D508" t="s">
        <v>1937</v>
      </c>
      <c r="E508" t="s">
        <v>1938</v>
      </c>
      <c r="F508" t="s">
        <v>28</v>
      </c>
      <c r="G508">
        <v>162.15</v>
      </c>
      <c r="H508">
        <v>5</v>
      </c>
      <c r="I508">
        <v>121.69</v>
      </c>
      <c r="J508">
        <v>24.29</v>
      </c>
      <c r="K508" t="s">
        <v>54</v>
      </c>
      <c r="L508" t="s">
        <v>48</v>
      </c>
      <c r="M508" t="s">
        <v>30</v>
      </c>
      <c r="N508" t="s">
        <v>1920</v>
      </c>
      <c r="O508" t="s">
        <v>1939</v>
      </c>
      <c r="P508" t="str">
        <f t="shared" si="7"/>
        <v>Jul</v>
      </c>
      <c r="Q508">
        <f>PRODUCT(Table1[[#This Row],[Price_per_Unit]],Table1[[#This Row],[Quantity_Purchased]])</f>
        <v>810.75</v>
      </c>
      <c r="R508">
        <f>(Table1[[#This Row],[Price_per_Unit]]*Table1[[#This Row],[Quantity_Purchased]])-Table1[[#This Row],[Discount_Applied]]</f>
        <v>786.46</v>
      </c>
    </row>
    <row r="509" spans="1:18" hidden="1" x14ac:dyDescent="0.35">
      <c r="A509" t="s">
        <v>1940</v>
      </c>
      <c r="B509" s="1">
        <v>46013</v>
      </c>
      <c r="C509" t="s">
        <v>1913</v>
      </c>
      <c r="D509" t="s">
        <v>1941</v>
      </c>
      <c r="E509" t="s">
        <v>1942</v>
      </c>
      <c r="F509" t="s">
        <v>19</v>
      </c>
      <c r="G509">
        <v>469.07</v>
      </c>
      <c r="H509">
        <v>5</v>
      </c>
      <c r="I509">
        <v>308.88</v>
      </c>
      <c r="J509">
        <v>37.299999999999997</v>
      </c>
      <c r="K509" t="s">
        <v>20</v>
      </c>
      <c r="L509" t="s">
        <v>21</v>
      </c>
      <c r="M509" t="s">
        <v>30</v>
      </c>
      <c r="N509" t="s">
        <v>1916</v>
      </c>
      <c r="O509" t="s">
        <v>1943</v>
      </c>
      <c r="P509" t="str">
        <f t="shared" si="7"/>
        <v>Dec</v>
      </c>
      <c r="Q509">
        <f>PRODUCT(Table1[[#This Row],[Price_per_Unit]],Table1[[#This Row],[Quantity_Purchased]])</f>
        <v>2345.35</v>
      </c>
      <c r="R509">
        <f>(Table1[[#This Row],[Price_per_Unit]]*Table1[[#This Row],[Quantity_Purchased]])-Table1[[#This Row],[Discount_Applied]]</f>
        <v>2308.0499999999997</v>
      </c>
    </row>
    <row r="510" spans="1:18" x14ac:dyDescent="0.35">
      <c r="A510" t="s">
        <v>1944</v>
      </c>
      <c r="B510" s="1">
        <v>45854</v>
      </c>
      <c r="C510" t="s">
        <v>1913</v>
      </c>
      <c r="D510" t="s">
        <v>1945</v>
      </c>
      <c r="E510" t="s">
        <v>1285</v>
      </c>
      <c r="F510" t="s">
        <v>19</v>
      </c>
      <c r="G510">
        <v>286.92</v>
      </c>
      <c r="H510">
        <v>4</v>
      </c>
      <c r="I510">
        <v>244.43</v>
      </c>
      <c r="J510">
        <v>43.74</v>
      </c>
      <c r="K510" t="s">
        <v>54</v>
      </c>
      <c r="L510" t="s">
        <v>48</v>
      </c>
      <c r="M510" t="s">
        <v>22</v>
      </c>
      <c r="N510" t="s">
        <v>1946</v>
      </c>
      <c r="O510" t="s">
        <v>1947</v>
      </c>
      <c r="P510" t="str">
        <f t="shared" si="7"/>
        <v>Jul</v>
      </c>
      <c r="Q510">
        <f>PRODUCT(Table1[[#This Row],[Price_per_Unit]],Table1[[#This Row],[Quantity_Purchased]])</f>
        <v>1147.68</v>
      </c>
      <c r="R510">
        <f>(Table1[[#This Row],[Price_per_Unit]]*Table1[[#This Row],[Quantity_Purchased]])-Table1[[#This Row],[Discount_Applied]]</f>
        <v>1103.94</v>
      </c>
    </row>
    <row r="511" spans="1:18" hidden="1" x14ac:dyDescent="0.35">
      <c r="A511" t="s">
        <v>1948</v>
      </c>
      <c r="B511" s="1">
        <v>45908</v>
      </c>
      <c r="C511" t="s">
        <v>1913</v>
      </c>
      <c r="D511" t="s">
        <v>1949</v>
      </c>
      <c r="E511" t="s">
        <v>1950</v>
      </c>
      <c r="F511" t="s">
        <v>36</v>
      </c>
      <c r="G511">
        <v>493.07</v>
      </c>
      <c r="H511">
        <v>2</v>
      </c>
      <c r="I511">
        <v>320.08</v>
      </c>
      <c r="J511">
        <v>65.55</v>
      </c>
      <c r="K511" t="s">
        <v>20</v>
      </c>
      <c r="L511" t="s">
        <v>29</v>
      </c>
      <c r="M511" t="s">
        <v>30</v>
      </c>
      <c r="N511" t="s">
        <v>1920</v>
      </c>
      <c r="O511" t="s">
        <v>1951</v>
      </c>
      <c r="P511" t="str">
        <f t="shared" si="7"/>
        <v>Sep</v>
      </c>
      <c r="Q511">
        <f>PRODUCT(Table1[[#This Row],[Price_per_Unit]],Table1[[#This Row],[Quantity_Purchased]])</f>
        <v>986.14</v>
      </c>
      <c r="R511">
        <f>(Table1[[#This Row],[Price_per_Unit]]*Table1[[#This Row],[Quantity_Purchased]])-Table1[[#This Row],[Discount_Applied]]</f>
        <v>920.59</v>
      </c>
    </row>
    <row r="512" spans="1:18" hidden="1" x14ac:dyDescent="0.35">
      <c r="A512" t="s">
        <v>1952</v>
      </c>
      <c r="B512" s="1">
        <v>45846</v>
      </c>
      <c r="C512" t="s">
        <v>1913</v>
      </c>
      <c r="D512" t="s">
        <v>1953</v>
      </c>
      <c r="E512" t="s">
        <v>327</v>
      </c>
      <c r="F512" t="s">
        <v>79</v>
      </c>
      <c r="G512">
        <v>161.71</v>
      </c>
      <c r="H512">
        <v>3</v>
      </c>
      <c r="I512">
        <v>132.43</v>
      </c>
      <c r="J512">
        <v>28.35</v>
      </c>
      <c r="K512" t="s">
        <v>20</v>
      </c>
      <c r="L512" t="s">
        <v>21</v>
      </c>
      <c r="M512" t="s">
        <v>37</v>
      </c>
      <c r="N512" t="s">
        <v>1946</v>
      </c>
      <c r="O512" t="s">
        <v>1954</v>
      </c>
      <c r="P512" t="str">
        <f t="shared" si="7"/>
        <v>Jul</v>
      </c>
      <c r="Q512">
        <f>PRODUCT(Table1[[#This Row],[Price_per_Unit]],Table1[[#This Row],[Quantity_Purchased]])</f>
        <v>485.13</v>
      </c>
      <c r="R512">
        <f>(Table1[[#This Row],[Price_per_Unit]]*Table1[[#This Row],[Quantity_Purchased]])-Table1[[#This Row],[Discount_Applied]]</f>
        <v>456.78</v>
      </c>
    </row>
    <row r="513" spans="1:18" hidden="1" x14ac:dyDescent="0.35">
      <c r="A513" t="s">
        <v>1955</v>
      </c>
      <c r="B513" s="1">
        <v>46005</v>
      </c>
      <c r="C513" t="s">
        <v>1913</v>
      </c>
      <c r="D513" t="s">
        <v>1956</v>
      </c>
      <c r="E513" t="s">
        <v>1957</v>
      </c>
      <c r="F513" t="s">
        <v>79</v>
      </c>
      <c r="G513">
        <v>250.33</v>
      </c>
      <c r="H513">
        <v>6</v>
      </c>
      <c r="I513">
        <v>151.30000000000001</v>
      </c>
      <c r="J513">
        <v>3.74</v>
      </c>
      <c r="K513" t="s">
        <v>20</v>
      </c>
      <c r="L513" t="s">
        <v>21</v>
      </c>
      <c r="M513" t="s">
        <v>30</v>
      </c>
      <c r="N513" t="s">
        <v>1916</v>
      </c>
      <c r="O513" t="s">
        <v>1958</v>
      </c>
      <c r="P513" t="str">
        <f t="shared" si="7"/>
        <v>Dec</v>
      </c>
      <c r="Q513">
        <f>PRODUCT(Table1[[#This Row],[Price_per_Unit]],Table1[[#This Row],[Quantity_Purchased]])</f>
        <v>1501.98</v>
      </c>
      <c r="R513">
        <f>(Table1[[#This Row],[Price_per_Unit]]*Table1[[#This Row],[Quantity_Purchased]])-Table1[[#This Row],[Discount_Applied]]</f>
        <v>1498.24</v>
      </c>
    </row>
    <row r="514" spans="1:18" x14ac:dyDescent="0.35">
      <c r="A514" t="s">
        <v>1959</v>
      </c>
      <c r="B514" s="1">
        <v>45981</v>
      </c>
      <c r="C514" t="s">
        <v>1913</v>
      </c>
      <c r="D514" t="s">
        <v>1960</v>
      </c>
      <c r="E514" t="s">
        <v>1961</v>
      </c>
      <c r="F514" t="s">
        <v>53</v>
      </c>
      <c r="G514">
        <v>390.49</v>
      </c>
      <c r="H514">
        <v>10</v>
      </c>
      <c r="I514">
        <v>280.13</v>
      </c>
      <c r="J514">
        <v>67.150000000000006</v>
      </c>
      <c r="K514" t="s">
        <v>54</v>
      </c>
      <c r="L514" t="s">
        <v>29</v>
      </c>
      <c r="M514" t="s">
        <v>22</v>
      </c>
      <c r="N514" t="s">
        <v>1946</v>
      </c>
      <c r="O514" t="s">
        <v>1962</v>
      </c>
      <c r="P514" t="str">
        <f t="shared" ref="P514:P577" si="8">CHOOSE(MONTH(B514),"Jan","Feb","Mar","Apr","May","Jun","Jul","Aug","Sep","Oct","Nov","Dec")</f>
        <v>Nov</v>
      </c>
      <c r="Q514">
        <f>PRODUCT(Table1[[#This Row],[Price_per_Unit]],Table1[[#This Row],[Quantity_Purchased]])</f>
        <v>3904.9</v>
      </c>
      <c r="R514">
        <f>(Table1[[#This Row],[Price_per_Unit]]*Table1[[#This Row],[Quantity_Purchased]])-Table1[[#This Row],[Discount_Applied]]</f>
        <v>3837.75</v>
      </c>
    </row>
    <row r="515" spans="1:18" hidden="1" x14ac:dyDescent="0.35">
      <c r="A515" t="s">
        <v>1963</v>
      </c>
      <c r="B515" s="1">
        <v>45854</v>
      </c>
      <c r="C515" t="s">
        <v>1913</v>
      </c>
      <c r="D515" t="s">
        <v>1964</v>
      </c>
      <c r="E515" t="s">
        <v>847</v>
      </c>
      <c r="F515" t="s">
        <v>28</v>
      </c>
      <c r="G515">
        <v>222.24</v>
      </c>
      <c r="H515">
        <v>4</v>
      </c>
      <c r="I515">
        <v>158.88999999999999</v>
      </c>
      <c r="J515">
        <v>5.77</v>
      </c>
      <c r="K515" t="s">
        <v>54</v>
      </c>
      <c r="L515" t="s">
        <v>48</v>
      </c>
      <c r="M515" t="s">
        <v>37</v>
      </c>
      <c r="N515" t="s">
        <v>1920</v>
      </c>
      <c r="O515" t="s">
        <v>1965</v>
      </c>
      <c r="P515" t="str">
        <f t="shared" si="8"/>
        <v>Jul</v>
      </c>
      <c r="Q515">
        <f>PRODUCT(Table1[[#This Row],[Price_per_Unit]],Table1[[#This Row],[Quantity_Purchased]])</f>
        <v>888.96</v>
      </c>
      <c r="R515">
        <f>(Table1[[#This Row],[Price_per_Unit]]*Table1[[#This Row],[Quantity_Purchased]])-Table1[[#This Row],[Discount_Applied]]</f>
        <v>883.19</v>
      </c>
    </row>
    <row r="516" spans="1:18" hidden="1" x14ac:dyDescent="0.35">
      <c r="A516" t="s">
        <v>1966</v>
      </c>
      <c r="B516" s="1">
        <v>45992</v>
      </c>
      <c r="C516" t="s">
        <v>1913</v>
      </c>
      <c r="D516" t="s">
        <v>1967</v>
      </c>
      <c r="E516" t="s">
        <v>1968</v>
      </c>
      <c r="F516" t="s">
        <v>53</v>
      </c>
      <c r="G516">
        <v>78.91</v>
      </c>
      <c r="H516">
        <v>4</v>
      </c>
      <c r="I516">
        <v>49.9</v>
      </c>
      <c r="J516">
        <v>2.39</v>
      </c>
      <c r="K516" t="s">
        <v>20</v>
      </c>
      <c r="L516" t="s">
        <v>21</v>
      </c>
      <c r="M516" t="s">
        <v>30</v>
      </c>
      <c r="N516" t="s">
        <v>1920</v>
      </c>
      <c r="O516" t="s">
        <v>1969</v>
      </c>
      <c r="P516" t="str">
        <f t="shared" si="8"/>
        <v>Dec</v>
      </c>
      <c r="Q516">
        <f>PRODUCT(Table1[[#This Row],[Price_per_Unit]],Table1[[#This Row],[Quantity_Purchased]])</f>
        <v>315.64</v>
      </c>
      <c r="R516">
        <f>(Table1[[#This Row],[Price_per_Unit]]*Table1[[#This Row],[Quantity_Purchased]])-Table1[[#This Row],[Discount_Applied]]</f>
        <v>313.25</v>
      </c>
    </row>
    <row r="517" spans="1:18" x14ac:dyDescent="0.35">
      <c r="A517" s="2" t="s">
        <v>1970</v>
      </c>
      <c r="B517" s="1">
        <v>45910</v>
      </c>
      <c r="C517" t="s">
        <v>1913</v>
      </c>
      <c r="D517" t="s">
        <v>1971</v>
      </c>
      <c r="E517" t="s">
        <v>1972</v>
      </c>
      <c r="F517" t="s">
        <v>79</v>
      </c>
      <c r="G517">
        <v>30.03</v>
      </c>
      <c r="H517">
        <v>1</v>
      </c>
      <c r="I517">
        <v>18.350000000000001</v>
      </c>
      <c r="J517">
        <v>2.11</v>
      </c>
      <c r="K517" t="s">
        <v>43</v>
      </c>
      <c r="L517" t="s">
        <v>48</v>
      </c>
      <c r="M517" t="s">
        <v>22</v>
      </c>
      <c r="N517" t="s">
        <v>1946</v>
      </c>
      <c r="O517" t="s">
        <v>1973</v>
      </c>
      <c r="P517" t="str">
        <f t="shared" si="8"/>
        <v>Sep</v>
      </c>
      <c r="Q517">
        <f>PRODUCT(Table1[[#This Row],[Price_per_Unit]],Table1[[#This Row],[Quantity_Purchased]])</f>
        <v>30.03</v>
      </c>
      <c r="R517">
        <f>(Table1[[#This Row],[Price_per_Unit]]*Table1[[#This Row],[Quantity_Purchased]])-Table1[[#This Row],[Discount_Applied]]</f>
        <v>27.92</v>
      </c>
    </row>
    <row r="518" spans="1:18" hidden="1" x14ac:dyDescent="0.35">
      <c r="A518" t="s">
        <v>1974</v>
      </c>
      <c r="B518" s="1">
        <v>45981</v>
      </c>
      <c r="C518" t="s">
        <v>1913</v>
      </c>
      <c r="D518" t="s">
        <v>1975</v>
      </c>
      <c r="E518" t="s">
        <v>1976</v>
      </c>
      <c r="F518" t="s">
        <v>28</v>
      </c>
      <c r="G518">
        <v>106.61</v>
      </c>
      <c r="H518">
        <v>2</v>
      </c>
      <c r="I518">
        <v>95.87</v>
      </c>
      <c r="J518">
        <v>20.8</v>
      </c>
      <c r="K518" t="s">
        <v>20</v>
      </c>
      <c r="L518" t="s">
        <v>21</v>
      </c>
      <c r="M518" t="s">
        <v>30</v>
      </c>
      <c r="N518" t="s">
        <v>1916</v>
      </c>
      <c r="O518" t="s">
        <v>1977</v>
      </c>
      <c r="P518" t="str">
        <f t="shared" si="8"/>
        <v>Nov</v>
      </c>
      <c r="Q518">
        <f>PRODUCT(Table1[[#This Row],[Price_per_Unit]],Table1[[#This Row],[Quantity_Purchased]])</f>
        <v>213.22</v>
      </c>
      <c r="R518">
        <f>(Table1[[#This Row],[Price_per_Unit]]*Table1[[#This Row],[Quantity_Purchased]])-Table1[[#This Row],[Discount_Applied]]</f>
        <v>192.42</v>
      </c>
    </row>
    <row r="519" spans="1:18" hidden="1" x14ac:dyDescent="0.35">
      <c r="A519" t="s">
        <v>1978</v>
      </c>
      <c r="B519" s="1">
        <v>45981</v>
      </c>
      <c r="C519" t="s">
        <v>1913</v>
      </c>
      <c r="D519" t="s">
        <v>1979</v>
      </c>
      <c r="E519" t="s">
        <v>1980</v>
      </c>
      <c r="F519" t="s">
        <v>19</v>
      </c>
      <c r="G519">
        <v>395.72</v>
      </c>
      <c r="H519">
        <v>10</v>
      </c>
      <c r="I519">
        <v>282.31</v>
      </c>
      <c r="J519">
        <v>60.35</v>
      </c>
      <c r="K519" t="s">
        <v>20</v>
      </c>
      <c r="L519" t="s">
        <v>21</v>
      </c>
      <c r="M519" t="s">
        <v>30</v>
      </c>
      <c r="N519" t="s">
        <v>1916</v>
      </c>
      <c r="O519" t="s">
        <v>1981</v>
      </c>
      <c r="P519" t="str">
        <f t="shared" si="8"/>
        <v>Nov</v>
      </c>
      <c r="Q519">
        <f>PRODUCT(Table1[[#This Row],[Price_per_Unit]],Table1[[#This Row],[Quantity_Purchased]])</f>
        <v>3957.2000000000003</v>
      </c>
      <c r="R519">
        <f>(Table1[[#This Row],[Price_per_Unit]]*Table1[[#This Row],[Quantity_Purchased]])-Table1[[#This Row],[Discount_Applied]]</f>
        <v>3896.8500000000004</v>
      </c>
    </row>
    <row r="520" spans="1:18" hidden="1" x14ac:dyDescent="0.35">
      <c r="A520" t="s">
        <v>1982</v>
      </c>
      <c r="B520" s="1">
        <v>46005</v>
      </c>
      <c r="C520" t="s">
        <v>1913</v>
      </c>
      <c r="D520" t="s">
        <v>1983</v>
      </c>
      <c r="E520" t="s">
        <v>1984</v>
      </c>
      <c r="F520" t="s">
        <v>28</v>
      </c>
      <c r="G520">
        <v>353.96</v>
      </c>
      <c r="H520">
        <v>5</v>
      </c>
      <c r="I520">
        <v>275.49</v>
      </c>
      <c r="J520">
        <v>51.45</v>
      </c>
      <c r="K520" t="s">
        <v>54</v>
      </c>
      <c r="L520" t="s">
        <v>21</v>
      </c>
      <c r="M520" t="s">
        <v>37</v>
      </c>
      <c r="N520" t="s">
        <v>1946</v>
      </c>
      <c r="O520" t="s">
        <v>1985</v>
      </c>
      <c r="P520" t="str">
        <f t="shared" si="8"/>
        <v>Dec</v>
      </c>
      <c r="Q520">
        <f>PRODUCT(Table1[[#This Row],[Price_per_Unit]],Table1[[#This Row],[Quantity_Purchased]])</f>
        <v>1769.8</v>
      </c>
      <c r="R520">
        <f>(Table1[[#This Row],[Price_per_Unit]]*Table1[[#This Row],[Quantity_Purchased]])-Table1[[#This Row],[Discount_Applied]]</f>
        <v>1718.35</v>
      </c>
    </row>
    <row r="521" spans="1:18" x14ac:dyDescent="0.35">
      <c r="A521" t="s">
        <v>1986</v>
      </c>
      <c r="B521" s="1">
        <v>45814</v>
      </c>
      <c r="C521" t="s">
        <v>1913</v>
      </c>
      <c r="D521" t="s">
        <v>1987</v>
      </c>
      <c r="E521" t="s">
        <v>1988</v>
      </c>
      <c r="F521" t="s">
        <v>19</v>
      </c>
      <c r="G521">
        <v>117.03</v>
      </c>
      <c r="H521">
        <v>2</v>
      </c>
      <c r="I521">
        <v>73</v>
      </c>
      <c r="J521">
        <v>3.85</v>
      </c>
      <c r="K521" t="s">
        <v>54</v>
      </c>
      <c r="L521" t="s">
        <v>21</v>
      </c>
      <c r="M521" t="s">
        <v>22</v>
      </c>
      <c r="N521" t="s">
        <v>1920</v>
      </c>
      <c r="O521" t="s">
        <v>1989</v>
      </c>
      <c r="P521" t="str">
        <f t="shared" si="8"/>
        <v>Jun</v>
      </c>
      <c r="Q521">
        <f>PRODUCT(Table1[[#This Row],[Price_per_Unit]],Table1[[#This Row],[Quantity_Purchased]])</f>
        <v>234.06</v>
      </c>
      <c r="R521">
        <f>(Table1[[#This Row],[Price_per_Unit]]*Table1[[#This Row],[Quantity_Purchased]])-Table1[[#This Row],[Discount_Applied]]</f>
        <v>230.21</v>
      </c>
    </row>
    <row r="522" spans="1:18" hidden="1" x14ac:dyDescent="0.35">
      <c r="A522" t="s">
        <v>1990</v>
      </c>
      <c r="B522" s="1">
        <v>45780</v>
      </c>
      <c r="C522" t="s">
        <v>1913</v>
      </c>
      <c r="D522" t="s">
        <v>1991</v>
      </c>
      <c r="E522" t="s">
        <v>1992</v>
      </c>
      <c r="F522" t="s">
        <v>28</v>
      </c>
      <c r="G522">
        <v>388.03</v>
      </c>
      <c r="H522">
        <v>3</v>
      </c>
      <c r="I522">
        <v>233.56</v>
      </c>
      <c r="J522">
        <v>56.88</v>
      </c>
      <c r="K522" t="s">
        <v>43</v>
      </c>
      <c r="L522" t="s">
        <v>29</v>
      </c>
      <c r="M522" t="s">
        <v>30</v>
      </c>
      <c r="N522" t="s">
        <v>1946</v>
      </c>
      <c r="O522" t="s">
        <v>1993</v>
      </c>
      <c r="P522" t="str">
        <f t="shared" si="8"/>
        <v>May</v>
      </c>
      <c r="Q522">
        <f>PRODUCT(Table1[[#This Row],[Price_per_Unit]],Table1[[#This Row],[Quantity_Purchased]])</f>
        <v>1164.0899999999999</v>
      </c>
      <c r="R522">
        <f>(Table1[[#This Row],[Price_per_Unit]]*Table1[[#This Row],[Quantity_Purchased]])-Table1[[#This Row],[Discount_Applied]]</f>
        <v>1107.2099999999998</v>
      </c>
    </row>
    <row r="523" spans="1:18" hidden="1" x14ac:dyDescent="0.35">
      <c r="A523" t="s">
        <v>1994</v>
      </c>
      <c r="B523" s="1">
        <v>45981</v>
      </c>
      <c r="C523" t="s">
        <v>1913</v>
      </c>
      <c r="D523" t="s">
        <v>1995</v>
      </c>
      <c r="E523" t="s">
        <v>1996</v>
      </c>
      <c r="F523" t="s">
        <v>128</v>
      </c>
      <c r="G523">
        <v>101.84</v>
      </c>
      <c r="H523">
        <v>1</v>
      </c>
      <c r="I523">
        <v>86.3</v>
      </c>
      <c r="J523">
        <v>5.75</v>
      </c>
      <c r="K523" t="s">
        <v>43</v>
      </c>
      <c r="L523" t="s">
        <v>29</v>
      </c>
      <c r="M523" t="s">
        <v>37</v>
      </c>
      <c r="N523" t="s">
        <v>1946</v>
      </c>
      <c r="O523" t="s">
        <v>1997</v>
      </c>
      <c r="P523" t="str">
        <f t="shared" si="8"/>
        <v>Nov</v>
      </c>
      <c r="Q523">
        <f>PRODUCT(Table1[[#This Row],[Price_per_Unit]],Table1[[#This Row],[Quantity_Purchased]])</f>
        <v>101.84</v>
      </c>
      <c r="R523">
        <f>(Table1[[#This Row],[Price_per_Unit]]*Table1[[#This Row],[Quantity_Purchased]])-Table1[[#This Row],[Discount_Applied]]</f>
        <v>96.09</v>
      </c>
    </row>
    <row r="524" spans="1:18" x14ac:dyDescent="0.35">
      <c r="A524" t="s">
        <v>1998</v>
      </c>
      <c r="B524" s="1">
        <v>46013</v>
      </c>
      <c r="C524" t="s">
        <v>1913</v>
      </c>
      <c r="D524" t="s">
        <v>1999</v>
      </c>
      <c r="E524" t="s">
        <v>1708</v>
      </c>
      <c r="F524" t="s">
        <v>79</v>
      </c>
      <c r="G524">
        <v>222.27</v>
      </c>
      <c r="H524">
        <v>3</v>
      </c>
      <c r="I524">
        <v>145.80000000000001</v>
      </c>
      <c r="J524">
        <v>39.58</v>
      </c>
      <c r="K524" t="s">
        <v>54</v>
      </c>
      <c r="L524" t="s">
        <v>48</v>
      </c>
      <c r="M524" t="s">
        <v>22</v>
      </c>
      <c r="N524" t="s">
        <v>1946</v>
      </c>
      <c r="O524" t="s">
        <v>2000</v>
      </c>
      <c r="P524" t="str">
        <f t="shared" si="8"/>
        <v>Dec</v>
      </c>
      <c r="Q524">
        <f>PRODUCT(Table1[[#This Row],[Price_per_Unit]],Table1[[#This Row],[Quantity_Purchased]])</f>
        <v>666.81000000000006</v>
      </c>
      <c r="R524">
        <f>(Table1[[#This Row],[Price_per_Unit]]*Table1[[#This Row],[Quantity_Purchased]])-Table1[[#This Row],[Discount_Applied]]</f>
        <v>627.23</v>
      </c>
    </row>
    <row r="525" spans="1:18" x14ac:dyDescent="0.35">
      <c r="A525" t="s">
        <v>2001</v>
      </c>
      <c r="B525" s="1">
        <v>45981</v>
      </c>
      <c r="C525" t="s">
        <v>1913</v>
      </c>
      <c r="D525" s="2" t="s">
        <v>2002</v>
      </c>
      <c r="E525" t="s">
        <v>2003</v>
      </c>
      <c r="F525" t="s">
        <v>36</v>
      </c>
      <c r="G525">
        <v>214.05</v>
      </c>
      <c r="H525">
        <v>3</v>
      </c>
      <c r="I525">
        <v>138.33000000000001</v>
      </c>
      <c r="J525">
        <v>12.36</v>
      </c>
      <c r="K525" t="s">
        <v>43</v>
      </c>
      <c r="L525" t="s">
        <v>29</v>
      </c>
      <c r="M525" t="s">
        <v>22</v>
      </c>
      <c r="N525" t="s">
        <v>1920</v>
      </c>
      <c r="O525" t="s">
        <v>2004</v>
      </c>
      <c r="P525" t="str">
        <f t="shared" si="8"/>
        <v>Nov</v>
      </c>
      <c r="Q525">
        <f>PRODUCT(Table1[[#This Row],[Price_per_Unit]],Table1[[#This Row],[Quantity_Purchased]])</f>
        <v>642.15000000000009</v>
      </c>
      <c r="R525">
        <f>(Table1[[#This Row],[Price_per_Unit]]*Table1[[#This Row],[Quantity_Purchased]])-Table1[[#This Row],[Discount_Applied]]</f>
        <v>629.79000000000008</v>
      </c>
    </row>
    <row r="526" spans="1:18" hidden="1" x14ac:dyDescent="0.35">
      <c r="A526" t="s">
        <v>2005</v>
      </c>
      <c r="B526" s="1">
        <v>45919</v>
      </c>
      <c r="C526" t="s">
        <v>1913</v>
      </c>
      <c r="D526" t="s">
        <v>2006</v>
      </c>
      <c r="E526" t="s">
        <v>2007</v>
      </c>
      <c r="F526" t="s">
        <v>36</v>
      </c>
      <c r="G526">
        <v>39.99</v>
      </c>
      <c r="H526">
        <v>3</v>
      </c>
      <c r="I526">
        <v>33.020000000000003</v>
      </c>
      <c r="J526">
        <v>5.44</v>
      </c>
      <c r="K526" t="s">
        <v>20</v>
      </c>
      <c r="L526" t="s">
        <v>29</v>
      </c>
      <c r="M526" t="s">
        <v>37</v>
      </c>
      <c r="N526" t="s">
        <v>1916</v>
      </c>
      <c r="O526" t="s">
        <v>2008</v>
      </c>
      <c r="P526" t="str">
        <f t="shared" si="8"/>
        <v>Sep</v>
      </c>
      <c r="Q526">
        <f>PRODUCT(Table1[[#This Row],[Price_per_Unit]],Table1[[#This Row],[Quantity_Purchased]])</f>
        <v>119.97</v>
      </c>
      <c r="R526">
        <f>(Table1[[#This Row],[Price_per_Unit]]*Table1[[#This Row],[Quantity_Purchased]])-Table1[[#This Row],[Discount_Applied]]</f>
        <v>114.53</v>
      </c>
    </row>
    <row r="527" spans="1:18" hidden="1" x14ac:dyDescent="0.35">
      <c r="A527" t="s">
        <v>2009</v>
      </c>
      <c r="B527" s="1">
        <v>45864</v>
      </c>
      <c r="C527" t="s">
        <v>1913</v>
      </c>
      <c r="D527" t="s">
        <v>2010</v>
      </c>
      <c r="E527" t="s">
        <v>2011</v>
      </c>
      <c r="F527" t="s">
        <v>53</v>
      </c>
      <c r="G527">
        <v>181.35</v>
      </c>
      <c r="H527">
        <v>8</v>
      </c>
      <c r="I527">
        <v>118.55</v>
      </c>
      <c r="J527">
        <v>1.94</v>
      </c>
      <c r="K527" t="s">
        <v>20</v>
      </c>
      <c r="L527" t="s">
        <v>48</v>
      </c>
      <c r="M527" t="s">
        <v>37</v>
      </c>
      <c r="N527" t="s">
        <v>1946</v>
      </c>
      <c r="O527" t="s">
        <v>2012</v>
      </c>
      <c r="P527" t="str">
        <f t="shared" si="8"/>
        <v>Jul</v>
      </c>
      <c r="Q527">
        <f>PRODUCT(Table1[[#This Row],[Price_per_Unit]],Table1[[#This Row],[Quantity_Purchased]])</f>
        <v>1450.8</v>
      </c>
      <c r="R527">
        <f>(Table1[[#This Row],[Price_per_Unit]]*Table1[[#This Row],[Quantity_Purchased]])-Table1[[#This Row],[Discount_Applied]]</f>
        <v>1448.86</v>
      </c>
    </row>
    <row r="528" spans="1:18" hidden="1" x14ac:dyDescent="0.35">
      <c r="A528" t="s">
        <v>2013</v>
      </c>
      <c r="B528" s="1">
        <v>45918</v>
      </c>
      <c r="C528" t="s">
        <v>1913</v>
      </c>
      <c r="D528" t="s">
        <v>2014</v>
      </c>
      <c r="E528" t="s">
        <v>2015</v>
      </c>
      <c r="F528" t="s">
        <v>79</v>
      </c>
      <c r="G528">
        <v>379.76</v>
      </c>
      <c r="H528">
        <v>4</v>
      </c>
      <c r="I528">
        <v>266.72000000000003</v>
      </c>
      <c r="J528">
        <v>17.64</v>
      </c>
      <c r="K528" t="s">
        <v>20</v>
      </c>
      <c r="L528" t="s">
        <v>21</v>
      </c>
      <c r="M528" t="s">
        <v>30</v>
      </c>
      <c r="N528" t="s">
        <v>1920</v>
      </c>
      <c r="O528" t="s">
        <v>2016</v>
      </c>
      <c r="P528" t="str">
        <f t="shared" si="8"/>
        <v>Sep</v>
      </c>
      <c r="Q528">
        <f>PRODUCT(Table1[[#This Row],[Price_per_Unit]],Table1[[#This Row],[Quantity_Purchased]])</f>
        <v>1519.04</v>
      </c>
      <c r="R528">
        <f>(Table1[[#This Row],[Price_per_Unit]]*Table1[[#This Row],[Quantity_Purchased]])-Table1[[#This Row],[Discount_Applied]]</f>
        <v>1501.3999999999999</v>
      </c>
    </row>
    <row r="529" spans="1:18" x14ac:dyDescent="0.35">
      <c r="A529" t="s">
        <v>2017</v>
      </c>
      <c r="B529" s="1">
        <v>45802</v>
      </c>
      <c r="C529" t="s">
        <v>1913</v>
      </c>
      <c r="D529" t="s">
        <v>2018</v>
      </c>
      <c r="E529" t="s">
        <v>1114</v>
      </c>
      <c r="F529" t="s">
        <v>28</v>
      </c>
      <c r="G529">
        <v>131.69999999999999</v>
      </c>
      <c r="H529">
        <v>7</v>
      </c>
      <c r="I529">
        <v>104.14</v>
      </c>
      <c r="J529">
        <v>10.79</v>
      </c>
      <c r="K529" t="s">
        <v>43</v>
      </c>
      <c r="L529" t="s">
        <v>29</v>
      </c>
      <c r="M529" t="s">
        <v>22</v>
      </c>
      <c r="N529" t="s">
        <v>1946</v>
      </c>
      <c r="O529" t="s">
        <v>2019</v>
      </c>
      <c r="P529" t="str">
        <f t="shared" si="8"/>
        <v>May</v>
      </c>
      <c r="Q529">
        <f>PRODUCT(Table1[[#This Row],[Price_per_Unit]],Table1[[#This Row],[Quantity_Purchased]])</f>
        <v>921.89999999999986</v>
      </c>
      <c r="R529">
        <f>(Table1[[#This Row],[Price_per_Unit]]*Table1[[#This Row],[Quantity_Purchased]])-Table1[[#This Row],[Discount_Applied]]</f>
        <v>911.1099999999999</v>
      </c>
    </row>
    <row r="530" spans="1:18" hidden="1" x14ac:dyDescent="0.35">
      <c r="A530" t="s">
        <v>2020</v>
      </c>
      <c r="B530" s="1">
        <v>45886</v>
      </c>
      <c r="C530" t="s">
        <v>1913</v>
      </c>
      <c r="D530" t="s">
        <v>2021</v>
      </c>
      <c r="E530" t="s">
        <v>2022</v>
      </c>
      <c r="F530" t="s">
        <v>28</v>
      </c>
      <c r="G530">
        <v>32.69</v>
      </c>
      <c r="H530">
        <v>8</v>
      </c>
      <c r="I530">
        <v>21.73</v>
      </c>
      <c r="J530">
        <v>3.46</v>
      </c>
      <c r="K530" t="s">
        <v>43</v>
      </c>
      <c r="L530" t="s">
        <v>29</v>
      </c>
      <c r="M530" t="s">
        <v>30</v>
      </c>
      <c r="N530" t="s">
        <v>1916</v>
      </c>
      <c r="O530" t="s">
        <v>2023</v>
      </c>
      <c r="P530" t="str">
        <f t="shared" si="8"/>
        <v>Aug</v>
      </c>
      <c r="Q530">
        <f>PRODUCT(Table1[[#This Row],[Price_per_Unit]],Table1[[#This Row],[Quantity_Purchased]])</f>
        <v>261.52</v>
      </c>
      <c r="R530">
        <f>(Table1[[#This Row],[Price_per_Unit]]*Table1[[#This Row],[Quantity_Purchased]])-Table1[[#This Row],[Discount_Applied]]</f>
        <v>258.06</v>
      </c>
    </row>
    <row r="531" spans="1:18" hidden="1" x14ac:dyDescent="0.35">
      <c r="A531" t="s">
        <v>2024</v>
      </c>
      <c r="B531" s="1">
        <v>45794</v>
      </c>
      <c r="C531" t="s">
        <v>1913</v>
      </c>
      <c r="D531" t="s">
        <v>2025</v>
      </c>
      <c r="E531" t="s">
        <v>2026</v>
      </c>
      <c r="F531" t="s">
        <v>79</v>
      </c>
      <c r="G531">
        <v>443.07</v>
      </c>
      <c r="H531">
        <v>8</v>
      </c>
      <c r="I531">
        <v>348.11</v>
      </c>
      <c r="J531">
        <v>68.680000000000007</v>
      </c>
      <c r="K531" t="s">
        <v>43</v>
      </c>
      <c r="L531" t="s">
        <v>21</v>
      </c>
      <c r="M531" t="s">
        <v>37</v>
      </c>
      <c r="N531" t="s">
        <v>1916</v>
      </c>
      <c r="O531" t="s">
        <v>2027</v>
      </c>
      <c r="P531" t="str">
        <f t="shared" si="8"/>
        <v>May</v>
      </c>
      <c r="Q531">
        <f>PRODUCT(Table1[[#This Row],[Price_per_Unit]],Table1[[#This Row],[Quantity_Purchased]])</f>
        <v>3544.56</v>
      </c>
      <c r="R531">
        <f>(Table1[[#This Row],[Price_per_Unit]]*Table1[[#This Row],[Quantity_Purchased]])-Table1[[#This Row],[Discount_Applied]]</f>
        <v>3475.88</v>
      </c>
    </row>
    <row r="532" spans="1:18" hidden="1" x14ac:dyDescent="0.35">
      <c r="A532" t="s">
        <v>2028</v>
      </c>
      <c r="B532" s="1">
        <v>45854</v>
      </c>
      <c r="C532" t="s">
        <v>1913</v>
      </c>
      <c r="D532" t="s">
        <v>2029</v>
      </c>
      <c r="E532" t="s">
        <v>2030</v>
      </c>
      <c r="F532" t="s">
        <v>128</v>
      </c>
      <c r="G532">
        <v>196.38</v>
      </c>
      <c r="H532">
        <v>5</v>
      </c>
      <c r="I532">
        <v>150.94</v>
      </c>
      <c r="J532">
        <v>6.43</v>
      </c>
      <c r="K532" t="s">
        <v>20</v>
      </c>
      <c r="L532" t="s">
        <v>21</v>
      </c>
      <c r="M532" t="s">
        <v>30</v>
      </c>
      <c r="N532" t="s">
        <v>1946</v>
      </c>
      <c r="O532" t="s">
        <v>2031</v>
      </c>
      <c r="P532" t="str">
        <f t="shared" si="8"/>
        <v>Jul</v>
      </c>
      <c r="Q532">
        <f>PRODUCT(Table1[[#This Row],[Price_per_Unit]],Table1[[#This Row],[Quantity_Purchased]])</f>
        <v>981.9</v>
      </c>
      <c r="R532">
        <f>(Table1[[#This Row],[Price_per_Unit]]*Table1[[#This Row],[Quantity_Purchased]])-Table1[[#This Row],[Discount_Applied]]</f>
        <v>975.47</v>
      </c>
    </row>
    <row r="533" spans="1:18" hidden="1" x14ac:dyDescent="0.35">
      <c r="A533" t="s">
        <v>2032</v>
      </c>
      <c r="B533" s="1">
        <v>46005</v>
      </c>
      <c r="C533" t="s">
        <v>1913</v>
      </c>
      <c r="D533" t="s">
        <v>2033</v>
      </c>
      <c r="E533" t="s">
        <v>2034</v>
      </c>
      <c r="F533" t="s">
        <v>79</v>
      </c>
      <c r="G533">
        <v>71.36</v>
      </c>
      <c r="H533">
        <v>1</v>
      </c>
      <c r="I533">
        <v>47.83</v>
      </c>
      <c r="J533">
        <v>1.03</v>
      </c>
      <c r="K533" t="s">
        <v>43</v>
      </c>
      <c r="L533" t="s">
        <v>21</v>
      </c>
      <c r="M533" t="s">
        <v>30</v>
      </c>
      <c r="N533" t="s">
        <v>1946</v>
      </c>
      <c r="O533" t="s">
        <v>2035</v>
      </c>
      <c r="P533" t="str">
        <f t="shared" si="8"/>
        <v>Dec</v>
      </c>
      <c r="Q533">
        <f>PRODUCT(Table1[[#This Row],[Price_per_Unit]],Table1[[#This Row],[Quantity_Purchased]])</f>
        <v>71.36</v>
      </c>
      <c r="R533">
        <f>(Table1[[#This Row],[Price_per_Unit]]*Table1[[#This Row],[Quantity_Purchased]])-Table1[[#This Row],[Discount_Applied]]</f>
        <v>70.33</v>
      </c>
    </row>
    <row r="534" spans="1:18" x14ac:dyDescent="0.35">
      <c r="A534" t="s">
        <v>2036</v>
      </c>
      <c r="B534" s="1">
        <v>45864</v>
      </c>
      <c r="C534" t="s">
        <v>1913</v>
      </c>
      <c r="D534" t="s">
        <v>2037</v>
      </c>
      <c r="E534" t="s">
        <v>2038</v>
      </c>
      <c r="F534" t="s">
        <v>53</v>
      </c>
      <c r="G534">
        <v>258.52999999999997</v>
      </c>
      <c r="H534">
        <v>3</v>
      </c>
      <c r="I534">
        <v>179.82</v>
      </c>
      <c r="J534">
        <v>23.48</v>
      </c>
      <c r="K534" t="s">
        <v>43</v>
      </c>
      <c r="L534" t="s">
        <v>48</v>
      </c>
      <c r="M534" t="s">
        <v>22</v>
      </c>
      <c r="N534" t="s">
        <v>1916</v>
      </c>
      <c r="O534" t="s">
        <v>2039</v>
      </c>
      <c r="P534" t="str">
        <f t="shared" si="8"/>
        <v>Jul</v>
      </c>
      <c r="Q534">
        <f>PRODUCT(Table1[[#This Row],[Price_per_Unit]],Table1[[#This Row],[Quantity_Purchased]])</f>
        <v>775.58999999999992</v>
      </c>
      <c r="R534">
        <f>(Table1[[#This Row],[Price_per_Unit]]*Table1[[#This Row],[Quantity_Purchased]])-Table1[[#This Row],[Discount_Applied]]</f>
        <v>752.1099999999999</v>
      </c>
    </row>
    <row r="535" spans="1:18" hidden="1" x14ac:dyDescent="0.35">
      <c r="A535" t="s">
        <v>2040</v>
      </c>
      <c r="B535" s="1">
        <v>45814</v>
      </c>
      <c r="C535" t="s">
        <v>1913</v>
      </c>
      <c r="D535" t="s">
        <v>2041</v>
      </c>
      <c r="E535" t="s">
        <v>1697</v>
      </c>
      <c r="F535" t="s">
        <v>79</v>
      </c>
      <c r="G535">
        <v>306.22000000000003</v>
      </c>
      <c r="H535">
        <v>5</v>
      </c>
      <c r="I535">
        <v>248.63</v>
      </c>
      <c r="J535">
        <v>17.68</v>
      </c>
      <c r="K535" t="s">
        <v>20</v>
      </c>
      <c r="L535" t="s">
        <v>21</v>
      </c>
      <c r="M535" t="s">
        <v>30</v>
      </c>
      <c r="N535" t="s">
        <v>1920</v>
      </c>
      <c r="O535" t="s">
        <v>2042</v>
      </c>
      <c r="P535" t="str">
        <f t="shared" si="8"/>
        <v>Jun</v>
      </c>
      <c r="Q535">
        <f>PRODUCT(Table1[[#This Row],[Price_per_Unit]],Table1[[#This Row],[Quantity_Purchased]])</f>
        <v>1531.1000000000001</v>
      </c>
      <c r="R535">
        <f>(Table1[[#This Row],[Price_per_Unit]]*Table1[[#This Row],[Quantity_Purchased]])-Table1[[#This Row],[Discount_Applied]]</f>
        <v>1513.42</v>
      </c>
    </row>
    <row r="536" spans="1:18" hidden="1" x14ac:dyDescent="0.35">
      <c r="A536" t="s">
        <v>2043</v>
      </c>
      <c r="B536" s="1">
        <v>45981</v>
      </c>
      <c r="C536" t="s">
        <v>1913</v>
      </c>
      <c r="D536" t="s">
        <v>2044</v>
      </c>
      <c r="E536" t="s">
        <v>373</v>
      </c>
      <c r="F536" t="s">
        <v>79</v>
      </c>
      <c r="G536">
        <v>263.29000000000002</v>
      </c>
      <c r="H536">
        <v>9</v>
      </c>
      <c r="I536">
        <v>193.27</v>
      </c>
      <c r="J536">
        <v>40.380000000000003</v>
      </c>
      <c r="K536" t="s">
        <v>43</v>
      </c>
      <c r="L536" t="s">
        <v>21</v>
      </c>
      <c r="M536" t="s">
        <v>37</v>
      </c>
      <c r="N536" t="s">
        <v>1946</v>
      </c>
      <c r="O536" t="s">
        <v>2045</v>
      </c>
      <c r="P536" t="str">
        <f t="shared" si="8"/>
        <v>Nov</v>
      </c>
      <c r="Q536">
        <f>PRODUCT(Table1[[#This Row],[Price_per_Unit]],Table1[[#This Row],[Quantity_Purchased]])</f>
        <v>2369.61</v>
      </c>
      <c r="R536">
        <f>(Table1[[#This Row],[Price_per_Unit]]*Table1[[#This Row],[Quantity_Purchased]])-Table1[[#This Row],[Discount_Applied]]</f>
        <v>2329.23</v>
      </c>
    </row>
    <row r="537" spans="1:18" x14ac:dyDescent="0.35">
      <c r="A537" t="s">
        <v>2046</v>
      </c>
      <c r="B537" s="1">
        <v>45794</v>
      </c>
      <c r="C537" t="s">
        <v>1913</v>
      </c>
      <c r="D537" t="s">
        <v>2047</v>
      </c>
      <c r="E537" t="s">
        <v>2048</v>
      </c>
      <c r="F537" t="s">
        <v>19</v>
      </c>
      <c r="G537">
        <v>180.68</v>
      </c>
      <c r="H537">
        <v>4</v>
      </c>
      <c r="I537">
        <v>109.81</v>
      </c>
      <c r="J537">
        <v>30.36</v>
      </c>
      <c r="K537" t="s">
        <v>20</v>
      </c>
      <c r="L537" t="s">
        <v>48</v>
      </c>
      <c r="M537" t="s">
        <v>22</v>
      </c>
      <c r="N537" t="s">
        <v>1946</v>
      </c>
      <c r="O537" t="s">
        <v>2049</v>
      </c>
      <c r="P537" t="str">
        <f t="shared" si="8"/>
        <v>May</v>
      </c>
      <c r="Q537">
        <f>PRODUCT(Table1[[#This Row],[Price_per_Unit]],Table1[[#This Row],[Quantity_Purchased]])</f>
        <v>722.72</v>
      </c>
      <c r="R537">
        <f>(Table1[[#This Row],[Price_per_Unit]]*Table1[[#This Row],[Quantity_Purchased]])-Table1[[#This Row],[Discount_Applied]]</f>
        <v>692.36</v>
      </c>
    </row>
    <row r="538" spans="1:18" x14ac:dyDescent="0.35">
      <c r="A538" t="s">
        <v>2050</v>
      </c>
      <c r="B538" s="1">
        <v>45771</v>
      </c>
      <c r="C538" t="s">
        <v>1913</v>
      </c>
      <c r="D538" t="s">
        <v>2051</v>
      </c>
      <c r="E538" t="s">
        <v>2052</v>
      </c>
      <c r="F538" t="s">
        <v>128</v>
      </c>
      <c r="G538">
        <v>410.63</v>
      </c>
      <c r="H538">
        <v>6</v>
      </c>
      <c r="I538">
        <v>273.33999999999997</v>
      </c>
      <c r="J538">
        <v>76.23</v>
      </c>
      <c r="K538" t="s">
        <v>43</v>
      </c>
      <c r="L538" t="s">
        <v>29</v>
      </c>
      <c r="M538" t="s">
        <v>22</v>
      </c>
      <c r="N538" t="s">
        <v>1920</v>
      </c>
      <c r="O538" t="s">
        <v>2053</v>
      </c>
      <c r="P538" t="str">
        <f t="shared" si="8"/>
        <v>Apr</v>
      </c>
      <c r="Q538">
        <f>PRODUCT(Table1[[#This Row],[Price_per_Unit]],Table1[[#This Row],[Quantity_Purchased]])</f>
        <v>2463.7799999999997</v>
      </c>
      <c r="R538">
        <f>(Table1[[#This Row],[Price_per_Unit]]*Table1[[#This Row],[Quantity_Purchased]])-Table1[[#This Row],[Discount_Applied]]</f>
        <v>2387.5499999999997</v>
      </c>
    </row>
    <row r="539" spans="1:18" hidden="1" x14ac:dyDescent="0.35">
      <c r="A539" t="s">
        <v>2054</v>
      </c>
      <c r="B539" s="1">
        <v>45719</v>
      </c>
      <c r="C539" t="s">
        <v>1913</v>
      </c>
      <c r="D539" t="s">
        <v>2055</v>
      </c>
      <c r="E539" t="s">
        <v>78</v>
      </c>
      <c r="F539" t="s">
        <v>28</v>
      </c>
      <c r="G539">
        <v>441.61</v>
      </c>
      <c r="H539">
        <v>7</v>
      </c>
      <c r="I539">
        <v>317.56</v>
      </c>
      <c r="J539">
        <v>54.55</v>
      </c>
      <c r="K539" t="s">
        <v>43</v>
      </c>
      <c r="L539" t="s">
        <v>48</v>
      </c>
      <c r="M539" t="s">
        <v>37</v>
      </c>
      <c r="N539" t="s">
        <v>1946</v>
      </c>
      <c r="O539" t="s">
        <v>2056</v>
      </c>
      <c r="P539" t="str">
        <f t="shared" si="8"/>
        <v>Mar</v>
      </c>
      <c r="Q539">
        <f>PRODUCT(Table1[[#This Row],[Price_per_Unit]],Table1[[#This Row],[Quantity_Purchased]])</f>
        <v>3091.27</v>
      </c>
      <c r="R539">
        <f>(Table1[[#This Row],[Price_per_Unit]]*Table1[[#This Row],[Quantity_Purchased]])-Table1[[#This Row],[Discount_Applied]]</f>
        <v>3036.72</v>
      </c>
    </row>
    <row r="540" spans="1:18" hidden="1" x14ac:dyDescent="0.35">
      <c r="A540" t="s">
        <v>2057</v>
      </c>
      <c r="B540" s="1">
        <v>45941</v>
      </c>
      <c r="C540" t="s">
        <v>1913</v>
      </c>
      <c r="D540" t="s">
        <v>2058</v>
      </c>
      <c r="E540" t="s">
        <v>196</v>
      </c>
      <c r="F540" t="s">
        <v>79</v>
      </c>
      <c r="G540">
        <v>460.3</v>
      </c>
      <c r="H540">
        <v>3</v>
      </c>
      <c r="I540">
        <v>278.94</v>
      </c>
      <c r="J540">
        <v>36.369999999999997</v>
      </c>
      <c r="K540" t="s">
        <v>54</v>
      </c>
      <c r="L540" t="s">
        <v>21</v>
      </c>
      <c r="M540" t="s">
        <v>37</v>
      </c>
      <c r="N540" t="s">
        <v>1946</v>
      </c>
      <c r="O540" t="s">
        <v>2059</v>
      </c>
      <c r="P540" t="str">
        <f t="shared" si="8"/>
        <v>Oct</v>
      </c>
      <c r="Q540">
        <f>PRODUCT(Table1[[#This Row],[Price_per_Unit]],Table1[[#This Row],[Quantity_Purchased]])</f>
        <v>1380.9</v>
      </c>
      <c r="R540">
        <f>(Table1[[#This Row],[Price_per_Unit]]*Table1[[#This Row],[Quantity_Purchased]])-Table1[[#This Row],[Discount_Applied]]</f>
        <v>1344.5300000000002</v>
      </c>
    </row>
    <row r="541" spans="1:18" hidden="1" x14ac:dyDescent="0.35">
      <c r="A541" t="s">
        <v>2060</v>
      </c>
      <c r="B541" s="1">
        <v>45812</v>
      </c>
      <c r="C541" t="s">
        <v>1913</v>
      </c>
      <c r="D541" t="s">
        <v>2061</v>
      </c>
      <c r="E541" t="s">
        <v>2062</v>
      </c>
      <c r="F541" t="s">
        <v>79</v>
      </c>
      <c r="G541">
        <v>130.82</v>
      </c>
      <c r="H541">
        <v>9</v>
      </c>
      <c r="I541">
        <v>100.54</v>
      </c>
      <c r="J541">
        <v>13.16</v>
      </c>
      <c r="K541" t="s">
        <v>43</v>
      </c>
      <c r="L541" t="s">
        <v>48</v>
      </c>
      <c r="M541" t="s">
        <v>30</v>
      </c>
      <c r="N541" t="s">
        <v>1916</v>
      </c>
      <c r="O541" t="s">
        <v>2063</v>
      </c>
      <c r="P541" t="str">
        <f t="shared" si="8"/>
        <v>Jun</v>
      </c>
      <c r="Q541">
        <f>PRODUCT(Table1[[#This Row],[Price_per_Unit]],Table1[[#This Row],[Quantity_Purchased]])</f>
        <v>1177.3799999999999</v>
      </c>
      <c r="R541">
        <f>(Table1[[#This Row],[Price_per_Unit]]*Table1[[#This Row],[Quantity_Purchased]])-Table1[[#This Row],[Discount_Applied]]</f>
        <v>1164.2199999999998</v>
      </c>
    </row>
    <row r="542" spans="1:18" x14ac:dyDescent="0.35">
      <c r="A542" t="s">
        <v>2064</v>
      </c>
      <c r="B542" s="1">
        <v>45719</v>
      </c>
      <c r="C542" t="s">
        <v>1913</v>
      </c>
      <c r="D542" s="2" t="s">
        <v>2065</v>
      </c>
      <c r="E542" t="s">
        <v>2066</v>
      </c>
      <c r="F542" t="s">
        <v>19</v>
      </c>
      <c r="G542">
        <v>239.42</v>
      </c>
      <c r="H542">
        <v>6</v>
      </c>
      <c r="I542">
        <v>189.81</v>
      </c>
      <c r="J542">
        <v>3.25</v>
      </c>
      <c r="K542" t="s">
        <v>54</v>
      </c>
      <c r="L542" t="s">
        <v>48</v>
      </c>
      <c r="M542" t="s">
        <v>22</v>
      </c>
      <c r="N542" t="s">
        <v>1916</v>
      </c>
      <c r="O542" t="s">
        <v>2067</v>
      </c>
      <c r="P542" t="str">
        <f t="shared" si="8"/>
        <v>Mar</v>
      </c>
      <c r="Q542">
        <f>PRODUCT(Table1[[#This Row],[Price_per_Unit]],Table1[[#This Row],[Quantity_Purchased]])</f>
        <v>1436.52</v>
      </c>
      <c r="R542">
        <f>(Table1[[#This Row],[Price_per_Unit]]*Table1[[#This Row],[Quantity_Purchased]])-Table1[[#This Row],[Discount_Applied]]</f>
        <v>1433.27</v>
      </c>
    </row>
    <row r="543" spans="1:18" hidden="1" x14ac:dyDescent="0.35">
      <c r="A543" t="s">
        <v>2068</v>
      </c>
      <c r="B543" s="1">
        <v>45719</v>
      </c>
      <c r="C543" t="s">
        <v>1913</v>
      </c>
      <c r="D543" t="s">
        <v>2069</v>
      </c>
      <c r="E543" t="s">
        <v>2070</v>
      </c>
      <c r="F543" t="s">
        <v>79</v>
      </c>
      <c r="G543">
        <v>472.18</v>
      </c>
      <c r="H543">
        <v>7</v>
      </c>
      <c r="I543">
        <v>371.29</v>
      </c>
      <c r="J543">
        <v>12.14</v>
      </c>
      <c r="K543" t="s">
        <v>20</v>
      </c>
      <c r="L543" t="s">
        <v>21</v>
      </c>
      <c r="M543" t="s">
        <v>37</v>
      </c>
      <c r="N543" t="s">
        <v>1916</v>
      </c>
      <c r="O543" t="s">
        <v>2071</v>
      </c>
      <c r="P543" t="str">
        <f t="shared" si="8"/>
        <v>Mar</v>
      </c>
      <c r="Q543">
        <f>PRODUCT(Table1[[#This Row],[Price_per_Unit]],Table1[[#This Row],[Quantity_Purchased]])</f>
        <v>3305.26</v>
      </c>
      <c r="R543">
        <f>(Table1[[#This Row],[Price_per_Unit]]*Table1[[#This Row],[Quantity_Purchased]])-Table1[[#This Row],[Discount_Applied]]</f>
        <v>3293.1200000000003</v>
      </c>
    </row>
    <row r="544" spans="1:18" x14ac:dyDescent="0.35">
      <c r="A544" t="s">
        <v>2072</v>
      </c>
      <c r="B544" s="1">
        <v>45780</v>
      </c>
      <c r="C544" t="s">
        <v>1913</v>
      </c>
      <c r="D544" t="s">
        <v>2073</v>
      </c>
      <c r="E544" t="s">
        <v>2074</v>
      </c>
      <c r="F544" t="s">
        <v>79</v>
      </c>
      <c r="G544">
        <v>341.26</v>
      </c>
      <c r="H544">
        <v>4</v>
      </c>
      <c r="I544">
        <v>299.88</v>
      </c>
      <c r="J544">
        <v>42.84</v>
      </c>
      <c r="K544" t="s">
        <v>54</v>
      </c>
      <c r="L544" t="s">
        <v>29</v>
      </c>
      <c r="M544" t="s">
        <v>22</v>
      </c>
      <c r="N544" t="s">
        <v>1920</v>
      </c>
      <c r="O544" t="s">
        <v>2075</v>
      </c>
      <c r="P544" t="str">
        <f t="shared" si="8"/>
        <v>May</v>
      </c>
      <c r="Q544">
        <f>PRODUCT(Table1[[#This Row],[Price_per_Unit]],Table1[[#This Row],[Quantity_Purchased]])</f>
        <v>1365.04</v>
      </c>
      <c r="R544">
        <f>(Table1[[#This Row],[Price_per_Unit]]*Table1[[#This Row],[Quantity_Purchased]])-Table1[[#This Row],[Discount_Applied]]</f>
        <v>1322.2</v>
      </c>
    </row>
    <row r="545" spans="1:18" hidden="1" x14ac:dyDescent="0.35">
      <c r="A545" t="s">
        <v>2076</v>
      </c>
      <c r="B545" s="1">
        <v>46022</v>
      </c>
      <c r="C545" t="s">
        <v>1913</v>
      </c>
      <c r="D545" t="s">
        <v>2077</v>
      </c>
      <c r="E545" t="s">
        <v>2078</v>
      </c>
      <c r="F545" t="s">
        <v>128</v>
      </c>
      <c r="G545">
        <v>321.67</v>
      </c>
      <c r="H545">
        <v>4</v>
      </c>
      <c r="I545">
        <v>226.41</v>
      </c>
      <c r="J545">
        <v>17.079999999999998</v>
      </c>
      <c r="K545" t="s">
        <v>43</v>
      </c>
      <c r="L545" t="s">
        <v>29</v>
      </c>
      <c r="M545" t="s">
        <v>30</v>
      </c>
      <c r="N545" t="s">
        <v>1920</v>
      </c>
      <c r="O545" t="s">
        <v>2079</v>
      </c>
      <c r="P545" t="str">
        <f t="shared" si="8"/>
        <v>Dec</v>
      </c>
      <c r="Q545">
        <f>PRODUCT(Table1[[#This Row],[Price_per_Unit]],Table1[[#This Row],[Quantity_Purchased]])</f>
        <v>1286.68</v>
      </c>
      <c r="R545">
        <f>(Table1[[#This Row],[Price_per_Unit]]*Table1[[#This Row],[Quantity_Purchased]])-Table1[[#This Row],[Discount_Applied]]</f>
        <v>1269.6000000000001</v>
      </c>
    </row>
    <row r="546" spans="1:18" hidden="1" x14ac:dyDescent="0.35">
      <c r="A546" t="s">
        <v>2080</v>
      </c>
      <c r="B546" s="1">
        <v>45771</v>
      </c>
      <c r="C546" t="s">
        <v>1913</v>
      </c>
      <c r="D546" t="s">
        <v>2081</v>
      </c>
      <c r="E546" t="s">
        <v>2082</v>
      </c>
      <c r="F546" t="s">
        <v>28</v>
      </c>
      <c r="G546">
        <v>305.94</v>
      </c>
      <c r="H546">
        <v>10</v>
      </c>
      <c r="I546">
        <v>206.97</v>
      </c>
      <c r="J546">
        <v>41.72</v>
      </c>
      <c r="K546" t="s">
        <v>43</v>
      </c>
      <c r="L546" t="s">
        <v>21</v>
      </c>
      <c r="M546" t="s">
        <v>30</v>
      </c>
      <c r="N546" t="s">
        <v>1946</v>
      </c>
      <c r="O546" t="s">
        <v>2083</v>
      </c>
      <c r="P546" t="str">
        <f t="shared" si="8"/>
        <v>Apr</v>
      </c>
      <c r="Q546">
        <f>PRODUCT(Table1[[#This Row],[Price_per_Unit]],Table1[[#This Row],[Quantity_Purchased]])</f>
        <v>3059.4</v>
      </c>
      <c r="R546">
        <f>(Table1[[#This Row],[Price_per_Unit]]*Table1[[#This Row],[Quantity_Purchased]])-Table1[[#This Row],[Discount_Applied]]</f>
        <v>3017.6800000000003</v>
      </c>
    </row>
    <row r="547" spans="1:18" hidden="1" x14ac:dyDescent="0.35">
      <c r="A547" t="s">
        <v>2084</v>
      </c>
      <c r="B547" s="1">
        <v>45751</v>
      </c>
      <c r="C547" t="s">
        <v>1913</v>
      </c>
      <c r="D547" t="s">
        <v>2085</v>
      </c>
      <c r="E547" t="s">
        <v>2086</v>
      </c>
      <c r="F547" t="s">
        <v>128</v>
      </c>
      <c r="G547">
        <v>47.41</v>
      </c>
      <c r="H547">
        <v>3</v>
      </c>
      <c r="I547">
        <v>40.97</v>
      </c>
      <c r="J547">
        <v>3.08</v>
      </c>
      <c r="K547" t="s">
        <v>20</v>
      </c>
      <c r="L547" t="s">
        <v>48</v>
      </c>
      <c r="M547" t="s">
        <v>37</v>
      </c>
      <c r="N547" t="s">
        <v>1916</v>
      </c>
      <c r="O547" t="s">
        <v>2087</v>
      </c>
      <c r="P547" t="str">
        <f t="shared" si="8"/>
        <v>Apr</v>
      </c>
      <c r="Q547">
        <f>PRODUCT(Table1[[#This Row],[Price_per_Unit]],Table1[[#This Row],[Quantity_Purchased]])</f>
        <v>142.22999999999999</v>
      </c>
      <c r="R547">
        <f>(Table1[[#This Row],[Price_per_Unit]]*Table1[[#This Row],[Quantity_Purchased]])-Table1[[#This Row],[Discount_Applied]]</f>
        <v>139.14999999999998</v>
      </c>
    </row>
    <row r="548" spans="1:18" hidden="1" x14ac:dyDescent="0.35">
      <c r="A548" t="s">
        <v>2088</v>
      </c>
      <c r="B548" s="1">
        <v>46004</v>
      </c>
      <c r="C548" t="s">
        <v>1913</v>
      </c>
      <c r="D548" s="2" t="s">
        <v>2089</v>
      </c>
      <c r="E548" t="s">
        <v>2090</v>
      </c>
      <c r="F548" t="s">
        <v>19</v>
      </c>
      <c r="G548">
        <v>117.02</v>
      </c>
      <c r="H548">
        <v>1</v>
      </c>
      <c r="I548">
        <v>73.83</v>
      </c>
      <c r="J548">
        <v>10.96</v>
      </c>
      <c r="K548" t="s">
        <v>43</v>
      </c>
      <c r="L548" t="s">
        <v>48</v>
      </c>
      <c r="M548" t="s">
        <v>37</v>
      </c>
      <c r="N548" t="s">
        <v>1946</v>
      </c>
      <c r="O548" t="s">
        <v>2091</v>
      </c>
      <c r="P548" t="str">
        <f t="shared" si="8"/>
        <v>Dec</v>
      </c>
      <c r="Q548">
        <f>PRODUCT(Table1[[#This Row],[Price_per_Unit]],Table1[[#This Row],[Quantity_Purchased]])</f>
        <v>117.02</v>
      </c>
      <c r="R548">
        <f>(Table1[[#This Row],[Price_per_Unit]]*Table1[[#This Row],[Quantity_Purchased]])-Table1[[#This Row],[Discount_Applied]]</f>
        <v>106.06</v>
      </c>
    </row>
    <row r="549" spans="1:18" hidden="1" x14ac:dyDescent="0.35">
      <c r="A549" t="s">
        <v>2092</v>
      </c>
      <c r="B549" s="1">
        <v>45875</v>
      </c>
      <c r="C549" t="s">
        <v>1913</v>
      </c>
      <c r="D549" t="s">
        <v>2093</v>
      </c>
      <c r="E549" t="s">
        <v>2094</v>
      </c>
      <c r="F549" t="s">
        <v>128</v>
      </c>
      <c r="G549">
        <v>144.51</v>
      </c>
      <c r="H549">
        <v>10</v>
      </c>
      <c r="I549">
        <v>123.32</v>
      </c>
      <c r="J549">
        <v>24.73</v>
      </c>
      <c r="K549" t="s">
        <v>43</v>
      </c>
      <c r="L549" t="s">
        <v>48</v>
      </c>
      <c r="M549" t="s">
        <v>37</v>
      </c>
      <c r="N549" t="s">
        <v>1946</v>
      </c>
      <c r="O549" t="s">
        <v>2095</v>
      </c>
      <c r="P549" t="str">
        <f t="shared" si="8"/>
        <v>Aug</v>
      </c>
      <c r="Q549">
        <f>PRODUCT(Table1[[#This Row],[Price_per_Unit]],Table1[[#This Row],[Quantity_Purchased]])</f>
        <v>1445.1</v>
      </c>
      <c r="R549">
        <f>(Table1[[#This Row],[Price_per_Unit]]*Table1[[#This Row],[Quantity_Purchased]])-Table1[[#This Row],[Discount_Applied]]</f>
        <v>1420.37</v>
      </c>
    </row>
    <row r="550" spans="1:18" hidden="1" x14ac:dyDescent="0.35">
      <c r="A550" t="s">
        <v>2096</v>
      </c>
      <c r="B550" s="1">
        <v>45992</v>
      </c>
      <c r="C550" t="s">
        <v>1913</v>
      </c>
      <c r="D550" t="s">
        <v>2097</v>
      </c>
      <c r="E550" t="s">
        <v>2098</v>
      </c>
      <c r="F550" t="s">
        <v>79</v>
      </c>
      <c r="G550">
        <v>387.18</v>
      </c>
      <c r="H550">
        <v>6</v>
      </c>
      <c r="I550">
        <v>262.04000000000002</v>
      </c>
      <c r="J550">
        <v>15.78</v>
      </c>
      <c r="K550" t="s">
        <v>20</v>
      </c>
      <c r="L550" t="s">
        <v>48</v>
      </c>
      <c r="M550" t="s">
        <v>37</v>
      </c>
      <c r="N550" t="s">
        <v>1916</v>
      </c>
      <c r="O550" t="s">
        <v>2099</v>
      </c>
      <c r="P550" t="str">
        <f t="shared" si="8"/>
        <v>Dec</v>
      </c>
      <c r="Q550">
        <f>PRODUCT(Table1[[#This Row],[Price_per_Unit]],Table1[[#This Row],[Quantity_Purchased]])</f>
        <v>2323.08</v>
      </c>
      <c r="R550">
        <f>(Table1[[#This Row],[Price_per_Unit]]*Table1[[#This Row],[Quantity_Purchased]])-Table1[[#This Row],[Discount_Applied]]</f>
        <v>2307.2999999999997</v>
      </c>
    </row>
    <row r="551" spans="1:18" hidden="1" x14ac:dyDescent="0.35">
      <c r="A551" t="s">
        <v>2100</v>
      </c>
      <c r="B551" s="1">
        <v>46005</v>
      </c>
      <c r="C551" t="s">
        <v>1913</v>
      </c>
      <c r="D551" t="s">
        <v>2101</v>
      </c>
      <c r="E551" t="s">
        <v>1164</v>
      </c>
      <c r="F551" t="s">
        <v>128</v>
      </c>
      <c r="G551">
        <v>284.69</v>
      </c>
      <c r="H551">
        <v>8</v>
      </c>
      <c r="I551">
        <v>206.77</v>
      </c>
      <c r="J551">
        <v>39.9</v>
      </c>
      <c r="K551" t="s">
        <v>20</v>
      </c>
      <c r="L551" t="s">
        <v>21</v>
      </c>
      <c r="M551" t="s">
        <v>30</v>
      </c>
      <c r="N551" t="s">
        <v>1946</v>
      </c>
      <c r="O551" t="s">
        <v>2102</v>
      </c>
      <c r="P551" t="str">
        <f t="shared" si="8"/>
        <v>Dec</v>
      </c>
      <c r="Q551">
        <f>PRODUCT(Table1[[#This Row],[Price_per_Unit]],Table1[[#This Row],[Quantity_Purchased]])</f>
        <v>2277.52</v>
      </c>
      <c r="R551">
        <f>(Table1[[#This Row],[Price_per_Unit]]*Table1[[#This Row],[Quantity_Purchased]])-Table1[[#This Row],[Discount_Applied]]</f>
        <v>2237.62</v>
      </c>
    </row>
    <row r="552" spans="1:18" x14ac:dyDescent="0.35">
      <c r="A552" t="s">
        <v>2103</v>
      </c>
      <c r="B552" s="1">
        <v>45875</v>
      </c>
      <c r="C552" t="s">
        <v>1913</v>
      </c>
      <c r="D552" t="s">
        <v>2104</v>
      </c>
      <c r="E552" t="s">
        <v>2105</v>
      </c>
      <c r="F552" t="s">
        <v>28</v>
      </c>
      <c r="G552">
        <v>78.489999999999995</v>
      </c>
      <c r="H552">
        <v>8</v>
      </c>
      <c r="I552">
        <v>63.71</v>
      </c>
      <c r="J552">
        <v>7.0000000000000007E-2</v>
      </c>
      <c r="K552" t="s">
        <v>43</v>
      </c>
      <c r="L552" t="s">
        <v>21</v>
      </c>
      <c r="M552" t="s">
        <v>22</v>
      </c>
      <c r="N552" t="s">
        <v>1920</v>
      </c>
      <c r="O552" t="s">
        <v>2106</v>
      </c>
      <c r="P552" t="str">
        <f t="shared" si="8"/>
        <v>Aug</v>
      </c>
      <c r="Q552">
        <f>PRODUCT(Table1[[#This Row],[Price_per_Unit]],Table1[[#This Row],[Quantity_Purchased]])</f>
        <v>627.91999999999996</v>
      </c>
      <c r="R552">
        <f>(Table1[[#This Row],[Price_per_Unit]]*Table1[[#This Row],[Quantity_Purchased]])-Table1[[#This Row],[Discount_Applied]]</f>
        <v>627.84999999999991</v>
      </c>
    </row>
    <row r="553" spans="1:18" x14ac:dyDescent="0.35">
      <c r="A553" t="s">
        <v>2107</v>
      </c>
      <c r="B553" s="1">
        <v>45875</v>
      </c>
      <c r="C553" t="s">
        <v>1913</v>
      </c>
      <c r="D553" t="s">
        <v>2108</v>
      </c>
      <c r="E553" t="s">
        <v>1421</v>
      </c>
      <c r="F553" t="s">
        <v>128</v>
      </c>
      <c r="G553">
        <v>285.69</v>
      </c>
      <c r="H553">
        <v>5</v>
      </c>
      <c r="I553">
        <v>246.11</v>
      </c>
      <c r="J553">
        <v>2.89</v>
      </c>
      <c r="K553" t="s">
        <v>43</v>
      </c>
      <c r="L553" t="s">
        <v>29</v>
      </c>
      <c r="M553" t="s">
        <v>22</v>
      </c>
      <c r="N553" t="s">
        <v>1946</v>
      </c>
      <c r="O553" t="s">
        <v>2109</v>
      </c>
      <c r="P553" t="str">
        <f t="shared" si="8"/>
        <v>Aug</v>
      </c>
      <c r="Q553">
        <f>PRODUCT(Table1[[#This Row],[Price_per_Unit]],Table1[[#This Row],[Quantity_Purchased]])</f>
        <v>1428.45</v>
      </c>
      <c r="R553">
        <f>(Table1[[#This Row],[Price_per_Unit]]*Table1[[#This Row],[Quantity_Purchased]])-Table1[[#This Row],[Discount_Applied]]</f>
        <v>1425.56</v>
      </c>
    </row>
    <row r="554" spans="1:18" hidden="1" x14ac:dyDescent="0.35">
      <c r="A554" t="s">
        <v>2110</v>
      </c>
      <c r="B554" s="1">
        <v>45845</v>
      </c>
      <c r="C554" t="s">
        <v>1913</v>
      </c>
      <c r="D554" t="s">
        <v>2111</v>
      </c>
      <c r="E554" t="s">
        <v>369</v>
      </c>
      <c r="F554" t="s">
        <v>28</v>
      </c>
      <c r="G554">
        <v>62.53</v>
      </c>
      <c r="H554">
        <v>6</v>
      </c>
      <c r="I554">
        <v>46.84</v>
      </c>
      <c r="J554">
        <v>1.21</v>
      </c>
      <c r="K554" t="s">
        <v>43</v>
      </c>
      <c r="L554" t="s">
        <v>48</v>
      </c>
      <c r="M554" t="s">
        <v>37</v>
      </c>
      <c r="N554" t="s">
        <v>1916</v>
      </c>
      <c r="O554" t="s">
        <v>2112</v>
      </c>
      <c r="P554" t="str">
        <f t="shared" si="8"/>
        <v>Jul</v>
      </c>
      <c r="Q554">
        <f>PRODUCT(Table1[[#This Row],[Price_per_Unit]],Table1[[#This Row],[Quantity_Purchased]])</f>
        <v>375.18</v>
      </c>
      <c r="R554">
        <f>(Table1[[#This Row],[Price_per_Unit]]*Table1[[#This Row],[Quantity_Purchased]])-Table1[[#This Row],[Discount_Applied]]</f>
        <v>373.97</v>
      </c>
    </row>
    <row r="555" spans="1:18" hidden="1" x14ac:dyDescent="0.35">
      <c r="A555" t="s">
        <v>2113</v>
      </c>
      <c r="B555" s="1">
        <v>45971</v>
      </c>
      <c r="C555" t="s">
        <v>1913</v>
      </c>
      <c r="D555" t="s">
        <v>2114</v>
      </c>
      <c r="E555" t="s">
        <v>934</v>
      </c>
      <c r="F555" t="s">
        <v>19</v>
      </c>
      <c r="G555">
        <v>356.56</v>
      </c>
      <c r="H555">
        <v>5</v>
      </c>
      <c r="I555">
        <v>264.33999999999997</v>
      </c>
      <c r="J555">
        <v>11.78</v>
      </c>
      <c r="K555" t="s">
        <v>20</v>
      </c>
      <c r="L555" t="s">
        <v>48</v>
      </c>
      <c r="M555" t="s">
        <v>30</v>
      </c>
      <c r="N555" t="s">
        <v>1920</v>
      </c>
      <c r="O555" t="s">
        <v>2115</v>
      </c>
      <c r="P555" t="str">
        <f t="shared" si="8"/>
        <v>Nov</v>
      </c>
      <c r="Q555">
        <f>PRODUCT(Table1[[#This Row],[Price_per_Unit]],Table1[[#This Row],[Quantity_Purchased]])</f>
        <v>1782.8</v>
      </c>
      <c r="R555">
        <f>(Table1[[#This Row],[Price_per_Unit]]*Table1[[#This Row],[Quantity_Purchased]])-Table1[[#This Row],[Discount_Applied]]</f>
        <v>1771.02</v>
      </c>
    </row>
    <row r="556" spans="1:18" hidden="1" x14ac:dyDescent="0.35">
      <c r="A556" t="s">
        <v>2116</v>
      </c>
      <c r="B556" s="1">
        <v>45993</v>
      </c>
      <c r="C556" t="s">
        <v>1913</v>
      </c>
      <c r="D556" t="s">
        <v>2117</v>
      </c>
      <c r="E556" t="s">
        <v>331</v>
      </c>
      <c r="F556" t="s">
        <v>36</v>
      </c>
      <c r="G556">
        <v>461.43</v>
      </c>
      <c r="H556">
        <v>5</v>
      </c>
      <c r="I556">
        <v>391.11</v>
      </c>
      <c r="J556">
        <v>34.21</v>
      </c>
      <c r="K556" t="s">
        <v>54</v>
      </c>
      <c r="L556" t="s">
        <v>21</v>
      </c>
      <c r="M556" t="s">
        <v>37</v>
      </c>
      <c r="N556" t="s">
        <v>1916</v>
      </c>
      <c r="O556" t="s">
        <v>2118</v>
      </c>
      <c r="P556" t="str">
        <f t="shared" si="8"/>
        <v>Dec</v>
      </c>
      <c r="Q556">
        <f>PRODUCT(Table1[[#This Row],[Price_per_Unit]],Table1[[#This Row],[Quantity_Purchased]])</f>
        <v>2307.15</v>
      </c>
      <c r="R556">
        <f>(Table1[[#This Row],[Price_per_Unit]]*Table1[[#This Row],[Quantity_Purchased]])-Table1[[#This Row],[Discount_Applied]]</f>
        <v>2272.94</v>
      </c>
    </row>
    <row r="557" spans="1:18" x14ac:dyDescent="0.35">
      <c r="A557" t="s">
        <v>2119</v>
      </c>
      <c r="B557" s="1">
        <v>45823</v>
      </c>
      <c r="C557" t="s">
        <v>1913</v>
      </c>
      <c r="D557" t="s">
        <v>2120</v>
      </c>
      <c r="E557" t="s">
        <v>283</v>
      </c>
      <c r="F557" t="s">
        <v>19</v>
      </c>
      <c r="G557">
        <v>487.32</v>
      </c>
      <c r="H557">
        <v>5</v>
      </c>
      <c r="I557">
        <v>371.88</v>
      </c>
      <c r="J557">
        <v>30.06</v>
      </c>
      <c r="K557" t="s">
        <v>20</v>
      </c>
      <c r="L557" t="s">
        <v>29</v>
      </c>
      <c r="M557" t="s">
        <v>22</v>
      </c>
      <c r="N557" t="s">
        <v>1920</v>
      </c>
      <c r="O557" t="s">
        <v>2121</v>
      </c>
      <c r="P557" t="str">
        <f t="shared" si="8"/>
        <v>Jun</v>
      </c>
      <c r="Q557">
        <f>PRODUCT(Table1[[#This Row],[Price_per_Unit]],Table1[[#This Row],[Quantity_Purchased]])</f>
        <v>2436.6</v>
      </c>
      <c r="R557">
        <f>(Table1[[#This Row],[Price_per_Unit]]*Table1[[#This Row],[Quantity_Purchased]])-Table1[[#This Row],[Discount_Applied]]</f>
        <v>2406.54</v>
      </c>
    </row>
    <row r="558" spans="1:18" hidden="1" x14ac:dyDescent="0.35">
      <c r="A558" t="s">
        <v>2122</v>
      </c>
      <c r="B558" s="1">
        <v>45823</v>
      </c>
      <c r="C558" t="s">
        <v>1913</v>
      </c>
      <c r="D558" t="s">
        <v>2123</v>
      </c>
      <c r="E558" t="s">
        <v>2124</v>
      </c>
      <c r="F558" t="s">
        <v>19</v>
      </c>
      <c r="G558">
        <v>276.51</v>
      </c>
      <c r="H558">
        <v>10</v>
      </c>
      <c r="I558">
        <v>216.59</v>
      </c>
      <c r="J558">
        <v>34.6</v>
      </c>
      <c r="K558" t="s">
        <v>20</v>
      </c>
      <c r="L558" t="s">
        <v>48</v>
      </c>
      <c r="M558" t="s">
        <v>37</v>
      </c>
      <c r="N558" t="s">
        <v>1916</v>
      </c>
      <c r="O558" t="s">
        <v>2125</v>
      </c>
      <c r="P558" t="str">
        <f t="shared" si="8"/>
        <v>Jun</v>
      </c>
      <c r="Q558">
        <f>PRODUCT(Table1[[#This Row],[Price_per_Unit]],Table1[[#This Row],[Quantity_Purchased]])</f>
        <v>2765.1</v>
      </c>
      <c r="R558">
        <f>(Table1[[#This Row],[Price_per_Unit]]*Table1[[#This Row],[Quantity_Purchased]])-Table1[[#This Row],[Discount_Applied]]</f>
        <v>2730.5</v>
      </c>
    </row>
    <row r="559" spans="1:18" x14ac:dyDescent="0.35">
      <c r="A559" t="s">
        <v>2126</v>
      </c>
      <c r="B559" s="1">
        <v>45739</v>
      </c>
      <c r="C559" t="s">
        <v>1913</v>
      </c>
      <c r="D559" t="s">
        <v>2127</v>
      </c>
      <c r="E559" t="s">
        <v>2128</v>
      </c>
      <c r="F559" t="s">
        <v>19</v>
      </c>
      <c r="G559">
        <v>275.63</v>
      </c>
      <c r="H559">
        <v>7</v>
      </c>
      <c r="I559">
        <v>241.3</v>
      </c>
      <c r="J559">
        <v>0.86</v>
      </c>
      <c r="K559" t="s">
        <v>54</v>
      </c>
      <c r="L559" t="s">
        <v>21</v>
      </c>
      <c r="M559" t="s">
        <v>22</v>
      </c>
      <c r="N559" t="s">
        <v>1946</v>
      </c>
      <c r="O559" t="s">
        <v>2129</v>
      </c>
      <c r="P559" t="str">
        <f t="shared" si="8"/>
        <v>Mar</v>
      </c>
      <c r="Q559">
        <f>PRODUCT(Table1[[#This Row],[Price_per_Unit]],Table1[[#This Row],[Quantity_Purchased]])</f>
        <v>1929.4099999999999</v>
      </c>
      <c r="R559">
        <f>(Table1[[#This Row],[Price_per_Unit]]*Table1[[#This Row],[Quantity_Purchased]])-Table1[[#This Row],[Discount_Applied]]</f>
        <v>1928.55</v>
      </c>
    </row>
    <row r="560" spans="1:18" hidden="1" x14ac:dyDescent="0.35">
      <c r="A560" t="s">
        <v>2130</v>
      </c>
      <c r="B560" s="1">
        <v>45751</v>
      </c>
      <c r="C560" t="s">
        <v>1913</v>
      </c>
      <c r="D560" t="s">
        <v>2131</v>
      </c>
      <c r="E560" t="s">
        <v>2132</v>
      </c>
      <c r="F560" t="s">
        <v>79</v>
      </c>
      <c r="G560">
        <v>446.37</v>
      </c>
      <c r="H560">
        <v>4</v>
      </c>
      <c r="I560">
        <v>316.43</v>
      </c>
      <c r="J560">
        <v>68.34</v>
      </c>
      <c r="K560" t="s">
        <v>43</v>
      </c>
      <c r="L560" t="s">
        <v>48</v>
      </c>
      <c r="M560" t="s">
        <v>30</v>
      </c>
      <c r="N560" t="s">
        <v>1916</v>
      </c>
      <c r="O560" t="s">
        <v>2133</v>
      </c>
      <c r="P560" t="str">
        <f t="shared" si="8"/>
        <v>Apr</v>
      </c>
      <c r="Q560">
        <f>PRODUCT(Table1[[#This Row],[Price_per_Unit]],Table1[[#This Row],[Quantity_Purchased]])</f>
        <v>1785.48</v>
      </c>
      <c r="R560">
        <f>(Table1[[#This Row],[Price_per_Unit]]*Table1[[#This Row],[Quantity_Purchased]])-Table1[[#This Row],[Discount_Applied]]</f>
        <v>1717.14</v>
      </c>
    </row>
    <row r="561" spans="1:18" hidden="1" x14ac:dyDescent="0.35">
      <c r="A561" t="s">
        <v>2134</v>
      </c>
      <c r="B561" s="1">
        <v>45794</v>
      </c>
      <c r="C561" t="s">
        <v>1913</v>
      </c>
      <c r="D561" t="s">
        <v>2135</v>
      </c>
      <c r="E561" t="s">
        <v>2011</v>
      </c>
      <c r="F561" t="s">
        <v>28</v>
      </c>
      <c r="G561">
        <v>95</v>
      </c>
      <c r="H561">
        <v>5</v>
      </c>
      <c r="I561">
        <v>66.540000000000006</v>
      </c>
      <c r="J561">
        <v>7.92</v>
      </c>
      <c r="K561" t="s">
        <v>20</v>
      </c>
      <c r="L561" t="s">
        <v>29</v>
      </c>
      <c r="M561" t="s">
        <v>30</v>
      </c>
      <c r="N561" t="s">
        <v>1916</v>
      </c>
      <c r="O561" t="s">
        <v>2136</v>
      </c>
      <c r="P561" t="str">
        <f t="shared" si="8"/>
        <v>May</v>
      </c>
      <c r="Q561">
        <f>PRODUCT(Table1[[#This Row],[Price_per_Unit]],Table1[[#This Row],[Quantity_Purchased]])</f>
        <v>475</v>
      </c>
      <c r="R561">
        <f>(Table1[[#This Row],[Price_per_Unit]]*Table1[[#This Row],[Quantity_Purchased]])-Table1[[#This Row],[Discount_Applied]]</f>
        <v>467.08</v>
      </c>
    </row>
    <row r="562" spans="1:18" hidden="1" x14ac:dyDescent="0.35">
      <c r="A562" t="s">
        <v>2137</v>
      </c>
      <c r="B562" s="1">
        <v>45973</v>
      </c>
      <c r="C562" t="s">
        <v>1913</v>
      </c>
      <c r="D562" t="s">
        <v>2138</v>
      </c>
      <c r="E562" t="s">
        <v>2139</v>
      </c>
      <c r="F562" t="s">
        <v>79</v>
      </c>
      <c r="G562">
        <v>53.21</v>
      </c>
      <c r="H562">
        <v>8</v>
      </c>
      <c r="I562">
        <v>45.3</v>
      </c>
      <c r="J562">
        <v>6.43</v>
      </c>
      <c r="K562" t="s">
        <v>43</v>
      </c>
      <c r="L562" t="s">
        <v>29</v>
      </c>
      <c r="M562" t="s">
        <v>37</v>
      </c>
      <c r="N562" t="s">
        <v>1920</v>
      </c>
      <c r="O562" t="s">
        <v>2140</v>
      </c>
      <c r="P562" t="str">
        <f t="shared" si="8"/>
        <v>Nov</v>
      </c>
      <c r="Q562">
        <f>PRODUCT(Table1[[#This Row],[Price_per_Unit]],Table1[[#This Row],[Quantity_Purchased]])</f>
        <v>425.68</v>
      </c>
      <c r="R562">
        <f>(Table1[[#This Row],[Price_per_Unit]]*Table1[[#This Row],[Quantity_Purchased]])-Table1[[#This Row],[Discount_Applied]]</f>
        <v>419.25</v>
      </c>
    </row>
    <row r="563" spans="1:18" hidden="1" x14ac:dyDescent="0.35">
      <c r="A563" t="s">
        <v>2141</v>
      </c>
      <c r="B563" s="1">
        <v>45992</v>
      </c>
      <c r="C563" t="s">
        <v>1913</v>
      </c>
      <c r="D563" t="s">
        <v>2142</v>
      </c>
      <c r="E563" t="s">
        <v>2143</v>
      </c>
      <c r="F563" t="s">
        <v>128</v>
      </c>
      <c r="G563">
        <v>171.09</v>
      </c>
      <c r="H563">
        <v>1</v>
      </c>
      <c r="I563">
        <v>148.37</v>
      </c>
      <c r="J563">
        <v>32.07</v>
      </c>
      <c r="K563" t="s">
        <v>20</v>
      </c>
      <c r="L563" t="s">
        <v>29</v>
      </c>
      <c r="M563" t="s">
        <v>30</v>
      </c>
      <c r="N563" t="s">
        <v>1916</v>
      </c>
      <c r="O563" t="s">
        <v>2144</v>
      </c>
      <c r="P563" t="str">
        <f t="shared" si="8"/>
        <v>Dec</v>
      </c>
      <c r="Q563">
        <f>PRODUCT(Table1[[#This Row],[Price_per_Unit]],Table1[[#This Row],[Quantity_Purchased]])</f>
        <v>171.09</v>
      </c>
      <c r="R563">
        <f>(Table1[[#This Row],[Price_per_Unit]]*Table1[[#This Row],[Quantity_Purchased]])-Table1[[#This Row],[Discount_Applied]]</f>
        <v>139.02000000000001</v>
      </c>
    </row>
    <row r="564" spans="1:18" hidden="1" x14ac:dyDescent="0.35">
      <c r="A564" t="s">
        <v>2145</v>
      </c>
      <c r="B564" s="1">
        <v>45973</v>
      </c>
      <c r="C564" t="s">
        <v>1913</v>
      </c>
      <c r="D564" t="s">
        <v>2146</v>
      </c>
      <c r="E564" t="s">
        <v>2147</v>
      </c>
      <c r="F564" t="s">
        <v>79</v>
      </c>
      <c r="G564">
        <v>144.13999999999999</v>
      </c>
      <c r="H564">
        <v>9</v>
      </c>
      <c r="I564">
        <v>96.04</v>
      </c>
      <c r="J564">
        <v>19.760000000000002</v>
      </c>
      <c r="K564" t="s">
        <v>43</v>
      </c>
      <c r="L564" t="s">
        <v>29</v>
      </c>
      <c r="M564" t="s">
        <v>37</v>
      </c>
      <c r="N564" t="s">
        <v>1916</v>
      </c>
      <c r="O564" t="s">
        <v>2148</v>
      </c>
      <c r="P564" t="str">
        <f t="shared" si="8"/>
        <v>Nov</v>
      </c>
      <c r="Q564">
        <f>PRODUCT(Table1[[#This Row],[Price_per_Unit]],Table1[[#This Row],[Quantity_Purchased]])</f>
        <v>1297.2599999999998</v>
      </c>
      <c r="R564">
        <f>(Table1[[#This Row],[Price_per_Unit]]*Table1[[#This Row],[Quantity_Purchased]])-Table1[[#This Row],[Discount_Applied]]</f>
        <v>1277.4999999999998</v>
      </c>
    </row>
    <row r="565" spans="1:18" x14ac:dyDescent="0.35">
      <c r="A565" t="s">
        <v>2149</v>
      </c>
      <c r="B565" s="1">
        <v>45719</v>
      </c>
      <c r="C565" t="s">
        <v>1913</v>
      </c>
      <c r="D565" t="s">
        <v>2150</v>
      </c>
      <c r="E565" t="s">
        <v>1814</v>
      </c>
      <c r="F565" t="s">
        <v>36</v>
      </c>
      <c r="G565">
        <v>402.69</v>
      </c>
      <c r="H565">
        <v>4</v>
      </c>
      <c r="I565">
        <v>309.89999999999998</v>
      </c>
      <c r="J565">
        <v>62.73</v>
      </c>
      <c r="K565" t="s">
        <v>43</v>
      </c>
      <c r="L565" t="s">
        <v>29</v>
      </c>
      <c r="M565" t="s">
        <v>22</v>
      </c>
      <c r="N565" t="s">
        <v>1920</v>
      </c>
      <c r="O565" t="s">
        <v>2151</v>
      </c>
      <c r="P565" t="str">
        <f t="shared" si="8"/>
        <v>Mar</v>
      </c>
      <c r="Q565">
        <f>PRODUCT(Table1[[#This Row],[Price_per_Unit]],Table1[[#This Row],[Quantity_Purchased]])</f>
        <v>1610.76</v>
      </c>
      <c r="R565">
        <f>(Table1[[#This Row],[Price_per_Unit]]*Table1[[#This Row],[Quantity_Purchased]])-Table1[[#This Row],[Discount_Applied]]</f>
        <v>1548.03</v>
      </c>
    </row>
    <row r="566" spans="1:18" hidden="1" x14ac:dyDescent="0.35">
      <c r="A566" t="s">
        <v>2152</v>
      </c>
      <c r="B566" s="1">
        <v>45993</v>
      </c>
      <c r="C566" t="s">
        <v>1913</v>
      </c>
      <c r="D566" t="s">
        <v>2153</v>
      </c>
      <c r="E566" t="s">
        <v>968</v>
      </c>
      <c r="F566" t="s">
        <v>28</v>
      </c>
      <c r="G566">
        <v>174.14</v>
      </c>
      <c r="H566">
        <v>4</v>
      </c>
      <c r="I566">
        <v>111.93</v>
      </c>
      <c r="J566">
        <v>14.18</v>
      </c>
      <c r="K566" t="s">
        <v>54</v>
      </c>
      <c r="L566" t="s">
        <v>21</v>
      </c>
      <c r="M566" t="s">
        <v>30</v>
      </c>
      <c r="N566" t="s">
        <v>1946</v>
      </c>
      <c r="O566" t="s">
        <v>2154</v>
      </c>
      <c r="P566" t="str">
        <f t="shared" si="8"/>
        <v>Dec</v>
      </c>
      <c r="Q566">
        <f>PRODUCT(Table1[[#This Row],[Price_per_Unit]],Table1[[#This Row],[Quantity_Purchased]])</f>
        <v>696.56</v>
      </c>
      <c r="R566">
        <f>(Table1[[#This Row],[Price_per_Unit]]*Table1[[#This Row],[Quantity_Purchased]])-Table1[[#This Row],[Discount_Applied]]</f>
        <v>682.38</v>
      </c>
    </row>
    <row r="567" spans="1:18" x14ac:dyDescent="0.35">
      <c r="A567" t="s">
        <v>2155</v>
      </c>
      <c r="B567" s="1">
        <v>45843</v>
      </c>
      <c r="C567" t="s">
        <v>1913</v>
      </c>
      <c r="D567" t="s">
        <v>2156</v>
      </c>
      <c r="E567" t="s">
        <v>283</v>
      </c>
      <c r="F567" t="s">
        <v>53</v>
      </c>
      <c r="G567">
        <v>451.97</v>
      </c>
      <c r="H567">
        <v>6</v>
      </c>
      <c r="I567">
        <v>357.12</v>
      </c>
      <c r="J567">
        <v>59.63</v>
      </c>
      <c r="K567" t="s">
        <v>54</v>
      </c>
      <c r="L567" t="s">
        <v>21</v>
      </c>
      <c r="M567" t="s">
        <v>22</v>
      </c>
      <c r="N567" t="s">
        <v>1920</v>
      </c>
      <c r="O567" t="s">
        <v>2157</v>
      </c>
      <c r="P567" t="str">
        <f t="shared" si="8"/>
        <v>Jul</v>
      </c>
      <c r="Q567">
        <f>PRODUCT(Table1[[#This Row],[Price_per_Unit]],Table1[[#This Row],[Quantity_Purchased]])</f>
        <v>2711.82</v>
      </c>
      <c r="R567">
        <f>(Table1[[#This Row],[Price_per_Unit]]*Table1[[#This Row],[Quantity_Purchased]])-Table1[[#This Row],[Discount_Applied]]</f>
        <v>2652.19</v>
      </c>
    </row>
    <row r="568" spans="1:18" hidden="1" x14ac:dyDescent="0.35">
      <c r="A568" t="s">
        <v>2158</v>
      </c>
      <c r="B568" s="1">
        <v>45865</v>
      </c>
      <c r="C568" t="s">
        <v>1913</v>
      </c>
      <c r="D568" t="s">
        <v>2159</v>
      </c>
      <c r="E568" t="s">
        <v>2160</v>
      </c>
      <c r="F568" t="s">
        <v>53</v>
      </c>
      <c r="G568">
        <v>18.21</v>
      </c>
      <c r="H568">
        <v>3</v>
      </c>
      <c r="I568">
        <v>14.08</v>
      </c>
      <c r="J568">
        <v>1.22</v>
      </c>
      <c r="K568" t="s">
        <v>43</v>
      </c>
      <c r="L568" t="s">
        <v>48</v>
      </c>
      <c r="M568" t="s">
        <v>30</v>
      </c>
      <c r="N568" t="s">
        <v>1916</v>
      </c>
      <c r="O568" t="s">
        <v>2161</v>
      </c>
      <c r="P568" t="str">
        <f t="shared" si="8"/>
        <v>Jul</v>
      </c>
      <c r="Q568">
        <f>PRODUCT(Table1[[#This Row],[Price_per_Unit]],Table1[[#This Row],[Quantity_Purchased]])</f>
        <v>54.63</v>
      </c>
      <c r="R568">
        <f>(Table1[[#This Row],[Price_per_Unit]]*Table1[[#This Row],[Quantity_Purchased]])-Table1[[#This Row],[Discount_Applied]]</f>
        <v>53.410000000000004</v>
      </c>
    </row>
    <row r="569" spans="1:18" hidden="1" x14ac:dyDescent="0.35">
      <c r="A569" t="s">
        <v>2162</v>
      </c>
      <c r="B569" s="1">
        <v>45941</v>
      </c>
      <c r="C569" t="s">
        <v>1913</v>
      </c>
      <c r="D569" t="s">
        <v>2163</v>
      </c>
      <c r="E569" t="s">
        <v>804</v>
      </c>
      <c r="F569" t="s">
        <v>128</v>
      </c>
      <c r="G569">
        <v>206.71</v>
      </c>
      <c r="H569">
        <v>5</v>
      </c>
      <c r="I569">
        <v>175.7</v>
      </c>
      <c r="J569">
        <v>1.45</v>
      </c>
      <c r="K569" t="s">
        <v>54</v>
      </c>
      <c r="L569" t="s">
        <v>21</v>
      </c>
      <c r="M569" t="s">
        <v>37</v>
      </c>
      <c r="N569" t="s">
        <v>1916</v>
      </c>
      <c r="O569" t="s">
        <v>2164</v>
      </c>
      <c r="P569" t="str">
        <f t="shared" si="8"/>
        <v>Oct</v>
      </c>
      <c r="Q569">
        <f>PRODUCT(Table1[[#This Row],[Price_per_Unit]],Table1[[#This Row],[Quantity_Purchased]])</f>
        <v>1033.55</v>
      </c>
      <c r="R569">
        <f>(Table1[[#This Row],[Price_per_Unit]]*Table1[[#This Row],[Quantity_Purchased]])-Table1[[#This Row],[Discount_Applied]]</f>
        <v>1032.0999999999999</v>
      </c>
    </row>
    <row r="570" spans="1:18" hidden="1" x14ac:dyDescent="0.35">
      <c r="A570" t="s">
        <v>2165</v>
      </c>
      <c r="B570" s="1">
        <v>45794</v>
      </c>
      <c r="C570" t="s">
        <v>1913</v>
      </c>
      <c r="D570" t="s">
        <v>2166</v>
      </c>
      <c r="E570" t="s">
        <v>2167</v>
      </c>
      <c r="F570" t="s">
        <v>28</v>
      </c>
      <c r="G570">
        <v>449.58</v>
      </c>
      <c r="H570">
        <v>9</v>
      </c>
      <c r="I570">
        <v>300</v>
      </c>
      <c r="J570">
        <v>24.95</v>
      </c>
      <c r="K570" t="s">
        <v>54</v>
      </c>
      <c r="L570" t="s">
        <v>21</v>
      </c>
      <c r="M570" t="s">
        <v>37</v>
      </c>
      <c r="N570" t="s">
        <v>1946</v>
      </c>
      <c r="O570" t="s">
        <v>2168</v>
      </c>
      <c r="P570" t="str">
        <f t="shared" si="8"/>
        <v>May</v>
      </c>
      <c r="Q570">
        <f>PRODUCT(Table1[[#This Row],[Price_per_Unit]],Table1[[#This Row],[Quantity_Purchased]])</f>
        <v>4046.22</v>
      </c>
      <c r="R570">
        <f>(Table1[[#This Row],[Price_per_Unit]]*Table1[[#This Row],[Quantity_Purchased]])-Table1[[#This Row],[Discount_Applied]]</f>
        <v>4021.27</v>
      </c>
    </row>
    <row r="571" spans="1:18" hidden="1" x14ac:dyDescent="0.35">
      <c r="A571" t="s">
        <v>2169</v>
      </c>
      <c r="B571" s="1">
        <v>45993</v>
      </c>
      <c r="C571" t="s">
        <v>1913</v>
      </c>
      <c r="D571" t="s">
        <v>2170</v>
      </c>
      <c r="E571" t="s">
        <v>168</v>
      </c>
      <c r="F571" t="s">
        <v>28</v>
      </c>
      <c r="G571">
        <v>400.41</v>
      </c>
      <c r="H571">
        <v>2</v>
      </c>
      <c r="I571">
        <v>242.64</v>
      </c>
      <c r="J571">
        <v>7.35</v>
      </c>
      <c r="K571" t="s">
        <v>20</v>
      </c>
      <c r="L571" t="s">
        <v>48</v>
      </c>
      <c r="M571" t="s">
        <v>37</v>
      </c>
      <c r="N571" t="s">
        <v>1920</v>
      </c>
      <c r="O571" t="s">
        <v>2171</v>
      </c>
      <c r="P571" t="str">
        <f t="shared" si="8"/>
        <v>Dec</v>
      </c>
      <c r="Q571">
        <f>PRODUCT(Table1[[#This Row],[Price_per_Unit]],Table1[[#This Row],[Quantity_Purchased]])</f>
        <v>800.82</v>
      </c>
      <c r="R571">
        <f>(Table1[[#This Row],[Price_per_Unit]]*Table1[[#This Row],[Quantity_Purchased]])-Table1[[#This Row],[Discount_Applied]]</f>
        <v>793.47</v>
      </c>
    </row>
    <row r="572" spans="1:18" x14ac:dyDescent="0.35">
      <c r="A572" t="s">
        <v>2172</v>
      </c>
      <c r="B572" s="1">
        <v>45780</v>
      </c>
      <c r="C572" t="s">
        <v>1913</v>
      </c>
      <c r="D572" t="s">
        <v>2173</v>
      </c>
      <c r="E572" t="s">
        <v>2174</v>
      </c>
      <c r="F572" t="s">
        <v>128</v>
      </c>
      <c r="G572">
        <v>467.69</v>
      </c>
      <c r="H572">
        <v>5</v>
      </c>
      <c r="I572">
        <v>409.95</v>
      </c>
      <c r="J572">
        <v>92.79</v>
      </c>
      <c r="K572" t="s">
        <v>43</v>
      </c>
      <c r="L572" t="s">
        <v>21</v>
      </c>
      <c r="M572" t="s">
        <v>22</v>
      </c>
      <c r="N572" t="s">
        <v>1946</v>
      </c>
      <c r="O572" t="s">
        <v>2175</v>
      </c>
      <c r="P572" t="str">
        <f t="shared" si="8"/>
        <v>May</v>
      </c>
      <c r="Q572">
        <f>PRODUCT(Table1[[#This Row],[Price_per_Unit]],Table1[[#This Row],[Quantity_Purchased]])</f>
        <v>2338.4499999999998</v>
      </c>
      <c r="R572">
        <f>(Table1[[#This Row],[Price_per_Unit]]*Table1[[#This Row],[Quantity_Purchased]])-Table1[[#This Row],[Discount_Applied]]</f>
        <v>2245.66</v>
      </c>
    </row>
    <row r="573" spans="1:18" hidden="1" x14ac:dyDescent="0.35">
      <c r="A573" t="s">
        <v>2176</v>
      </c>
      <c r="B573" s="1">
        <v>45919</v>
      </c>
      <c r="C573" t="s">
        <v>1913</v>
      </c>
      <c r="D573" t="s">
        <v>2177</v>
      </c>
      <c r="E573" t="s">
        <v>2178</v>
      </c>
      <c r="F573" t="s">
        <v>19</v>
      </c>
      <c r="G573">
        <v>421.45</v>
      </c>
      <c r="H573">
        <v>6</v>
      </c>
      <c r="I573">
        <v>376.13</v>
      </c>
      <c r="J573">
        <v>36.869999999999997</v>
      </c>
      <c r="K573" t="s">
        <v>43</v>
      </c>
      <c r="L573" t="s">
        <v>48</v>
      </c>
      <c r="M573" t="s">
        <v>37</v>
      </c>
      <c r="N573" t="s">
        <v>1920</v>
      </c>
      <c r="O573" t="s">
        <v>2179</v>
      </c>
      <c r="P573" t="str">
        <f t="shared" si="8"/>
        <v>Sep</v>
      </c>
      <c r="Q573">
        <f>PRODUCT(Table1[[#This Row],[Price_per_Unit]],Table1[[#This Row],[Quantity_Purchased]])</f>
        <v>2528.6999999999998</v>
      </c>
      <c r="R573">
        <f>(Table1[[#This Row],[Price_per_Unit]]*Table1[[#This Row],[Quantity_Purchased]])-Table1[[#This Row],[Discount_Applied]]</f>
        <v>2491.83</v>
      </c>
    </row>
    <row r="574" spans="1:18" hidden="1" x14ac:dyDescent="0.35">
      <c r="A574" t="s">
        <v>2180</v>
      </c>
      <c r="B574" s="1">
        <v>45843</v>
      </c>
      <c r="C574" t="s">
        <v>1913</v>
      </c>
      <c r="D574" t="s">
        <v>2181</v>
      </c>
      <c r="E574" t="s">
        <v>1231</v>
      </c>
      <c r="F574" t="s">
        <v>79</v>
      </c>
      <c r="G574">
        <v>223.08</v>
      </c>
      <c r="H574">
        <v>10</v>
      </c>
      <c r="I574">
        <v>155.76</v>
      </c>
      <c r="J574">
        <v>20.94</v>
      </c>
      <c r="K574" t="s">
        <v>20</v>
      </c>
      <c r="L574" t="s">
        <v>21</v>
      </c>
      <c r="M574" t="s">
        <v>37</v>
      </c>
      <c r="N574" t="s">
        <v>1920</v>
      </c>
      <c r="O574" t="s">
        <v>2182</v>
      </c>
      <c r="P574" t="str">
        <f t="shared" si="8"/>
        <v>Jul</v>
      </c>
      <c r="Q574">
        <f>PRODUCT(Table1[[#This Row],[Price_per_Unit]],Table1[[#This Row],[Quantity_Purchased]])</f>
        <v>2230.8000000000002</v>
      </c>
      <c r="R574">
        <f>(Table1[[#This Row],[Price_per_Unit]]*Table1[[#This Row],[Quantity_Purchased]])-Table1[[#This Row],[Discount_Applied]]</f>
        <v>2209.86</v>
      </c>
    </row>
    <row r="575" spans="1:18" x14ac:dyDescent="0.35">
      <c r="A575" t="s">
        <v>2183</v>
      </c>
      <c r="B575" s="1">
        <v>45910</v>
      </c>
      <c r="C575" t="s">
        <v>1913</v>
      </c>
      <c r="D575" t="s">
        <v>2184</v>
      </c>
      <c r="E575" t="s">
        <v>557</v>
      </c>
      <c r="F575" t="s">
        <v>19</v>
      </c>
      <c r="G575">
        <v>494.5</v>
      </c>
      <c r="H575">
        <v>3</v>
      </c>
      <c r="I575">
        <v>409.85</v>
      </c>
      <c r="J575">
        <v>32.56</v>
      </c>
      <c r="K575" t="s">
        <v>20</v>
      </c>
      <c r="L575" t="s">
        <v>48</v>
      </c>
      <c r="M575" t="s">
        <v>22</v>
      </c>
      <c r="N575" t="s">
        <v>1916</v>
      </c>
      <c r="O575" t="s">
        <v>2185</v>
      </c>
      <c r="P575" t="str">
        <f t="shared" si="8"/>
        <v>Sep</v>
      </c>
      <c r="Q575">
        <f>PRODUCT(Table1[[#This Row],[Price_per_Unit]],Table1[[#This Row],[Quantity_Purchased]])</f>
        <v>1483.5</v>
      </c>
      <c r="R575">
        <f>(Table1[[#This Row],[Price_per_Unit]]*Table1[[#This Row],[Quantity_Purchased]])-Table1[[#This Row],[Discount_Applied]]</f>
        <v>1450.94</v>
      </c>
    </row>
    <row r="576" spans="1:18" x14ac:dyDescent="0.35">
      <c r="A576" t="s">
        <v>2186</v>
      </c>
      <c r="B576" s="1">
        <v>45814</v>
      </c>
      <c r="C576" t="s">
        <v>1913</v>
      </c>
      <c r="D576" t="s">
        <v>2187</v>
      </c>
      <c r="E576" t="s">
        <v>2188</v>
      </c>
      <c r="F576" t="s">
        <v>28</v>
      </c>
      <c r="G576">
        <v>64.45</v>
      </c>
      <c r="H576">
        <v>5</v>
      </c>
      <c r="I576">
        <v>42.33</v>
      </c>
      <c r="J576">
        <v>7.78</v>
      </c>
      <c r="K576" t="s">
        <v>54</v>
      </c>
      <c r="L576" t="s">
        <v>21</v>
      </c>
      <c r="M576" t="s">
        <v>22</v>
      </c>
      <c r="N576" t="s">
        <v>1946</v>
      </c>
      <c r="O576" t="s">
        <v>2189</v>
      </c>
      <c r="P576" t="str">
        <f t="shared" si="8"/>
        <v>Jun</v>
      </c>
      <c r="Q576">
        <f>PRODUCT(Table1[[#This Row],[Price_per_Unit]],Table1[[#This Row],[Quantity_Purchased]])</f>
        <v>322.25</v>
      </c>
      <c r="R576">
        <f>(Table1[[#This Row],[Price_per_Unit]]*Table1[[#This Row],[Quantity_Purchased]])-Table1[[#This Row],[Discount_Applied]]</f>
        <v>314.47000000000003</v>
      </c>
    </row>
    <row r="577" spans="1:18" hidden="1" x14ac:dyDescent="0.35">
      <c r="A577" t="s">
        <v>2190</v>
      </c>
      <c r="B577" s="1">
        <v>45908</v>
      </c>
      <c r="C577" t="s">
        <v>1913</v>
      </c>
      <c r="D577" t="s">
        <v>2191</v>
      </c>
      <c r="E577" t="s">
        <v>255</v>
      </c>
      <c r="F577" t="s">
        <v>36</v>
      </c>
      <c r="G577">
        <v>336.46</v>
      </c>
      <c r="H577">
        <v>2</v>
      </c>
      <c r="I577">
        <v>218.09</v>
      </c>
      <c r="J577">
        <v>39.54</v>
      </c>
      <c r="K577" t="s">
        <v>43</v>
      </c>
      <c r="L577" t="s">
        <v>21</v>
      </c>
      <c r="M577" t="s">
        <v>37</v>
      </c>
      <c r="N577" t="s">
        <v>1920</v>
      </c>
      <c r="O577" t="s">
        <v>2192</v>
      </c>
      <c r="P577" t="str">
        <f t="shared" si="8"/>
        <v>Sep</v>
      </c>
      <c r="Q577">
        <f>PRODUCT(Table1[[#This Row],[Price_per_Unit]],Table1[[#This Row],[Quantity_Purchased]])</f>
        <v>672.92</v>
      </c>
      <c r="R577">
        <f>(Table1[[#This Row],[Price_per_Unit]]*Table1[[#This Row],[Quantity_Purchased]])-Table1[[#This Row],[Discount_Applied]]</f>
        <v>633.38</v>
      </c>
    </row>
    <row r="578" spans="1:18" x14ac:dyDescent="0.35">
      <c r="A578" t="s">
        <v>2193</v>
      </c>
      <c r="B578" s="1">
        <v>45910</v>
      </c>
      <c r="C578" t="s">
        <v>1913</v>
      </c>
      <c r="D578" t="s">
        <v>2194</v>
      </c>
      <c r="E578" t="s">
        <v>2195</v>
      </c>
      <c r="F578" t="s">
        <v>128</v>
      </c>
      <c r="G578">
        <v>180.63</v>
      </c>
      <c r="H578">
        <v>9</v>
      </c>
      <c r="I578">
        <v>119.73</v>
      </c>
      <c r="J578">
        <v>15.37</v>
      </c>
      <c r="K578" t="s">
        <v>20</v>
      </c>
      <c r="L578" t="s">
        <v>48</v>
      </c>
      <c r="M578" t="s">
        <v>22</v>
      </c>
      <c r="N578" t="s">
        <v>1920</v>
      </c>
      <c r="O578" t="s">
        <v>2196</v>
      </c>
      <c r="P578" t="str">
        <f t="shared" ref="P578:P641" si="9">CHOOSE(MONTH(B578),"Jan","Feb","Mar","Apr","May","Jun","Jul","Aug","Sep","Oct","Nov","Dec")</f>
        <v>Sep</v>
      </c>
      <c r="Q578">
        <f>PRODUCT(Table1[[#This Row],[Price_per_Unit]],Table1[[#This Row],[Quantity_Purchased]])</f>
        <v>1625.67</v>
      </c>
      <c r="R578">
        <f>(Table1[[#This Row],[Price_per_Unit]]*Table1[[#This Row],[Quantity_Purchased]])-Table1[[#This Row],[Discount_Applied]]</f>
        <v>1610.3000000000002</v>
      </c>
    </row>
    <row r="579" spans="1:18" x14ac:dyDescent="0.35">
      <c r="A579" t="s">
        <v>2197</v>
      </c>
      <c r="B579" s="1">
        <v>45960</v>
      </c>
      <c r="C579" t="s">
        <v>1913</v>
      </c>
      <c r="D579" t="s">
        <v>2198</v>
      </c>
      <c r="E579" t="s">
        <v>824</v>
      </c>
      <c r="F579" t="s">
        <v>36</v>
      </c>
      <c r="G579">
        <v>476.19</v>
      </c>
      <c r="H579">
        <v>3</v>
      </c>
      <c r="I579">
        <v>395.63</v>
      </c>
      <c r="J579">
        <v>81.06</v>
      </c>
      <c r="K579" t="s">
        <v>43</v>
      </c>
      <c r="L579" t="s">
        <v>48</v>
      </c>
      <c r="M579" t="s">
        <v>22</v>
      </c>
      <c r="N579" t="s">
        <v>1920</v>
      </c>
      <c r="O579" t="s">
        <v>2199</v>
      </c>
      <c r="P579" t="str">
        <f t="shared" si="9"/>
        <v>Oct</v>
      </c>
      <c r="Q579">
        <f>PRODUCT(Table1[[#This Row],[Price_per_Unit]],Table1[[#This Row],[Quantity_Purchased]])</f>
        <v>1428.57</v>
      </c>
      <c r="R579">
        <f>(Table1[[#This Row],[Price_per_Unit]]*Table1[[#This Row],[Quantity_Purchased]])-Table1[[#This Row],[Discount_Applied]]</f>
        <v>1347.51</v>
      </c>
    </row>
    <row r="580" spans="1:18" x14ac:dyDescent="0.35">
      <c r="A580" t="s">
        <v>2200</v>
      </c>
      <c r="B580" s="1">
        <v>45918</v>
      </c>
      <c r="C580" t="s">
        <v>1913</v>
      </c>
      <c r="D580" t="s">
        <v>2201</v>
      </c>
      <c r="E580" t="s">
        <v>2202</v>
      </c>
      <c r="F580" t="s">
        <v>53</v>
      </c>
      <c r="G580">
        <v>237.54</v>
      </c>
      <c r="H580">
        <v>2</v>
      </c>
      <c r="I580">
        <v>196.54</v>
      </c>
      <c r="J580">
        <v>30.89</v>
      </c>
      <c r="K580" t="s">
        <v>43</v>
      </c>
      <c r="L580" t="s">
        <v>21</v>
      </c>
      <c r="M580" t="s">
        <v>22</v>
      </c>
      <c r="N580" t="s">
        <v>1920</v>
      </c>
      <c r="O580" t="s">
        <v>2203</v>
      </c>
      <c r="P580" t="str">
        <f t="shared" si="9"/>
        <v>Sep</v>
      </c>
      <c r="Q580">
        <f>PRODUCT(Table1[[#This Row],[Price_per_Unit]],Table1[[#This Row],[Quantity_Purchased]])</f>
        <v>475.08</v>
      </c>
      <c r="R580">
        <f>(Table1[[#This Row],[Price_per_Unit]]*Table1[[#This Row],[Quantity_Purchased]])-Table1[[#This Row],[Discount_Applied]]</f>
        <v>444.19</v>
      </c>
    </row>
    <row r="581" spans="1:18" hidden="1" x14ac:dyDescent="0.35">
      <c r="A581" t="s">
        <v>2204</v>
      </c>
      <c r="B581" s="1">
        <v>45973</v>
      </c>
      <c r="C581" t="s">
        <v>1913</v>
      </c>
      <c r="D581" t="s">
        <v>2205</v>
      </c>
      <c r="E581" t="s">
        <v>2015</v>
      </c>
      <c r="F581" t="s">
        <v>53</v>
      </c>
      <c r="G581">
        <v>276.54000000000002</v>
      </c>
      <c r="H581">
        <v>5</v>
      </c>
      <c r="I581">
        <v>180.93</v>
      </c>
      <c r="J581">
        <v>24</v>
      </c>
      <c r="K581" t="s">
        <v>43</v>
      </c>
      <c r="L581" t="s">
        <v>21</v>
      </c>
      <c r="M581" t="s">
        <v>37</v>
      </c>
      <c r="N581" t="s">
        <v>1920</v>
      </c>
      <c r="O581" t="s">
        <v>2206</v>
      </c>
      <c r="P581" t="str">
        <f t="shared" si="9"/>
        <v>Nov</v>
      </c>
      <c r="Q581">
        <f>PRODUCT(Table1[[#This Row],[Price_per_Unit]],Table1[[#This Row],[Quantity_Purchased]])</f>
        <v>1382.7</v>
      </c>
      <c r="R581">
        <f>(Table1[[#This Row],[Price_per_Unit]]*Table1[[#This Row],[Quantity_Purchased]])-Table1[[#This Row],[Discount_Applied]]</f>
        <v>1358.7</v>
      </c>
    </row>
    <row r="582" spans="1:18" hidden="1" x14ac:dyDescent="0.35">
      <c r="A582" t="s">
        <v>2207</v>
      </c>
      <c r="B582" s="1">
        <v>45910</v>
      </c>
      <c r="C582" t="s">
        <v>1913</v>
      </c>
      <c r="D582" t="s">
        <v>2208</v>
      </c>
      <c r="E582" t="s">
        <v>2209</v>
      </c>
      <c r="F582" t="s">
        <v>128</v>
      </c>
      <c r="G582">
        <v>200.43</v>
      </c>
      <c r="H582">
        <v>4</v>
      </c>
      <c r="I582">
        <v>135.62</v>
      </c>
      <c r="J582">
        <v>6.75</v>
      </c>
      <c r="K582" t="s">
        <v>54</v>
      </c>
      <c r="L582" t="s">
        <v>21</v>
      </c>
      <c r="M582" t="s">
        <v>37</v>
      </c>
      <c r="N582" t="s">
        <v>1916</v>
      </c>
      <c r="O582" t="s">
        <v>2210</v>
      </c>
      <c r="P582" t="str">
        <f t="shared" si="9"/>
        <v>Sep</v>
      </c>
      <c r="Q582">
        <f>PRODUCT(Table1[[#This Row],[Price_per_Unit]],Table1[[#This Row],[Quantity_Purchased]])</f>
        <v>801.72</v>
      </c>
      <c r="R582">
        <f>(Table1[[#This Row],[Price_per_Unit]]*Table1[[#This Row],[Quantity_Purchased]])-Table1[[#This Row],[Discount_Applied]]</f>
        <v>794.97</v>
      </c>
    </row>
    <row r="583" spans="1:18" hidden="1" x14ac:dyDescent="0.35">
      <c r="A583" t="s">
        <v>2211</v>
      </c>
      <c r="B583" s="1">
        <v>45897</v>
      </c>
      <c r="C583" t="s">
        <v>1913</v>
      </c>
      <c r="D583" t="s">
        <v>2212</v>
      </c>
      <c r="E583" t="s">
        <v>255</v>
      </c>
      <c r="F583" t="s">
        <v>79</v>
      </c>
      <c r="G583">
        <v>46.14</v>
      </c>
      <c r="H583">
        <v>5</v>
      </c>
      <c r="I583">
        <v>27.97</v>
      </c>
      <c r="J583">
        <v>1.02</v>
      </c>
      <c r="K583" t="s">
        <v>54</v>
      </c>
      <c r="L583" t="s">
        <v>48</v>
      </c>
      <c r="M583" t="s">
        <v>30</v>
      </c>
      <c r="N583" t="s">
        <v>1946</v>
      </c>
      <c r="O583" t="s">
        <v>2213</v>
      </c>
      <c r="P583" t="str">
        <f t="shared" si="9"/>
        <v>Aug</v>
      </c>
      <c r="Q583">
        <f>PRODUCT(Table1[[#This Row],[Price_per_Unit]],Table1[[#This Row],[Quantity_Purchased]])</f>
        <v>230.7</v>
      </c>
      <c r="R583">
        <f>(Table1[[#This Row],[Price_per_Unit]]*Table1[[#This Row],[Quantity_Purchased]])-Table1[[#This Row],[Discount_Applied]]</f>
        <v>229.67999999999998</v>
      </c>
    </row>
    <row r="584" spans="1:18" hidden="1" x14ac:dyDescent="0.35">
      <c r="A584" t="s">
        <v>2214</v>
      </c>
      <c r="B584" s="1">
        <v>45918</v>
      </c>
      <c r="C584" t="s">
        <v>1913</v>
      </c>
      <c r="D584" t="s">
        <v>2215</v>
      </c>
      <c r="E584" t="s">
        <v>2216</v>
      </c>
      <c r="F584" t="s">
        <v>28</v>
      </c>
      <c r="G584">
        <v>88.66</v>
      </c>
      <c r="H584">
        <v>5</v>
      </c>
      <c r="I584">
        <v>71.790000000000006</v>
      </c>
      <c r="J584">
        <v>10.14</v>
      </c>
      <c r="K584" t="s">
        <v>43</v>
      </c>
      <c r="L584" t="s">
        <v>21</v>
      </c>
      <c r="M584" t="s">
        <v>30</v>
      </c>
      <c r="N584" t="s">
        <v>1920</v>
      </c>
      <c r="O584" t="s">
        <v>2217</v>
      </c>
      <c r="P584" t="str">
        <f t="shared" si="9"/>
        <v>Sep</v>
      </c>
      <c r="Q584">
        <f>PRODUCT(Table1[[#This Row],[Price_per_Unit]],Table1[[#This Row],[Quantity_Purchased]])</f>
        <v>443.29999999999995</v>
      </c>
      <c r="R584">
        <f>(Table1[[#This Row],[Price_per_Unit]]*Table1[[#This Row],[Quantity_Purchased]])-Table1[[#This Row],[Discount_Applied]]</f>
        <v>433.15999999999997</v>
      </c>
    </row>
    <row r="585" spans="1:18" hidden="1" x14ac:dyDescent="0.35">
      <c r="A585" t="s">
        <v>2218</v>
      </c>
      <c r="B585" s="1">
        <v>45910</v>
      </c>
      <c r="C585" t="s">
        <v>1913</v>
      </c>
      <c r="D585" t="s">
        <v>2219</v>
      </c>
      <c r="E585" t="s">
        <v>2220</v>
      </c>
      <c r="F585" t="s">
        <v>128</v>
      </c>
      <c r="G585">
        <v>345.77</v>
      </c>
      <c r="H585">
        <v>3</v>
      </c>
      <c r="I585">
        <v>295.20999999999998</v>
      </c>
      <c r="J585">
        <v>42.37</v>
      </c>
      <c r="K585" t="s">
        <v>43</v>
      </c>
      <c r="L585" t="s">
        <v>21</v>
      </c>
      <c r="M585" t="s">
        <v>30</v>
      </c>
      <c r="N585" t="s">
        <v>1946</v>
      </c>
      <c r="O585" t="s">
        <v>2221</v>
      </c>
      <c r="P585" t="str">
        <f t="shared" si="9"/>
        <v>Sep</v>
      </c>
      <c r="Q585">
        <f>PRODUCT(Table1[[#This Row],[Price_per_Unit]],Table1[[#This Row],[Quantity_Purchased]])</f>
        <v>1037.31</v>
      </c>
      <c r="R585">
        <f>(Table1[[#This Row],[Price_per_Unit]]*Table1[[#This Row],[Quantity_Purchased]])-Table1[[#This Row],[Discount_Applied]]</f>
        <v>994.93999999999994</v>
      </c>
    </row>
    <row r="586" spans="1:18" hidden="1" x14ac:dyDescent="0.35">
      <c r="A586" t="s">
        <v>2222</v>
      </c>
      <c r="B586" s="1">
        <v>46004</v>
      </c>
      <c r="C586" t="s">
        <v>1913</v>
      </c>
      <c r="D586" t="s">
        <v>2223</v>
      </c>
      <c r="E586" t="s">
        <v>2224</v>
      </c>
      <c r="F586" t="s">
        <v>79</v>
      </c>
      <c r="G586">
        <v>363.04</v>
      </c>
      <c r="H586">
        <v>9</v>
      </c>
      <c r="I586">
        <v>252.91</v>
      </c>
      <c r="J586">
        <v>32.229999999999997</v>
      </c>
      <c r="K586" t="s">
        <v>54</v>
      </c>
      <c r="L586" t="s">
        <v>29</v>
      </c>
      <c r="M586" t="s">
        <v>30</v>
      </c>
      <c r="N586" t="s">
        <v>1946</v>
      </c>
      <c r="O586" t="s">
        <v>2225</v>
      </c>
      <c r="P586" t="str">
        <f t="shared" si="9"/>
        <v>Dec</v>
      </c>
      <c r="Q586">
        <f>PRODUCT(Table1[[#This Row],[Price_per_Unit]],Table1[[#This Row],[Quantity_Purchased]])</f>
        <v>3267.36</v>
      </c>
      <c r="R586">
        <f>(Table1[[#This Row],[Price_per_Unit]]*Table1[[#This Row],[Quantity_Purchased]])-Table1[[#This Row],[Discount_Applied]]</f>
        <v>3235.13</v>
      </c>
    </row>
    <row r="587" spans="1:18" x14ac:dyDescent="0.35">
      <c r="A587" t="s">
        <v>2226</v>
      </c>
      <c r="B587" s="1">
        <v>45939</v>
      </c>
      <c r="C587" t="s">
        <v>1913</v>
      </c>
      <c r="D587" t="s">
        <v>2227</v>
      </c>
      <c r="E587" t="s">
        <v>769</v>
      </c>
      <c r="F587" t="s">
        <v>36</v>
      </c>
      <c r="G587">
        <v>284.95999999999998</v>
      </c>
      <c r="H587">
        <v>2</v>
      </c>
      <c r="I587">
        <v>172.41</v>
      </c>
      <c r="J587">
        <v>54.99</v>
      </c>
      <c r="K587" t="s">
        <v>54</v>
      </c>
      <c r="L587" t="s">
        <v>29</v>
      </c>
      <c r="M587" t="s">
        <v>22</v>
      </c>
      <c r="N587" t="s">
        <v>1916</v>
      </c>
      <c r="O587" t="s">
        <v>2228</v>
      </c>
      <c r="P587" t="str">
        <f t="shared" si="9"/>
        <v>Oct</v>
      </c>
      <c r="Q587">
        <f>PRODUCT(Table1[[#This Row],[Price_per_Unit]],Table1[[#This Row],[Quantity_Purchased]])</f>
        <v>569.91999999999996</v>
      </c>
      <c r="R587">
        <f>(Table1[[#This Row],[Price_per_Unit]]*Table1[[#This Row],[Quantity_Purchased]])-Table1[[#This Row],[Discount_Applied]]</f>
        <v>514.92999999999995</v>
      </c>
    </row>
    <row r="588" spans="1:18" hidden="1" x14ac:dyDescent="0.35">
      <c r="A588" t="s">
        <v>2229</v>
      </c>
      <c r="B588" s="1">
        <v>46005</v>
      </c>
      <c r="C588" t="s">
        <v>1913</v>
      </c>
      <c r="D588" t="s">
        <v>2230</v>
      </c>
      <c r="E588" t="s">
        <v>2231</v>
      </c>
      <c r="F588" t="s">
        <v>53</v>
      </c>
      <c r="G588">
        <v>346.36</v>
      </c>
      <c r="H588">
        <v>3</v>
      </c>
      <c r="I588">
        <v>228.31</v>
      </c>
      <c r="J588">
        <v>1.02</v>
      </c>
      <c r="K588" t="s">
        <v>43</v>
      </c>
      <c r="L588" t="s">
        <v>48</v>
      </c>
      <c r="M588" t="s">
        <v>30</v>
      </c>
      <c r="N588" t="s">
        <v>1916</v>
      </c>
      <c r="O588" t="s">
        <v>2232</v>
      </c>
      <c r="P588" t="str">
        <f t="shared" si="9"/>
        <v>Dec</v>
      </c>
      <c r="Q588">
        <f>PRODUCT(Table1[[#This Row],[Price_per_Unit]],Table1[[#This Row],[Quantity_Purchased]])</f>
        <v>1039.08</v>
      </c>
      <c r="R588">
        <f>(Table1[[#This Row],[Price_per_Unit]]*Table1[[#This Row],[Quantity_Purchased]])-Table1[[#This Row],[Discount_Applied]]</f>
        <v>1038.06</v>
      </c>
    </row>
    <row r="589" spans="1:18" hidden="1" x14ac:dyDescent="0.35">
      <c r="A589" t="s">
        <v>2233</v>
      </c>
      <c r="B589" s="1">
        <v>45981</v>
      </c>
      <c r="C589" t="s">
        <v>1913</v>
      </c>
      <c r="D589" t="s">
        <v>2234</v>
      </c>
      <c r="E589" t="s">
        <v>2235</v>
      </c>
      <c r="F589" t="s">
        <v>128</v>
      </c>
      <c r="G589">
        <v>291.86</v>
      </c>
      <c r="H589">
        <v>10</v>
      </c>
      <c r="I589">
        <v>197.94</v>
      </c>
      <c r="J589">
        <v>41.87</v>
      </c>
      <c r="K589" t="s">
        <v>43</v>
      </c>
      <c r="L589" t="s">
        <v>29</v>
      </c>
      <c r="M589" t="s">
        <v>37</v>
      </c>
      <c r="N589" t="s">
        <v>1916</v>
      </c>
      <c r="O589" t="s">
        <v>2236</v>
      </c>
      <c r="P589" t="str">
        <f t="shared" si="9"/>
        <v>Nov</v>
      </c>
      <c r="Q589">
        <f>PRODUCT(Table1[[#This Row],[Price_per_Unit]],Table1[[#This Row],[Quantity_Purchased]])</f>
        <v>2918.6000000000004</v>
      </c>
      <c r="R589">
        <f>(Table1[[#This Row],[Price_per_Unit]]*Table1[[#This Row],[Quantity_Purchased]])-Table1[[#This Row],[Discount_Applied]]</f>
        <v>2876.7300000000005</v>
      </c>
    </row>
    <row r="590" spans="1:18" hidden="1" x14ac:dyDescent="0.35">
      <c r="A590" t="s">
        <v>2237</v>
      </c>
      <c r="B590" s="1">
        <v>45854</v>
      </c>
      <c r="C590" t="s">
        <v>1913</v>
      </c>
      <c r="D590" t="s">
        <v>2238</v>
      </c>
      <c r="E590" t="s">
        <v>2239</v>
      </c>
      <c r="F590" t="s">
        <v>79</v>
      </c>
      <c r="G590">
        <v>58.12</v>
      </c>
      <c r="H590">
        <v>1</v>
      </c>
      <c r="I590">
        <v>47.53</v>
      </c>
      <c r="J590">
        <v>11.51</v>
      </c>
      <c r="K590" t="s">
        <v>20</v>
      </c>
      <c r="L590" t="s">
        <v>21</v>
      </c>
      <c r="M590" t="s">
        <v>37</v>
      </c>
      <c r="N590" t="s">
        <v>1946</v>
      </c>
      <c r="O590" t="s">
        <v>2240</v>
      </c>
      <c r="P590" t="str">
        <f t="shared" si="9"/>
        <v>Jul</v>
      </c>
      <c r="Q590">
        <f>PRODUCT(Table1[[#This Row],[Price_per_Unit]],Table1[[#This Row],[Quantity_Purchased]])</f>
        <v>58.12</v>
      </c>
      <c r="R590">
        <f>(Table1[[#This Row],[Price_per_Unit]]*Table1[[#This Row],[Quantity_Purchased]])-Table1[[#This Row],[Discount_Applied]]</f>
        <v>46.61</v>
      </c>
    </row>
    <row r="591" spans="1:18" hidden="1" x14ac:dyDescent="0.35">
      <c r="A591" t="s">
        <v>2241</v>
      </c>
      <c r="B591" s="1">
        <v>45886</v>
      </c>
      <c r="C591" t="s">
        <v>1913</v>
      </c>
      <c r="D591" t="s">
        <v>2242</v>
      </c>
      <c r="E591" t="s">
        <v>2243</v>
      </c>
      <c r="F591" t="s">
        <v>53</v>
      </c>
      <c r="G591">
        <v>120.82</v>
      </c>
      <c r="H591">
        <v>2</v>
      </c>
      <c r="I591">
        <v>90.07</v>
      </c>
      <c r="J591">
        <v>16.59</v>
      </c>
      <c r="K591" t="s">
        <v>20</v>
      </c>
      <c r="L591" t="s">
        <v>21</v>
      </c>
      <c r="M591" t="s">
        <v>30</v>
      </c>
      <c r="N591" t="s">
        <v>1946</v>
      </c>
      <c r="O591" t="s">
        <v>2244</v>
      </c>
      <c r="P591" t="str">
        <f t="shared" si="9"/>
        <v>Aug</v>
      </c>
      <c r="Q591">
        <f>PRODUCT(Table1[[#This Row],[Price_per_Unit]],Table1[[#This Row],[Quantity_Purchased]])</f>
        <v>241.64</v>
      </c>
      <c r="R591">
        <f>(Table1[[#This Row],[Price_per_Unit]]*Table1[[#This Row],[Quantity_Purchased]])-Table1[[#This Row],[Discount_Applied]]</f>
        <v>225.04999999999998</v>
      </c>
    </row>
    <row r="592" spans="1:18" hidden="1" x14ac:dyDescent="0.35">
      <c r="A592" t="s">
        <v>2245</v>
      </c>
      <c r="B592" s="1">
        <v>45960</v>
      </c>
      <c r="C592" t="s">
        <v>1913</v>
      </c>
      <c r="D592" t="s">
        <v>2246</v>
      </c>
      <c r="E592" t="s">
        <v>2247</v>
      </c>
      <c r="F592" t="s">
        <v>53</v>
      </c>
      <c r="G592">
        <v>94.57</v>
      </c>
      <c r="H592">
        <v>1</v>
      </c>
      <c r="I592">
        <v>73.28</v>
      </c>
      <c r="J592">
        <v>7.19</v>
      </c>
      <c r="K592" t="s">
        <v>20</v>
      </c>
      <c r="L592" t="s">
        <v>29</v>
      </c>
      <c r="M592" t="s">
        <v>30</v>
      </c>
      <c r="N592" t="s">
        <v>1946</v>
      </c>
      <c r="O592" t="s">
        <v>2248</v>
      </c>
      <c r="P592" t="str">
        <f t="shared" si="9"/>
        <v>Oct</v>
      </c>
      <c r="Q592">
        <f>PRODUCT(Table1[[#This Row],[Price_per_Unit]],Table1[[#This Row],[Quantity_Purchased]])</f>
        <v>94.57</v>
      </c>
      <c r="R592">
        <f>(Table1[[#This Row],[Price_per_Unit]]*Table1[[#This Row],[Quantity_Purchased]])-Table1[[#This Row],[Discount_Applied]]</f>
        <v>87.38</v>
      </c>
    </row>
    <row r="593" spans="1:18" x14ac:dyDescent="0.35">
      <c r="A593" t="s">
        <v>2249</v>
      </c>
      <c r="B593" s="1">
        <v>45908</v>
      </c>
      <c r="C593" t="s">
        <v>1913</v>
      </c>
      <c r="D593" t="s">
        <v>2250</v>
      </c>
      <c r="E593" t="s">
        <v>658</v>
      </c>
      <c r="F593" t="s">
        <v>36</v>
      </c>
      <c r="G593">
        <v>245.01</v>
      </c>
      <c r="H593">
        <v>1</v>
      </c>
      <c r="I593">
        <v>217.15</v>
      </c>
      <c r="J593">
        <v>23.1</v>
      </c>
      <c r="K593" t="s">
        <v>20</v>
      </c>
      <c r="L593" t="s">
        <v>29</v>
      </c>
      <c r="M593" t="s">
        <v>22</v>
      </c>
      <c r="N593" t="s">
        <v>1916</v>
      </c>
      <c r="O593" t="s">
        <v>2251</v>
      </c>
      <c r="P593" t="str">
        <f t="shared" si="9"/>
        <v>Sep</v>
      </c>
      <c r="Q593">
        <f>PRODUCT(Table1[[#This Row],[Price_per_Unit]],Table1[[#This Row],[Quantity_Purchased]])</f>
        <v>245.01</v>
      </c>
      <c r="R593">
        <f>(Table1[[#This Row],[Price_per_Unit]]*Table1[[#This Row],[Quantity_Purchased]])-Table1[[#This Row],[Discount_Applied]]</f>
        <v>221.91</v>
      </c>
    </row>
    <row r="594" spans="1:18" hidden="1" x14ac:dyDescent="0.35">
      <c r="A594" t="s">
        <v>2252</v>
      </c>
      <c r="B594" s="1">
        <v>46013</v>
      </c>
      <c r="C594" t="s">
        <v>1913</v>
      </c>
      <c r="D594" t="s">
        <v>2253</v>
      </c>
      <c r="E594" t="s">
        <v>2254</v>
      </c>
      <c r="F594" t="s">
        <v>19</v>
      </c>
      <c r="G594">
        <v>106.06</v>
      </c>
      <c r="H594">
        <v>6</v>
      </c>
      <c r="I594">
        <v>80.430000000000007</v>
      </c>
      <c r="J594">
        <v>9.93</v>
      </c>
      <c r="K594" t="s">
        <v>43</v>
      </c>
      <c r="L594" t="s">
        <v>29</v>
      </c>
      <c r="M594" t="s">
        <v>37</v>
      </c>
      <c r="N594" t="s">
        <v>1946</v>
      </c>
      <c r="O594" t="s">
        <v>2255</v>
      </c>
      <c r="P594" t="str">
        <f t="shared" si="9"/>
        <v>Dec</v>
      </c>
      <c r="Q594">
        <f>PRODUCT(Table1[[#This Row],[Price_per_Unit]],Table1[[#This Row],[Quantity_Purchased]])</f>
        <v>636.36</v>
      </c>
      <c r="R594">
        <f>(Table1[[#This Row],[Price_per_Unit]]*Table1[[#This Row],[Quantity_Purchased]])-Table1[[#This Row],[Discount_Applied]]</f>
        <v>626.43000000000006</v>
      </c>
    </row>
    <row r="595" spans="1:18" hidden="1" x14ac:dyDescent="0.35">
      <c r="A595" t="s">
        <v>2256</v>
      </c>
      <c r="B595" s="1">
        <v>45910</v>
      </c>
      <c r="C595" t="s">
        <v>1913</v>
      </c>
      <c r="D595" t="s">
        <v>2257</v>
      </c>
      <c r="E595" t="s">
        <v>2094</v>
      </c>
      <c r="F595" t="s">
        <v>128</v>
      </c>
      <c r="G595">
        <v>465.3</v>
      </c>
      <c r="H595">
        <v>2</v>
      </c>
      <c r="I595">
        <v>415.99</v>
      </c>
      <c r="J595">
        <v>18.600000000000001</v>
      </c>
      <c r="K595" t="s">
        <v>43</v>
      </c>
      <c r="L595" t="s">
        <v>48</v>
      </c>
      <c r="M595" t="s">
        <v>30</v>
      </c>
      <c r="N595" t="s">
        <v>1920</v>
      </c>
      <c r="O595" t="s">
        <v>2258</v>
      </c>
      <c r="P595" t="str">
        <f t="shared" si="9"/>
        <v>Sep</v>
      </c>
      <c r="Q595">
        <f>PRODUCT(Table1[[#This Row],[Price_per_Unit]],Table1[[#This Row],[Quantity_Purchased]])</f>
        <v>930.6</v>
      </c>
      <c r="R595">
        <f>(Table1[[#This Row],[Price_per_Unit]]*Table1[[#This Row],[Quantity_Purchased]])-Table1[[#This Row],[Discount_Applied]]</f>
        <v>912</v>
      </c>
    </row>
    <row r="596" spans="1:18" x14ac:dyDescent="0.35">
      <c r="A596" t="s">
        <v>2259</v>
      </c>
      <c r="B596" s="1">
        <v>46004</v>
      </c>
      <c r="C596" t="s">
        <v>1913</v>
      </c>
      <c r="D596" t="s">
        <v>2260</v>
      </c>
      <c r="E596" t="s">
        <v>1829</v>
      </c>
      <c r="F596" t="s">
        <v>36</v>
      </c>
      <c r="G596">
        <v>392.33</v>
      </c>
      <c r="H596">
        <v>1</v>
      </c>
      <c r="I596">
        <v>253.9</v>
      </c>
      <c r="J596">
        <v>53.31</v>
      </c>
      <c r="K596" t="s">
        <v>54</v>
      </c>
      <c r="L596" t="s">
        <v>21</v>
      </c>
      <c r="M596" t="s">
        <v>22</v>
      </c>
      <c r="N596" t="s">
        <v>1920</v>
      </c>
      <c r="O596" t="s">
        <v>2261</v>
      </c>
      <c r="P596" t="str">
        <f t="shared" si="9"/>
        <v>Dec</v>
      </c>
      <c r="Q596">
        <f>PRODUCT(Table1[[#This Row],[Price_per_Unit]],Table1[[#This Row],[Quantity_Purchased]])</f>
        <v>392.33</v>
      </c>
      <c r="R596">
        <f>(Table1[[#This Row],[Price_per_Unit]]*Table1[[#This Row],[Quantity_Purchased]])-Table1[[#This Row],[Discount_Applied]]</f>
        <v>339.02</v>
      </c>
    </row>
    <row r="597" spans="1:18" hidden="1" x14ac:dyDescent="0.35">
      <c r="A597" t="s">
        <v>2262</v>
      </c>
      <c r="B597" s="1">
        <v>45846</v>
      </c>
      <c r="C597" t="s">
        <v>1913</v>
      </c>
      <c r="D597" t="s">
        <v>2263</v>
      </c>
      <c r="E597" t="s">
        <v>2026</v>
      </c>
      <c r="F597" t="s">
        <v>53</v>
      </c>
      <c r="G597">
        <v>94.7</v>
      </c>
      <c r="H597">
        <v>4</v>
      </c>
      <c r="I597">
        <v>68.569999999999993</v>
      </c>
      <c r="J597">
        <v>7.66</v>
      </c>
      <c r="K597" t="s">
        <v>20</v>
      </c>
      <c r="L597" t="s">
        <v>48</v>
      </c>
      <c r="M597" t="s">
        <v>37</v>
      </c>
      <c r="N597" t="s">
        <v>1946</v>
      </c>
      <c r="O597" t="s">
        <v>2264</v>
      </c>
      <c r="P597" t="str">
        <f t="shared" si="9"/>
        <v>Jul</v>
      </c>
      <c r="Q597">
        <f>PRODUCT(Table1[[#This Row],[Price_per_Unit]],Table1[[#This Row],[Quantity_Purchased]])</f>
        <v>378.8</v>
      </c>
      <c r="R597">
        <f>(Table1[[#This Row],[Price_per_Unit]]*Table1[[#This Row],[Quantity_Purchased]])-Table1[[#This Row],[Discount_Applied]]</f>
        <v>371.14</v>
      </c>
    </row>
    <row r="598" spans="1:18" x14ac:dyDescent="0.35">
      <c r="A598" t="s">
        <v>2265</v>
      </c>
      <c r="B598" s="1">
        <v>45878</v>
      </c>
      <c r="C598" t="s">
        <v>1913</v>
      </c>
      <c r="D598" t="s">
        <v>2266</v>
      </c>
      <c r="E598" t="s">
        <v>2267</v>
      </c>
      <c r="F598" t="s">
        <v>79</v>
      </c>
      <c r="G598">
        <v>253.89</v>
      </c>
      <c r="H598">
        <v>10</v>
      </c>
      <c r="I598">
        <v>178.66</v>
      </c>
      <c r="J598">
        <v>36.64</v>
      </c>
      <c r="K598" t="s">
        <v>20</v>
      </c>
      <c r="L598" t="s">
        <v>29</v>
      </c>
      <c r="M598" t="s">
        <v>22</v>
      </c>
      <c r="N598" t="s">
        <v>1916</v>
      </c>
      <c r="O598" t="s">
        <v>2268</v>
      </c>
      <c r="P598" t="str">
        <f t="shared" si="9"/>
        <v>Aug</v>
      </c>
      <c r="Q598">
        <f>PRODUCT(Table1[[#This Row],[Price_per_Unit]],Table1[[#This Row],[Quantity_Purchased]])</f>
        <v>2538.8999999999996</v>
      </c>
      <c r="R598">
        <f>(Table1[[#This Row],[Price_per_Unit]]*Table1[[#This Row],[Quantity_Purchased]])-Table1[[#This Row],[Discount_Applied]]</f>
        <v>2502.2599999999998</v>
      </c>
    </row>
    <row r="599" spans="1:18" hidden="1" x14ac:dyDescent="0.35">
      <c r="A599" t="s">
        <v>2269</v>
      </c>
      <c r="B599" s="1">
        <v>46013</v>
      </c>
      <c r="C599" t="s">
        <v>1913</v>
      </c>
      <c r="D599" t="s">
        <v>2270</v>
      </c>
      <c r="E599" t="s">
        <v>847</v>
      </c>
      <c r="F599" t="s">
        <v>79</v>
      </c>
      <c r="G599">
        <v>487.18</v>
      </c>
      <c r="H599">
        <v>4</v>
      </c>
      <c r="I599">
        <v>394.57</v>
      </c>
      <c r="J599">
        <v>67.45</v>
      </c>
      <c r="K599" t="s">
        <v>43</v>
      </c>
      <c r="L599" t="s">
        <v>29</v>
      </c>
      <c r="M599" t="s">
        <v>30</v>
      </c>
      <c r="N599" t="s">
        <v>1920</v>
      </c>
      <c r="O599" t="s">
        <v>2271</v>
      </c>
      <c r="P599" t="str">
        <f t="shared" si="9"/>
        <v>Dec</v>
      </c>
      <c r="Q599">
        <f>PRODUCT(Table1[[#This Row],[Price_per_Unit]],Table1[[#This Row],[Quantity_Purchased]])</f>
        <v>1948.72</v>
      </c>
      <c r="R599">
        <f>(Table1[[#This Row],[Price_per_Unit]]*Table1[[#This Row],[Quantity_Purchased]])-Table1[[#This Row],[Discount_Applied]]</f>
        <v>1881.27</v>
      </c>
    </row>
    <row r="600" spans="1:18" hidden="1" x14ac:dyDescent="0.35">
      <c r="A600" t="s">
        <v>2272</v>
      </c>
      <c r="B600" s="1">
        <v>45823</v>
      </c>
      <c r="C600" t="s">
        <v>1913</v>
      </c>
      <c r="D600" t="s">
        <v>2273</v>
      </c>
      <c r="E600" t="s">
        <v>2274</v>
      </c>
      <c r="F600" t="s">
        <v>79</v>
      </c>
      <c r="G600">
        <v>417.12</v>
      </c>
      <c r="H600">
        <v>10</v>
      </c>
      <c r="I600">
        <v>304.20999999999998</v>
      </c>
      <c r="J600">
        <v>71.06</v>
      </c>
      <c r="K600" t="s">
        <v>20</v>
      </c>
      <c r="L600" t="s">
        <v>48</v>
      </c>
      <c r="M600" t="s">
        <v>37</v>
      </c>
      <c r="N600" t="s">
        <v>1946</v>
      </c>
      <c r="O600" t="s">
        <v>2275</v>
      </c>
      <c r="P600" t="str">
        <f t="shared" si="9"/>
        <v>Jun</v>
      </c>
      <c r="Q600">
        <f>PRODUCT(Table1[[#This Row],[Price_per_Unit]],Table1[[#This Row],[Quantity_Purchased]])</f>
        <v>4171.2</v>
      </c>
      <c r="R600">
        <f>(Table1[[#This Row],[Price_per_Unit]]*Table1[[#This Row],[Quantity_Purchased]])-Table1[[#This Row],[Discount_Applied]]</f>
        <v>4100.1399999999994</v>
      </c>
    </row>
    <row r="601" spans="1:18" hidden="1" x14ac:dyDescent="0.35">
      <c r="A601" t="s">
        <v>2276</v>
      </c>
      <c r="B601" s="1">
        <v>45843</v>
      </c>
      <c r="C601" t="s">
        <v>1913</v>
      </c>
      <c r="D601" t="s">
        <v>2277</v>
      </c>
      <c r="E601" t="s">
        <v>2278</v>
      </c>
      <c r="F601" t="s">
        <v>128</v>
      </c>
      <c r="G601">
        <v>59.46</v>
      </c>
      <c r="H601">
        <v>10</v>
      </c>
      <c r="I601">
        <v>39.549999999999997</v>
      </c>
      <c r="J601">
        <v>10.27</v>
      </c>
      <c r="K601" t="s">
        <v>20</v>
      </c>
      <c r="L601" t="s">
        <v>21</v>
      </c>
      <c r="M601" t="s">
        <v>30</v>
      </c>
      <c r="N601" t="s">
        <v>1916</v>
      </c>
      <c r="O601" t="s">
        <v>2279</v>
      </c>
      <c r="P601" t="str">
        <f t="shared" si="9"/>
        <v>Jul</v>
      </c>
      <c r="Q601">
        <f>PRODUCT(Table1[[#This Row],[Price_per_Unit]],Table1[[#This Row],[Quantity_Purchased]])</f>
        <v>594.6</v>
      </c>
      <c r="R601">
        <f>(Table1[[#This Row],[Price_per_Unit]]*Table1[[#This Row],[Quantity_Purchased]])-Table1[[#This Row],[Discount_Applied]]</f>
        <v>584.33000000000004</v>
      </c>
    </row>
    <row r="602" spans="1:18" hidden="1" x14ac:dyDescent="0.35">
      <c r="A602" t="s">
        <v>2280</v>
      </c>
      <c r="B602" s="1">
        <v>45739</v>
      </c>
      <c r="C602" t="s">
        <v>1913</v>
      </c>
      <c r="D602" t="s">
        <v>2281</v>
      </c>
      <c r="E602" t="s">
        <v>1825</v>
      </c>
      <c r="F602" t="s">
        <v>19</v>
      </c>
      <c r="G602">
        <v>11.43</v>
      </c>
      <c r="H602">
        <v>8</v>
      </c>
      <c r="I602">
        <v>7.07</v>
      </c>
      <c r="J602">
        <v>1.68</v>
      </c>
      <c r="K602" t="s">
        <v>43</v>
      </c>
      <c r="L602" t="s">
        <v>48</v>
      </c>
      <c r="M602" t="s">
        <v>30</v>
      </c>
      <c r="N602" t="s">
        <v>1920</v>
      </c>
      <c r="O602" t="s">
        <v>2282</v>
      </c>
      <c r="P602" t="str">
        <f t="shared" si="9"/>
        <v>Mar</v>
      </c>
      <c r="Q602">
        <f>PRODUCT(Table1[[#This Row],[Price_per_Unit]],Table1[[#This Row],[Quantity_Purchased]])</f>
        <v>91.44</v>
      </c>
      <c r="R602">
        <f>(Table1[[#This Row],[Price_per_Unit]]*Table1[[#This Row],[Quantity_Purchased]])-Table1[[#This Row],[Discount_Applied]]</f>
        <v>89.759999999999991</v>
      </c>
    </row>
    <row r="603" spans="1:18" hidden="1" x14ac:dyDescent="0.35">
      <c r="A603" t="s">
        <v>2283</v>
      </c>
      <c r="B603" s="1">
        <v>45960</v>
      </c>
      <c r="C603" t="s">
        <v>1913</v>
      </c>
      <c r="D603" t="s">
        <v>2284</v>
      </c>
      <c r="E603" t="s">
        <v>572</v>
      </c>
      <c r="F603" t="s">
        <v>19</v>
      </c>
      <c r="G603">
        <v>116.44</v>
      </c>
      <c r="H603">
        <v>4</v>
      </c>
      <c r="I603">
        <v>80.569999999999993</v>
      </c>
      <c r="J603">
        <v>19.399999999999999</v>
      </c>
      <c r="K603" t="s">
        <v>43</v>
      </c>
      <c r="L603" t="s">
        <v>21</v>
      </c>
      <c r="M603" t="s">
        <v>37</v>
      </c>
      <c r="N603" t="s">
        <v>1920</v>
      </c>
      <c r="O603" t="s">
        <v>2285</v>
      </c>
      <c r="P603" t="str">
        <f t="shared" si="9"/>
        <v>Oct</v>
      </c>
      <c r="Q603">
        <f>PRODUCT(Table1[[#This Row],[Price_per_Unit]],Table1[[#This Row],[Quantity_Purchased]])</f>
        <v>465.76</v>
      </c>
      <c r="R603">
        <f>(Table1[[#This Row],[Price_per_Unit]]*Table1[[#This Row],[Quantity_Purchased]])-Table1[[#This Row],[Discount_Applied]]</f>
        <v>446.36</v>
      </c>
    </row>
    <row r="604" spans="1:18" hidden="1" x14ac:dyDescent="0.35">
      <c r="A604" t="s">
        <v>2286</v>
      </c>
      <c r="B604" s="1">
        <v>45802</v>
      </c>
      <c r="C604" t="s">
        <v>1913</v>
      </c>
      <c r="D604" t="s">
        <v>2287</v>
      </c>
      <c r="E604" t="s">
        <v>1528</v>
      </c>
      <c r="F604" t="s">
        <v>28</v>
      </c>
      <c r="G604">
        <v>277.05</v>
      </c>
      <c r="H604">
        <v>3</v>
      </c>
      <c r="I604">
        <v>204.26</v>
      </c>
      <c r="J604">
        <v>19.510000000000002</v>
      </c>
      <c r="K604" t="s">
        <v>20</v>
      </c>
      <c r="L604" t="s">
        <v>48</v>
      </c>
      <c r="M604" t="s">
        <v>37</v>
      </c>
      <c r="N604" t="s">
        <v>1916</v>
      </c>
      <c r="O604" t="s">
        <v>2288</v>
      </c>
      <c r="P604" t="str">
        <f t="shared" si="9"/>
        <v>May</v>
      </c>
      <c r="Q604">
        <f>PRODUCT(Table1[[#This Row],[Price_per_Unit]],Table1[[#This Row],[Quantity_Purchased]])</f>
        <v>831.15000000000009</v>
      </c>
      <c r="R604">
        <f>(Table1[[#This Row],[Price_per_Unit]]*Table1[[#This Row],[Quantity_Purchased]])-Table1[[#This Row],[Discount_Applied]]</f>
        <v>811.6400000000001</v>
      </c>
    </row>
    <row r="605" spans="1:18" hidden="1" x14ac:dyDescent="0.35">
      <c r="A605" t="s">
        <v>2289</v>
      </c>
      <c r="B605" s="1">
        <v>45802</v>
      </c>
      <c r="C605" t="s">
        <v>1913</v>
      </c>
      <c r="D605" t="s">
        <v>2290</v>
      </c>
      <c r="E605" t="s">
        <v>448</v>
      </c>
      <c r="F605" t="s">
        <v>79</v>
      </c>
      <c r="G605">
        <v>236.24</v>
      </c>
      <c r="H605">
        <v>2</v>
      </c>
      <c r="I605">
        <v>208.31</v>
      </c>
      <c r="J605">
        <v>39.25</v>
      </c>
      <c r="K605" t="s">
        <v>54</v>
      </c>
      <c r="L605" t="s">
        <v>29</v>
      </c>
      <c r="M605" t="s">
        <v>37</v>
      </c>
      <c r="N605" t="s">
        <v>1920</v>
      </c>
      <c r="O605" t="s">
        <v>2291</v>
      </c>
      <c r="P605" t="str">
        <f t="shared" si="9"/>
        <v>May</v>
      </c>
      <c r="Q605">
        <f>PRODUCT(Table1[[#This Row],[Price_per_Unit]],Table1[[#This Row],[Quantity_Purchased]])</f>
        <v>472.48</v>
      </c>
      <c r="R605">
        <f>(Table1[[#This Row],[Price_per_Unit]]*Table1[[#This Row],[Quantity_Purchased]])-Table1[[#This Row],[Discount_Applied]]</f>
        <v>433.23</v>
      </c>
    </row>
    <row r="606" spans="1:18" hidden="1" x14ac:dyDescent="0.35">
      <c r="A606" t="s">
        <v>2292</v>
      </c>
      <c r="B606" s="1">
        <v>45856</v>
      </c>
      <c r="C606" t="s">
        <v>1913</v>
      </c>
      <c r="D606" t="s">
        <v>2293</v>
      </c>
      <c r="E606" t="s">
        <v>319</v>
      </c>
      <c r="F606" t="s">
        <v>128</v>
      </c>
      <c r="G606">
        <v>129.88</v>
      </c>
      <c r="H606">
        <v>3</v>
      </c>
      <c r="I606">
        <v>100.26</v>
      </c>
      <c r="J606">
        <v>24.57</v>
      </c>
      <c r="K606" t="s">
        <v>43</v>
      </c>
      <c r="L606" t="s">
        <v>29</v>
      </c>
      <c r="M606" t="s">
        <v>37</v>
      </c>
      <c r="N606" t="s">
        <v>1946</v>
      </c>
      <c r="O606" t="s">
        <v>2294</v>
      </c>
      <c r="P606" t="str">
        <f t="shared" si="9"/>
        <v>Jul</v>
      </c>
      <c r="Q606">
        <f>PRODUCT(Table1[[#This Row],[Price_per_Unit]],Table1[[#This Row],[Quantity_Purchased]])</f>
        <v>389.64</v>
      </c>
      <c r="R606">
        <f>(Table1[[#This Row],[Price_per_Unit]]*Table1[[#This Row],[Quantity_Purchased]])-Table1[[#This Row],[Discount_Applied]]</f>
        <v>365.07</v>
      </c>
    </row>
    <row r="607" spans="1:18" hidden="1" x14ac:dyDescent="0.35">
      <c r="A607" s="2" t="s">
        <v>2295</v>
      </c>
      <c r="B607" s="1">
        <v>45846</v>
      </c>
      <c r="C607" t="s">
        <v>1913</v>
      </c>
      <c r="D607" t="s">
        <v>2296</v>
      </c>
      <c r="E607" t="s">
        <v>2297</v>
      </c>
      <c r="F607" t="s">
        <v>28</v>
      </c>
      <c r="G607">
        <v>202.81</v>
      </c>
      <c r="H607">
        <v>3</v>
      </c>
      <c r="I607">
        <v>134.34</v>
      </c>
      <c r="J607">
        <v>36.64</v>
      </c>
      <c r="K607" t="s">
        <v>43</v>
      </c>
      <c r="L607" t="s">
        <v>21</v>
      </c>
      <c r="M607" t="s">
        <v>37</v>
      </c>
      <c r="N607" t="s">
        <v>1920</v>
      </c>
      <c r="O607" t="s">
        <v>2298</v>
      </c>
      <c r="P607" t="str">
        <f t="shared" si="9"/>
        <v>Jul</v>
      </c>
      <c r="Q607">
        <f>PRODUCT(Table1[[#This Row],[Price_per_Unit]],Table1[[#This Row],[Quantity_Purchased]])</f>
        <v>608.43000000000006</v>
      </c>
      <c r="R607">
        <f>(Table1[[#This Row],[Price_per_Unit]]*Table1[[#This Row],[Quantity_Purchased]])-Table1[[#This Row],[Discount_Applied]]</f>
        <v>571.79000000000008</v>
      </c>
    </row>
    <row r="608" spans="1:18" hidden="1" x14ac:dyDescent="0.35">
      <c r="A608" t="s">
        <v>2299</v>
      </c>
      <c r="B608" s="1">
        <v>45717</v>
      </c>
      <c r="C608" t="s">
        <v>1913</v>
      </c>
      <c r="D608" t="s">
        <v>2300</v>
      </c>
      <c r="E608" t="s">
        <v>2301</v>
      </c>
      <c r="F608" t="s">
        <v>28</v>
      </c>
      <c r="G608">
        <v>385.07</v>
      </c>
      <c r="H608">
        <v>10</v>
      </c>
      <c r="I608">
        <v>241.94</v>
      </c>
      <c r="J608">
        <v>33.299999999999997</v>
      </c>
      <c r="K608" t="s">
        <v>20</v>
      </c>
      <c r="L608" t="s">
        <v>48</v>
      </c>
      <c r="M608" t="s">
        <v>30</v>
      </c>
      <c r="N608" t="s">
        <v>1946</v>
      </c>
      <c r="O608" t="s">
        <v>2302</v>
      </c>
      <c r="P608" t="str">
        <f t="shared" si="9"/>
        <v>Mar</v>
      </c>
      <c r="Q608">
        <f>PRODUCT(Table1[[#This Row],[Price_per_Unit]],Table1[[#This Row],[Quantity_Purchased]])</f>
        <v>3850.7</v>
      </c>
      <c r="R608">
        <f>(Table1[[#This Row],[Price_per_Unit]]*Table1[[#This Row],[Quantity_Purchased]])-Table1[[#This Row],[Discount_Applied]]</f>
        <v>3817.3999999999996</v>
      </c>
    </row>
    <row r="609" spans="1:18" x14ac:dyDescent="0.35">
      <c r="A609" t="s">
        <v>2303</v>
      </c>
      <c r="B609" s="1">
        <v>45763</v>
      </c>
      <c r="C609" t="s">
        <v>1913</v>
      </c>
      <c r="D609" t="s">
        <v>2304</v>
      </c>
      <c r="E609" t="s">
        <v>2195</v>
      </c>
      <c r="F609" t="s">
        <v>79</v>
      </c>
      <c r="G609">
        <v>337.83</v>
      </c>
      <c r="H609">
        <v>9</v>
      </c>
      <c r="I609">
        <v>288.83</v>
      </c>
      <c r="J609">
        <v>16.28</v>
      </c>
      <c r="K609" t="s">
        <v>54</v>
      </c>
      <c r="L609" t="s">
        <v>29</v>
      </c>
      <c r="M609" t="s">
        <v>22</v>
      </c>
      <c r="N609" t="s">
        <v>1946</v>
      </c>
      <c r="O609" t="s">
        <v>2305</v>
      </c>
      <c r="P609" t="str">
        <f t="shared" si="9"/>
        <v>Apr</v>
      </c>
      <c r="Q609">
        <f>PRODUCT(Table1[[#This Row],[Price_per_Unit]],Table1[[#This Row],[Quantity_Purchased]])</f>
        <v>3040.47</v>
      </c>
      <c r="R609">
        <f>(Table1[[#This Row],[Price_per_Unit]]*Table1[[#This Row],[Quantity_Purchased]])-Table1[[#This Row],[Discount_Applied]]</f>
        <v>3024.1899999999996</v>
      </c>
    </row>
    <row r="610" spans="1:18" x14ac:dyDescent="0.35">
      <c r="A610" t="s">
        <v>2306</v>
      </c>
      <c r="B610" s="1">
        <v>45856</v>
      </c>
      <c r="C610" t="s">
        <v>1913</v>
      </c>
      <c r="D610" t="s">
        <v>2307</v>
      </c>
      <c r="E610" t="s">
        <v>673</v>
      </c>
      <c r="F610" t="s">
        <v>79</v>
      </c>
      <c r="G610">
        <v>196.3</v>
      </c>
      <c r="H610">
        <v>2</v>
      </c>
      <c r="I610">
        <v>131.06</v>
      </c>
      <c r="J610">
        <v>39.08</v>
      </c>
      <c r="K610" t="s">
        <v>43</v>
      </c>
      <c r="L610" t="s">
        <v>48</v>
      </c>
      <c r="M610" t="s">
        <v>22</v>
      </c>
      <c r="N610" t="s">
        <v>1946</v>
      </c>
      <c r="O610" t="s">
        <v>2308</v>
      </c>
      <c r="P610" t="str">
        <f t="shared" si="9"/>
        <v>Jul</v>
      </c>
      <c r="Q610">
        <f>PRODUCT(Table1[[#This Row],[Price_per_Unit]],Table1[[#This Row],[Quantity_Purchased]])</f>
        <v>392.6</v>
      </c>
      <c r="R610">
        <f>(Table1[[#This Row],[Price_per_Unit]]*Table1[[#This Row],[Quantity_Purchased]])-Table1[[#This Row],[Discount_Applied]]</f>
        <v>353.52000000000004</v>
      </c>
    </row>
    <row r="611" spans="1:18" hidden="1" x14ac:dyDescent="0.35">
      <c r="A611" t="s">
        <v>2309</v>
      </c>
      <c r="B611" s="1">
        <v>46013</v>
      </c>
      <c r="C611" t="s">
        <v>1913</v>
      </c>
      <c r="D611" t="s">
        <v>2310</v>
      </c>
      <c r="E611" t="s">
        <v>1762</v>
      </c>
      <c r="F611" t="s">
        <v>19</v>
      </c>
      <c r="G611">
        <v>306.55</v>
      </c>
      <c r="H611">
        <v>6</v>
      </c>
      <c r="I611">
        <v>194.52</v>
      </c>
      <c r="J611">
        <v>14.67</v>
      </c>
      <c r="K611" t="s">
        <v>43</v>
      </c>
      <c r="L611" t="s">
        <v>29</v>
      </c>
      <c r="M611" t="s">
        <v>37</v>
      </c>
      <c r="N611" t="s">
        <v>1920</v>
      </c>
      <c r="O611" t="s">
        <v>2311</v>
      </c>
      <c r="P611" t="str">
        <f t="shared" si="9"/>
        <v>Dec</v>
      </c>
      <c r="Q611">
        <f>PRODUCT(Table1[[#This Row],[Price_per_Unit]],Table1[[#This Row],[Quantity_Purchased]])</f>
        <v>1839.3000000000002</v>
      </c>
      <c r="R611">
        <f>(Table1[[#This Row],[Price_per_Unit]]*Table1[[#This Row],[Quantity_Purchased]])-Table1[[#This Row],[Discount_Applied]]</f>
        <v>1824.63</v>
      </c>
    </row>
    <row r="612" spans="1:18" hidden="1" x14ac:dyDescent="0.35">
      <c r="A612" t="s">
        <v>2312</v>
      </c>
      <c r="B612" s="1">
        <v>45782</v>
      </c>
      <c r="C612" t="s">
        <v>1913</v>
      </c>
      <c r="D612" t="s">
        <v>2313</v>
      </c>
      <c r="E612" t="s">
        <v>1304</v>
      </c>
      <c r="F612" t="s">
        <v>128</v>
      </c>
      <c r="G612">
        <v>409.24</v>
      </c>
      <c r="H612">
        <v>5</v>
      </c>
      <c r="I612">
        <v>349.42</v>
      </c>
      <c r="J612">
        <v>60.75</v>
      </c>
      <c r="K612" t="s">
        <v>43</v>
      </c>
      <c r="L612" t="s">
        <v>21</v>
      </c>
      <c r="M612" t="s">
        <v>37</v>
      </c>
      <c r="N612" t="s">
        <v>1916</v>
      </c>
      <c r="O612" t="s">
        <v>2314</v>
      </c>
      <c r="P612" t="str">
        <f t="shared" si="9"/>
        <v>May</v>
      </c>
      <c r="Q612">
        <f>PRODUCT(Table1[[#This Row],[Price_per_Unit]],Table1[[#This Row],[Quantity_Purchased]])</f>
        <v>2046.2</v>
      </c>
      <c r="R612">
        <f>(Table1[[#This Row],[Price_per_Unit]]*Table1[[#This Row],[Quantity_Purchased]])-Table1[[#This Row],[Discount_Applied]]</f>
        <v>1985.45</v>
      </c>
    </row>
    <row r="613" spans="1:18" x14ac:dyDescent="0.35">
      <c r="A613" t="s">
        <v>2315</v>
      </c>
      <c r="B613" s="1">
        <v>46012</v>
      </c>
      <c r="C613" t="s">
        <v>1913</v>
      </c>
      <c r="D613" t="s">
        <v>2316</v>
      </c>
      <c r="E613" t="s">
        <v>2317</v>
      </c>
      <c r="F613" t="s">
        <v>19</v>
      </c>
      <c r="G613">
        <v>286.75</v>
      </c>
      <c r="H613">
        <v>6</v>
      </c>
      <c r="I613">
        <v>185.04</v>
      </c>
      <c r="J613">
        <v>32.880000000000003</v>
      </c>
      <c r="K613" t="s">
        <v>43</v>
      </c>
      <c r="L613" t="s">
        <v>21</v>
      </c>
      <c r="M613" t="s">
        <v>22</v>
      </c>
      <c r="N613" t="s">
        <v>1920</v>
      </c>
      <c r="O613" t="s">
        <v>2318</v>
      </c>
      <c r="P613" t="str">
        <f t="shared" si="9"/>
        <v>Dec</v>
      </c>
      <c r="Q613">
        <f>PRODUCT(Table1[[#This Row],[Price_per_Unit]],Table1[[#This Row],[Quantity_Purchased]])</f>
        <v>1720.5</v>
      </c>
      <c r="R613">
        <f>(Table1[[#This Row],[Price_per_Unit]]*Table1[[#This Row],[Quantity_Purchased]])-Table1[[#This Row],[Discount_Applied]]</f>
        <v>1687.62</v>
      </c>
    </row>
    <row r="614" spans="1:18" x14ac:dyDescent="0.35">
      <c r="A614" t="s">
        <v>2319</v>
      </c>
      <c r="B614" s="1">
        <v>45717</v>
      </c>
      <c r="C614" t="s">
        <v>1913</v>
      </c>
      <c r="D614" t="s">
        <v>2320</v>
      </c>
      <c r="E614" t="s">
        <v>836</v>
      </c>
      <c r="F614" t="s">
        <v>128</v>
      </c>
      <c r="G614">
        <v>263.41000000000003</v>
      </c>
      <c r="H614">
        <v>1</v>
      </c>
      <c r="I614">
        <v>201.56</v>
      </c>
      <c r="J614">
        <v>28.89</v>
      </c>
      <c r="K614" t="s">
        <v>43</v>
      </c>
      <c r="L614" t="s">
        <v>29</v>
      </c>
      <c r="M614" t="s">
        <v>22</v>
      </c>
      <c r="N614" t="s">
        <v>1920</v>
      </c>
      <c r="O614" t="s">
        <v>2321</v>
      </c>
      <c r="P614" t="str">
        <f t="shared" si="9"/>
        <v>Mar</v>
      </c>
      <c r="Q614">
        <f>PRODUCT(Table1[[#This Row],[Price_per_Unit]],Table1[[#This Row],[Quantity_Purchased]])</f>
        <v>263.41000000000003</v>
      </c>
      <c r="R614">
        <f>(Table1[[#This Row],[Price_per_Unit]]*Table1[[#This Row],[Quantity_Purchased]])-Table1[[#This Row],[Discount_Applied]]</f>
        <v>234.52000000000004</v>
      </c>
    </row>
    <row r="615" spans="1:18" hidden="1" x14ac:dyDescent="0.35">
      <c r="A615" t="s">
        <v>2322</v>
      </c>
      <c r="B615" s="1">
        <v>45918</v>
      </c>
      <c r="C615" t="s">
        <v>1913</v>
      </c>
      <c r="D615" t="s">
        <v>2323</v>
      </c>
      <c r="E615" t="s">
        <v>66</v>
      </c>
      <c r="F615" t="s">
        <v>128</v>
      </c>
      <c r="G615">
        <v>328.56</v>
      </c>
      <c r="H615">
        <v>4</v>
      </c>
      <c r="I615">
        <v>275.88</v>
      </c>
      <c r="J615">
        <v>62.9</v>
      </c>
      <c r="K615" t="s">
        <v>20</v>
      </c>
      <c r="L615" t="s">
        <v>29</v>
      </c>
      <c r="M615" t="s">
        <v>30</v>
      </c>
      <c r="N615" t="s">
        <v>1946</v>
      </c>
      <c r="O615" t="s">
        <v>2324</v>
      </c>
      <c r="P615" t="str">
        <f t="shared" si="9"/>
        <v>Sep</v>
      </c>
      <c r="Q615">
        <f>PRODUCT(Table1[[#This Row],[Price_per_Unit]],Table1[[#This Row],[Quantity_Purchased]])</f>
        <v>1314.24</v>
      </c>
      <c r="R615">
        <f>(Table1[[#This Row],[Price_per_Unit]]*Table1[[#This Row],[Quantity_Purchased]])-Table1[[#This Row],[Discount_Applied]]</f>
        <v>1251.3399999999999</v>
      </c>
    </row>
    <row r="616" spans="1:18" x14ac:dyDescent="0.35">
      <c r="A616" t="s">
        <v>2325</v>
      </c>
      <c r="B616" s="1">
        <v>45929</v>
      </c>
      <c r="C616" t="s">
        <v>1913</v>
      </c>
      <c r="D616" t="s">
        <v>2326</v>
      </c>
      <c r="E616" t="s">
        <v>2327</v>
      </c>
      <c r="F616" t="s">
        <v>36</v>
      </c>
      <c r="G616">
        <v>66.89</v>
      </c>
      <c r="H616">
        <v>8</v>
      </c>
      <c r="I616">
        <v>47.14</v>
      </c>
      <c r="J616">
        <v>11.66</v>
      </c>
      <c r="K616" t="s">
        <v>54</v>
      </c>
      <c r="L616" t="s">
        <v>29</v>
      </c>
      <c r="M616" t="s">
        <v>22</v>
      </c>
      <c r="N616" t="s">
        <v>1920</v>
      </c>
      <c r="O616" t="s">
        <v>2328</v>
      </c>
      <c r="P616" t="str">
        <f t="shared" si="9"/>
        <v>Sep</v>
      </c>
      <c r="Q616">
        <f>PRODUCT(Table1[[#This Row],[Price_per_Unit]],Table1[[#This Row],[Quantity_Purchased]])</f>
        <v>535.12</v>
      </c>
      <c r="R616">
        <f>(Table1[[#This Row],[Price_per_Unit]]*Table1[[#This Row],[Quantity_Purchased]])-Table1[[#This Row],[Discount_Applied]]</f>
        <v>523.46</v>
      </c>
    </row>
    <row r="617" spans="1:18" hidden="1" x14ac:dyDescent="0.35">
      <c r="A617" t="s">
        <v>2329</v>
      </c>
      <c r="B617" s="1">
        <v>45875</v>
      </c>
      <c r="C617" t="s">
        <v>1913</v>
      </c>
      <c r="D617" t="s">
        <v>2330</v>
      </c>
      <c r="E617" t="s">
        <v>2331</v>
      </c>
      <c r="F617" t="s">
        <v>36</v>
      </c>
      <c r="G617">
        <v>304.25</v>
      </c>
      <c r="H617">
        <v>3</v>
      </c>
      <c r="I617">
        <v>193.43</v>
      </c>
      <c r="J617">
        <v>24.11</v>
      </c>
      <c r="K617" t="s">
        <v>54</v>
      </c>
      <c r="L617" t="s">
        <v>21</v>
      </c>
      <c r="M617" t="s">
        <v>30</v>
      </c>
      <c r="N617" t="s">
        <v>1916</v>
      </c>
      <c r="O617" t="s">
        <v>2332</v>
      </c>
      <c r="P617" t="str">
        <f t="shared" si="9"/>
        <v>Aug</v>
      </c>
      <c r="Q617">
        <f>PRODUCT(Table1[[#This Row],[Price_per_Unit]],Table1[[#This Row],[Quantity_Purchased]])</f>
        <v>912.75</v>
      </c>
      <c r="R617">
        <f>(Table1[[#This Row],[Price_per_Unit]]*Table1[[#This Row],[Quantity_Purchased]])-Table1[[#This Row],[Discount_Applied]]</f>
        <v>888.64</v>
      </c>
    </row>
    <row r="618" spans="1:18" x14ac:dyDescent="0.35">
      <c r="A618" t="s">
        <v>2333</v>
      </c>
      <c r="B618" s="1">
        <v>45856</v>
      </c>
      <c r="C618" t="s">
        <v>1913</v>
      </c>
      <c r="D618" s="2" t="s">
        <v>2334</v>
      </c>
      <c r="E618" t="s">
        <v>2335</v>
      </c>
      <c r="F618" t="s">
        <v>79</v>
      </c>
      <c r="G618">
        <v>147.19</v>
      </c>
      <c r="H618">
        <v>6</v>
      </c>
      <c r="I618">
        <v>118.83</v>
      </c>
      <c r="J618">
        <v>8.92</v>
      </c>
      <c r="K618" t="s">
        <v>20</v>
      </c>
      <c r="L618" t="s">
        <v>21</v>
      </c>
      <c r="M618" t="s">
        <v>22</v>
      </c>
      <c r="N618" t="s">
        <v>1946</v>
      </c>
      <c r="O618" t="s">
        <v>2336</v>
      </c>
      <c r="P618" t="str">
        <f t="shared" si="9"/>
        <v>Jul</v>
      </c>
      <c r="Q618">
        <f>PRODUCT(Table1[[#This Row],[Price_per_Unit]],Table1[[#This Row],[Quantity_Purchased]])</f>
        <v>883.14</v>
      </c>
      <c r="R618">
        <f>(Table1[[#This Row],[Price_per_Unit]]*Table1[[#This Row],[Quantity_Purchased]])-Table1[[#This Row],[Discount_Applied]]</f>
        <v>874.22</v>
      </c>
    </row>
    <row r="619" spans="1:18" hidden="1" x14ac:dyDescent="0.35">
      <c r="A619" t="s">
        <v>2337</v>
      </c>
      <c r="B619" s="1">
        <v>45919</v>
      </c>
      <c r="C619" t="s">
        <v>1913</v>
      </c>
      <c r="D619" t="s">
        <v>2338</v>
      </c>
      <c r="E619" t="s">
        <v>820</v>
      </c>
      <c r="F619" t="s">
        <v>128</v>
      </c>
      <c r="G619">
        <v>441.85</v>
      </c>
      <c r="H619">
        <v>4</v>
      </c>
      <c r="I619">
        <v>286.75</v>
      </c>
      <c r="J619">
        <v>24.24</v>
      </c>
      <c r="K619" t="s">
        <v>20</v>
      </c>
      <c r="L619" t="s">
        <v>21</v>
      </c>
      <c r="M619" t="s">
        <v>37</v>
      </c>
      <c r="N619" t="s">
        <v>1916</v>
      </c>
      <c r="O619" t="s">
        <v>2339</v>
      </c>
      <c r="P619" t="str">
        <f t="shared" si="9"/>
        <v>Sep</v>
      </c>
      <c r="Q619">
        <f>PRODUCT(Table1[[#This Row],[Price_per_Unit]],Table1[[#This Row],[Quantity_Purchased]])</f>
        <v>1767.4</v>
      </c>
      <c r="R619">
        <f>(Table1[[#This Row],[Price_per_Unit]]*Table1[[#This Row],[Quantity_Purchased]])-Table1[[#This Row],[Discount_Applied]]</f>
        <v>1743.16</v>
      </c>
    </row>
    <row r="620" spans="1:18" hidden="1" x14ac:dyDescent="0.35">
      <c r="A620" t="s">
        <v>2340</v>
      </c>
      <c r="B620" s="1">
        <v>45845</v>
      </c>
      <c r="C620" t="s">
        <v>1913</v>
      </c>
      <c r="D620" t="s">
        <v>2341</v>
      </c>
      <c r="E620" t="s">
        <v>677</v>
      </c>
      <c r="F620" t="s">
        <v>19</v>
      </c>
      <c r="G620">
        <v>414.86</v>
      </c>
      <c r="H620">
        <v>4</v>
      </c>
      <c r="I620">
        <v>306.82</v>
      </c>
      <c r="J620">
        <v>51.35</v>
      </c>
      <c r="K620" t="s">
        <v>54</v>
      </c>
      <c r="L620" t="s">
        <v>29</v>
      </c>
      <c r="M620" t="s">
        <v>30</v>
      </c>
      <c r="N620" t="s">
        <v>1916</v>
      </c>
      <c r="O620" t="s">
        <v>2342</v>
      </c>
      <c r="P620" t="str">
        <f t="shared" si="9"/>
        <v>Jul</v>
      </c>
      <c r="Q620">
        <f>PRODUCT(Table1[[#This Row],[Price_per_Unit]],Table1[[#This Row],[Quantity_Purchased]])</f>
        <v>1659.44</v>
      </c>
      <c r="R620">
        <f>(Table1[[#This Row],[Price_per_Unit]]*Table1[[#This Row],[Quantity_Purchased]])-Table1[[#This Row],[Discount_Applied]]</f>
        <v>1608.0900000000001</v>
      </c>
    </row>
    <row r="621" spans="1:18" x14ac:dyDescent="0.35">
      <c r="A621" t="s">
        <v>2343</v>
      </c>
      <c r="B621" s="1">
        <v>45897</v>
      </c>
      <c r="C621" t="s">
        <v>1913</v>
      </c>
      <c r="D621" t="s">
        <v>2344</v>
      </c>
      <c r="E621" t="s">
        <v>1723</v>
      </c>
      <c r="F621" t="s">
        <v>79</v>
      </c>
      <c r="G621">
        <v>467.11</v>
      </c>
      <c r="H621">
        <v>3</v>
      </c>
      <c r="I621">
        <v>336.34</v>
      </c>
      <c r="J621">
        <v>45.61</v>
      </c>
      <c r="K621" t="s">
        <v>54</v>
      </c>
      <c r="L621" t="s">
        <v>21</v>
      </c>
      <c r="M621" t="s">
        <v>22</v>
      </c>
      <c r="N621" t="s">
        <v>1946</v>
      </c>
      <c r="O621" t="s">
        <v>2345</v>
      </c>
      <c r="P621" t="str">
        <f t="shared" si="9"/>
        <v>Aug</v>
      </c>
      <c r="Q621">
        <f>PRODUCT(Table1[[#This Row],[Price_per_Unit]],Table1[[#This Row],[Quantity_Purchased]])</f>
        <v>1401.33</v>
      </c>
      <c r="R621">
        <f>(Table1[[#This Row],[Price_per_Unit]]*Table1[[#This Row],[Quantity_Purchased]])-Table1[[#This Row],[Discount_Applied]]</f>
        <v>1355.72</v>
      </c>
    </row>
    <row r="622" spans="1:18" hidden="1" x14ac:dyDescent="0.35">
      <c r="A622" t="s">
        <v>2346</v>
      </c>
      <c r="B622" s="1">
        <v>45960</v>
      </c>
      <c r="C622" t="s">
        <v>1913</v>
      </c>
      <c r="D622" t="s">
        <v>2347</v>
      </c>
      <c r="E622" t="s">
        <v>2348</v>
      </c>
      <c r="F622" t="s">
        <v>28</v>
      </c>
      <c r="G622">
        <v>276.01</v>
      </c>
      <c r="H622">
        <v>7</v>
      </c>
      <c r="I622">
        <v>198.9</v>
      </c>
      <c r="J622">
        <v>10.07</v>
      </c>
      <c r="K622" t="s">
        <v>54</v>
      </c>
      <c r="L622" t="s">
        <v>21</v>
      </c>
      <c r="M622" t="s">
        <v>30</v>
      </c>
      <c r="N622" t="s">
        <v>1916</v>
      </c>
      <c r="O622" t="s">
        <v>2349</v>
      </c>
      <c r="P622" t="str">
        <f t="shared" si="9"/>
        <v>Oct</v>
      </c>
      <c r="Q622">
        <f>PRODUCT(Table1[[#This Row],[Price_per_Unit]],Table1[[#This Row],[Quantity_Purchased]])</f>
        <v>1932.07</v>
      </c>
      <c r="R622">
        <f>(Table1[[#This Row],[Price_per_Unit]]*Table1[[#This Row],[Quantity_Purchased]])-Table1[[#This Row],[Discount_Applied]]</f>
        <v>1922</v>
      </c>
    </row>
    <row r="623" spans="1:18" hidden="1" x14ac:dyDescent="0.35">
      <c r="A623" t="s">
        <v>2350</v>
      </c>
      <c r="B623" s="1">
        <v>45971</v>
      </c>
      <c r="C623" t="s">
        <v>1913</v>
      </c>
      <c r="D623" t="s">
        <v>2351</v>
      </c>
      <c r="E623" t="s">
        <v>2352</v>
      </c>
      <c r="F623" t="s">
        <v>36</v>
      </c>
      <c r="G623">
        <v>457.52</v>
      </c>
      <c r="H623">
        <v>3</v>
      </c>
      <c r="I623">
        <v>371.65</v>
      </c>
      <c r="J623">
        <v>24.12</v>
      </c>
      <c r="K623" t="s">
        <v>43</v>
      </c>
      <c r="L623" t="s">
        <v>48</v>
      </c>
      <c r="M623" t="s">
        <v>30</v>
      </c>
      <c r="N623" t="s">
        <v>1920</v>
      </c>
      <c r="O623" t="s">
        <v>2353</v>
      </c>
      <c r="P623" t="str">
        <f t="shared" si="9"/>
        <v>Nov</v>
      </c>
      <c r="Q623">
        <f>PRODUCT(Table1[[#This Row],[Price_per_Unit]],Table1[[#This Row],[Quantity_Purchased]])</f>
        <v>1372.56</v>
      </c>
      <c r="R623">
        <f>(Table1[[#This Row],[Price_per_Unit]]*Table1[[#This Row],[Quantity_Purchased]])-Table1[[#This Row],[Discount_Applied]]</f>
        <v>1348.44</v>
      </c>
    </row>
    <row r="624" spans="1:18" hidden="1" x14ac:dyDescent="0.35">
      <c r="A624" s="2" t="s">
        <v>2354</v>
      </c>
      <c r="B624" s="1">
        <v>45878</v>
      </c>
      <c r="C624" t="s">
        <v>1913</v>
      </c>
      <c r="D624" t="s">
        <v>2355</v>
      </c>
      <c r="E624" t="s">
        <v>2356</v>
      </c>
      <c r="F624" t="s">
        <v>128</v>
      </c>
      <c r="G624">
        <v>141.88999999999999</v>
      </c>
      <c r="H624">
        <v>7</v>
      </c>
      <c r="I624">
        <v>107.09</v>
      </c>
      <c r="J624">
        <v>27.23</v>
      </c>
      <c r="K624" t="s">
        <v>20</v>
      </c>
      <c r="L624" t="s">
        <v>29</v>
      </c>
      <c r="M624" t="s">
        <v>37</v>
      </c>
      <c r="N624" t="s">
        <v>1920</v>
      </c>
      <c r="O624" t="s">
        <v>2357</v>
      </c>
      <c r="P624" t="str">
        <f t="shared" si="9"/>
        <v>Aug</v>
      </c>
      <c r="Q624">
        <f>PRODUCT(Table1[[#This Row],[Price_per_Unit]],Table1[[#This Row],[Quantity_Purchased]])</f>
        <v>993.2299999999999</v>
      </c>
      <c r="R624">
        <f>(Table1[[#This Row],[Price_per_Unit]]*Table1[[#This Row],[Quantity_Purchased]])-Table1[[#This Row],[Discount_Applied]]</f>
        <v>965.99999999999989</v>
      </c>
    </row>
    <row r="625" spans="1:18" hidden="1" x14ac:dyDescent="0.35">
      <c r="A625" t="s">
        <v>2358</v>
      </c>
      <c r="B625" s="1">
        <v>46004</v>
      </c>
      <c r="C625" t="s">
        <v>1913</v>
      </c>
      <c r="D625" t="s">
        <v>2359</v>
      </c>
      <c r="E625" t="s">
        <v>1553</v>
      </c>
      <c r="F625" t="s">
        <v>53</v>
      </c>
      <c r="G625">
        <v>375.56</v>
      </c>
      <c r="H625">
        <v>3</v>
      </c>
      <c r="I625">
        <v>299.7</v>
      </c>
      <c r="J625">
        <v>39.47</v>
      </c>
      <c r="K625" t="s">
        <v>43</v>
      </c>
      <c r="L625" t="s">
        <v>21</v>
      </c>
      <c r="M625" t="s">
        <v>30</v>
      </c>
      <c r="N625" t="s">
        <v>1920</v>
      </c>
      <c r="O625" t="s">
        <v>2360</v>
      </c>
      <c r="P625" t="str">
        <f t="shared" si="9"/>
        <v>Dec</v>
      </c>
      <c r="Q625">
        <f>PRODUCT(Table1[[#This Row],[Price_per_Unit]],Table1[[#This Row],[Quantity_Purchased]])</f>
        <v>1126.68</v>
      </c>
      <c r="R625">
        <f>(Table1[[#This Row],[Price_per_Unit]]*Table1[[#This Row],[Quantity_Purchased]])-Table1[[#This Row],[Discount_Applied]]</f>
        <v>1087.21</v>
      </c>
    </row>
    <row r="626" spans="1:18" x14ac:dyDescent="0.35">
      <c r="A626" t="s">
        <v>2361</v>
      </c>
      <c r="B626" s="1">
        <v>45814</v>
      </c>
      <c r="C626" t="s">
        <v>1913</v>
      </c>
      <c r="D626" t="s">
        <v>2362</v>
      </c>
      <c r="E626" t="s">
        <v>2363</v>
      </c>
      <c r="F626" t="s">
        <v>128</v>
      </c>
      <c r="G626">
        <v>209.5</v>
      </c>
      <c r="H626">
        <v>2</v>
      </c>
      <c r="I626">
        <v>155.08000000000001</v>
      </c>
      <c r="J626">
        <v>37.090000000000003</v>
      </c>
      <c r="K626" t="s">
        <v>43</v>
      </c>
      <c r="L626" t="s">
        <v>21</v>
      </c>
      <c r="M626" t="s">
        <v>22</v>
      </c>
      <c r="N626" t="s">
        <v>1916</v>
      </c>
      <c r="O626" t="s">
        <v>2364</v>
      </c>
      <c r="P626" t="str">
        <f t="shared" si="9"/>
        <v>Jun</v>
      </c>
      <c r="Q626">
        <f>PRODUCT(Table1[[#This Row],[Price_per_Unit]],Table1[[#This Row],[Quantity_Purchased]])</f>
        <v>419</v>
      </c>
      <c r="R626">
        <f>(Table1[[#This Row],[Price_per_Unit]]*Table1[[#This Row],[Quantity_Purchased]])-Table1[[#This Row],[Discount_Applied]]</f>
        <v>381.90999999999997</v>
      </c>
    </row>
    <row r="627" spans="1:18" hidden="1" x14ac:dyDescent="0.35">
      <c r="A627" t="s">
        <v>2365</v>
      </c>
      <c r="B627" s="1">
        <v>46013</v>
      </c>
      <c r="C627" t="s">
        <v>1913</v>
      </c>
      <c r="D627" t="s">
        <v>2366</v>
      </c>
      <c r="E627" t="s">
        <v>2367</v>
      </c>
      <c r="F627" t="s">
        <v>19</v>
      </c>
      <c r="G627">
        <v>86.54</v>
      </c>
      <c r="H627">
        <v>7</v>
      </c>
      <c r="I627">
        <v>72.760000000000005</v>
      </c>
      <c r="J627">
        <v>1.57</v>
      </c>
      <c r="K627" t="s">
        <v>43</v>
      </c>
      <c r="L627" t="s">
        <v>29</v>
      </c>
      <c r="M627" t="s">
        <v>37</v>
      </c>
      <c r="N627" t="s">
        <v>1920</v>
      </c>
      <c r="O627" t="s">
        <v>2368</v>
      </c>
      <c r="P627" t="str">
        <f t="shared" si="9"/>
        <v>Dec</v>
      </c>
      <c r="Q627">
        <f>PRODUCT(Table1[[#This Row],[Price_per_Unit]],Table1[[#This Row],[Quantity_Purchased]])</f>
        <v>605.78000000000009</v>
      </c>
      <c r="R627">
        <f>(Table1[[#This Row],[Price_per_Unit]]*Table1[[#This Row],[Quantity_Purchased]])-Table1[[#This Row],[Discount_Applied]]</f>
        <v>604.21</v>
      </c>
    </row>
    <row r="628" spans="1:18" hidden="1" x14ac:dyDescent="0.35">
      <c r="A628" t="s">
        <v>2369</v>
      </c>
      <c r="B628" s="1">
        <v>45739</v>
      </c>
      <c r="C628" t="s">
        <v>1913</v>
      </c>
      <c r="D628" t="s">
        <v>2370</v>
      </c>
      <c r="E628" t="s">
        <v>1678</v>
      </c>
      <c r="F628" t="s">
        <v>79</v>
      </c>
      <c r="G628">
        <v>216.62</v>
      </c>
      <c r="H628">
        <v>9</v>
      </c>
      <c r="I628">
        <v>176.17</v>
      </c>
      <c r="J628">
        <v>8.33</v>
      </c>
      <c r="K628" t="s">
        <v>20</v>
      </c>
      <c r="L628" t="s">
        <v>48</v>
      </c>
      <c r="M628" t="s">
        <v>30</v>
      </c>
      <c r="N628" t="s">
        <v>1946</v>
      </c>
      <c r="O628" t="s">
        <v>2371</v>
      </c>
      <c r="P628" t="str">
        <f t="shared" si="9"/>
        <v>Mar</v>
      </c>
      <c r="Q628">
        <f>PRODUCT(Table1[[#This Row],[Price_per_Unit]],Table1[[#This Row],[Quantity_Purchased]])</f>
        <v>1949.58</v>
      </c>
      <c r="R628">
        <f>(Table1[[#This Row],[Price_per_Unit]]*Table1[[#This Row],[Quantity_Purchased]])-Table1[[#This Row],[Discount_Applied]]</f>
        <v>1941.25</v>
      </c>
    </row>
    <row r="629" spans="1:18" x14ac:dyDescent="0.35">
      <c r="A629" t="s">
        <v>2372</v>
      </c>
      <c r="B629" s="1">
        <v>45751</v>
      </c>
      <c r="C629" t="s">
        <v>1913</v>
      </c>
      <c r="D629" t="s">
        <v>2373</v>
      </c>
      <c r="E629" t="s">
        <v>1261</v>
      </c>
      <c r="F629" t="s">
        <v>36</v>
      </c>
      <c r="G629">
        <v>221.36</v>
      </c>
      <c r="H629">
        <v>7</v>
      </c>
      <c r="I629">
        <v>137.24</v>
      </c>
      <c r="J629">
        <v>38.299999999999997</v>
      </c>
      <c r="K629" t="s">
        <v>20</v>
      </c>
      <c r="L629" t="s">
        <v>21</v>
      </c>
      <c r="M629" t="s">
        <v>22</v>
      </c>
      <c r="N629" t="s">
        <v>1916</v>
      </c>
      <c r="O629" t="s">
        <v>2374</v>
      </c>
      <c r="P629" t="str">
        <f t="shared" si="9"/>
        <v>Apr</v>
      </c>
      <c r="Q629">
        <f>PRODUCT(Table1[[#This Row],[Price_per_Unit]],Table1[[#This Row],[Quantity_Purchased]])</f>
        <v>1549.52</v>
      </c>
      <c r="R629">
        <f>(Table1[[#This Row],[Price_per_Unit]]*Table1[[#This Row],[Quantity_Purchased]])-Table1[[#This Row],[Discount_Applied]]</f>
        <v>1511.22</v>
      </c>
    </row>
    <row r="630" spans="1:18" hidden="1" x14ac:dyDescent="0.35">
      <c r="A630" t="s">
        <v>2375</v>
      </c>
      <c r="B630" s="1">
        <v>45751</v>
      </c>
      <c r="C630" t="s">
        <v>1913</v>
      </c>
      <c r="D630" t="s">
        <v>2376</v>
      </c>
      <c r="E630" t="s">
        <v>2377</v>
      </c>
      <c r="F630" t="s">
        <v>53</v>
      </c>
      <c r="G630">
        <v>457.02</v>
      </c>
      <c r="H630">
        <v>2</v>
      </c>
      <c r="I630">
        <v>303.81</v>
      </c>
      <c r="J630">
        <v>89.11</v>
      </c>
      <c r="K630" t="s">
        <v>20</v>
      </c>
      <c r="L630" t="s">
        <v>29</v>
      </c>
      <c r="M630" t="s">
        <v>30</v>
      </c>
      <c r="N630" t="s">
        <v>1916</v>
      </c>
      <c r="O630" t="s">
        <v>2378</v>
      </c>
      <c r="P630" t="str">
        <f t="shared" si="9"/>
        <v>Apr</v>
      </c>
      <c r="Q630">
        <f>PRODUCT(Table1[[#This Row],[Price_per_Unit]],Table1[[#This Row],[Quantity_Purchased]])</f>
        <v>914.04</v>
      </c>
      <c r="R630">
        <f>(Table1[[#This Row],[Price_per_Unit]]*Table1[[#This Row],[Quantity_Purchased]])-Table1[[#This Row],[Discount_Applied]]</f>
        <v>824.93</v>
      </c>
    </row>
    <row r="631" spans="1:18" x14ac:dyDescent="0.35">
      <c r="A631" t="s">
        <v>2379</v>
      </c>
      <c r="B631" s="1">
        <v>45919</v>
      </c>
      <c r="C631" t="s">
        <v>1913</v>
      </c>
      <c r="D631" t="s">
        <v>2380</v>
      </c>
      <c r="E631" t="s">
        <v>643</v>
      </c>
      <c r="F631" t="s">
        <v>79</v>
      </c>
      <c r="G631">
        <v>363.44</v>
      </c>
      <c r="H631">
        <v>5</v>
      </c>
      <c r="I631">
        <v>274.92</v>
      </c>
      <c r="J631">
        <v>0.34</v>
      </c>
      <c r="K631" t="s">
        <v>43</v>
      </c>
      <c r="L631" t="s">
        <v>29</v>
      </c>
      <c r="M631" t="s">
        <v>22</v>
      </c>
      <c r="N631" t="s">
        <v>1916</v>
      </c>
      <c r="O631" t="s">
        <v>2381</v>
      </c>
      <c r="P631" t="str">
        <f t="shared" si="9"/>
        <v>Sep</v>
      </c>
      <c r="Q631">
        <f>PRODUCT(Table1[[#This Row],[Price_per_Unit]],Table1[[#This Row],[Quantity_Purchased]])</f>
        <v>1817.2</v>
      </c>
      <c r="R631">
        <f>(Table1[[#This Row],[Price_per_Unit]]*Table1[[#This Row],[Quantity_Purchased]])-Table1[[#This Row],[Discount_Applied]]</f>
        <v>1816.8600000000001</v>
      </c>
    </row>
    <row r="632" spans="1:18" hidden="1" x14ac:dyDescent="0.35">
      <c r="A632" t="s">
        <v>2382</v>
      </c>
      <c r="B632" s="1">
        <v>45780</v>
      </c>
      <c r="C632" t="s">
        <v>1913</v>
      </c>
      <c r="D632" t="s">
        <v>2383</v>
      </c>
      <c r="E632" t="s">
        <v>2384</v>
      </c>
      <c r="F632" t="s">
        <v>36</v>
      </c>
      <c r="G632">
        <v>88.36</v>
      </c>
      <c r="H632">
        <v>10</v>
      </c>
      <c r="I632">
        <v>68.069999999999993</v>
      </c>
      <c r="J632">
        <v>13.35</v>
      </c>
      <c r="K632" t="s">
        <v>43</v>
      </c>
      <c r="L632" t="s">
        <v>48</v>
      </c>
      <c r="M632" t="s">
        <v>30</v>
      </c>
      <c r="N632" t="s">
        <v>1946</v>
      </c>
      <c r="O632" t="s">
        <v>2385</v>
      </c>
      <c r="P632" t="str">
        <f t="shared" si="9"/>
        <v>May</v>
      </c>
      <c r="Q632">
        <f>PRODUCT(Table1[[#This Row],[Price_per_Unit]],Table1[[#This Row],[Quantity_Purchased]])</f>
        <v>883.6</v>
      </c>
      <c r="R632">
        <f>(Table1[[#This Row],[Price_per_Unit]]*Table1[[#This Row],[Quantity_Purchased]])-Table1[[#This Row],[Discount_Applied]]</f>
        <v>870.25</v>
      </c>
    </row>
    <row r="633" spans="1:18" x14ac:dyDescent="0.35">
      <c r="A633" t="s">
        <v>2386</v>
      </c>
      <c r="B633" s="1">
        <v>45763</v>
      </c>
      <c r="C633" t="s">
        <v>1913</v>
      </c>
      <c r="D633" t="s">
        <v>2387</v>
      </c>
      <c r="E633" t="s">
        <v>2388</v>
      </c>
      <c r="F633" t="s">
        <v>53</v>
      </c>
      <c r="G633">
        <v>246.62</v>
      </c>
      <c r="H633">
        <v>4</v>
      </c>
      <c r="I633">
        <v>200.65</v>
      </c>
      <c r="J633">
        <v>46.77</v>
      </c>
      <c r="K633" t="s">
        <v>43</v>
      </c>
      <c r="L633" t="s">
        <v>21</v>
      </c>
      <c r="M633" t="s">
        <v>22</v>
      </c>
      <c r="N633" t="s">
        <v>1946</v>
      </c>
      <c r="O633" t="s">
        <v>2389</v>
      </c>
      <c r="P633" t="str">
        <f t="shared" si="9"/>
        <v>Apr</v>
      </c>
      <c r="Q633">
        <f>PRODUCT(Table1[[#This Row],[Price_per_Unit]],Table1[[#This Row],[Quantity_Purchased]])</f>
        <v>986.48</v>
      </c>
      <c r="R633">
        <f>(Table1[[#This Row],[Price_per_Unit]]*Table1[[#This Row],[Quantity_Purchased]])-Table1[[#This Row],[Discount_Applied]]</f>
        <v>939.71</v>
      </c>
    </row>
    <row r="634" spans="1:18" hidden="1" x14ac:dyDescent="0.35">
      <c r="A634" s="2" t="s">
        <v>2390</v>
      </c>
      <c r="B634" s="1">
        <v>46002</v>
      </c>
      <c r="C634" t="s">
        <v>1913</v>
      </c>
      <c r="D634" t="s">
        <v>2391</v>
      </c>
      <c r="E634" t="s">
        <v>2388</v>
      </c>
      <c r="F634" t="s">
        <v>19</v>
      </c>
      <c r="G634">
        <v>22.95</v>
      </c>
      <c r="H634">
        <v>10</v>
      </c>
      <c r="I634">
        <v>20.55</v>
      </c>
      <c r="J634">
        <v>4.45</v>
      </c>
      <c r="K634" t="s">
        <v>43</v>
      </c>
      <c r="L634" t="s">
        <v>21</v>
      </c>
      <c r="M634" t="s">
        <v>37</v>
      </c>
      <c r="N634" t="s">
        <v>1920</v>
      </c>
      <c r="O634" t="s">
        <v>2392</v>
      </c>
      <c r="P634" t="str">
        <f t="shared" si="9"/>
        <v>Dec</v>
      </c>
      <c r="Q634">
        <f>PRODUCT(Table1[[#This Row],[Price_per_Unit]],Table1[[#This Row],[Quantity_Purchased]])</f>
        <v>229.5</v>
      </c>
      <c r="R634">
        <f>(Table1[[#This Row],[Price_per_Unit]]*Table1[[#This Row],[Quantity_Purchased]])-Table1[[#This Row],[Discount_Applied]]</f>
        <v>225.05</v>
      </c>
    </row>
    <row r="635" spans="1:18" hidden="1" x14ac:dyDescent="0.35">
      <c r="A635" t="s">
        <v>2393</v>
      </c>
      <c r="B635" s="1">
        <v>45749</v>
      </c>
      <c r="C635" t="s">
        <v>1913</v>
      </c>
      <c r="D635" t="s">
        <v>2394</v>
      </c>
      <c r="E635" t="s">
        <v>2395</v>
      </c>
      <c r="F635" t="s">
        <v>128</v>
      </c>
      <c r="G635">
        <v>431.75</v>
      </c>
      <c r="H635">
        <v>10</v>
      </c>
      <c r="I635">
        <v>377.63</v>
      </c>
      <c r="J635">
        <v>82.54</v>
      </c>
      <c r="K635" t="s">
        <v>43</v>
      </c>
      <c r="L635" t="s">
        <v>48</v>
      </c>
      <c r="M635" t="s">
        <v>30</v>
      </c>
      <c r="N635" t="s">
        <v>1920</v>
      </c>
      <c r="O635" t="s">
        <v>2396</v>
      </c>
      <c r="P635" t="str">
        <f t="shared" si="9"/>
        <v>Apr</v>
      </c>
      <c r="Q635">
        <f>PRODUCT(Table1[[#This Row],[Price_per_Unit]],Table1[[#This Row],[Quantity_Purchased]])</f>
        <v>4317.5</v>
      </c>
      <c r="R635">
        <f>(Table1[[#This Row],[Price_per_Unit]]*Table1[[#This Row],[Quantity_Purchased]])-Table1[[#This Row],[Discount_Applied]]</f>
        <v>4234.96</v>
      </c>
    </row>
    <row r="636" spans="1:18" hidden="1" x14ac:dyDescent="0.35">
      <c r="A636" t="s">
        <v>2397</v>
      </c>
      <c r="B636" s="1">
        <v>45949</v>
      </c>
      <c r="C636" t="s">
        <v>1913</v>
      </c>
      <c r="D636" t="s">
        <v>2398</v>
      </c>
      <c r="E636" t="s">
        <v>2399</v>
      </c>
      <c r="F636" t="s">
        <v>53</v>
      </c>
      <c r="G636">
        <v>295.02</v>
      </c>
      <c r="H636">
        <v>8</v>
      </c>
      <c r="I636">
        <v>198.45</v>
      </c>
      <c r="J636">
        <v>55.41</v>
      </c>
      <c r="K636" t="s">
        <v>20</v>
      </c>
      <c r="L636" t="s">
        <v>48</v>
      </c>
      <c r="M636" t="s">
        <v>30</v>
      </c>
      <c r="N636" t="s">
        <v>1920</v>
      </c>
      <c r="O636" t="s">
        <v>2400</v>
      </c>
      <c r="P636" t="str">
        <f t="shared" si="9"/>
        <v>Oct</v>
      </c>
      <c r="Q636">
        <f>PRODUCT(Table1[[#This Row],[Price_per_Unit]],Table1[[#This Row],[Quantity_Purchased]])</f>
        <v>2360.16</v>
      </c>
      <c r="R636">
        <f>(Table1[[#This Row],[Price_per_Unit]]*Table1[[#This Row],[Quantity_Purchased]])-Table1[[#This Row],[Discount_Applied]]</f>
        <v>2304.75</v>
      </c>
    </row>
    <row r="637" spans="1:18" x14ac:dyDescent="0.35">
      <c r="A637" t="s">
        <v>2401</v>
      </c>
      <c r="B637" s="1">
        <v>45814</v>
      </c>
      <c r="C637" t="s">
        <v>1913</v>
      </c>
      <c r="D637" t="s">
        <v>2402</v>
      </c>
      <c r="E637" t="s">
        <v>107</v>
      </c>
      <c r="F637" t="s">
        <v>36</v>
      </c>
      <c r="G637">
        <v>321.24</v>
      </c>
      <c r="H637">
        <v>2</v>
      </c>
      <c r="I637">
        <v>278.14999999999998</v>
      </c>
      <c r="J637">
        <v>10.130000000000001</v>
      </c>
      <c r="K637" t="s">
        <v>20</v>
      </c>
      <c r="L637" t="s">
        <v>29</v>
      </c>
      <c r="M637" t="s">
        <v>22</v>
      </c>
      <c r="N637" t="s">
        <v>1946</v>
      </c>
      <c r="O637" t="s">
        <v>1509</v>
      </c>
      <c r="P637" t="str">
        <f t="shared" si="9"/>
        <v>Jun</v>
      </c>
      <c r="Q637">
        <f>PRODUCT(Table1[[#This Row],[Price_per_Unit]],Table1[[#This Row],[Quantity_Purchased]])</f>
        <v>642.48</v>
      </c>
      <c r="R637">
        <f>(Table1[[#This Row],[Price_per_Unit]]*Table1[[#This Row],[Quantity_Purchased]])-Table1[[#This Row],[Discount_Applied]]</f>
        <v>632.35</v>
      </c>
    </row>
    <row r="638" spans="1:18" hidden="1" x14ac:dyDescent="0.35">
      <c r="A638" t="s">
        <v>2403</v>
      </c>
      <c r="B638" s="1">
        <v>45981</v>
      </c>
      <c r="C638" t="s">
        <v>1913</v>
      </c>
      <c r="D638" t="s">
        <v>2404</v>
      </c>
      <c r="E638" t="s">
        <v>401</v>
      </c>
      <c r="F638" t="s">
        <v>28</v>
      </c>
      <c r="G638">
        <v>217.77</v>
      </c>
      <c r="H638">
        <v>9</v>
      </c>
      <c r="I638">
        <v>176.58</v>
      </c>
      <c r="J638">
        <v>13.71</v>
      </c>
      <c r="K638" t="s">
        <v>20</v>
      </c>
      <c r="L638" t="s">
        <v>48</v>
      </c>
      <c r="M638" t="s">
        <v>30</v>
      </c>
      <c r="N638" t="s">
        <v>1920</v>
      </c>
      <c r="O638" t="s">
        <v>2405</v>
      </c>
      <c r="P638" t="str">
        <f t="shared" si="9"/>
        <v>Nov</v>
      </c>
      <c r="Q638">
        <f>PRODUCT(Table1[[#This Row],[Price_per_Unit]],Table1[[#This Row],[Quantity_Purchased]])</f>
        <v>1959.93</v>
      </c>
      <c r="R638">
        <f>(Table1[[#This Row],[Price_per_Unit]]*Table1[[#This Row],[Quantity_Purchased]])-Table1[[#This Row],[Discount_Applied]]</f>
        <v>1946.22</v>
      </c>
    </row>
    <row r="639" spans="1:18" x14ac:dyDescent="0.35">
      <c r="A639" t="s">
        <v>2406</v>
      </c>
      <c r="B639" s="1">
        <v>45823</v>
      </c>
      <c r="C639" t="s">
        <v>1913</v>
      </c>
      <c r="D639" t="s">
        <v>2407</v>
      </c>
      <c r="E639" t="s">
        <v>836</v>
      </c>
      <c r="F639" t="s">
        <v>28</v>
      </c>
      <c r="G639">
        <v>259.07</v>
      </c>
      <c r="H639">
        <v>1</v>
      </c>
      <c r="I639">
        <v>176.03</v>
      </c>
      <c r="J639">
        <v>31.59</v>
      </c>
      <c r="K639" t="s">
        <v>43</v>
      </c>
      <c r="L639" t="s">
        <v>48</v>
      </c>
      <c r="M639" t="s">
        <v>22</v>
      </c>
      <c r="N639" t="s">
        <v>1920</v>
      </c>
      <c r="O639" t="s">
        <v>2408</v>
      </c>
      <c r="P639" t="str">
        <f t="shared" si="9"/>
        <v>Jun</v>
      </c>
      <c r="Q639">
        <f>PRODUCT(Table1[[#This Row],[Price_per_Unit]],Table1[[#This Row],[Quantity_Purchased]])</f>
        <v>259.07</v>
      </c>
      <c r="R639">
        <f>(Table1[[#This Row],[Price_per_Unit]]*Table1[[#This Row],[Quantity_Purchased]])-Table1[[#This Row],[Discount_Applied]]</f>
        <v>227.48</v>
      </c>
    </row>
    <row r="640" spans="1:18" hidden="1" x14ac:dyDescent="0.35">
      <c r="A640" t="s">
        <v>2409</v>
      </c>
      <c r="B640" s="1">
        <v>45941</v>
      </c>
      <c r="C640" t="s">
        <v>1913</v>
      </c>
      <c r="D640" t="s">
        <v>2410</v>
      </c>
      <c r="E640" t="s">
        <v>1891</v>
      </c>
      <c r="F640" t="s">
        <v>53</v>
      </c>
      <c r="G640">
        <v>449.92</v>
      </c>
      <c r="H640">
        <v>5</v>
      </c>
      <c r="I640">
        <v>351.16</v>
      </c>
      <c r="J640">
        <v>14.59</v>
      </c>
      <c r="K640" t="s">
        <v>54</v>
      </c>
      <c r="L640" t="s">
        <v>29</v>
      </c>
      <c r="M640" t="s">
        <v>37</v>
      </c>
      <c r="N640" t="s">
        <v>1946</v>
      </c>
      <c r="O640" t="s">
        <v>2411</v>
      </c>
      <c r="P640" t="str">
        <f t="shared" si="9"/>
        <v>Oct</v>
      </c>
      <c r="Q640">
        <f>PRODUCT(Table1[[#This Row],[Price_per_Unit]],Table1[[#This Row],[Quantity_Purchased]])</f>
        <v>2249.6</v>
      </c>
      <c r="R640">
        <f>(Table1[[#This Row],[Price_per_Unit]]*Table1[[#This Row],[Quantity_Purchased]])-Table1[[#This Row],[Discount_Applied]]</f>
        <v>2235.0099999999998</v>
      </c>
    </row>
    <row r="641" spans="1:18" hidden="1" x14ac:dyDescent="0.35">
      <c r="A641" t="s">
        <v>2412</v>
      </c>
      <c r="B641" s="1">
        <v>45728</v>
      </c>
      <c r="C641" t="s">
        <v>1913</v>
      </c>
      <c r="D641" t="s">
        <v>2413</v>
      </c>
      <c r="E641" t="s">
        <v>2414</v>
      </c>
      <c r="F641" t="s">
        <v>19</v>
      </c>
      <c r="G641">
        <v>257.26</v>
      </c>
      <c r="H641">
        <v>6</v>
      </c>
      <c r="I641">
        <v>158.61000000000001</v>
      </c>
      <c r="J641">
        <v>14.87</v>
      </c>
      <c r="K641" t="s">
        <v>43</v>
      </c>
      <c r="L641" t="s">
        <v>48</v>
      </c>
      <c r="M641" t="s">
        <v>30</v>
      </c>
      <c r="N641" t="s">
        <v>1916</v>
      </c>
      <c r="O641" t="s">
        <v>2415</v>
      </c>
      <c r="P641" t="str">
        <f t="shared" si="9"/>
        <v>Mar</v>
      </c>
      <c r="Q641">
        <f>PRODUCT(Table1[[#This Row],[Price_per_Unit]],Table1[[#This Row],[Quantity_Purchased]])</f>
        <v>1543.56</v>
      </c>
      <c r="R641">
        <f>(Table1[[#This Row],[Price_per_Unit]]*Table1[[#This Row],[Quantity_Purchased]])-Table1[[#This Row],[Discount_Applied]]</f>
        <v>1528.69</v>
      </c>
    </row>
    <row r="642" spans="1:18" hidden="1" x14ac:dyDescent="0.35">
      <c r="A642" t="s">
        <v>2416</v>
      </c>
      <c r="B642" s="1">
        <v>45919</v>
      </c>
      <c r="C642" t="s">
        <v>1913</v>
      </c>
      <c r="D642" t="s">
        <v>2417</v>
      </c>
      <c r="E642" t="s">
        <v>510</v>
      </c>
      <c r="F642" t="s">
        <v>128</v>
      </c>
      <c r="G642">
        <v>250.27</v>
      </c>
      <c r="H642">
        <v>2</v>
      </c>
      <c r="I642">
        <v>215.41</v>
      </c>
      <c r="J642">
        <v>30.31</v>
      </c>
      <c r="K642" t="s">
        <v>20</v>
      </c>
      <c r="L642" t="s">
        <v>48</v>
      </c>
      <c r="M642" t="s">
        <v>30</v>
      </c>
      <c r="N642" t="s">
        <v>1946</v>
      </c>
      <c r="O642" t="s">
        <v>2418</v>
      </c>
      <c r="P642" t="str">
        <f t="shared" ref="P642:P705" si="10">CHOOSE(MONTH(B642),"Jan","Feb","Mar","Apr","May","Jun","Jul","Aug","Sep","Oct","Nov","Dec")</f>
        <v>Sep</v>
      </c>
      <c r="Q642">
        <f>PRODUCT(Table1[[#This Row],[Price_per_Unit]],Table1[[#This Row],[Quantity_Purchased]])</f>
        <v>500.54</v>
      </c>
      <c r="R642">
        <f>(Table1[[#This Row],[Price_per_Unit]]*Table1[[#This Row],[Quantity_Purchased]])-Table1[[#This Row],[Discount_Applied]]</f>
        <v>470.23</v>
      </c>
    </row>
    <row r="643" spans="1:18" hidden="1" x14ac:dyDescent="0.35">
      <c r="A643" t="s">
        <v>2419</v>
      </c>
      <c r="B643" s="1">
        <v>46005</v>
      </c>
      <c r="C643" t="s">
        <v>1913</v>
      </c>
      <c r="D643" t="s">
        <v>2420</v>
      </c>
      <c r="E643" t="s">
        <v>2421</v>
      </c>
      <c r="F643" t="s">
        <v>79</v>
      </c>
      <c r="G643">
        <v>487.39</v>
      </c>
      <c r="H643">
        <v>3</v>
      </c>
      <c r="I643">
        <v>436.24</v>
      </c>
      <c r="J643">
        <v>25.34</v>
      </c>
      <c r="K643" t="s">
        <v>54</v>
      </c>
      <c r="L643" t="s">
        <v>21</v>
      </c>
      <c r="M643" t="s">
        <v>37</v>
      </c>
      <c r="N643" t="s">
        <v>1920</v>
      </c>
      <c r="O643" t="s">
        <v>2422</v>
      </c>
      <c r="P643" t="str">
        <f t="shared" si="10"/>
        <v>Dec</v>
      </c>
      <c r="Q643">
        <f>PRODUCT(Table1[[#This Row],[Price_per_Unit]],Table1[[#This Row],[Quantity_Purchased]])</f>
        <v>1462.17</v>
      </c>
      <c r="R643">
        <f>(Table1[[#This Row],[Price_per_Unit]]*Table1[[#This Row],[Quantity_Purchased]])-Table1[[#This Row],[Discount_Applied]]</f>
        <v>1436.8300000000002</v>
      </c>
    </row>
    <row r="644" spans="1:18" hidden="1" x14ac:dyDescent="0.35">
      <c r="A644" t="s">
        <v>2423</v>
      </c>
      <c r="B644" s="1">
        <v>45739</v>
      </c>
      <c r="C644" t="s">
        <v>1913</v>
      </c>
      <c r="D644" t="s">
        <v>2424</v>
      </c>
      <c r="E644" t="s">
        <v>2425</v>
      </c>
      <c r="F644" t="s">
        <v>19</v>
      </c>
      <c r="G644">
        <v>21.06</v>
      </c>
      <c r="H644">
        <v>9</v>
      </c>
      <c r="I644">
        <v>13.94</v>
      </c>
      <c r="J644">
        <v>2.2799999999999998</v>
      </c>
      <c r="K644" t="s">
        <v>54</v>
      </c>
      <c r="L644" t="s">
        <v>29</v>
      </c>
      <c r="M644" t="s">
        <v>37</v>
      </c>
      <c r="N644" t="s">
        <v>1946</v>
      </c>
      <c r="O644" t="s">
        <v>2426</v>
      </c>
      <c r="P644" t="str">
        <f t="shared" si="10"/>
        <v>Mar</v>
      </c>
      <c r="Q644">
        <f>PRODUCT(Table1[[#This Row],[Price_per_Unit]],Table1[[#This Row],[Quantity_Purchased]])</f>
        <v>189.54</v>
      </c>
      <c r="R644">
        <f>(Table1[[#This Row],[Price_per_Unit]]*Table1[[#This Row],[Quantity_Purchased]])-Table1[[#This Row],[Discount_Applied]]</f>
        <v>187.26</v>
      </c>
    </row>
    <row r="645" spans="1:18" hidden="1" x14ac:dyDescent="0.35">
      <c r="A645" t="s">
        <v>2427</v>
      </c>
      <c r="B645" s="1">
        <v>46004</v>
      </c>
      <c r="C645" t="s">
        <v>1913</v>
      </c>
      <c r="D645" t="s">
        <v>2428</v>
      </c>
      <c r="E645" t="s">
        <v>2098</v>
      </c>
      <c r="F645" t="s">
        <v>128</v>
      </c>
      <c r="G645">
        <v>427.67</v>
      </c>
      <c r="H645">
        <v>5</v>
      </c>
      <c r="I645">
        <v>358.62</v>
      </c>
      <c r="J645">
        <v>76.87</v>
      </c>
      <c r="K645" t="s">
        <v>20</v>
      </c>
      <c r="L645" t="s">
        <v>21</v>
      </c>
      <c r="M645" t="s">
        <v>30</v>
      </c>
      <c r="N645" t="s">
        <v>1946</v>
      </c>
      <c r="O645" t="s">
        <v>2429</v>
      </c>
      <c r="P645" t="str">
        <f t="shared" si="10"/>
        <v>Dec</v>
      </c>
      <c r="Q645">
        <f>PRODUCT(Table1[[#This Row],[Price_per_Unit]],Table1[[#This Row],[Quantity_Purchased]])</f>
        <v>2138.35</v>
      </c>
      <c r="R645">
        <f>(Table1[[#This Row],[Price_per_Unit]]*Table1[[#This Row],[Quantity_Purchased]])-Table1[[#This Row],[Discount_Applied]]</f>
        <v>2061.48</v>
      </c>
    </row>
    <row r="646" spans="1:18" x14ac:dyDescent="0.35">
      <c r="A646" t="s">
        <v>2430</v>
      </c>
      <c r="B646" s="1">
        <v>45981</v>
      </c>
      <c r="C646" t="s">
        <v>1913</v>
      </c>
      <c r="D646" t="s">
        <v>2431</v>
      </c>
      <c r="E646" t="s">
        <v>892</v>
      </c>
      <c r="F646" t="s">
        <v>53</v>
      </c>
      <c r="G646">
        <v>327.62</v>
      </c>
      <c r="H646">
        <v>8</v>
      </c>
      <c r="I646">
        <v>221.85</v>
      </c>
      <c r="J646">
        <v>22.4</v>
      </c>
      <c r="K646" t="s">
        <v>43</v>
      </c>
      <c r="L646" t="s">
        <v>21</v>
      </c>
      <c r="M646" t="s">
        <v>22</v>
      </c>
      <c r="N646" t="s">
        <v>1920</v>
      </c>
      <c r="O646" t="s">
        <v>2432</v>
      </c>
      <c r="P646" t="str">
        <f t="shared" si="10"/>
        <v>Nov</v>
      </c>
      <c r="Q646">
        <f>PRODUCT(Table1[[#This Row],[Price_per_Unit]],Table1[[#This Row],[Quantity_Purchased]])</f>
        <v>2620.96</v>
      </c>
      <c r="R646">
        <f>(Table1[[#This Row],[Price_per_Unit]]*Table1[[#This Row],[Quantity_Purchased]])-Table1[[#This Row],[Discount_Applied]]</f>
        <v>2598.56</v>
      </c>
    </row>
    <row r="647" spans="1:18" x14ac:dyDescent="0.35">
      <c r="A647" t="s">
        <v>2433</v>
      </c>
      <c r="B647" s="1">
        <v>45981</v>
      </c>
      <c r="C647" t="s">
        <v>1913</v>
      </c>
      <c r="D647" t="s">
        <v>2434</v>
      </c>
      <c r="E647" t="s">
        <v>2435</v>
      </c>
      <c r="F647" t="s">
        <v>19</v>
      </c>
      <c r="G647">
        <v>241.24</v>
      </c>
      <c r="H647">
        <v>1</v>
      </c>
      <c r="I647">
        <v>145.25</v>
      </c>
      <c r="J647">
        <v>2.34</v>
      </c>
      <c r="K647" t="s">
        <v>54</v>
      </c>
      <c r="L647" t="s">
        <v>48</v>
      </c>
      <c r="M647" t="s">
        <v>22</v>
      </c>
      <c r="N647" t="s">
        <v>1920</v>
      </c>
      <c r="O647" t="s">
        <v>2436</v>
      </c>
      <c r="P647" t="str">
        <f t="shared" si="10"/>
        <v>Nov</v>
      </c>
      <c r="Q647">
        <f>PRODUCT(Table1[[#This Row],[Price_per_Unit]],Table1[[#This Row],[Quantity_Purchased]])</f>
        <v>241.24</v>
      </c>
      <c r="R647">
        <f>(Table1[[#This Row],[Price_per_Unit]]*Table1[[#This Row],[Quantity_Purchased]])-Table1[[#This Row],[Discount_Applied]]</f>
        <v>238.9</v>
      </c>
    </row>
    <row r="648" spans="1:18" hidden="1" x14ac:dyDescent="0.35">
      <c r="A648" t="s">
        <v>2437</v>
      </c>
      <c r="B648" s="1">
        <v>45856</v>
      </c>
      <c r="C648" t="s">
        <v>1913</v>
      </c>
      <c r="D648" s="2" t="s">
        <v>2438</v>
      </c>
      <c r="E648" t="s">
        <v>2439</v>
      </c>
      <c r="F648" t="s">
        <v>79</v>
      </c>
      <c r="G648">
        <v>203.23</v>
      </c>
      <c r="H648">
        <v>7</v>
      </c>
      <c r="I648">
        <v>180.19</v>
      </c>
      <c r="J648">
        <v>20.05</v>
      </c>
      <c r="K648" t="s">
        <v>54</v>
      </c>
      <c r="L648" t="s">
        <v>29</v>
      </c>
      <c r="M648" t="s">
        <v>37</v>
      </c>
      <c r="N648" t="s">
        <v>1920</v>
      </c>
      <c r="O648" t="s">
        <v>2440</v>
      </c>
      <c r="P648" t="str">
        <f t="shared" si="10"/>
        <v>Jul</v>
      </c>
      <c r="Q648">
        <f>PRODUCT(Table1[[#This Row],[Price_per_Unit]],Table1[[#This Row],[Quantity_Purchased]])</f>
        <v>1422.61</v>
      </c>
      <c r="R648">
        <f>(Table1[[#This Row],[Price_per_Unit]]*Table1[[#This Row],[Quantity_Purchased]])-Table1[[#This Row],[Discount_Applied]]</f>
        <v>1402.56</v>
      </c>
    </row>
    <row r="649" spans="1:18" hidden="1" x14ac:dyDescent="0.35">
      <c r="A649" t="s">
        <v>2441</v>
      </c>
      <c r="B649" s="1">
        <v>45846</v>
      </c>
      <c r="C649" t="s">
        <v>1913</v>
      </c>
      <c r="D649" t="s">
        <v>2442</v>
      </c>
      <c r="E649" t="s">
        <v>525</v>
      </c>
      <c r="F649" t="s">
        <v>79</v>
      </c>
      <c r="G649">
        <v>384.13</v>
      </c>
      <c r="H649">
        <v>4</v>
      </c>
      <c r="I649">
        <v>230.53</v>
      </c>
      <c r="J649">
        <v>6.09</v>
      </c>
      <c r="K649" t="s">
        <v>54</v>
      </c>
      <c r="L649" t="s">
        <v>48</v>
      </c>
      <c r="M649" t="s">
        <v>30</v>
      </c>
      <c r="N649" t="s">
        <v>1920</v>
      </c>
      <c r="O649" t="s">
        <v>2443</v>
      </c>
      <c r="P649" t="str">
        <f t="shared" si="10"/>
        <v>Jul</v>
      </c>
      <c r="Q649">
        <f>PRODUCT(Table1[[#This Row],[Price_per_Unit]],Table1[[#This Row],[Quantity_Purchased]])</f>
        <v>1536.52</v>
      </c>
      <c r="R649">
        <f>(Table1[[#This Row],[Price_per_Unit]]*Table1[[#This Row],[Quantity_Purchased]])-Table1[[#This Row],[Discount_Applied]]</f>
        <v>1530.43</v>
      </c>
    </row>
    <row r="650" spans="1:18" hidden="1" x14ac:dyDescent="0.35">
      <c r="A650" t="s">
        <v>2444</v>
      </c>
      <c r="B650" s="1">
        <v>45910</v>
      </c>
      <c r="C650" t="s">
        <v>1913</v>
      </c>
      <c r="D650" t="s">
        <v>2445</v>
      </c>
      <c r="E650" t="s">
        <v>78</v>
      </c>
      <c r="F650" t="s">
        <v>53</v>
      </c>
      <c r="G650">
        <v>15.63</v>
      </c>
      <c r="H650">
        <v>6</v>
      </c>
      <c r="I650">
        <v>13.29</v>
      </c>
      <c r="J650">
        <v>0.01</v>
      </c>
      <c r="K650" t="s">
        <v>54</v>
      </c>
      <c r="L650" t="s">
        <v>48</v>
      </c>
      <c r="M650" t="s">
        <v>37</v>
      </c>
      <c r="N650" t="s">
        <v>1916</v>
      </c>
      <c r="O650" t="s">
        <v>2446</v>
      </c>
      <c r="P650" t="str">
        <f t="shared" si="10"/>
        <v>Sep</v>
      </c>
      <c r="Q650">
        <f>PRODUCT(Table1[[#This Row],[Price_per_Unit]],Table1[[#This Row],[Quantity_Purchased]])</f>
        <v>93.78</v>
      </c>
      <c r="R650">
        <f>(Table1[[#This Row],[Price_per_Unit]]*Table1[[#This Row],[Quantity_Purchased]])-Table1[[#This Row],[Discount_Applied]]</f>
        <v>93.77</v>
      </c>
    </row>
    <row r="651" spans="1:18" hidden="1" x14ac:dyDescent="0.35">
      <c r="A651" t="s">
        <v>2447</v>
      </c>
      <c r="B651" s="1">
        <v>45886</v>
      </c>
      <c r="C651" t="s">
        <v>1913</v>
      </c>
      <c r="D651" t="s">
        <v>2448</v>
      </c>
      <c r="E651" t="s">
        <v>2449</v>
      </c>
      <c r="F651" t="s">
        <v>79</v>
      </c>
      <c r="G651">
        <v>316.99</v>
      </c>
      <c r="H651">
        <v>10</v>
      </c>
      <c r="I651">
        <v>192.36</v>
      </c>
      <c r="J651">
        <v>12.31</v>
      </c>
      <c r="K651" t="s">
        <v>54</v>
      </c>
      <c r="L651" t="s">
        <v>21</v>
      </c>
      <c r="M651" t="s">
        <v>30</v>
      </c>
      <c r="N651" t="s">
        <v>1916</v>
      </c>
      <c r="O651" t="s">
        <v>2450</v>
      </c>
      <c r="P651" t="str">
        <f t="shared" si="10"/>
        <v>Aug</v>
      </c>
      <c r="Q651">
        <f>PRODUCT(Table1[[#This Row],[Price_per_Unit]],Table1[[#This Row],[Quantity_Purchased]])</f>
        <v>3169.9</v>
      </c>
      <c r="R651">
        <f>(Table1[[#This Row],[Price_per_Unit]]*Table1[[#This Row],[Quantity_Purchased]])-Table1[[#This Row],[Discount_Applied]]</f>
        <v>3157.59</v>
      </c>
    </row>
    <row r="652" spans="1:18" hidden="1" x14ac:dyDescent="0.35">
      <c r="A652" t="s">
        <v>2451</v>
      </c>
      <c r="B652" s="1">
        <v>45749</v>
      </c>
      <c r="C652" t="s">
        <v>1913</v>
      </c>
      <c r="D652" t="s">
        <v>2452</v>
      </c>
      <c r="E652" t="s">
        <v>2453</v>
      </c>
      <c r="F652" t="s">
        <v>28</v>
      </c>
      <c r="G652">
        <v>162.77000000000001</v>
      </c>
      <c r="H652">
        <v>2</v>
      </c>
      <c r="I652">
        <v>131.32</v>
      </c>
      <c r="J652">
        <v>28.25</v>
      </c>
      <c r="K652" t="s">
        <v>43</v>
      </c>
      <c r="L652" t="s">
        <v>21</v>
      </c>
      <c r="M652" t="s">
        <v>30</v>
      </c>
      <c r="N652" t="s">
        <v>1946</v>
      </c>
      <c r="O652" t="s">
        <v>2454</v>
      </c>
      <c r="P652" t="str">
        <f t="shared" si="10"/>
        <v>Apr</v>
      </c>
      <c r="Q652">
        <f>PRODUCT(Table1[[#This Row],[Price_per_Unit]],Table1[[#This Row],[Quantity_Purchased]])</f>
        <v>325.54000000000002</v>
      </c>
      <c r="R652">
        <f>(Table1[[#This Row],[Price_per_Unit]]*Table1[[#This Row],[Quantity_Purchased]])-Table1[[#This Row],[Discount_Applied]]</f>
        <v>297.29000000000002</v>
      </c>
    </row>
    <row r="653" spans="1:18" hidden="1" x14ac:dyDescent="0.35">
      <c r="A653" t="s">
        <v>2455</v>
      </c>
      <c r="B653" s="1">
        <v>46013</v>
      </c>
      <c r="C653" t="s">
        <v>1913</v>
      </c>
      <c r="D653" t="s">
        <v>2456</v>
      </c>
      <c r="E653" t="s">
        <v>2457</v>
      </c>
      <c r="F653" t="s">
        <v>36</v>
      </c>
      <c r="G653">
        <v>75.78</v>
      </c>
      <c r="H653">
        <v>3</v>
      </c>
      <c r="I653">
        <v>62.26</v>
      </c>
      <c r="J653">
        <v>1.21</v>
      </c>
      <c r="K653" t="s">
        <v>20</v>
      </c>
      <c r="L653" t="s">
        <v>48</v>
      </c>
      <c r="M653" t="s">
        <v>30</v>
      </c>
      <c r="N653" t="s">
        <v>1920</v>
      </c>
      <c r="O653" t="s">
        <v>2458</v>
      </c>
      <c r="P653" t="str">
        <f t="shared" si="10"/>
        <v>Dec</v>
      </c>
      <c r="Q653">
        <f>PRODUCT(Table1[[#This Row],[Price_per_Unit]],Table1[[#This Row],[Quantity_Purchased]])</f>
        <v>227.34</v>
      </c>
      <c r="R653">
        <f>(Table1[[#This Row],[Price_per_Unit]]*Table1[[#This Row],[Quantity_Purchased]])-Table1[[#This Row],[Discount_Applied]]</f>
        <v>226.13</v>
      </c>
    </row>
    <row r="654" spans="1:18" hidden="1" x14ac:dyDescent="0.35">
      <c r="A654" t="s">
        <v>2459</v>
      </c>
      <c r="B654" s="1">
        <v>45731</v>
      </c>
      <c r="C654" t="s">
        <v>1913</v>
      </c>
      <c r="D654" t="s">
        <v>2460</v>
      </c>
      <c r="E654" t="s">
        <v>1553</v>
      </c>
      <c r="F654" t="s">
        <v>28</v>
      </c>
      <c r="G654">
        <v>452.59</v>
      </c>
      <c r="H654">
        <v>8</v>
      </c>
      <c r="I654">
        <v>278.08999999999997</v>
      </c>
      <c r="J654">
        <v>1.1399999999999999</v>
      </c>
      <c r="K654" t="s">
        <v>54</v>
      </c>
      <c r="L654" t="s">
        <v>29</v>
      </c>
      <c r="M654" t="s">
        <v>30</v>
      </c>
      <c r="N654" t="s">
        <v>1916</v>
      </c>
      <c r="O654" t="s">
        <v>2461</v>
      </c>
      <c r="P654" t="str">
        <f t="shared" si="10"/>
        <v>Mar</v>
      </c>
      <c r="Q654">
        <f>PRODUCT(Table1[[#This Row],[Price_per_Unit]],Table1[[#This Row],[Quantity_Purchased]])</f>
        <v>3620.72</v>
      </c>
      <c r="R654">
        <f>(Table1[[#This Row],[Price_per_Unit]]*Table1[[#This Row],[Quantity_Purchased]])-Table1[[#This Row],[Discount_Applied]]</f>
        <v>3619.58</v>
      </c>
    </row>
    <row r="655" spans="1:18" x14ac:dyDescent="0.35">
      <c r="A655" t="s">
        <v>2462</v>
      </c>
      <c r="B655" s="1">
        <v>45919</v>
      </c>
      <c r="C655" t="s">
        <v>1913</v>
      </c>
      <c r="D655" t="s">
        <v>2463</v>
      </c>
      <c r="E655" t="s">
        <v>2464</v>
      </c>
      <c r="F655" t="s">
        <v>28</v>
      </c>
      <c r="G655">
        <v>104.39</v>
      </c>
      <c r="H655">
        <v>10</v>
      </c>
      <c r="I655">
        <v>80.22</v>
      </c>
      <c r="J655">
        <v>1.27</v>
      </c>
      <c r="K655" t="s">
        <v>20</v>
      </c>
      <c r="L655" t="s">
        <v>21</v>
      </c>
      <c r="M655" t="s">
        <v>22</v>
      </c>
      <c r="N655" t="s">
        <v>1916</v>
      </c>
      <c r="O655" t="s">
        <v>2465</v>
      </c>
      <c r="P655" t="str">
        <f t="shared" si="10"/>
        <v>Sep</v>
      </c>
      <c r="Q655">
        <f>PRODUCT(Table1[[#This Row],[Price_per_Unit]],Table1[[#This Row],[Quantity_Purchased]])</f>
        <v>1043.9000000000001</v>
      </c>
      <c r="R655">
        <f>(Table1[[#This Row],[Price_per_Unit]]*Table1[[#This Row],[Quantity_Purchased]])-Table1[[#This Row],[Discount_Applied]]</f>
        <v>1042.6300000000001</v>
      </c>
    </row>
    <row r="656" spans="1:18" hidden="1" x14ac:dyDescent="0.35">
      <c r="A656" t="s">
        <v>2466</v>
      </c>
      <c r="B656" s="1">
        <v>45739</v>
      </c>
      <c r="C656" t="s">
        <v>1913</v>
      </c>
      <c r="D656" t="s">
        <v>2467</v>
      </c>
      <c r="E656" t="s">
        <v>2468</v>
      </c>
      <c r="F656" t="s">
        <v>53</v>
      </c>
      <c r="G656">
        <v>450.29</v>
      </c>
      <c r="H656">
        <v>3</v>
      </c>
      <c r="I656">
        <v>350.92</v>
      </c>
      <c r="J656">
        <v>88.02</v>
      </c>
      <c r="K656" t="s">
        <v>54</v>
      </c>
      <c r="L656" t="s">
        <v>29</v>
      </c>
      <c r="M656" t="s">
        <v>37</v>
      </c>
      <c r="N656" t="s">
        <v>1920</v>
      </c>
      <c r="O656" t="s">
        <v>2469</v>
      </c>
      <c r="P656" t="str">
        <f t="shared" si="10"/>
        <v>Mar</v>
      </c>
      <c r="Q656">
        <f>PRODUCT(Table1[[#This Row],[Price_per_Unit]],Table1[[#This Row],[Quantity_Purchased]])</f>
        <v>1350.8700000000001</v>
      </c>
      <c r="R656">
        <f>(Table1[[#This Row],[Price_per_Unit]]*Table1[[#This Row],[Quantity_Purchased]])-Table1[[#This Row],[Discount_Applied]]</f>
        <v>1262.8500000000001</v>
      </c>
    </row>
    <row r="657" spans="1:18" hidden="1" x14ac:dyDescent="0.35">
      <c r="A657" t="s">
        <v>2470</v>
      </c>
      <c r="B657" s="1">
        <v>45812</v>
      </c>
      <c r="C657" t="s">
        <v>1913</v>
      </c>
      <c r="D657" t="s">
        <v>2471</v>
      </c>
      <c r="E657" t="s">
        <v>673</v>
      </c>
      <c r="F657" t="s">
        <v>79</v>
      </c>
      <c r="G657">
        <v>294.89</v>
      </c>
      <c r="H657">
        <v>7</v>
      </c>
      <c r="I657">
        <v>240.93</v>
      </c>
      <c r="J657">
        <v>11.54</v>
      </c>
      <c r="K657" t="s">
        <v>20</v>
      </c>
      <c r="L657" t="s">
        <v>21</v>
      </c>
      <c r="M657" t="s">
        <v>30</v>
      </c>
      <c r="N657" t="s">
        <v>1946</v>
      </c>
      <c r="O657" t="s">
        <v>2472</v>
      </c>
      <c r="P657" t="str">
        <f t="shared" si="10"/>
        <v>Jun</v>
      </c>
      <c r="Q657">
        <f>PRODUCT(Table1[[#This Row],[Price_per_Unit]],Table1[[#This Row],[Quantity_Purchased]])</f>
        <v>2064.23</v>
      </c>
      <c r="R657">
        <f>(Table1[[#This Row],[Price_per_Unit]]*Table1[[#This Row],[Quantity_Purchased]])-Table1[[#This Row],[Discount_Applied]]</f>
        <v>2052.69</v>
      </c>
    </row>
    <row r="658" spans="1:18" x14ac:dyDescent="0.35">
      <c r="A658" t="s">
        <v>2473</v>
      </c>
      <c r="B658" s="1">
        <v>45949</v>
      </c>
      <c r="C658" t="s">
        <v>1913</v>
      </c>
      <c r="D658" t="s">
        <v>2474</v>
      </c>
      <c r="E658" t="s">
        <v>2475</v>
      </c>
      <c r="F658" t="s">
        <v>128</v>
      </c>
      <c r="G658">
        <v>92.83</v>
      </c>
      <c r="H658">
        <v>8</v>
      </c>
      <c r="I658">
        <v>63.09</v>
      </c>
      <c r="J658">
        <v>8.5399999999999991</v>
      </c>
      <c r="K658" t="s">
        <v>54</v>
      </c>
      <c r="L658" t="s">
        <v>21</v>
      </c>
      <c r="M658" t="s">
        <v>22</v>
      </c>
      <c r="N658" t="s">
        <v>1916</v>
      </c>
      <c r="O658" t="s">
        <v>2476</v>
      </c>
      <c r="P658" t="str">
        <f t="shared" si="10"/>
        <v>Oct</v>
      </c>
      <c r="Q658">
        <f>PRODUCT(Table1[[#This Row],[Price_per_Unit]],Table1[[#This Row],[Quantity_Purchased]])</f>
        <v>742.64</v>
      </c>
      <c r="R658">
        <f>(Table1[[#This Row],[Price_per_Unit]]*Table1[[#This Row],[Quantity_Purchased]])-Table1[[#This Row],[Discount_Applied]]</f>
        <v>734.1</v>
      </c>
    </row>
    <row r="659" spans="1:18" hidden="1" x14ac:dyDescent="0.35">
      <c r="A659" t="s">
        <v>2477</v>
      </c>
      <c r="B659" s="1">
        <v>45949</v>
      </c>
      <c r="C659" t="s">
        <v>1913</v>
      </c>
      <c r="D659" t="s">
        <v>2478</v>
      </c>
      <c r="E659" t="s">
        <v>299</v>
      </c>
      <c r="F659" t="s">
        <v>36</v>
      </c>
      <c r="G659">
        <v>72.489999999999995</v>
      </c>
      <c r="H659">
        <v>5</v>
      </c>
      <c r="I659">
        <v>51.53</v>
      </c>
      <c r="J659">
        <v>14.09</v>
      </c>
      <c r="K659" t="s">
        <v>54</v>
      </c>
      <c r="L659" t="s">
        <v>48</v>
      </c>
      <c r="M659" t="s">
        <v>37</v>
      </c>
      <c r="N659" t="s">
        <v>1916</v>
      </c>
      <c r="O659" t="s">
        <v>2479</v>
      </c>
      <c r="P659" t="str">
        <f t="shared" si="10"/>
        <v>Oct</v>
      </c>
      <c r="Q659">
        <f>PRODUCT(Table1[[#This Row],[Price_per_Unit]],Table1[[#This Row],[Quantity_Purchased]])</f>
        <v>362.45</v>
      </c>
      <c r="R659">
        <f>(Table1[[#This Row],[Price_per_Unit]]*Table1[[#This Row],[Quantity_Purchased]])-Table1[[#This Row],[Discount_Applied]]</f>
        <v>348.36</v>
      </c>
    </row>
    <row r="660" spans="1:18" x14ac:dyDescent="0.35">
      <c r="A660" t="s">
        <v>2480</v>
      </c>
      <c r="B660" s="1">
        <v>46012</v>
      </c>
      <c r="C660" t="s">
        <v>1913</v>
      </c>
      <c r="D660" t="s">
        <v>2481</v>
      </c>
      <c r="E660" t="s">
        <v>240</v>
      </c>
      <c r="F660" t="s">
        <v>28</v>
      </c>
      <c r="G660">
        <v>358.07</v>
      </c>
      <c r="H660">
        <v>1</v>
      </c>
      <c r="I660">
        <v>240.09</v>
      </c>
      <c r="J660">
        <v>43.38</v>
      </c>
      <c r="K660" t="s">
        <v>54</v>
      </c>
      <c r="L660" t="s">
        <v>48</v>
      </c>
      <c r="M660" t="s">
        <v>22</v>
      </c>
      <c r="N660" t="s">
        <v>1916</v>
      </c>
      <c r="O660" t="s">
        <v>2482</v>
      </c>
      <c r="P660" t="str">
        <f t="shared" si="10"/>
        <v>Dec</v>
      </c>
      <c r="Q660">
        <f>PRODUCT(Table1[[#This Row],[Price_per_Unit]],Table1[[#This Row],[Quantity_Purchased]])</f>
        <v>358.07</v>
      </c>
      <c r="R660">
        <f>(Table1[[#This Row],[Price_per_Unit]]*Table1[[#This Row],[Quantity_Purchased]])-Table1[[#This Row],[Discount_Applied]]</f>
        <v>314.69</v>
      </c>
    </row>
    <row r="661" spans="1:18" hidden="1" x14ac:dyDescent="0.35">
      <c r="A661" t="s">
        <v>2483</v>
      </c>
      <c r="B661" s="1">
        <v>45878</v>
      </c>
      <c r="C661" t="s">
        <v>1913</v>
      </c>
      <c r="D661" t="s">
        <v>2484</v>
      </c>
      <c r="E661" t="s">
        <v>2485</v>
      </c>
      <c r="F661" t="s">
        <v>128</v>
      </c>
      <c r="G661">
        <v>386.52</v>
      </c>
      <c r="H661">
        <v>5</v>
      </c>
      <c r="I661">
        <v>312.10000000000002</v>
      </c>
      <c r="J661">
        <v>14.93</v>
      </c>
      <c r="K661" t="s">
        <v>54</v>
      </c>
      <c r="L661" t="s">
        <v>48</v>
      </c>
      <c r="M661" t="s">
        <v>37</v>
      </c>
      <c r="N661" t="s">
        <v>1946</v>
      </c>
      <c r="O661" t="s">
        <v>2486</v>
      </c>
      <c r="P661" t="str">
        <f t="shared" si="10"/>
        <v>Aug</v>
      </c>
      <c r="Q661">
        <f>PRODUCT(Table1[[#This Row],[Price_per_Unit]],Table1[[#This Row],[Quantity_Purchased]])</f>
        <v>1932.6</v>
      </c>
      <c r="R661">
        <f>(Table1[[#This Row],[Price_per_Unit]]*Table1[[#This Row],[Quantity_Purchased]])-Table1[[#This Row],[Discount_Applied]]</f>
        <v>1917.6699999999998</v>
      </c>
    </row>
    <row r="662" spans="1:18" x14ac:dyDescent="0.35">
      <c r="A662" t="s">
        <v>2487</v>
      </c>
      <c r="B662" s="1">
        <v>45886</v>
      </c>
      <c r="C662" t="s">
        <v>1913</v>
      </c>
      <c r="D662" t="s">
        <v>2488</v>
      </c>
      <c r="E662" t="s">
        <v>777</v>
      </c>
      <c r="F662" t="s">
        <v>19</v>
      </c>
      <c r="G662">
        <v>425.95</v>
      </c>
      <c r="H662">
        <v>7</v>
      </c>
      <c r="I662">
        <v>347.05</v>
      </c>
      <c r="J662">
        <v>67.319999999999993</v>
      </c>
      <c r="K662" t="s">
        <v>20</v>
      </c>
      <c r="L662" t="s">
        <v>48</v>
      </c>
      <c r="M662" t="s">
        <v>22</v>
      </c>
      <c r="N662" t="s">
        <v>1946</v>
      </c>
      <c r="O662" t="s">
        <v>2489</v>
      </c>
      <c r="P662" t="str">
        <f t="shared" si="10"/>
        <v>Aug</v>
      </c>
      <c r="Q662">
        <f>PRODUCT(Table1[[#This Row],[Price_per_Unit]],Table1[[#This Row],[Quantity_Purchased]])</f>
        <v>2981.65</v>
      </c>
      <c r="R662">
        <f>(Table1[[#This Row],[Price_per_Unit]]*Table1[[#This Row],[Quantity_Purchased]])-Table1[[#This Row],[Discount_Applied]]</f>
        <v>2914.33</v>
      </c>
    </row>
    <row r="663" spans="1:18" hidden="1" x14ac:dyDescent="0.35">
      <c r="A663" t="s">
        <v>2490</v>
      </c>
      <c r="B663" s="1">
        <v>45939</v>
      </c>
      <c r="C663" t="s">
        <v>1913</v>
      </c>
      <c r="D663" t="s">
        <v>2491</v>
      </c>
      <c r="E663" t="s">
        <v>2132</v>
      </c>
      <c r="F663" t="s">
        <v>79</v>
      </c>
      <c r="G663">
        <v>16.66</v>
      </c>
      <c r="H663">
        <v>9</v>
      </c>
      <c r="I663">
        <v>13.24</v>
      </c>
      <c r="J663">
        <v>3.04</v>
      </c>
      <c r="K663" t="s">
        <v>43</v>
      </c>
      <c r="L663" t="s">
        <v>48</v>
      </c>
      <c r="M663" t="s">
        <v>37</v>
      </c>
      <c r="N663" t="s">
        <v>1946</v>
      </c>
      <c r="O663" t="s">
        <v>2492</v>
      </c>
      <c r="P663" t="str">
        <f t="shared" si="10"/>
        <v>Oct</v>
      </c>
      <c r="Q663">
        <f>PRODUCT(Table1[[#This Row],[Price_per_Unit]],Table1[[#This Row],[Quantity_Purchased]])</f>
        <v>149.94</v>
      </c>
      <c r="R663">
        <f>(Table1[[#This Row],[Price_per_Unit]]*Table1[[#This Row],[Quantity_Purchased]])-Table1[[#This Row],[Discount_Applied]]</f>
        <v>146.9</v>
      </c>
    </row>
    <row r="664" spans="1:18" hidden="1" x14ac:dyDescent="0.35">
      <c r="A664" t="s">
        <v>2493</v>
      </c>
      <c r="B664" s="1">
        <v>45763</v>
      </c>
      <c r="C664" t="s">
        <v>1913</v>
      </c>
      <c r="D664" t="s">
        <v>2494</v>
      </c>
      <c r="E664" t="s">
        <v>1573</v>
      </c>
      <c r="F664" t="s">
        <v>19</v>
      </c>
      <c r="G664">
        <v>436.26</v>
      </c>
      <c r="H664">
        <v>3</v>
      </c>
      <c r="I664">
        <v>343.51</v>
      </c>
      <c r="J664">
        <v>48.27</v>
      </c>
      <c r="K664" t="s">
        <v>20</v>
      </c>
      <c r="L664" t="s">
        <v>21</v>
      </c>
      <c r="M664" t="s">
        <v>37</v>
      </c>
      <c r="N664" t="s">
        <v>1916</v>
      </c>
      <c r="O664" t="s">
        <v>2495</v>
      </c>
      <c r="P664" t="str">
        <f t="shared" si="10"/>
        <v>Apr</v>
      </c>
      <c r="Q664">
        <f>PRODUCT(Table1[[#This Row],[Price_per_Unit]],Table1[[#This Row],[Quantity_Purchased]])</f>
        <v>1308.78</v>
      </c>
      <c r="R664">
        <f>(Table1[[#This Row],[Price_per_Unit]]*Table1[[#This Row],[Quantity_Purchased]])-Table1[[#This Row],[Discount_Applied]]</f>
        <v>1260.51</v>
      </c>
    </row>
    <row r="665" spans="1:18" hidden="1" x14ac:dyDescent="0.35">
      <c r="A665" t="s">
        <v>2496</v>
      </c>
      <c r="B665" s="1">
        <v>46002</v>
      </c>
      <c r="C665" t="s">
        <v>1913</v>
      </c>
      <c r="D665" t="s">
        <v>2497</v>
      </c>
      <c r="E665" t="s">
        <v>1602</v>
      </c>
      <c r="F665" t="s">
        <v>79</v>
      </c>
      <c r="G665">
        <v>278.89999999999998</v>
      </c>
      <c r="H665">
        <v>3</v>
      </c>
      <c r="I665">
        <v>198.82</v>
      </c>
      <c r="J665">
        <v>6.28</v>
      </c>
      <c r="K665" t="s">
        <v>43</v>
      </c>
      <c r="L665" t="s">
        <v>21</v>
      </c>
      <c r="M665" t="s">
        <v>37</v>
      </c>
      <c r="N665" t="s">
        <v>1946</v>
      </c>
      <c r="O665" t="s">
        <v>2498</v>
      </c>
      <c r="P665" t="str">
        <f t="shared" si="10"/>
        <v>Dec</v>
      </c>
      <c r="Q665">
        <f>PRODUCT(Table1[[#This Row],[Price_per_Unit]],Table1[[#This Row],[Quantity_Purchased]])</f>
        <v>836.69999999999993</v>
      </c>
      <c r="R665">
        <f>(Table1[[#This Row],[Price_per_Unit]]*Table1[[#This Row],[Quantity_Purchased]])-Table1[[#This Row],[Discount_Applied]]</f>
        <v>830.42</v>
      </c>
    </row>
    <row r="666" spans="1:18" hidden="1" x14ac:dyDescent="0.35">
      <c r="A666" t="s">
        <v>2499</v>
      </c>
      <c r="B666" s="1">
        <v>45971</v>
      </c>
      <c r="C666" t="s">
        <v>1913</v>
      </c>
      <c r="D666" t="s">
        <v>2500</v>
      </c>
      <c r="E666" t="s">
        <v>2022</v>
      </c>
      <c r="F666" t="s">
        <v>79</v>
      </c>
      <c r="G666">
        <v>136.07</v>
      </c>
      <c r="H666">
        <v>3</v>
      </c>
      <c r="I666">
        <v>100.63</v>
      </c>
      <c r="J666">
        <v>6.95</v>
      </c>
      <c r="K666" t="s">
        <v>54</v>
      </c>
      <c r="L666" t="s">
        <v>48</v>
      </c>
      <c r="M666" t="s">
        <v>37</v>
      </c>
      <c r="N666" t="s">
        <v>1946</v>
      </c>
      <c r="O666" t="s">
        <v>2501</v>
      </c>
      <c r="P666" t="str">
        <f t="shared" si="10"/>
        <v>Nov</v>
      </c>
      <c r="Q666">
        <f>PRODUCT(Table1[[#This Row],[Price_per_Unit]],Table1[[#This Row],[Quantity_Purchased]])</f>
        <v>408.21</v>
      </c>
      <c r="R666">
        <f>(Table1[[#This Row],[Price_per_Unit]]*Table1[[#This Row],[Quantity_Purchased]])-Table1[[#This Row],[Discount_Applied]]</f>
        <v>401.26</v>
      </c>
    </row>
    <row r="667" spans="1:18" x14ac:dyDescent="0.35">
      <c r="A667" t="s">
        <v>2502</v>
      </c>
      <c r="B667" s="1">
        <v>45941</v>
      </c>
      <c r="C667" t="s">
        <v>1913</v>
      </c>
      <c r="D667" t="s">
        <v>2503</v>
      </c>
      <c r="E667" t="s">
        <v>2030</v>
      </c>
      <c r="F667" t="s">
        <v>79</v>
      </c>
      <c r="G667">
        <v>198.94</v>
      </c>
      <c r="H667">
        <v>5</v>
      </c>
      <c r="I667">
        <v>127.52</v>
      </c>
      <c r="J667">
        <v>19.23</v>
      </c>
      <c r="K667" t="s">
        <v>43</v>
      </c>
      <c r="L667" t="s">
        <v>29</v>
      </c>
      <c r="M667" t="s">
        <v>22</v>
      </c>
      <c r="N667" t="s">
        <v>1916</v>
      </c>
      <c r="O667" t="s">
        <v>2504</v>
      </c>
      <c r="P667" t="str">
        <f t="shared" si="10"/>
        <v>Oct</v>
      </c>
      <c r="Q667">
        <f>PRODUCT(Table1[[#This Row],[Price_per_Unit]],Table1[[#This Row],[Quantity_Purchased]])</f>
        <v>994.7</v>
      </c>
      <c r="R667">
        <f>(Table1[[#This Row],[Price_per_Unit]]*Table1[[#This Row],[Quantity_Purchased]])-Table1[[#This Row],[Discount_Applied]]</f>
        <v>975.47</v>
      </c>
    </row>
    <row r="668" spans="1:18" hidden="1" x14ac:dyDescent="0.35">
      <c r="A668" t="s">
        <v>2505</v>
      </c>
      <c r="B668" s="1">
        <v>45771</v>
      </c>
      <c r="C668" t="s">
        <v>1913</v>
      </c>
      <c r="D668" t="s">
        <v>2506</v>
      </c>
      <c r="E668" t="s">
        <v>2507</v>
      </c>
      <c r="F668" t="s">
        <v>79</v>
      </c>
      <c r="G668">
        <v>34.31</v>
      </c>
      <c r="H668">
        <v>5</v>
      </c>
      <c r="I668">
        <v>26.58</v>
      </c>
      <c r="J668">
        <v>5.44</v>
      </c>
      <c r="K668" t="s">
        <v>20</v>
      </c>
      <c r="L668" t="s">
        <v>48</v>
      </c>
      <c r="M668" t="s">
        <v>37</v>
      </c>
      <c r="N668" t="s">
        <v>1946</v>
      </c>
      <c r="O668" t="s">
        <v>2508</v>
      </c>
      <c r="P668" t="str">
        <f t="shared" si="10"/>
        <v>Apr</v>
      </c>
      <c r="Q668">
        <f>PRODUCT(Table1[[#This Row],[Price_per_Unit]],Table1[[#This Row],[Quantity_Purchased]])</f>
        <v>171.55</v>
      </c>
      <c r="R668">
        <f>(Table1[[#This Row],[Price_per_Unit]]*Table1[[#This Row],[Quantity_Purchased]])-Table1[[#This Row],[Discount_Applied]]</f>
        <v>166.11</v>
      </c>
    </row>
    <row r="669" spans="1:18" hidden="1" x14ac:dyDescent="0.35">
      <c r="A669" t="s">
        <v>2509</v>
      </c>
      <c r="B669" s="1">
        <v>45949</v>
      </c>
      <c r="C669" t="s">
        <v>1913</v>
      </c>
      <c r="D669" t="s">
        <v>2510</v>
      </c>
      <c r="E669" t="s">
        <v>483</v>
      </c>
      <c r="F669" t="s">
        <v>128</v>
      </c>
      <c r="G669">
        <v>131.38999999999999</v>
      </c>
      <c r="H669">
        <v>2</v>
      </c>
      <c r="I669">
        <v>115.07</v>
      </c>
      <c r="J669">
        <v>21.83</v>
      </c>
      <c r="K669" t="s">
        <v>20</v>
      </c>
      <c r="L669" t="s">
        <v>29</v>
      </c>
      <c r="M669" t="s">
        <v>30</v>
      </c>
      <c r="N669" t="s">
        <v>1946</v>
      </c>
      <c r="O669" t="s">
        <v>2511</v>
      </c>
      <c r="P669" t="str">
        <f t="shared" si="10"/>
        <v>Oct</v>
      </c>
      <c r="Q669">
        <f>PRODUCT(Table1[[#This Row],[Price_per_Unit]],Table1[[#This Row],[Quantity_Purchased]])</f>
        <v>262.77999999999997</v>
      </c>
      <c r="R669">
        <f>(Table1[[#This Row],[Price_per_Unit]]*Table1[[#This Row],[Quantity_Purchased]])-Table1[[#This Row],[Discount_Applied]]</f>
        <v>240.95</v>
      </c>
    </row>
    <row r="670" spans="1:18" hidden="1" x14ac:dyDescent="0.35">
      <c r="A670" t="s">
        <v>2512</v>
      </c>
      <c r="B670" s="1">
        <v>45845</v>
      </c>
      <c r="C670" t="s">
        <v>1913</v>
      </c>
      <c r="D670" t="s">
        <v>2513</v>
      </c>
      <c r="E670" t="s">
        <v>2514</v>
      </c>
      <c r="F670" t="s">
        <v>128</v>
      </c>
      <c r="G670">
        <v>17.5</v>
      </c>
      <c r="H670">
        <v>9</v>
      </c>
      <c r="I670">
        <v>14.73</v>
      </c>
      <c r="J670">
        <v>3.04</v>
      </c>
      <c r="K670" t="s">
        <v>54</v>
      </c>
      <c r="L670" t="s">
        <v>29</v>
      </c>
      <c r="M670" t="s">
        <v>30</v>
      </c>
      <c r="N670" t="s">
        <v>1920</v>
      </c>
      <c r="O670" t="s">
        <v>2515</v>
      </c>
      <c r="P670" t="str">
        <f t="shared" si="10"/>
        <v>Jul</v>
      </c>
      <c r="Q670">
        <f>PRODUCT(Table1[[#This Row],[Price_per_Unit]],Table1[[#This Row],[Quantity_Purchased]])</f>
        <v>157.5</v>
      </c>
      <c r="R670">
        <f>(Table1[[#This Row],[Price_per_Unit]]*Table1[[#This Row],[Quantity_Purchased]])-Table1[[#This Row],[Discount_Applied]]</f>
        <v>154.46</v>
      </c>
    </row>
    <row r="671" spans="1:18" hidden="1" x14ac:dyDescent="0.35">
      <c r="A671" t="s">
        <v>2516</v>
      </c>
      <c r="B671" s="1">
        <v>45794</v>
      </c>
      <c r="C671" t="s">
        <v>1913</v>
      </c>
      <c r="D671" t="s">
        <v>2517</v>
      </c>
      <c r="E671" t="s">
        <v>29</v>
      </c>
      <c r="F671" t="s">
        <v>28</v>
      </c>
      <c r="G671">
        <v>240.21</v>
      </c>
      <c r="H671">
        <v>4</v>
      </c>
      <c r="I671">
        <v>182.56</v>
      </c>
      <c r="J671">
        <v>16.059999999999999</v>
      </c>
      <c r="K671" t="s">
        <v>20</v>
      </c>
      <c r="L671" t="s">
        <v>48</v>
      </c>
      <c r="M671" t="s">
        <v>37</v>
      </c>
      <c r="N671" t="s">
        <v>1946</v>
      </c>
      <c r="O671" t="s">
        <v>2518</v>
      </c>
      <c r="P671" t="str">
        <f t="shared" si="10"/>
        <v>May</v>
      </c>
      <c r="Q671">
        <f>PRODUCT(Table1[[#This Row],[Price_per_Unit]],Table1[[#This Row],[Quantity_Purchased]])</f>
        <v>960.84</v>
      </c>
      <c r="R671">
        <f>(Table1[[#This Row],[Price_per_Unit]]*Table1[[#This Row],[Quantity_Purchased]])-Table1[[#This Row],[Discount_Applied]]</f>
        <v>944.78000000000009</v>
      </c>
    </row>
    <row r="672" spans="1:18" x14ac:dyDescent="0.35">
      <c r="A672" t="s">
        <v>2519</v>
      </c>
      <c r="B672" s="1">
        <v>45763</v>
      </c>
      <c r="C672" t="s">
        <v>1913</v>
      </c>
      <c r="D672" t="s">
        <v>2520</v>
      </c>
      <c r="E672" t="s">
        <v>2395</v>
      </c>
      <c r="F672" t="s">
        <v>128</v>
      </c>
      <c r="G672">
        <v>304.04000000000002</v>
      </c>
      <c r="H672">
        <v>2</v>
      </c>
      <c r="I672">
        <v>222.46</v>
      </c>
      <c r="J672">
        <v>1.54</v>
      </c>
      <c r="K672" t="s">
        <v>54</v>
      </c>
      <c r="L672" t="s">
        <v>29</v>
      </c>
      <c r="M672" t="s">
        <v>22</v>
      </c>
      <c r="N672" t="s">
        <v>1920</v>
      </c>
      <c r="O672" t="s">
        <v>2521</v>
      </c>
      <c r="P672" t="str">
        <f t="shared" si="10"/>
        <v>Apr</v>
      </c>
      <c r="Q672">
        <f>PRODUCT(Table1[[#This Row],[Price_per_Unit]],Table1[[#This Row],[Quantity_Purchased]])</f>
        <v>608.08000000000004</v>
      </c>
      <c r="R672">
        <f>(Table1[[#This Row],[Price_per_Unit]]*Table1[[#This Row],[Quantity_Purchased]])-Table1[[#This Row],[Discount_Applied]]</f>
        <v>606.54000000000008</v>
      </c>
    </row>
    <row r="673" spans="1:18" hidden="1" x14ac:dyDescent="0.35">
      <c r="A673" t="s">
        <v>2522</v>
      </c>
      <c r="B673" s="1">
        <v>45823</v>
      </c>
      <c r="C673" t="s">
        <v>1913</v>
      </c>
      <c r="D673" t="s">
        <v>2523</v>
      </c>
      <c r="E673" t="s">
        <v>2524</v>
      </c>
      <c r="F673" t="s">
        <v>53</v>
      </c>
      <c r="G673">
        <v>435.75</v>
      </c>
      <c r="H673">
        <v>1</v>
      </c>
      <c r="I673">
        <v>344</v>
      </c>
      <c r="J673">
        <v>64.290000000000006</v>
      </c>
      <c r="K673" t="s">
        <v>43</v>
      </c>
      <c r="L673" t="s">
        <v>29</v>
      </c>
      <c r="M673" t="s">
        <v>30</v>
      </c>
      <c r="N673" t="s">
        <v>1916</v>
      </c>
      <c r="O673" t="s">
        <v>2525</v>
      </c>
      <c r="P673" t="str">
        <f t="shared" si="10"/>
        <v>Jun</v>
      </c>
      <c r="Q673">
        <f>PRODUCT(Table1[[#This Row],[Price_per_Unit]],Table1[[#This Row],[Quantity_Purchased]])</f>
        <v>435.75</v>
      </c>
      <c r="R673">
        <f>(Table1[[#This Row],[Price_per_Unit]]*Table1[[#This Row],[Quantity_Purchased]])-Table1[[#This Row],[Discount_Applied]]</f>
        <v>371.46</v>
      </c>
    </row>
    <row r="674" spans="1:18" hidden="1" x14ac:dyDescent="0.35">
      <c r="A674" t="s">
        <v>2526</v>
      </c>
      <c r="B674" s="1">
        <v>45791</v>
      </c>
      <c r="C674" t="s">
        <v>1913</v>
      </c>
      <c r="D674" t="s">
        <v>2527</v>
      </c>
      <c r="E674" t="s">
        <v>2528</v>
      </c>
      <c r="F674" t="s">
        <v>19</v>
      </c>
      <c r="G674">
        <v>483.64</v>
      </c>
      <c r="H674">
        <v>10</v>
      </c>
      <c r="I674">
        <v>346.4</v>
      </c>
      <c r="J674">
        <v>48.7</v>
      </c>
      <c r="K674" t="s">
        <v>20</v>
      </c>
      <c r="L674" t="s">
        <v>21</v>
      </c>
      <c r="M674" t="s">
        <v>37</v>
      </c>
      <c r="N674" t="s">
        <v>1920</v>
      </c>
      <c r="O674" t="s">
        <v>2529</v>
      </c>
      <c r="P674" t="str">
        <f t="shared" si="10"/>
        <v>May</v>
      </c>
      <c r="Q674">
        <f>PRODUCT(Table1[[#This Row],[Price_per_Unit]],Table1[[#This Row],[Quantity_Purchased]])</f>
        <v>4836.3999999999996</v>
      </c>
      <c r="R674">
        <f>(Table1[[#This Row],[Price_per_Unit]]*Table1[[#This Row],[Quantity_Purchased]])-Table1[[#This Row],[Discount_Applied]]</f>
        <v>4787.7</v>
      </c>
    </row>
    <row r="675" spans="1:18" hidden="1" x14ac:dyDescent="0.35">
      <c r="A675" t="s">
        <v>2530</v>
      </c>
      <c r="B675" s="1">
        <v>45981</v>
      </c>
      <c r="C675" t="s">
        <v>1913</v>
      </c>
      <c r="D675" t="s">
        <v>2531</v>
      </c>
      <c r="E675" t="s">
        <v>1461</v>
      </c>
      <c r="F675" t="s">
        <v>53</v>
      </c>
      <c r="G675">
        <v>291.77999999999997</v>
      </c>
      <c r="H675">
        <v>2</v>
      </c>
      <c r="I675">
        <v>221.2</v>
      </c>
      <c r="J675">
        <v>9.14</v>
      </c>
      <c r="K675" t="s">
        <v>20</v>
      </c>
      <c r="L675" t="s">
        <v>48</v>
      </c>
      <c r="M675" t="s">
        <v>30</v>
      </c>
      <c r="N675" t="s">
        <v>1920</v>
      </c>
      <c r="O675" t="s">
        <v>2532</v>
      </c>
      <c r="P675" t="str">
        <f t="shared" si="10"/>
        <v>Nov</v>
      </c>
      <c r="Q675">
        <f>PRODUCT(Table1[[#This Row],[Price_per_Unit]],Table1[[#This Row],[Quantity_Purchased]])</f>
        <v>583.55999999999995</v>
      </c>
      <c r="R675">
        <f>(Table1[[#This Row],[Price_per_Unit]]*Table1[[#This Row],[Quantity_Purchased]])-Table1[[#This Row],[Discount_Applied]]</f>
        <v>574.41999999999996</v>
      </c>
    </row>
    <row r="676" spans="1:18" x14ac:dyDescent="0.35">
      <c r="A676" t="s">
        <v>2533</v>
      </c>
      <c r="B676" s="1">
        <v>45875</v>
      </c>
      <c r="C676" t="s">
        <v>1913</v>
      </c>
      <c r="D676" t="s">
        <v>2534</v>
      </c>
      <c r="E676" t="s">
        <v>1152</v>
      </c>
      <c r="F676" t="s">
        <v>36</v>
      </c>
      <c r="G676">
        <v>208.37</v>
      </c>
      <c r="H676">
        <v>8</v>
      </c>
      <c r="I676">
        <v>146.44</v>
      </c>
      <c r="J676">
        <v>5</v>
      </c>
      <c r="K676" t="s">
        <v>54</v>
      </c>
      <c r="L676" t="s">
        <v>48</v>
      </c>
      <c r="M676" t="s">
        <v>22</v>
      </c>
      <c r="N676" t="s">
        <v>1946</v>
      </c>
      <c r="O676" t="s">
        <v>2535</v>
      </c>
      <c r="P676" t="str">
        <f t="shared" si="10"/>
        <v>Aug</v>
      </c>
      <c r="Q676">
        <f>PRODUCT(Table1[[#This Row],[Price_per_Unit]],Table1[[#This Row],[Quantity_Purchased]])</f>
        <v>1666.96</v>
      </c>
      <c r="R676">
        <f>(Table1[[#This Row],[Price_per_Unit]]*Table1[[#This Row],[Quantity_Purchased]])-Table1[[#This Row],[Discount_Applied]]</f>
        <v>1661.96</v>
      </c>
    </row>
    <row r="677" spans="1:18" hidden="1" x14ac:dyDescent="0.35">
      <c r="A677" t="s">
        <v>2536</v>
      </c>
      <c r="B677" s="1">
        <v>45971</v>
      </c>
      <c r="C677" t="s">
        <v>1913</v>
      </c>
      <c r="D677" t="s">
        <v>2537</v>
      </c>
      <c r="E677" t="s">
        <v>2538</v>
      </c>
      <c r="F677" t="s">
        <v>79</v>
      </c>
      <c r="G677">
        <v>355.38</v>
      </c>
      <c r="H677">
        <v>7</v>
      </c>
      <c r="I677">
        <v>256.31</v>
      </c>
      <c r="J677">
        <v>70.47</v>
      </c>
      <c r="K677" t="s">
        <v>43</v>
      </c>
      <c r="L677" t="s">
        <v>21</v>
      </c>
      <c r="M677" t="s">
        <v>37</v>
      </c>
      <c r="N677" t="s">
        <v>1920</v>
      </c>
      <c r="O677" t="s">
        <v>2539</v>
      </c>
      <c r="P677" t="str">
        <f t="shared" si="10"/>
        <v>Nov</v>
      </c>
      <c r="Q677">
        <f>PRODUCT(Table1[[#This Row],[Price_per_Unit]],Table1[[#This Row],[Quantity_Purchased]])</f>
        <v>2487.66</v>
      </c>
      <c r="R677">
        <f>(Table1[[#This Row],[Price_per_Unit]]*Table1[[#This Row],[Quantity_Purchased]])-Table1[[#This Row],[Discount_Applied]]</f>
        <v>2417.19</v>
      </c>
    </row>
    <row r="678" spans="1:18" hidden="1" x14ac:dyDescent="0.35">
      <c r="A678" t="s">
        <v>2540</v>
      </c>
      <c r="B678" s="1">
        <v>45981</v>
      </c>
      <c r="C678" t="s">
        <v>1913</v>
      </c>
      <c r="D678" t="s">
        <v>2541</v>
      </c>
      <c r="E678" t="s">
        <v>1224</v>
      </c>
      <c r="F678" t="s">
        <v>53</v>
      </c>
      <c r="G678">
        <v>325.23</v>
      </c>
      <c r="H678">
        <v>4</v>
      </c>
      <c r="I678">
        <v>230.4</v>
      </c>
      <c r="J678">
        <v>38.090000000000003</v>
      </c>
      <c r="K678" t="s">
        <v>54</v>
      </c>
      <c r="L678" t="s">
        <v>29</v>
      </c>
      <c r="M678" t="s">
        <v>30</v>
      </c>
      <c r="N678" t="s">
        <v>1916</v>
      </c>
      <c r="O678" t="s">
        <v>2542</v>
      </c>
      <c r="P678" t="str">
        <f t="shared" si="10"/>
        <v>Nov</v>
      </c>
      <c r="Q678">
        <f>PRODUCT(Table1[[#This Row],[Price_per_Unit]],Table1[[#This Row],[Quantity_Purchased]])</f>
        <v>1300.92</v>
      </c>
      <c r="R678">
        <f>(Table1[[#This Row],[Price_per_Unit]]*Table1[[#This Row],[Quantity_Purchased]])-Table1[[#This Row],[Discount_Applied]]</f>
        <v>1262.8300000000002</v>
      </c>
    </row>
    <row r="679" spans="1:18" hidden="1" x14ac:dyDescent="0.35">
      <c r="A679" t="s">
        <v>2543</v>
      </c>
      <c r="B679" s="1">
        <v>46022</v>
      </c>
      <c r="C679" t="s">
        <v>1913</v>
      </c>
      <c r="D679" t="s">
        <v>2544</v>
      </c>
      <c r="E679" t="s">
        <v>2545</v>
      </c>
      <c r="F679" t="s">
        <v>28</v>
      </c>
      <c r="G679">
        <v>439.04</v>
      </c>
      <c r="H679">
        <v>3</v>
      </c>
      <c r="I679">
        <v>366.54</v>
      </c>
      <c r="J679">
        <v>28.86</v>
      </c>
      <c r="K679" t="s">
        <v>54</v>
      </c>
      <c r="L679" t="s">
        <v>29</v>
      </c>
      <c r="M679" t="s">
        <v>30</v>
      </c>
      <c r="N679" t="s">
        <v>1916</v>
      </c>
      <c r="O679" t="s">
        <v>2546</v>
      </c>
      <c r="P679" t="str">
        <f t="shared" si="10"/>
        <v>Dec</v>
      </c>
      <c r="Q679">
        <f>PRODUCT(Table1[[#This Row],[Price_per_Unit]],Table1[[#This Row],[Quantity_Purchased]])</f>
        <v>1317.1200000000001</v>
      </c>
      <c r="R679">
        <f>(Table1[[#This Row],[Price_per_Unit]]*Table1[[#This Row],[Quantity_Purchased]])-Table1[[#This Row],[Discount_Applied]]</f>
        <v>1288.2600000000002</v>
      </c>
    </row>
    <row r="680" spans="1:18" hidden="1" x14ac:dyDescent="0.35">
      <c r="A680" t="s">
        <v>2547</v>
      </c>
      <c r="B680" s="1">
        <v>45814</v>
      </c>
      <c r="C680" t="s">
        <v>1913</v>
      </c>
      <c r="D680" t="s">
        <v>2548</v>
      </c>
      <c r="E680" t="s">
        <v>1814</v>
      </c>
      <c r="F680" t="s">
        <v>28</v>
      </c>
      <c r="G680">
        <v>419.44</v>
      </c>
      <c r="H680">
        <v>5</v>
      </c>
      <c r="I680">
        <v>274.02</v>
      </c>
      <c r="J680">
        <v>4.04</v>
      </c>
      <c r="K680" t="s">
        <v>20</v>
      </c>
      <c r="L680" t="s">
        <v>21</v>
      </c>
      <c r="M680" t="s">
        <v>30</v>
      </c>
      <c r="N680" t="s">
        <v>1920</v>
      </c>
      <c r="O680" t="s">
        <v>2549</v>
      </c>
      <c r="P680" t="str">
        <f t="shared" si="10"/>
        <v>Jun</v>
      </c>
      <c r="Q680">
        <f>PRODUCT(Table1[[#This Row],[Price_per_Unit]],Table1[[#This Row],[Quantity_Purchased]])</f>
        <v>2097.1999999999998</v>
      </c>
      <c r="R680">
        <f>(Table1[[#This Row],[Price_per_Unit]]*Table1[[#This Row],[Quantity_Purchased]])-Table1[[#This Row],[Discount_Applied]]</f>
        <v>2093.16</v>
      </c>
    </row>
    <row r="681" spans="1:18" hidden="1" x14ac:dyDescent="0.35">
      <c r="A681" t="s">
        <v>2550</v>
      </c>
      <c r="B681" s="1">
        <v>45949</v>
      </c>
      <c r="C681" t="s">
        <v>1913</v>
      </c>
      <c r="D681" t="s">
        <v>2551</v>
      </c>
      <c r="E681" t="s">
        <v>459</v>
      </c>
      <c r="F681" t="s">
        <v>28</v>
      </c>
      <c r="G681">
        <v>204.96</v>
      </c>
      <c r="H681">
        <v>4</v>
      </c>
      <c r="I681">
        <v>158.94</v>
      </c>
      <c r="J681">
        <v>10.64</v>
      </c>
      <c r="K681" t="s">
        <v>54</v>
      </c>
      <c r="L681" t="s">
        <v>21</v>
      </c>
      <c r="M681" t="s">
        <v>37</v>
      </c>
      <c r="N681" t="s">
        <v>1920</v>
      </c>
      <c r="O681" t="s">
        <v>2552</v>
      </c>
      <c r="P681" t="str">
        <f t="shared" si="10"/>
        <v>Oct</v>
      </c>
      <c r="Q681">
        <f>PRODUCT(Table1[[#This Row],[Price_per_Unit]],Table1[[#This Row],[Quantity_Purchased]])</f>
        <v>819.84</v>
      </c>
      <c r="R681">
        <f>(Table1[[#This Row],[Price_per_Unit]]*Table1[[#This Row],[Quantity_Purchased]])-Table1[[#This Row],[Discount_Applied]]</f>
        <v>809.2</v>
      </c>
    </row>
    <row r="682" spans="1:18" hidden="1" x14ac:dyDescent="0.35">
      <c r="A682" t="s">
        <v>2553</v>
      </c>
      <c r="B682" s="1">
        <v>45865</v>
      </c>
      <c r="C682" t="s">
        <v>1913</v>
      </c>
      <c r="D682" t="s">
        <v>2554</v>
      </c>
      <c r="E682" t="s">
        <v>2555</v>
      </c>
      <c r="F682" t="s">
        <v>128</v>
      </c>
      <c r="G682">
        <v>311.97000000000003</v>
      </c>
      <c r="H682">
        <v>6</v>
      </c>
      <c r="I682">
        <v>219.5</v>
      </c>
      <c r="J682">
        <v>36.89</v>
      </c>
      <c r="K682" t="s">
        <v>43</v>
      </c>
      <c r="L682" t="s">
        <v>29</v>
      </c>
      <c r="M682" t="s">
        <v>30</v>
      </c>
      <c r="N682" t="s">
        <v>1916</v>
      </c>
      <c r="O682" t="s">
        <v>2556</v>
      </c>
      <c r="P682" t="str">
        <f t="shared" si="10"/>
        <v>Jul</v>
      </c>
      <c r="Q682">
        <f>PRODUCT(Table1[[#This Row],[Price_per_Unit]],Table1[[#This Row],[Quantity_Purchased]])</f>
        <v>1871.8200000000002</v>
      </c>
      <c r="R682">
        <f>(Table1[[#This Row],[Price_per_Unit]]*Table1[[#This Row],[Quantity_Purchased]])-Table1[[#This Row],[Discount_Applied]]</f>
        <v>1834.93</v>
      </c>
    </row>
    <row r="683" spans="1:18" hidden="1" x14ac:dyDescent="0.35">
      <c r="A683" t="s">
        <v>2557</v>
      </c>
      <c r="B683" s="1">
        <v>45854</v>
      </c>
      <c r="C683" t="s">
        <v>1913</v>
      </c>
      <c r="D683" t="s">
        <v>2558</v>
      </c>
      <c r="E683" t="s">
        <v>2559</v>
      </c>
      <c r="F683" t="s">
        <v>19</v>
      </c>
      <c r="G683">
        <v>466.32</v>
      </c>
      <c r="H683">
        <v>10</v>
      </c>
      <c r="I683">
        <v>384.71</v>
      </c>
      <c r="J683">
        <v>91.87</v>
      </c>
      <c r="K683" t="s">
        <v>43</v>
      </c>
      <c r="L683" t="s">
        <v>29</v>
      </c>
      <c r="M683" t="s">
        <v>30</v>
      </c>
      <c r="N683" t="s">
        <v>1920</v>
      </c>
      <c r="O683" t="s">
        <v>2560</v>
      </c>
      <c r="P683" t="str">
        <f t="shared" si="10"/>
        <v>Jul</v>
      </c>
      <c r="Q683">
        <f>PRODUCT(Table1[[#This Row],[Price_per_Unit]],Table1[[#This Row],[Quantity_Purchased]])</f>
        <v>4663.2</v>
      </c>
      <c r="R683">
        <f>(Table1[[#This Row],[Price_per_Unit]]*Table1[[#This Row],[Quantity_Purchased]])-Table1[[#This Row],[Discount_Applied]]</f>
        <v>4571.33</v>
      </c>
    </row>
    <row r="684" spans="1:18" hidden="1" x14ac:dyDescent="0.35">
      <c r="A684" t="s">
        <v>2561</v>
      </c>
      <c r="B684" s="1">
        <v>45981</v>
      </c>
      <c r="C684" t="s">
        <v>1913</v>
      </c>
      <c r="D684" t="s">
        <v>2562</v>
      </c>
      <c r="E684" t="s">
        <v>2563</v>
      </c>
      <c r="F684" t="s">
        <v>19</v>
      </c>
      <c r="G684">
        <v>258.16000000000003</v>
      </c>
      <c r="H684">
        <v>2</v>
      </c>
      <c r="I684">
        <v>190.68</v>
      </c>
      <c r="J684">
        <v>17.43</v>
      </c>
      <c r="K684" t="s">
        <v>54</v>
      </c>
      <c r="L684" t="s">
        <v>48</v>
      </c>
      <c r="M684" t="s">
        <v>37</v>
      </c>
      <c r="N684" t="s">
        <v>1920</v>
      </c>
      <c r="O684" t="s">
        <v>2564</v>
      </c>
      <c r="P684" t="str">
        <f t="shared" si="10"/>
        <v>Nov</v>
      </c>
      <c r="Q684">
        <f>PRODUCT(Table1[[#This Row],[Price_per_Unit]],Table1[[#This Row],[Quantity_Purchased]])</f>
        <v>516.32000000000005</v>
      </c>
      <c r="R684">
        <f>(Table1[[#This Row],[Price_per_Unit]]*Table1[[#This Row],[Quantity_Purchased]])-Table1[[#This Row],[Discount_Applied]]</f>
        <v>498.89000000000004</v>
      </c>
    </row>
    <row r="685" spans="1:18" hidden="1" x14ac:dyDescent="0.35">
      <c r="A685" t="s">
        <v>2565</v>
      </c>
      <c r="B685" s="1">
        <v>45973</v>
      </c>
      <c r="C685" t="s">
        <v>1913</v>
      </c>
      <c r="D685" t="s">
        <v>2566</v>
      </c>
      <c r="E685" t="s">
        <v>2567</v>
      </c>
      <c r="F685" t="s">
        <v>53</v>
      </c>
      <c r="G685">
        <v>260.56</v>
      </c>
      <c r="H685">
        <v>2</v>
      </c>
      <c r="I685">
        <v>161.84</v>
      </c>
      <c r="J685">
        <v>23.28</v>
      </c>
      <c r="K685" t="s">
        <v>43</v>
      </c>
      <c r="L685" t="s">
        <v>21</v>
      </c>
      <c r="M685" t="s">
        <v>37</v>
      </c>
      <c r="N685" t="s">
        <v>1946</v>
      </c>
      <c r="O685" t="s">
        <v>2568</v>
      </c>
      <c r="P685" t="str">
        <f t="shared" si="10"/>
        <v>Nov</v>
      </c>
      <c r="Q685">
        <f>PRODUCT(Table1[[#This Row],[Price_per_Unit]],Table1[[#This Row],[Quantity_Purchased]])</f>
        <v>521.12</v>
      </c>
      <c r="R685">
        <f>(Table1[[#This Row],[Price_per_Unit]]*Table1[[#This Row],[Quantity_Purchased]])-Table1[[#This Row],[Discount_Applied]]</f>
        <v>497.84000000000003</v>
      </c>
    </row>
    <row r="686" spans="1:18" hidden="1" x14ac:dyDescent="0.35">
      <c r="A686" t="s">
        <v>2569</v>
      </c>
      <c r="B686" s="1">
        <v>45854</v>
      </c>
      <c r="C686" t="s">
        <v>1913</v>
      </c>
      <c r="D686" t="s">
        <v>2570</v>
      </c>
      <c r="E686" t="s">
        <v>148</v>
      </c>
      <c r="F686" t="s">
        <v>53</v>
      </c>
      <c r="G686">
        <v>452.31</v>
      </c>
      <c r="H686">
        <v>10</v>
      </c>
      <c r="I686">
        <v>391.82</v>
      </c>
      <c r="J686">
        <v>37.51</v>
      </c>
      <c r="K686" t="s">
        <v>20</v>
      </c>
      <c r="L686" t="s">
        <v>29</v>
      </c>
      <c r="M686" t="s">
        <v>30</v>
      </c>
      <c r="N686" t="s">
        <v>1916</v>
      </c>
      <c r="O686" t="s">
        <v>2571</v>
      </c>
      <c r="P686" t="str">
        <f t="shared" si="10"/>
        <v>Jul</v>
      </c>
      <c r="Q686">
        <f>PRODUCT(Table1[[#This Row],[Price_per_Unit]],Table1[[#This Row],[Quantity_Purchased]])</f>
        <v>4523.1000000000004</v>
      </c>
      <c r="R686">
        <f>(Table1[[#This Row],[Price_per_Unit]]*Table1[[#This Row],[Quantity_Purchased]])-Table1[[#This Row],[Discount_Applied]]</f>
        <v>4485.59</v>
      </c>
    </row>
    <row r="687" spans="1:18" x14ac:dyDescent="0.35">
      <c r="A687" t="s">
        <v>2572</v>
      </c>
      <c r="B687" s="1">
        <v>45929</v>
      </c>
      <c r="C687" t="s">
        <v>1913</v>
      </c>
      <c r="D687" t="s">
        <v>2573</v>
      </c>
      <c r="E687" t="s">
        <v>428</v>
      </c>
      <c r="F687" t="s">
        <v>28</v>
      </c>
      <c r="G687">
        <v>274.52</v>
      </c>
      <c r="H687">
        <v>10</v>
      </c>
      <c r="I687">
        <v>231.38</v>
      </c>
      <c r="J687">
        <v>45.42</v>
      </c>
      <c r="K687" t="s">
        <v>43</v>
      </c>
      <c r="L687" t="s">
        <v>29</v>
      </c>
      <c r="M687" t="s">
        <v>22</v>
      </c>
      <c r="N687" t="s">
        <v>1946</v>
      </c>
      <c r="O687" t="s">
        <v>2574</v>
      </c>
      <c r="P687" t="str">
        <f t="shared" si="10"/>
        <v>Sep</v>
      </c>
      <c r="Q687">
        <f>PRODUCT(Table1[[#This Row],[Price_per_Unit]],Table1[[#This Row],[Quantity_Purchased]])</f>
        <v>2745.2</v>
      </c>
      <c r="R687">
        <f>(Table1[[#This Row],[Price_per_Unit]]*Table1[[#This Row],[Quantity_Purchased]])-Table1[[#This Row],[Discount_Applied]]</f>
        <v>2699.7799999999997</v>
      </c>
    </row>
    <row r="688" spans="1:18" x14ac:dyDescent="0.35">
      <c r="A688" t="s">
        <v>2575</v>
      </c>
      <c r="B688" s="1">
        <v>45854</v>
      </c>
      <c r="C688" t="s">
        <v>1913</v>
      </c>
      <c r="D688" t="s">
        <v>2576</v>
      </c>
      <c r="E688" t="s">
        <v>1895</v>
      </c>
      <c r="F688" t="s">
        <v>128</v>
      </c>
      <c r="G688">
        <v>143.46</v>
      </c>
      <c r="H688">
        <v>2</v>
      </c>
      <c r="I688">
        <v>95.18</v>
      </c>
      <c r="J688">
        <v>8.52</v>
      </c>
      <c r="K688" t="s">
        <v>20</v>
      </c>
      <c r="L688" t="s">
        <v>29</v>
      </c>
      <c r="M688" t="s">
        <v>22</v>
      </c>
      <c r="N688" t="s">
        <v>1946</v>
      </c>
      <c r="O688" t="s">
        <v>2577</v>
      </c>
      <c r="P688" t="str">
        <f t="shared" si="10"/>
        <v>Jul</v>
      </c>
      <c r="Q688">
        <f>PRODUCT(Table1[[#This Row],[Price_per_Unit]],Table1[[#This Row],[Quantity_Purchased]])</f>
        <v>286.92</v>
      </c>
      <c r="R688">
        <f>(Table1[[#This Row],[Price_per_Unit]]*Table1[[#This Row],[Quantity_Purchased]])-Table1[[#This Row],[Discount_Applied]]</f>
        <v>278.40000000000003</v>
      </c>
    </row>
    <row r="689" spans="1:18" hidden="1" x14ac:dyDescent="0.35">
      <c r="A689" t="s">
        <v>2578</v>
      </c>
      <c r="B689" s="1">
        <v>45856</v>
      </c>
      <c r="C689" t="s">
        <v>1913</v>
      </c>
      <c r="D689" t="s">
        <v>2579</v>
      </c>
      <c r="E689" t="s">
        <v>2580</v>
      </c>
      <c r="F689" t="s">
        <v>128</v>
      </c>
      <c r="G689">
        <v>194.72</v>
      </c>
      <c r="H689">
        <v>3</v>
      </c>
      <c r="I689">
        <v>135.15</v>
      </c>
      <c r="J689">
        <v>31.58</v>
      </c>
      <c r="K689" t="s">
        <v>20</v>
      </c>
      <c r="L689" t="s">
        <v>29</v>
      </c>
      <c r="M689" t="s">
        <v>30</v>
      </c>
      <c r="N689" t="s">
        <v>1916</v>
      </c>
      <c r="O689" t="s">
        <v>2581</v>
      </c>
      <c r="P689" t="str">
        <f t="shared" si="10"/>
        <v>Jul</v>
      </c>
      <c r="Q689">
        <f>PRODUCT(Table1[[#This Row],[Price_per_Unit]],Table1[[#This Row],[Quantity_Purchased]])</f>
        <v>584.16</v>
      </c>
      <c r="R689">
        <f>(Table1[[#This Row],[Price_per_Unit]]*Table1[[#This Row],[Quantity_Purchased]])-Table1[[#This Row],[Discount_Applied]]</f>
        <v>552.57999999999993</v>
      </c>
    </row>
    <row r="690" spans="1:18" x14ac:dyDescent="0.35">
      <c r="A690" t="s">
        <v>2582</v>
      </c>
      <c r="B690" s="1">
        <v>45981</v>
      </c>
      <c r="C690" t="s">
        <v>1913</v>
      </c>
      <c r="D690" t="s">
        <v>2583</v>
      </c>
      <c r="E690" t="s">
        <v>2584</v>
      </c>
      <c r="F690" t="s">
        <v>36</v>
      </c>
      <c r="G690">
        <v>292.48</v>
      </c>
      <c r="H690">
        <v>2</v>
      </c>
      <c r="I690">
        <v>244.9</v>
      </c>
      <c r="J690">
        <v>46.41</v>
      </c>
      <c r="K690" t="s">
        <v>20</v>
      </c>
      <c r="L690" t="s">
        <v>29</v>
      </c>
      <c r="M690" t="s">
        <v>22</v>
      </c>
      <c r="N690" t="s">
        <v>1920</v>
      </c>
      <c r="O690" t="s">
        <v>2585</v>
      </c>
      <c r="P690" t="str">
        <f t="shared" si="10"/>
        <v>Nov</v>
      </c>
      <c r="Q690">
        <f>PRODUCT(Table1[[#This Row],[Price_per_Unit]],Table1[[#This Row],[Quantity_Purchased]])</f>
        <v>584.96</v>
      </c>
      <c r="R690">
        <f>(Table1[[#This Row],[Price_per_Unit]]*Table1[[#This Row],[Quantity_Purchased]])-Table1[[#This Row],[Discount_Applied]]</f>
        <v>538.55000000000007</v>
      </c>
    </row>
    <row r="691" spans="1:18" hidden="1" x14ac:dyDescent="0.35">
      <c r="A691" t="s">
        <v>2586</v>
      </c>
      <c r="B691" s="1">
        <v>45791</v>
      </c>
      <c r="C691" t="s">
        <v>1913</v>
      </c>
      <c r="D691" t="s">
        <v>2587</v>
      </c>
      <c r="E691" t="s">
        <v>2588</v>
      </c>
      <c r="F691" t="s">
        <v>79</v>
      </c>
      <c r="G691">
        <v>343.22</v>
      </c>
      <c r="H691">
        <v>8</v>
      </c>
      <c r="I691">
        <v>219.86</v>
      </c>
      <c r="J691">
        <v>13.2</v>
      </c>
      <c r="K691" t="s">
        <v>20</v>
      </c>
      <c r="L691" t="s">
        <v>21</v>
      </c>
      <c r="M691" t="s">
        <v>30</v>
      </c>
      <c r="N691" t="s">
        <v>1920</v>
      </c>
      <c r="O691" t="s">
        <v>2589</v>
      </c>
      <c r="P691" t="str">
        <f t="shared" si="10"/>
        <v>May</v>
      </c>
      <c r="Q691">
        <f>PRODUCT(Table1[[#This Row],[Price_per_Unit]],Table1[[#This Row],[Quantity_Purchased]])</f>
        <v>2745.76</v>
      </c>
      <c r="R691">
        <f>(Table1[[#This Row],[Price_per_Unit]]*Table1[[#This Row],[Quantity_Purchased]])-Table1[[#This Row],[Discount_Applied]]</f>
        <v>2732.5600000000004</v>
      </c>
    </row>
    <row r="692" spans="1:18" x14ac:dyDescent="0.35">
      <c r="A692" t="s">
        <v>2590</v>
      </c>
      <c r="B692" s="1">
        <v>45949</v>
      </c>
      <c r="C692" t="s">
        <v>1913</v>
      </c>
      <c r="D692" t="s">
        <v>2591</v>
      </c>
      <c r="E692" t="s">
        <v>654</v>
      </c>
      <c r="F692" t="s">
        <v>19</v>
      </c>
      <c r="G692">
        <v>184.12</v>
      </c>
      <c r="H692">
        <v>4</v>
      </c>
      <c r="I692">
        <v>144.43</v>
      </c>
      <c r="J692">
        <v>23.88</v>
      </c>
      <c r="K692" t="s">
        <v>54</v>
      </c>
      <c r="L692" t="s">
        <v>48</v>
      </c>
      <c r="M692" t="s">
        <v>22</v>
      </c>
      <c r="N692" t="s">
        <v>1920</v>
      </c>
      <c r="O692" t="s">
        <v>2592</v>
      </c>
      <c r="P692" t="str">
        <f t="shared" si="10"/>
        <v>Oct</v>
      </c>
      <c r="Q692">
        <f>PRODUCT(Table1[[#This Row],[Price_per_Unit]],Table1[[#This Row],[Quantity_Purchased]])</f>
        <v>736.48</v>
      </c>
      <c r="R692">
        <f>(Table1[[#This Row],[Price_per_Unit]]*Table1[[#This Row],[Quantity_Purchased]])-Table1[[#This Row],[Discount_Applied]]</f>
        <v>712.6</v>
      </c>
    </row>
    <row r="693" spans="1:18" x14ac:dyDescent="0.35">
      <c r="A693" t="s">
        <v>2593</v>
      </c>
      <c r="B693" s="1">
        <v>45949</v>
      </c>
      <c r="C693" t="s">
        <v>1913</v>
      </c>
      <c r="D693" t="s">
        <v>2594</v>
      </c>
      <c r="E693" t="s">
        <v>2595</v>
      </c>
      <c r="F693" t="s">
        <v>28</v>
      </c>
      <c r="G693">
        <v>402.58</v>
      </c>
      <c r="H693">
        <v>3</v>
      </c>
      <c r="I693">
        <v>258.22000000000003</v>
      </c>
      <c r="J693">
        <v>60.04</v>
      </c>
      <c r="K693" t="s">
        <v>54</v>
      </c>
      <c r="L693" t="s">
        <v>29</v>
      </c>
      <c r="M693" t="s">
        <v>22</v>
      </c>
      <c r="N693" t="s">
        <v>1946</v>
      </c>
      <c r="O693" t="s">
        <v>2596</v>
      </c>
      <c r="P693" t="str">
        <f t="shared" si="10"/>
        <v>Oct</v>
      </c>
      <c r="Q693">
        <f>PRODUCT(Table1[[#This Row],[Price_per_Unit]],Table1[[#This Row],[Quantity_Purchased]])</f>
        <v>1207.74</v>
      </c>
      <c r="R693">
        <f>(Table1[[#This Row],[Price_per_Unit]]*Table1[[#This Row],[Quantity_Purchased]])-Table1[[#This Row],[Discount_Applied]]</f>
        <v>1147.7</v>
      </c>
    </row>
    <row r="694" spans="1:18" hidden="1" x14ac:dyDescent="0.35">
      <c r="A694" t="s">
        <v>2597</v>
      </c>
      <c r="B694" s="1">
        <v>45973</v>
      </c>
      <c r="C694" t="s">
        <v>1913</v>
      </c>
      <c r="D694" t="s">
        <v>2598</v>
      </c>
      <c r="E694" t="s">
        <v>2599</v>
      </c>
      <c r="F694" t="s">
        <v>36</v>
      </c>
      <c r="G694">
        <v>149.55000000000001</v>
      </c>
      <c r="H694">
        <v>1</v>
      </c>
      <c r="I694">
        <v>118.25</v>
      </c>
      <c r="J694">
        <v>20.92</v>
      </c>
      <c r="K694" t="s">
        <v>20</v>
      </c>
      <c r="L694" t="s">
        <v>29</v>
      </c>
      <c r="M694" t="s">
        <v>37</v>
      </c>
      <c r="N694" t="s">
        <v>1920</v>
      </c>
      <c r="O694" t="s">
        <v>2600</v>
      </c>
      <c r="P694" t="str">
        <f t="shared" si="10"/>
        <v>Nov</v>
      </c>
      <c r="Q694">
        <f>PRODUCT(Table1[[#This Row],[Price_per_Unit]],Table1[[#This Row],[Quantity_Purchased]])</f>
        <v>149.55000000000001</v>
      </c>
      <c r="R694">
        <f>(Table1[[#This Row],[Price_per_Unit]]*Table1[[#This Row],[Quantity_Purchased]])-Table1[[#This Row],[Discount_Applied]]</f>
        <v>128.63</v>
      </c>
    </row>
    <row r="695" spans="1:18" hidden="1" x14ac:dyDescent="0.35">
      <c r="A695" t="s">
        <v>2601</v>
      </c>
      <c r="B695" s="1">
        <v>45782</v>
      </c>
      <c r="C695" t="s">
        <v>1913</v>
      </c>
      <c r="D695" t="s">
        <v>2602</v>
      </c>
      <c r="E695" t="s">
        <v>2603</v>
      </c>
      <c r="F695" t="s">
        <v>53</v>
      </c>
      <c r="G695">
        <v>279.17</v>
      </c>
      <c r="H695">
        <v>8</v>
      </c>
      <c r="I695">
        <v>183.77</v>
      </c>
      <c r="J695">
        <v>37.1</v>
      </c>
      <c r="K695" t="s">
        <v>20</v>
      </c>
      <c r="L695" t="s">
        <v>29</v>
      </c>
      <c r="M695" t="s">
        <v>30</v>
      </c>
      <c r="N695" t="s">
        <v>1920</v>
      </c>
      <c r="O695" t="s">
        <v>2604</v>
      </c>
      <c r="P695" t="str">
        <f t="shared" si="10"/>
        <v>May</v>
      </c>
      <c r="Q695">
        <f>PRODUCT(Table1[[#This Row],[Price_per_Unit]],Table1[[#This Row],[Quantity_Purchased]])</f>
        <v>2233.36</v>
      </c>
      <c r="R695">
        <f>(Table1[[#This Row],[Price_per_Unit]]*Table1[[#This Row],[Quantity_Purchased]])-Table1[[#This Row],[Discount_Applied]]</f>
        <v>2196.2600000000002</v>
      </c>
    </row>
    <row r="696" spans="1:18" hidden="1" x14ac:dyDescent="0.35">
      <c r="A696" t="s">
        <v>2605</v>
      </c>
      <c r="B696" s="1">
        <v>45864</v>
      </c>
      <c r="C696" t="s">
        <v>1913</v>
      </c>
      <c r="D696" t="s">
        <v>2606</v>
      </c>
      <c r="E696" t="s">
        <v>184</v>
      </c>
      <c r="F696" t="s">
        <v>53</v>
      </c>
      <c r="G696">
        <v>396.94</v>
      </c>
      <c r="H696">
        <v>8</v>
      </c>
      <c r="I696">
        <v>277.36</v>
      </c>
      <c r="J696">
        <v>43.83</v>
      </c>
      <c r="K696" t="s">
        <v>43</v>
      </c>
      <c r="L696" t="s">
        <v>29</v>
      </c>
      <c r="M696" t="s">
        <v>30</v>
      </c>
      <c r="N696" t="s">
        <v>1916</v>
      </c>
      <c r="O696" t="s">
        <v>2607</v>
      </c>
      <c r="P696" t="str">
        <f t="shared" si="10"/>
        <v>Jul</v>
      </c>
      <c r="Q696">
        <f>PRODUCT(Table1[[#This Row],[Price_per_Unit]],Table1[[#This Row],[Quantity_Purchased]])</f>
        <v>3175.52</v>
      </c>
      <c r="R696">
        <f>(Table1[[#This Row],[Price_per_Unit]]*Table1[[#This Row],[Quantity_Purchased]])-Table1[[#This Row],[Discount_Applied]]</f>
        <v>3131.69</v>
      </c>
    </row>
    <row r="697" spans="1:18" hidden="1" x14ac:dyDescent="0.35">
      <c r="A697" t="s">
        <v>2608</v>
      </c>
      <c r="B697" s="1">
        <v>45941</v>
      </c>
      <c r="C697" t="s">
        <v>1913</v>
      </c>
      <c r="D697" t="s">
        <v>2609</v>
      </c>
      <c r="E697" t="s">
        <v>2610</v>
      </c>
      <c r="F697" t="s">
        <v>28</v>
      </c>
      <c r="G697">
        <v>37.42</v>
      </c>
      <c r="H697">
        <v>1</v>
      </c>
      <c r="I697">
        <v>31.43</v>
      </c>
      <c r="J697">
        <v>1.74</v>
      </c>
      <c r="K697" t="s">
        <v>54</v>
      </c>
      <c r="L697" t="s">
        <v>48</v>
      </c>
      <c r="M697" t="s">
        <v>30</v>
      </c>
      <c r="N697" t="s">
        <v>1920</v>
      </c>
      <c r="O697" t="s">
        <v>2611</v>
      </c>
      <c r="P697" t="str">
        <f t="shared" si="10"/>
        <v>Oct</v>
      </c>
      <c r="Q697">
        <f>PRODUCT(Table1[[#This Row],[Price_per_Unit]],Table1[[#This Row],[Quantity_Purchased]])</f>
        <v>37.42</v>
      </c>
      <c r="R697">
        <f>(Table1[[#This Row],[Price_per_Unit]]*Table1[[#This Row],[Quantity_Purchased]])-Table1[[#This Row],[Discount_Applied]]</f>
        <v>35.68</v>
      </c>
    </row>
    <row r="698" spans="1:18" hidden="1" x14ac:dyDescent="0.35">
      <c r="A698" t="s">
        <v>2612</v>
      </c>
      <c r="B698" s="1">
        <v>46004</v>
      </c>
      <c r="C698" t="s">
        <v>1913</v>
      </c>
      <c r="D698" t="s">
        <v>2613</v>
      </c>
      <c r="E698" t="s">
        <v>2614</v>
      </c>
      <c r="F698" t="s">
        <v>19</v>
      </c>
      <c r="G698">
        <v>253.9</v>
      </c>
      <c r="H698">
        <v>8</v>
      </c>
      <c r="I698">
        <v>222.33</v>
      </c>
      <c r="J698">
        <v>13.94</v>
      </c>
      <c r="K698" t="s">
        <v>20</v>
      </c>
      <c r="L698" t="s">
        <v>48</v>
      </c>
      <c r="M698" t="s">
        <v>37</v>
      </c>
      <c r="N698" t="s">
        <v>1916</v>
      </c>
      <c r="O698" t="s">
        <v>2615</v>
      </c>
      <c r="P698" t="str">
        <f t="shared" si="10"/>
        <v>Dec</v>
      </c>
      <c r="Q698">
        <f>PRODUCT(Table1[[#This Row],[Price_per_Unit]],Table1[[#This Row],[Quantity_Purchased]])</f>
        <v>2031.2</v>
      </c>
      <c r="R698">
        <f>(Table1[[#This Row],[Price_per_Unit]]*Table1[[#This Row],[Quantity_Purchased]])-Table1[[#This Row],[Discount_Applied]]</f>
        <v>2017.26</v>
      </c>
    </row>
    <row r="699" spans="1:18" hidden="1" x14ac:dyDescent="0.35">
      <c r="A699" t="s">
        <v>2616</v>
      </c>
      <c r="B699" s="1">
        <v>45845</v>
      </c>
      <c r="C699" t="s">
        <v>1913</v>
      </c>
      <c r="D699" t="s">
        <v>2617</v>
      </c>
      <c r="E699" t="s">
        <v>1663</v>
      </c>
      <c r="F699" t="s">
        <v>79</v>
      </c>
      <c r="G699">
        <v>142.03</v>
      </c>
      <c r="H699">
        <v>2</v>
      </c>
      <c r="I699">
        <v>92.73</v>
      </c>
      <c r="J699">
        <v>12.98</v>
      </c>
      <c r="K699" t="s">
        <v>20</v>
      </c>
      <c r="L699" t="s">
        <v>21</v>
      </c>
      <c r="M699" t="s">
        <v>37</v>
      </c>
      <c r="N699" t="s">
        <v>1920</v>
      </c>
      <c r="O699" t="s">
        <v>2618</v>
      </c>
      <c r="P699" t="str">
        <f t="shared" si="10"/>
        <v>Jul</v>
      </c>
      <c r="Q699">
        <f>PRODUCT(Table1[[#This Row],[Price_per_Unit]],Table1[[#This Row],[Quantity_Purchased]])</f>
        <v>284.06</v>
      </c>
      <c r="R699">
        <f>(Table1[[#This Row],[Price_per_Unit]]*Table1[[#This Row],[Quantity_Purchased]])-Table1[[#This Row],[Discount_Applied]]</f>
        <v>271.08</v>
      </c>
    </row>
    <row r="700" spans="1:18" hidden="1" x14ac:dyDescent="0.35">
      <c r="A700" t="s">
        <v>2619</v>
      </c>
      <c r="B700" s="1">
        <v>45728</v>
      </c>
      <c r="C700" t="s">
        <v>1913</v>
      </c>
      <c r="D700" t="s">
        <v>2620</v>
      </c>
      <c r="E700" t="s">
        <v>1992</v>
      </c>
      <c r="F700" t="s">
        <v>28</v>
      </c>
      <c r="G700">
        <v>117.25</v>
      </c>
      <c r="H700">
        <v>4</v>
      </c>
      <c r="I700">
        <v>74.59</v>
      </c>
      <c r="J700">
        <v>6.85</v>
      </c>
      <c r="K700" t="s">
        <v>43</v>
      </c>
      <c r="L700" t="s">
        <v>29</v>
      </c>
      <c r="M700" t="s">
        <v>37</v>
      </c>
      <c r="N700" t="s">
        <v>1920</v>
      </c>
      <c r="O700" t="s">
        <v>2621</v>
      </c>
      <c r="P700" t="str">
        <f t="shared" si="10"/>
        <v>Mar</v>
      </c>
      <c r="Q700">
        <f>PRODUCT(Table1[[#This Row],[Price_per_Unit]],Table1[[#This Row],[Quantity_Purchased]])</f>
        <v>469</v>
      </c>
      <c r="R700">
        <f>(Table1[[#This Row],[Price_per_Unit]]*Table1[[#This Row],[Quantity_Purchased]])-Table1[[#This Row],[Discount_Applied]]</f>
        <v>462.15</v>
      </c>
    </row>
    <row r="701" spans="1:18" hidden="1" x14ac:dyDescent="0.35">
      <c r="A701" t="s">
        <v>2622</v>
      </c>
      <c r="B701" s="1">
        <v>45846</v>
      </c>
      <c r="C701" t="s">
        <v>1913</v>
      </c>
      <c r="D701" t="s">
        <v>2623</v>
      </c>
      <c r="E701" t="s">
        <v>2624</v>
      </c>
      <c r="F701" t="s">
        <v>19</v>
      </c>
      <c r="G701">
        <v>174.07</v>
      </c>
      <c r="H701">
        <v>2</v>
      </c>
      <c r="I701">
        <v>144.1</v>
      </c>
      <c r="J701">
        <v>33.85</v>
      </c>
      <c r="K701" t="s">
        <v>54</v>
      </c>
      <c r="L701" t="s">
        <v>21</v>
      </c>
      <c r="M701" t="s">
        <v>30</v>
      </c>
      <c r="N701" t="s">
        <v>1920</v>
      </c>
      <c r="O701" t="s">
        <v>2625</v>
      </c>
      <c r="P701" t="str">
        <f t="shared" si="10"/>
        <v>Jul</v>
      </c>
      <c r="Q701">
        <f>PRODUCT(Table1[[#This Row],[Price_per_Unit]],Table1[[#This Row],[Quantity_Purchased]])</f>
        <v>348.14</v>
      </c>
      <c r="R701">
        <f>(Table1[[#This Row],[Price_per_Unit]]*Table1[[#This Row],[Quantity_Purchased]])-Table1[[#This Row],[Discount_Applied]]</f>
        <v>314.28999999999996</v>
      </c>
    </row>
    <row r="702" spans="1:18" hidden="1" x14ac:dyDescent="0.35">
      <c r="A702" t="s">
        <v>2626</v>
      </c>
      <c r="B702" s="1">
        <v>45846</v>
      </c>
      <c r="C702" t="s">
        <v>1913</v>
      </c>
      <c r="D702" t="s">
        <v>2627</v>
      </c>
      <c r="E702" t="s">
        <v>960</v>
      </c>
      <c r="F702" t="s">
        <v>53</v>
      </c>
      <c r="G702">
        <v>437.01</v>
      </c>
      <c r="H702">
        <v>4</v>
      </c>
      <c r="I702">
        <v>323.60000000000002</v>
      </c>
      <c r="J702">
        <v>30.57</v>
      </c>
      <c r="K702" t="s">
        <v>43</v>
      </c>
      <c r="L702" t="s">
        <v>21</v>
      </c>
      <c r="M702" t="s">
        <v>37</v>
      </c>
      <c r="N702" t="s">
        <v>1920</v>
      </c>
      <c r="O702" t="s">
        <v>2628</v>
      </c>
      <c r="P702" t="str">
        <f t="shared" si="10"/>
        <v>Jul</v>
      </c>
      <c r="Q702">
        <f>PRODUCT(Table1[[#This Row],[Price_per_Unit]],Table1[[#This Row],[Quantity_Purchased]])</f>
        <v>1748.04</v>
      </c>
      <c r="R702">
        <f>(Table1[[#This Row],[Price_per_Unit]]*Table1[[#This Row],[Quantity_Purchased]])-Table1[[#This Row],[Discount_Applied]]</f>
        <v>1717.47</v>
      </c>
    </row>
    <row r="703" spans="1:18" hidden="1" x14ac:dyDescent="0.35">
      <c r="A703" t="s">
        <v>2629</v>
      </c>
      <c r="B703" s="1">
        <v>45910</v>
      </c>
      <c r="C703" t="s">
        <v>1913</v>
      </c>
      <c r="D703" t="s">
        <v>2630</v>
      </c>
      <c r="E703" t="s">
        <v>1847</v>
      </c>
      <c r="F703" t="s">
        <v>19</v>
      </c>
      <c r="G703">
        <v>418.63</v>
      </c>
      <c r="H703">
        <v>4</v>
      </c>
      <c r="I703">
        <v>370.65</v>
      </c>
      <c r="J703">
        <v>55.08</v>
      </c>
      <c r="K703" t="s">
        <v>43</v>
      </c>
      <c r="L703" t="s">
        <v>48</v>
      </c>
      <c r="M703" t="s">
        <v>37</v>
      </c>
      <c r="N703" t="s">
        <v>1946</v>
      </c>
      <c r="O703" t="s">
        <v>2631</v>
      </c>
      <c r="P703" t="str">
        <f t="shared" si="10"/>
        <v>Sep</v>
      </c>
      <c r="Q703">
        <f>PRODUCT(Table1[[#This Row],[Price_per_Unit]],Table1[[#This Row],[Quantity_Purchased]])</f>
        <v>1674.52</v>
      </c>
      <c r="R703">
        <f>(Table1[[#This Row],[Price_per_Unit]]*Table1[[#This Row],[Quantity_Purchased]])-Table1[[#This Row],[Discount_Applied]]</f>
        <v>1619.44</v>
      </c>
    </row>
    <row r="704" spans="1:18" x14ac:dyDescent="0.35">
      <c r="A704" t="s">
        <v>2632</v>
      </c>
      <c r="B704" s="1">
        <v>45939</v>
      </c>
      <c r="C704" t="s">
        <v>1913</v>
      </c>
      <c r="D704" t="s">
        <v>2633</v>
      </c>
      <c r="E704" t="s">
        <v>2634</v>
      </c>
      <c r="F704" t="s">
        <v>53</v>
      </c>
      <c r="G704">
        <v>267.31</v>
      </c>
      <c r="H704">
        <v>6</v>
      </c>
      <c r="I704">
        <v>186.55</v>
      </c>
      <c r="J704">
        <v>29.81</v>
      </c>
      <c r="K704" t="s">
        <v>54</v>
      </c>
      <c r="L704" t="s">
        <v>48</v>
      </c>
      <c r="M704" t="s">
        <v>22</v>
      </c>
      <c r="N704" t="s">
        <v>1916</v>
      </c>
      <c r="O704" t="s">
        <v>2635</v>
      </c>
      <c r="P704" t="str">
        <f t="shared" si="10"/>
        <v>Oct</v>
      </c>
      <c r="Q704">
        <f>PRODUCT(Table1[[#This Row],[Price_per_Unit]],Table1[[#This Row],[Quantity_Purchased]])</f>
        <v>1603.8600000000001</v>
      </c>
      <c r="R704">
        <f>(Table1[[#This Row],[Price_per_Unit]]*Table1[[#This Row],[Quantity_Purchased]])-Table1[[#This Row],[Discount_Applied]]</f>
        <v>1574.0500000000002</v>
      </c>
    </row>
    <row r="705" spans="1:18" hidden="1" x14ac:dyDescent="0.35">
      <c r="A705" t="s">
        <v>2636</v>
      </c>
      <c r="B705" s="1">
        <v>45907</v>
      </c>
      <c r="C705" t="s">
        <v>1913</v>
      </c>
      <c r="D705" t="s">
        <v>2637</v>
      </c>
      <c r="E705" t="s">
        <v>1512</v>
      </c>
      <c r="F705" t="s">
        <v>128</v>
      </c>
      <c r="G705">
        <v>312.3</v>
      </c>
      <c r="H705">
        <v>9</v>
      </c>
      <c r="I705">
        <v>194.26</v>
      </c>
      <c r="J705">
        <v>19.52</v>
      </c>
      <c r="K705" t="s">
        <v>54</v>
      </c>
      <c r="L705" t="s">
        <v>29</v>
      </c>
      <c r="M705" t="s">
        <v>37</v>
      </c>
      <c r="N705" t="s">
        <v>1920</v>
      </c>
      <c r="O705" t="s">
        <v>2638</v>
      </c>
      <c r="P705" t="str">
        <f t="shared" si="10"/>
        <v>Sep</v>
      </c>
      <c r="Q705">
        <f>PRODUCT(Table1[[#This Row],[Price_per_Unit]],Table1[[#This Row],[Quantity_Purchased]])</f>
        <v>2810.7000000000003</v>
      </c>
      <c r="R705">
        <f>(Table1[[#This Row],[Price_per_Unit]]*Table1[[#This Row],[Quantity_Purchased]])-Table1[[#This Row],[Discount_Applied]]</f>
        <v>2791.1800000000003</v>
      </c>
    </row>
    <row r="706" spans="1:18" x14ac:dyDescent="0.35">
      <c r="A706" t="s">
        <v>2639</v>
      </c>
      <c r="B706" s="1">
        <v>46002</v>
      </c>
      <c r="C706" t="s">
        <v>1913</v>
      </c>
      <c r="D706" t="s">
        <v>2640</v>
      </c>
      <c r="E706" t="s">
        <v>2641</v>
      </c>
      <c r="F706" t="s">
        <v>36</v>
      </c>
      <c r="G706">
        <v>330.63</v>
      </c>
      <c r="H706">
        <v>1</v>
      </c>
      <c r="I706">
        <v>214.57</v>
      </c>
      <c r="J706">
        <v>5.21</v>
      </c>
      <c r="K706" t="s">
        <v>43</v>
      </c>
      <c r="L706" t="s">
        <v>21</v>
      </c>
      <c r="M706" t="s">
        <v>22</v>
      </c>
      <c r="N706" t="s">
        <v>1920</v>
      </c>
      <c r="O706" t="s">
        <v>2642</v>
      </c>
      <c r="P706" t="str">
        <f t="shared" ref="P706:P769" si="11">CHOOSE(MONTH(B706),"Jan","Feb","Mar","Apr","May","Jun","Jul","Aug","Sep","Oct","Nov","Dec")</f>
        <v>Dec</v>
      </c>
      <c r="Q706">
        <f>PRODUCT(Table1[[#This Row],[Price_per_Unit]],Table1[[#This Row],[Quantity_Purchased]])</f>
        <v>330.63</v>
      </c>
      <c r="R706">
        <f>(Table1[[#This Row],[Price_per_Unit]]*Table1[[#This Row],[Quantity_Purchased]])-Table1[[#This Row],[Discount_Applied]]</f>
        <v>325.42</v>
      </c>
    </row>
    <row r="707" spans="1:18" hidden="1" x14ac:dyDescent="0.35">
      <c r="A707" t="s">
        <v>2643</v>
      </c>
      <c r="B707" s="1">
        <v>45992</v>
      </c>
      <c r="C707" t="s">
        <v>1913</v>
      </c>
      <c r="D707" t="s">
        <v>2644</v>
      </c>
      <c r="E707" t="s">
        <v>730</v>
      </c>
      <c r="F707" t="s">
        <v>128</v>
      </c>
      <c r="G707">
        <v>365.16</v>
      </c>
      <c r="H707">
        <v>2</v>
      </c>
      <c r="I707">
        <v>327.07</v>
      </c>
      <c r="J707">
        <v>60.95</v>
      </c>
      <c r="K707" t="s">
        <v>43</v>
      </c>
      <c r="L707" t="s">
        <v>29</v>
      </c>
      <c r="M707" t="s">
        <v>37</v>
      </c>
      <c r="N707" t="s">
        <v>1920</v>
      </c>
      <c r="O707" t="s">
        <v>2645</v>
      </c>
      <c r="P707" t="str">
        <f t="shared" si="11"/>
        <v>Dec</v>
      </c>
      <c r="Q707">
        <f>PRODUCT(Table1[[#This Row],[Price_per_Unit]],Table1[[#This Row],[Quantity_Purchased]])</f>
        <v>730.32</v>
      </c>
      <c r="R707">
        <f>(Table1[[#This Row],[Price_per_Unit]]*Table1[[#This Row],[Quantity_Purchased]])-Table1[[#This Row],[Discount_Applied]]</f>
        <v>669.37</v>
      </c>
    </row>
    <row r="708" spans="1:18" x14ac:dyDescent="0.35">
      <c r="A708" t="s">
        <v>2646</v>
      </c>
      <c r="B708" s="1">
        <v>45907</v>
      </c>
      <c r="C708" t="s">
        <v>1913</v>
      </c>
      <c r="D708" t="s">
        <v>2647</v>
      </c>
      <c r="E708" t="s">
        <v>1482</v>
      </c>
      <c r="F708" t="s">
        <v>53</v>
      </c>
      <c r="G708">
        <v>499.04</v>
      </c>
      <c r="H708">
        <v>3</v>
      </c>
      <c r="I708">
        <v>393.59</v>
      </c>
      <c r="J708">
        <v>54.54</v>
      </c>
      <c r="K708" t="s">
        <v>54</v>
      </c>
      <c r="L708" t="s">
        <v>21</v>
      </c>
      <c r="M708" t="s">
        <v>22</v>
      </c>
      <c r="N708" t="s">
        <v>1916</v>
      </c>
      <c r="O708" t="s">
        <v>2648</v>
      </c>
      <c r="P708" t="str">
        <f t="shared" si="11"/>
        <v>Sep</v>
      </c>
      <c r="Q708">
        <f>PRODUCT(Table1[[#This Row],[Price_per_Unit]],Table1[[#This Row],[Quantity_Purchased]])</f>
        <v>1497.1200000000001</v>
      </c>
      <c r="R708">
        <f>(Table1[[#This Row],[Price_per_Unit]]*Table1[[#This Row],[Quantity_Purchased]])-Table1[[#This Row],[Discount_Applied]]</f>
        <v>1442.5800000000002</v>
      </c>
    </row>
    <row r="709" spans="1:18" hidden="1" x14ac:dyDescent="0.35">
      <c r="A709" t="s">
        <v>2649</v>
      </c>
      <c r="B709" s="1">
        <v>45719</v>
      </c>
      <c r="C709" t="s">
        <v>1913</v>
      </c>
      <c r="D709" t="s">
        <v>2650</v>
      </c>
      <c r="E709" t="s">
        <v>761</v>
      </c>
      <c r="F709" t="s">
        <v>53</v>
      </c>
      <c r="G709">
        <v>23.21</v>
      </c>
      <c r="H709">
        <v>5</v>
      </c>
      <c r="I709">
        <v>18.91</v>
      </c>
      <c r="J709">
        <v>1.28</v>
      </c>
      <c r="K709" t="s">
        <v>20</v>
      </c>
      <c r="L709" t="s">
        <v>48</v>
      </c>
      <c r="M709" t="s">
        <v>30</v>
      </c>
      <c r="N709" t="s">
        <v>1920</v>
      </c>
      <c r="O709" t="s">
        <v>2651</v>
      </c>
      <c r="P709" t="str">
        <f t="shared" si="11"/>
        <v>Mar</v>
      </c>
      <c r="Q709">
        <f>PRODUCT(Table1[[#This Row],[Price_per_Unit]],Table1[[#This Row],[Quantity_Purchased]])</f>
        <v>116.05000000000001</v>
      </c>
      <c r="R709">
        <f>(Table1[[#This Row],[Price_per_Unit]]*Table1[[#This Row],[Quantity_Purchased]])-Table1[[#This Row],[Discount_Applied]]</f>
        <v>114.77000000000001</v>
      </c>
    </row>
    <row r="710" spans="1:18" hidden="1" x14ac:dyDescent="0.35">
      <c r="A710" t="s">
        <v>2652</v>
      </c>
      <c r="B710" s="1">
        <v>45939</v>
      </c>
      <c r="C710" t="s">
        <v>1913</v>
      </c>
      <c r="D710" t="s">
        <v>2653</v>
      </c>
      <c r="E710" t="s">
        <v>1392</v>
      </c>
      <c r="F710" t="s">
        <v>53</v>
      </c>
      <c r="G710">
        <v>395.53</v>
      </c>
      <c r="H710">
        <v>6</v>
      </c>
      <c r="I710">
        <v>330.3</v>
      </c>
      <c r="J710">
        <v>21.74</v>
      </c>
      <c r="K710" t="s">
        <v>20</v>
      </c>
      <c r="L710" t="s">
        <v>48</v>
      </c>
      <c r="M710" t="s">
        <v>37</v>
      </c>
      <c r="N710" t="s">
        <v>1946</v>
      </c>
      <c r="O710" t="s">
        <v>2654</v>
      </c>
      <c r="P710" t="str">
        <f t="shared" si="11"/>
        <v>Oct</v>
      </c>
      <c r="Q710">
        <f>PRODUCT(Table1[[#This Row],[Price_per_Unit]],Table1[[#This Row],[Quantity_Purchased]])</f>
        <v>2373.1799999999998</v>
      </c>
      <c r="R710">
        <f>(Table1[[#This Row],[Price_per_Unit]]*Table1[[#This Row],[Quantity_Purchased]])-Table1[[#This Row],[Discount_Applied]]</f>
        <v>2351.44</v>
      </c>
    </row>
    <row r="711" spans="1:18" x14ac:dyDescent="0.35">
      <c r="A711" t="s">
        <v>2655</v>
      </c>
      <c r="B711" s="1">
        <v>45845</v>
      </c>
      <c r="C711" t="s">
        <v>1913</v>
      </c>
      <c r="D711" t="s">
        <v>2656</v>
      </c>
      <c r="E711" t="s">
        <v>2388</v>
      </c>
      <c r="F711" t="s">
        <v>128</v>
      </c>
      <c r="G711">
        <v>489</v>
      </c>
      <c r="H711">
        <v>1</v>
      </c>
      <c r="I711">
        <v>416.34</v>
      </c>
      <c r="J711">
        <v>65.97</v>
      </c>
      <c r="K711" t="s">
        <v>20</v>
      </c>
      <c r="L711" t="s">
        <v>21</v>
      </c>
      <c r="M711" t="s">
        <v>22</v>
      </c>
      <c r="N711" t="s">
        <v>1920</v>
      </c>
      <c r="O711" t="s">
        <v>2657</v>
      </c>
      <c r="P711" t="str">
        <f t="shared" si="11"/>
        <v>Jul</v>
      </c>
      <c r="Q711">
        <f>PRODUCT(Table1[[#This Row],[Price_per_Unit]],Table1[[#This Row],[Quantity_Purchased]])</f>
        <v>489</v>
      </c>
      <c r="R711">
        <f>(Table1[[#This Row],[Price_per_Unit]]*Table1[[#This Row],[Quantity_Purchased]])-Table1[[#This Row],[Discount_Applied]]</f>
        <v>423.03</v>
      </c>
    </row>
    <row r="712" spans="1:18" hidden="1" x14ac:dyDescent="0.35">
      <c r="A712" t="s">
        <v>2658</v>
      </c>
      <c r="B712" s="1">
        <v>45802</v>
      </c>
      <c r="C712" t="s">
        <v>1913</v>
      </c>
      <c r="D712" t="s">
        <v>2659</v>
      </c>
      <c r="E712" t="s">
        <v>103</v>
      </c>
      <c r="F712" t="s">
        <v>28</v>
      </c>
      <c r="G712">
        <v>229.47</v>
      </c>
      <c r="H712">
        <v>10</v>
      </c>
      <c r="I712">
        <v>180.64</v>
      </c>
      <c r="J712">
        <v>2.67</v>
      </c>
      <c r="K712" t="s">
        <v>43</v>
      </c>
      <c r="L712" t="s">
        <v>29</v>
      </c>
      <c r="M712" t="s">
        <v>37</v>
      </c>
      <c r="N712" t="s">
        <v>1916</v>
      </c>
      <c r="O712" t="s">
        <v>2660</v>
      </c>
      <c r="P712" t="str">
        <f t="shared" si="11"/>
        <v>May</v>
      </c>
      <c r="Q712">
        <f>PRODUCT(Table1[[#This Row],[Price_per_Unit]],Table1[[#This Row],[Quantity_Purchased]])</f>
        <v>2294.6999999999998</v>
      </c>
      <c r="R712">
        <f>(Table1[[#This Row],[Price_per_Unit]]*Table1[[#This Row],[Quantity_Purchased]])-Table1[[#This Row],[Discount_Applied]]</f>
        <v>2292.0299999999997</v>
      </c>
    </row>
    <row r="713" spans="1:18" hidden="1" x14ac:dyDescent="0.35">
      <c r="A713" t="s">
        <v>2661</v>
      </c>
      <c r="B713" s="1">
        <v>45939</v>
      </c>
      <c r="C713" t="s">
        <v>1913</v>
      </c>
      <c r="D713" t="s">
        <v>2662</v>
      </c>
      <c r="E713" t="s">
        <v>2663</v>
      </c>
      <c r="F713" t="s">
        <v>19</v>
      </c>
      <c r="G713">
        <v>104.12</v>
      </c>
      <c r="H713">
        <v>9</v>
      </c>
      <c r="I713">
        <v>73.95</v>
      </c>
      <c r="J713">
        <v>8.2899999999999991</v>
      </c>
      <c r="K713" t="s">
        <v>43</v>
      </c>
      <c r="L713" t="s">
        <v>29</v>
      </c>
      <c r="M713" t="s">
        <v>37</v>
      </c>
      <c r="N713" t="s">
        <v>1916</v>
      </c>
      <c r="O713" t="s">
        <v>2664</v>
      </c>
      <c r="P713" t="str">
        <f t="shared" si="11"/>
        <v>Oct</v>
      </c>
      <c r="Q713">
        <f>PRODUCT(Table1[[#This Row],[Price_per_Unit]],Table1[[#This Row],[Quantity_Purchased]])</f>
        <v>937.08</v>
      </c>
      <c r="R713">
        <f>(Table1[[#This Row],[Price_per_Unit]]*Table1[[#This Row],[Quantity_Purchased]])-Table1[[#This Row],[Discount_Applied]]</f>
        <v>928.79000000000008</v>
      </c>
    </row>
    <row r="714" spans="1:18" x14ac:dyDescent="0.35">
      <c r="A714" t="s">
        <v>2665</v>
      </c>
      <c r="B714" s="1">
        <v>45949</v>
      </c>
      <c r="C714" t="s">
        <v>1913</v>
      </c>
      <c r="D714" t="s">
        <v>2666</v>
      </c>
      <c r="E714" t="s">
        <v>913</v>
      </c>
      <c r="F714" t="s">
        <v>128</v>
      </c>
      <c r="G714">
        <v>490.13</v>
      </c>
      <c r="H714">
        <v>4</v>
      </c>
      <c r="I714">
        <v>435.45</v>
      </c>
      <c r="J714">
        <v>25.19</v>
      </c>
      <c r="K714" t="s">
        <v>54</v>
      </c>
      <c r="L714" t="s">
        <v>21</v>
      </c>
      <c r="M714" t="s">
        <v>22</v>
      </c>
      <c r="N714" t="s">
        <v>1920</v>
      </c>
      <c r="O714" t="s">
        <v>2667</v>
      </c>
      <c r="P714" t="str">
        <f t="shared" si="11"/>
        <v>Oct</v>
      </c>
      <c r="Q714">
        <f>PRODUCT(Table1[[#This Row],[Price_per_Unit]],Table1[[#This Row],[Quantity_Purchased]])</f>
        <v>1960.52</v>
      </c>
      <c r="R714">
        <f>(Table1[[#This Row],[Price_per_Unit]]*Table1[[#This Row],[Quantity_Purchased]])-Table1[[#This Row],[Discount_Applied]]</f>
        <v>1935.33</v>
      </c>
    </row>
    <row r="715" spans="1:18" hidden="1" x14ac:dyDescent="0.35">
      <c r="A715" t="s">
        <v>2668</v>
      </c>
      <c r="B715" s="1">
        <v>45802</v>
      </c>
      <c r="C715" t="s">
        <v>1913</v>
      </c>
      <c r="D715" t="s">
        <v>2669</v>
      </c>
      <c r="E715" t="s">
        <v>1075</v>
      </c>
      <c r="F715" t="s">
        <v>36</v>
      </c>
      <c r="G715">
        <v>310.35000000000002</v>
      </c>
      <c r="H715">
        <v>8</v>
      </c>
      <c r="I715">
        <v>248.82</v>
      </c>
      <c r="J715">
        <v>32.770000000000003</v>
      </c>
      <c r="K715" t="s">
        <v>43</v>
      </c>
      <c r="L715" t="s">
        <v>48</v>
      </c>
      <c r="M715" t="s">
        <v>37</v>
      </c>
      <c r="N715" t="s">
        <v>1920</v>
      </c>
      <c r="O715" t="s">
        <v>2670</v>
      </c>
      <c r="P715" t="str">
        <f t="shared" si="11"/>
        <v>May</v>
      </c>
      <c r="Q715">
        <f>PRODUCT(Table1[[#This Row],[Price_per_Unit]],Table1[[#This Row],[Quantity_Purchased]])</f>
        <v>2482.8000000000002</v>
      </c>
      <c r="R715">
        <f>(Table1[[#This Row],[Price_per_Unit]]*Table1[[#This Row],[Quantity_Purchased]])-Table1[[#This Row],[Discount_Applied]]</f>
        <v>2450.0300000000002</v>
      </c>
    </row>
    <row r="716" spans="1:18" hidden="1" x14ac:dyDescent="0.35">
      <c r="A716" s="2" t="s">
        <v>2671</v>
      </c>
      <c r="B716" s="1">
        <v>45812</v>
      </c>
      <c r="C716" t="s">
        <v>1913</v>
      </c>
      <c r="D716" t="s">
        <v>2672</v>
      </c>
      <c r="E716" t="s">
        <v>2003</v>
      </c>
      <c r="F716" t="s">
        <v>53</v>
      </c>
      <c r="G716">
        <v>103.55</v>
      </c>
      <c r="H716">
        <v>4</v>
      </c>
      <c r="I716">
        <v>77.94</v>
      </c>
      <c r="J716">
        <v>10.029999999999999</v>
      </c>
      <c r="K716" t="s">
        <v>20</v>
      </c>
      <c r="L716" t="s">
        <v>29</v>
      </c>
      <c r="M716" t="s">
        <v>30</v>
      </c>
      <c r="N716" t="s">
        <v>1946</v>
      </c>
      <c r="O716" t="s">
        <v>2673</v>
      </c>
      <c r="P716" t="str">
        <f t="shared" si="11"/>
        <v>Jun</v>
      </c>
      <c r="Q716">
        <f>PRODUCT(Table1[[#This Row],[Price_per_Unit]],Table1[[#This Row],[Quantity_Purchased]])</f>
        <v>414.2</v>
      </c>
      <c r="R716">
        <f>(Table1[[#This Row],[Price_per_Unit]]*Table1[[#This Row],[Quantity_Purchased]])-Table1[[#This Row],[Discount_Applied]]</f>
        <v>404.17</v>
      </c>
    </row>
    <row r="717" spans="1:18" x14ac:dyDescent="0.35">
      <c r="A717" t="s">
        <v>2674</v>
      </c>
      <c r="B717" s="1">
        <v>45856</v>
      </c>
      <c r="C717" t="s">
        <v>1913</v>
      </c>
      <c r="D717" t="s">
        <v>2675</v>
      </c>
      <c r="E717" t="s">
        <v>2676</v>
      </c>
      <c r="F717" t="s">
        <v>128</v>
      </c>
      <c r="G717">
        <v>297.60000000000002</v>
      </c>
      <c r="H717">
        <v>6</v>
      </c>
      <c r="I717">
        <v>245.85</v>
      </c>
      <c r="J717">
        <v>9.89</v>
      </c>
      <c r="K717" t="s">
        <v>43</v>
      </c>
      <c r="L717" t="s">
        <v>29</v>
      </c>
      <c r="M717" t="s">
        <v>22</v>
      </c>
      <c r="N717" t="s">
        <v>1946</v>
      </c>
      <c r="O717" t="s">
        <v>2677</v>
      </c>
      <c r="P717" t="str">
        <f t="shared" si="11"/>
        <v>Jul</v>
      </c>
      <c r="Q717">
        <f>PRODUCT(Table1[[#This Row],[Price_per_Unit]],Table1[[#This Row],[Quantity_Purchased]])</f>
        <v>1785.6000000000001</v>
      </c>
      <c r="R717">
        <f>(Table1[[#This Row],[Price_per_Unit]]*Table1[[#This Row],[Quantity_Purchased]])-Table1[[#This Row],[Discount_Applied]]</f>
        <v>1775.71</v>
      </c>
    </row>
    <row r="718" spans="1:18" hidden="1" x14ac:dyDescent="0.35">
      <c r="A718" t="s">
        <v>2678</v>
      </c>
      <c r="B718" s="1">
        <v>45717</v>
      </c>
      <c r="C718" t="s">
        <v>1913</v>
      </c>
      <c r="D718" t="s">
        <v>2679</v>
      </c>
      <c r="E718" t="s">
        <v>2680</v>
      </c>
      <c r="F718" t="s">
        <v>128</v>
      </c>
      <c r="G718">
        <v>375.35</v>
      </c>
      <c r="H718">
        <v>10</v>
      </c>
      <c r="I718">
        <v>311.82</v>
      </c>
      <c r="J718">
        <v>23.92</v>
      </c>
      <c r="K718" t="s">
        <v>43</v>
      </c>
      <c r="L718" t="s">
        <v>48</v>
      </c>
      <c r="M718" t="s">
        <v>37</v>
      </c>
      <c r="N718" t="s">
        <v>1920</v>
      </c>
      <c r="O718" t="s">
        <v>2681</v>
      </c>
      <c r="P718" t="str">
        <f t="shared" si="11"/>
        <v>Mar</v>
      </c>
      <c r="Q718">
        <f>PRODUCT(Table1[[#This Row],[Price_per_Unit]],Table1[[#This Row],[Quantity_Purchased]])</f>
        <v>3753.5</v>
      </c>
      <c r="R718">
        <f>(Table1[[#This Row],[Price_per_Unit]]*Table1[[#This Row],[Quantity_Purchased]])-Table1[[#This Row],[Discount_Applied]]</f>
        <v>3729.58</v>
      </c>
    </row>
    <row r="719" spans="1:18" x14ac:dyDescent="0.35">
      <c r="A719" t="s">
        <v>2682</v>
      </c>
      <c r="B719" s="1">
        <v>45814</v>
      </c>
      <c r="C719" t="s">
        <v>1913</v>
      </c>
      <c r="D719" t="s">
        <v>2683</v>
      </c>
      <c r="E719" t="s">
        <v>673</v>
      </c>
      <c r="F719" t="s">
        <v>53</v>
      </c>
      <c r="G719">
        <v>382.85</v>
      </c>
      <c r="H719">
        <v>4</v>
      </c>
      <c r="I719">
        <v>304.38</v>
      </c>
      <c r="J719">
        <v>67.599999999999994</v>
      </c>
      <c r="K719" t="s">
        <v>20</v>
      </c>
      <c r="L719" t="s">
        <v>48</v>
      </c>
      <c r="M719" t="s">
        <v>22</v>
      </c>
      <c r="N719" t="s">
        <v>1946</v>
      </c>
      <c r="O719" t="s">
        <v>2684</v>
      </c>
      <c r="P719" t="str">
        <f t="shared" si="11"/>
        <v>Jun</v>
      </c>
      <c r="Q719">
        <f>PRODUCT(Table1[[#This Row],[Price_per_Unit]],Table1[[#This Row],[Quantity_Purchased]])</f>
        <v>1531.4</v>
      </c>
      <c r="R719">
        <f>(Table1[[#This Row],[Price_per_Unit]]*Table1[[#This Row],[Quantity_Purchased]])-Table1[[#This Row],[Discount_Applied]]</f>
        <v>1463.8000000000002</v>
      </c>
    </row>
    <row r="720" spans="1:18" hidden="1" x14ac:dyDescent="0.35">
      <c r="A720" t="s">
        <v>2685</v>
      </c>
      <c r="B720" s="1">
        <v>45865</v>
      </c>
      <c r="C720" t="s">
        <v>1913</v>
      </c>
      <c r="D720" t="s">
        <v>2686</v>
      </c>
      <c r="E720" t="s">
        <v>1148</v>
      </c>
      <c r="F720" t="s">
        <v>53</v>
      </c>
      <c r="G720">
        <v>308.07</v>
      </c>
      <c r="H720">
        <v>2</v>
      </c>
      <c r="I720">
        <v>252.43</v>
      </c>
      <c r="J720">
        <v>34.409999999999997</v>
      </c>
      <c r="K720" t="s">
        <v>54</v>
      </c>
      <c r="L720" t="s">
        <v>29</v>
      </c>
      <c r="M720" t="s">
        <v>37</v>
      </c>
      <c r="N720" t="s">
        <v>1916</v>
      </c>
      <c r="O720" t="s">
        <v>2687</v>
      </c>
      <c r="P720" t="str">
        <f t="shared" si="11"/>
        <v>Jul</v>
      </c>
      <c r="Q720">
        <f>PRODUCT(Table1[[#This Row],[Price_per_Unit]],Table1[[#This Row],[Quantity_Purchased]])</f>
        <v>616.14</v>
      </c>
      <c r="R720">
        <f>(Table1[[#This Row],[Price_per_Unit]]*Table1[[#This Row],[Quantity_Purchased]])-Table1[[#This Row],[Discount_Applied]]</f>
        <v>581.73</v>
      </c>
    </row>
    <row r="721" spans="1:18" hidden="1" x14ac:dyDescent="0.35">
      <c r="A721" t="s">
        <v>2688</v>
      </c>
      <c r="B721" s="1">
        <v>45992</v>
      </c>
      <c r="C721" t="s">
        <v>1913</v>
      </c>
      <c r="D721" t="s">
        <v>2689</v>
      </c>
      <c r="E721" t="s">
        <v>192</v>
      </c>
      <c r="F721" t="s">
        <v>36</v>
      </c>
      <c r="G721">
        <v>470.17</v>
      </c>
      <c r="H721">
        <v>5</v>
      </c>
      <c r="I721">
        <v>396.25</v>
      </c>
      <c r="J721">
        <v>53.73</v>
      </c>
      <c r="K721" t="s">
        <v>54</v>
      </c>
      <c r="L721" t="s">
        <v>48</v>
      </c>
      <c r="M721" t="s">
        <v>37</v>
      </c>
      <c r="N721" t="s">
        <v>1920</v>
      </c>
      <c r="O721" t="s">
        <v>2690</v>
      </c>
      <c r="P721" t="str">
        <f t="shared" si="11"/>
        <v>Dec</v>
      </c>
      <c r="Q721">
        <f>PRODUCT(Table1[[#This Row],[Price_per_Unit]],Table1[[#This Row],[Quantity_Purchased]])</f>
        <v>2350.85</v>
      </c>
      <c r="R721">
        <f>(Table1[[#This Row],[Price_per_Unit]]*Table1[[#This Row],[Quantity_Purchased]])-Table1[[#This Row],[Discount_Applied]]</f>
        <v>2297.12</v>
      </c>
    </row>
    <row r="722" spans="1:18" x14ac:dyDescent="0.35">
      <c r="A722" t="s">
        <v>2691</v>
      </c>
      <c r="B722" s="1">
        <v>45782</v>
      </c>
      <c r="C722" t="s">
        <v>1913</v>
      </c>
      <c r="D722" s="2" t="s">
        <v>2692</v>
      </c>
      <c r="E722" t="s">
        <v>362</v>
      </c>
      <c r="F722" t="s">
        <v>53</v>
      </c>
      <c r="G722">
        <v>340.05</v>
      </c>
      <c r="H722">
        <v>3</v>
      </c>
      <c r="I722">
        <v>252.58</v>
      </c>
      <c r="J722">
        <v>40.65</v>
      </c>
      <c r="K722" t="s">
        <v>20</v>
      </c>
      <c r="L722" t="s">
        <v>21</v>
      </c>
      <c r="M722" t="s">
        <v>22</v>
      </c>
      <c r="N722" t="s">
        <v>1916</v>
      </c>
      <c r="O722" t="s">
        <v>2693</v>
      </c>
      <c r="P722" t="str">
        <f t="shared" si="11"/>
        <v>May</v>
      </c>
      <c r="Q722">
        <f>PRODUCT(Table1[[#This Row],[Price_per_Unit]],Table1[[#This Row],[Quantity_Purchased]])</f>
        <v>1020.1500000000001</v>
      </c>
      <c r="R722">
        <f>(Table1[[#This Row],[Price_per_Unit]]*Table1[[#This Row],[Quantity_Purchased]])-Table1[[#This Row],[Discount_Applied]]</f>
        <v>979.50000000000011</v>
      </c>
    </row>
    <row r="723" spans="1:18" x14ac:dyDescent="0.35">
      <c r="A723" t="s">
        <v>2694</v>
      </c>
      <c r="B723" s="1">
        <v>45971</v>
      </c>
      <c r="C723" t="s">
        <v>1913</v>
      </c>
      <c r="D723" t="s">
        <v>2695</v>
      </c>
      <c r="E723" t="s">
        <v>643</v>
      </c>
      <c r="F723" t="s">
        <v>128</v>
      </c>
      <c r="G723">
        <v>219.53</v>
      </c>
      <c r="H723">
        <v>2</v>
      </c>
      <c r="I723">
        <v>133.88999999999999</v>
      </c>
      <c r="J723">
        <v>35.79</v>
      </c>
      <c r="K723" t="s">
        <v>20</v>
      </c>
      <c r="L723" t="s">
        <v>21</v>
      </c>
      <c r="M723" t="s">
        <v>22</v>
      </c>
      <c r="N723" t="s">
        <v>1916</v>
      </c>
      <c r="O723" t="s">
        <v>2696</v>
      </c>
      <c r="P723" t="str">
        <f t="shared" si="11"/>
        <v>Nov</v>
      </c>
      <c r="Q723">
        <f>PRODUCT(Table1[[#This Row],[Price_per_Unit]],Table1[[#This Row],[Quantity_Purchased]])</f>
        <v>439.06</v>
      </c>
      <c r="R723">
        <f>(Table1[[#This Row],[Price_per_Unit]]*Table1[[#This Row],[Quantity_Purchased]])-Table1[[#This Row],[Discount_Applied]]</f>
        <v>403.27</v>
      </c>
    </row>
    <row r="724" spans="1:18" hidden="1" x14ac:dyDescent="0.35">
      <c r="A724" t="s">
        <v>2697</v>
      </c>
      <c r="B724" s="1">
        <v>45960</v>
      </c>
      <c r="C724" t="s">
        <v>1913</v>
      </c>
      <c r="D724" t="s">
        <v>2698</v>
      </c>
      <c r="E724" t="s">
        <v>432</v>
      </c>
      <c r="F724" t="s">
        <v>19</v>
      </c>
      <c r="G724">
        <v>89.44</v>
      </c>
      <c r="H724">
        <v>8</v>
      </c>
      <c r="I724">
        <v>57.6</v>
      </c>
      <c r="J724">
        <v>8.92</v>
      </c>
      <c r="K724" t="s">
        <v>43</v>
      </c>
      <c r="L724" t="s">
        <v>21</v>
      </c>
      <c r="M724" t="s">
        <v>30</v>
      </c>
      <c r="N724" t="s">
        <v>1916</v>
      </c>
      <c r="O724" t="s">
        <v>2699</v>
      </c>
      <c r="P724" t="str">
        <f t="shared" si="11"/>
        <v>Oct</v>
      </c>
      <c r="Q724">
        <f>PRODUCT(Table1[[#This Row],[Price_per_Unit]],Table1[[#This Row],[Quantity_Purchased]])</f>
        <v>715.52</v>
      </c>
      <c r="R724">
        <f>(Table1[[#This Row],[Price_per_Unit]]*Table1[[#This Row],[Quantity_Purchased]])-Table1[[#This Row],[Discount_Applied]]</f>
        <v>706.6</v>
      </c>
    </row>
    <row r="725" spans="1:18" hidden="1" x14ac:dyDescent="0.35">
      <c r="A725" s="2" t="s">
        <v>2700</v>
      </c>
      <c r="B725" s="1">
        <v>45763</v>
      </c>
      <c r="C725" t="s">
        <v>1913</v>
      </c>
      <c r="D725" t="s">
        <v>2701</v>
      </c>
      <c r="E725" t="s">
        <v>1296</v>
      </c>
      <c r="F725" t="s">
        <v>53</v>
      </c>
      <c r="G725">
        <v>411.58</v>
      </c>
      <c r="H725">
        <v>4</v>
      </c>
      <c r="I725">
        <v>271.17</v>
      </c>
      <c r="J725">
        <v>41.95</v>
      </c>
      <c r="K725" t="s">
        <v>54</v>
      </c>
      <c r="L725" t="s">
        <v>48</v>
      </c>
      <c r="M725" t="s">
        <v>30</v>
      </c>
      <c r="N725" t="s">
        <v>1920</v>
      </c>
      <c r="O725" t="s">
        <v>2702</v>
      </c>
      <c r="P725" t="str">
        <f t="shared" si="11"/>
        <v>Apr</v>
      </c>
      <c r="Q725">
        <f>PRODUCT(Table1[[#This Row],[Price_per_Unit]],Table1[[#This Row],[Quantity_Purchased]])</f>
        <v>1646.32</v>
      </c>
      <c r="R725">
        <f>(Table1[[#This Row],[Price_per_Unit]]*Table1[[#This Row],[Quantity_Purchased]])-Table1[[#This Row],[Discount_Applied]]</f>
        <v>1604.37</v>
      </c>
    </row>
    <row r="726" spans="1:18" x14ac:dyDescent="0.35">
      <c r="A726" t="s">
        <v>2703</v>
      </c>
      <c r="B726" s="1">
        <v>45823</v>
      </c>
      <c r="C726" t="s">
        <v>1913</v>
      </c>
      <c r="D726" t="s">
        <v>2704</v>
      </c>
      <c r="E726" t="s">
        <v>1569</v>
      </c>
      <c r="F726" t="s">
        <v>79</v>
      </c>
      <c r="G726">
        <v>259.41000000000003</v>
      </c>
      <c r="H726">
        <v>10</v>
      </c>
      <c r="I726">
        <v>206.67</v>
      </c>
      <c r="J726">
        <v>30.28</v>
      </c>
      <c r="K726" t="s">
        <v>43</v>
      </c>
      <c r="L726" t="s">
        <v>21</v>
      </c>
      <c r="M726" t="s">
        <v>22</v>
      </c>
      <c r="N726" t="s">
        <v>1920</v>
      </c>
      <c r="O726" t="s">
        <v>2705</v>
      </c>
      <c r="P726" t="str">
        <f t="shared" si="11"/>
        <v>Jun</v>
      </c>
      <c r="Q726">
        <f>PRODUCT(Table1[[#This Row],[Price_per_Unit]],Table1[[#This Row],[Quantity_Purchased]])</f>
        <v>2594.1000000000004</v>
      </c>
      <c r="R726">
        <f>(Table1[[#This Row],[Price_per_Unit]]*Table1[[#This Row],[Quantity_Purchased]])-Table1[[#This Row],[Discount_Applied]]</f>
        <v>2563.8200000000002</v>
      </c>
    </row>
    <row r="727" spans="1:18" hidden="1" x14ac:dyDescent="0.35">
      <c r="A727" t="s">
        <v>2706</v>
      </c>
      <c r="B727" s="1">
        <v>45763</v>
      </c>
      <c r="C727" t="s">
        <v>1913</v>
      </c>
      <c r="D727" t="s">
        <v>2707</v>
      </c>
      <c r="E727" t="s">
        <v>111</v>
      </c>
      <c r="F727" t="s">
        <v>19</v>
      </c>
      <c r="G727">
        <v>394.62</v>
      </c>
      <c r="H727">
        <v>7</v>
      </c>
      <c r="I727">
        <v>326.47000000000003</v>
      </c>
      <c r="J727">
        <v>13.87</v>
      </c>
      <c r="K727" t="s">
        <v>20</v>
      </c>
      <c r="L727" t="s">
        <v>48</v>
      </c>
      <c r="M727" t="s">
        <v>30</v>
      </c>
      <c r="N727" t="s">
        <v>1916</v>
      </c>
      <c r="O727" t="s">
        <v>2708</v>
      </c>
      <c r="P727" t="str">
        <f t="shared" si="11"/>
        <v>Apr</v>
      </c>
      <c r="Q727">
        <f>PRODUCT(Table1[[#This Row],[Price_per_Unit]],Table1[[#This Row],[Quantity_Purchased]])</f>
        <v>2762.34</v>
      </c>
      <c r="R727">
        <f>(Table1[[#This Row],[Price_per_Unit]]*Table1[[#This Row],[Quantity_Purchased]])-Table1[[#This Row],[Discount_Applied]]</f>
        <v>2748.4700000000003</v>
      </c>
    </row>
    <row r="728" spans="1:18" hidden="1" x14ac:dyDescent="0.35">
      <c r="A728" t="s">
        <v>2709</v>
      </c>
      <c r="B728" s="1">
        <v>45751</v>
      </c>
      <c r="C728" t="s">
        <v>1913</v>
      </c>
      <c r="D728" t="s">
        <v>2710</v>
      </c>
      <c r="E728" t="b">
        <v>1</v>
      </c>
      <c r="F728" t="s">
        <v>53</v>
      </c>
      <c r="G728">
        <v>41.31</v>
      </c>
      <c r="H728">
        <v>10</v>
      </c>
      <c r="I728">
        <v>26.34</v>
      </c>
      <c r="J728">
        <v>7.23</v>
      </c>
      <c r="K728" t="s">
        <v>20</v>
      </c>
      <c r="L728" t="s">
        <v>29</v>
      </c>
      <c r="M728" t="s">
        <v>37</v>
      </c>
      <c r="N728" t="s">
        <v>1916</v>
      </c>
      <c r="O728" t="s">
        <v>2711</v>
      </c>
      <c r="P728" t="str">
        <f t="shared" si="11"/>
        <v>Apr</v>
      </c>
      <c r="Q728">
        <f>PRODUCT(Table1[[#This Row],[Price_per_Unit]],Table1[[#This Row],[Quantity_Purchased]])</f>
        <v>413.1</v>
      </c>
      <c r="R728">
        <f>(Table1[[#This Row],[Price_per_Unit]]*Table1[[#This Row],[Quantity_Purchased]])-Table1[[#This Row],[Discount_Applied]]</f>
        <v>405.87</v>
      </c>
    </row>
    <row r="729" spans="1:18" hidden="1" x14ac:dyDescent="0.35">
      <c r="A729" t="s">
        <v>2712</v>
      </c>
      <c r="B729" s="1">
        <v>45751</v>
      </c>
      <c r="C729" t="s">
        <v>1913</v>
      </c>
      <c r="D729" t="s">
        <v>2713</v>
      </c>
      <c r="E729" t="s">
        <v>2714</v>
      </c>
      <c r="F729" t="s">
        <v>36</v>
      </c>
      <c r="G729">
        <v>89.84</v>
      </c>
      <c r="H729">
        <v>5</v>
      </c>
      <c r="I729">
        <v>75.459999999999994</v>
      </c>
      <c r="J729">
        <v>15.32</v>
      </c>
      <c r="K729" t="s">
        <v>43</v>
      </c>
      <c r="L729" t="s">
        <v>48</v>
      </c>
      <c r="M729" t="s">
        <v>30</v>
      </c>
      <c r="N729" t="s">
        <v>1916</v>
      </c>
      <c r="O729" t="s">
        <v>2715</v>
      </c>
      <c r="P729" t="str">
        <f t="shared" si="11"/>
        <v>Apr</v>
      </c>
      <c r="Q729">
        <f>PRODUCT(Table1[[#This Row],[Price_per_Unit]],Table1[[#This Row],[Quantity_Purchased]])</f>
        <v>449.20000000000005</v>
      </c>
      <c r="R729">
        <f>(Table1[[#This Row],[Price_per_Unit]]*Table1[[#This Row],[Quantity_Purchased]])-Table1[[#This Row],[Discount_Applied]]</f>
        <v>433.88000000000005</v>
      </c>
    </row>
    <row r="730" spans="1:18" x14ac:dyDescent="0.35">
      <c r="A730" t="s">
        <v>2716</v>
      </c>
      <c r="B730" s="1">
        <v>45728</v>
      </c>
      <c r="C730" t="s">
        <v>1913</v>
      </c>
      <c r="D730" t="s">
        <v>2717</v>
      </c>
      <c r="E730" t="s">
        <v>2718</v>
      </c>
      <c r="F730" t="s">
        <v>36</v>
      </c>
      <c r="G730">
        <v>422.83</v>
      </c>
      <c r="H730">
        <v>2</v>
      </c>
      <c r="I730">
        <v>284.52999999999997</v>
      </c>
      <c r="J730">
        <v>48.01</v>
      </c>
      <c r="K730" t="s">
        <v>54</v>
      </c>
      <c r="L730" t="s">
        <v>29</v>
      </c>
      <c r="M730" t="s">
        <v>22</v>
      </c>
      <c r="N730" t="s">
        <v>1946</v>
      </c>
      <c r="O730" t="s">
        <v>2719</v>
      </c>
      <c r="P730" t="str">
        <f t="shared" si="11"/>
        <v>Mar</v>
      </c>
      <c r="Q730">
        <f>PRODUCT(Table1[[#This Row],[Price_per_Unit]],Table1[[#This Row],[Quantity_Purchased]])</f>
        <v>845.66</v>
      </c>
      <c r="R730">
        <f>(Table1[[#This Row],[Price_per_Unit]]*Table1[[#This Row],[Quantity_Purchased]])-Table1[[#This Row],[Discount_Applied]]</f>
        <v>797.65</v>
      </c>
    </row>
    <row r="731" spans="1:18" x14ac:dyDescent="0.35">
      <c r="A731" t="s">
        <v>2720</v>
      </c>
      <c r="B731" s="1">
        <v>45875</v>
      </c>
      <c r="C731" t="s">
        <v>1913</v>
      </c>
      <c r="D731" t="s">
        <v>2721</v>
      </c>
      <c r="E731" t="s">
        <v>2722</v>
      </c>
      <c r="F731" t="s">
        <v>128</v>
      </c>
      <c r="G731">
        <v>257.23</v>
      </c>
      <c r="H731">
        <v>7</v>
      </c>
      <c r="I731">
        <v>199.43</v>
      </c>
      <c r="J731">
        <v>12.12</v>
      </c>
      <c r="K731" t="s">
        <v>20</v>
      </c>
      <c r="L731" t="s">
        <v>29</v>
      </c>
      <c r="M731" t="s">
        <v>22</v>
      </c>
      <c r="N731" t="s">
        <v>1920</v>
      </c>
      <c r="O731" t="s">
        <v>2723</v>
      </c>
      <c r="P731" t="str">
        <f t="shared" si="11"/>
        <v>Aug</v>
      </c>
      <c r="Q731">
        <f>PRODUCT(Table1[[#This Row],[Price_per_Unit]],Table1[[#This Row],[Quantity_Purchased]])</f>
        <v>1800.6100000000001</v>
      </c>
      <c r="R731">
        <f>(Table1[[#This Row],[Price_per_Unit]]*Table1[[#This Row],[Quantity_Purchased]])-Table1[[#This Row],[Discount_Applied]]</f>
        <v>1788.4900000000002</v>
      </c>
    </row>
    <row r="732" spans="1:18" x14ac:dyDescent="0.35">
      <c r="A732" t="s">
        <v>2724</v>
      </c>
      <c r="B732" s="1">
        <v>46002</v>
      </c>
      <c r="C732" t="s">
        <v>1913</v>
      </c>
      <c r="D732" t="s">
        <v>2725</v>
      </c>
      <c r="E732" t="s">
        <v>2202</v>
      </c>
      <c r="F732" t="s">
        <v>128</v>
      </c>
      <c r="G732">
        <v>115.47</v>
      </c>
      <c r="H732">
        <v>10</v>
      </c>
      <c r="I732">
        <v>78.31</v>
      </c>
      <c r="J732">
        <v>16.61</v>
      </c>
      <c r="K732" t="s">
        <v>20</v>
      </c>
      <c r="L732" t="s">
        <v>21</v>
      </c>
      <c r="M732" t="s">
        <v>22</v>
      </c>
      <c r="N732" t="s">
        <v>1916</v>
      </c>
      <c r="O732" t="s">
        <v>2726</v>
      </c>
      <c r="P732" t="str">
        <f t="shared" si="11"/>
        <v>Dec</v>
      </c>
      <c r="Q732">
        <f>PRODUCT(Table1[[#This Row],[Price_per_Unit]],Table1[[#This Row],[Quantity_Purchased]])</f>
        <v>1154.7</v>
      </c>
      <c r="R732">
        <f>(Table1[[#This Row],[Price_per_Unit]]*Table1[[#This Row],[Quantity_Purchased]])-Table1[[#This Row],[Discount_Applied]]</f>
        <v>1138.0900000000001</v>
      </c>
    </row>
    <row r="733" spans="1:18" hidden="1" x14ac:dyDescent="0.35">
      <c r="A733" t="s">
        <v>2727</v>
      </c>
      <c r="B733" s="1">
        <v>45843</v>
      </c>
      <c r="C733" t="s">
        <v>1913</v>
      </c>
      <c r="D733" t="s">
        <v>2728</v>
      </c>
      <c r="E733" t="s">
        <v>1915</v>
      </c>
      <c r="F733" t="s">
        <v>28</v>
      </c>
      <c r="G733">
        <v>461.62</v>
      </c>
      <c r="H733">
        <v>6</v>
      </c>
      <c r="I733">
        <v>337.06</v>
      </c>
      <c r="J733">
        <v>5.7</v>
      </c>
      <c r="K733" t="s">
        <v>54</v>
      </c>
      <c r="L733" t="s">
        <v>21</v>
      </c>
      <c r="M733" t="s">
        <v>37</v>
      </c>
      <c r="N733" t="s">
        <v>1916</v>
      </c>
      <c r="O733" t="s">
        <v>2729</v>
      </c>
      <c r="P733" t="str">
        <f t="shared" si="11"/>
        <v>Jul</v>
      </c>
      <c r="Q733">
        <f>PRODUCT(Table1[[#This Row],[Price_per_Unit]],Table1[[#This Row],[Quantity_Purchased]])</f>
        <v>2769.7200000000003</v>
      </c>
      <c r="R733">
        <f>(Table1[[#This Row],[Price_per_Unit]]*Table1[[#This Row],[Quantity_Purchased]])-Table1[[#This Row],[Discount_Applied]]</f>
        <v>2764.0200000000004</v>
      </c>
    </row>
    <row r="734" spans="1:18" hidden="1" x14ac:dyDescent="0.35">
      <c r="A734" t="s">
        <v>2730</v>
      </c>
      <c r="B734" s="1">
        <v>45749</v>
      </c>
      <c r="C734" t="s">
        <v>1913</v>
      </c>
      <c r="D734" t="s">
        <v>2731</v>
      </c>
      <c r="E734" t="s">
        <v>354</v>
      </c>
      <c r="F734" t="s">
        <v>19</v>
      </c>
      <c r="G734">
        <v>480.05</v>
      </c>
      <c r="H734">
        <v>4</v>
      </c>
      <c r="I734">
        <v>392.8</v>
      </c>
      <c r="J734">
        <v>69.95</v>
      </c>
      <c r="K734" t="s">
        <v>20</v>
      </c>
      <c r="L734" t="s">
        <v>48</v>
      </c>
      <c r="M734" t="s">
        <v>30</v>
      </c>
      <c r="N734" t="s">
        <v>1946</v>
      </c>
      <c r="O734" t="s">
        <v>2732</v>
      </c>
      <c r="P734" t="str">
        <f t="shared" si="11"/>
        <v>Apr</v>
      </c>
      <c r="Q734">
        <f>PRODUCT(Table1[[#This Row],[Price_per_Unit]],Table1[[#This Row],[Quantity_Purchased]])</f>
        <v>1920.2</v>
      </c>
      <c r="R734">
        <f>(Table1[[#This Row],[Price_per_Unit]]*Table1[[#This Row],[Quantity_Purchased]])-Table1[[#This Row],[Discount_Applied]]</f>
        <v>1850.25</v>
      </c>
    </row>
    <row r="735" spans="1:18" hidden="1" x14ac:dyDescent="0.35">
      <c r="A735" t="s">
        <v>2733</v>
      </c>
      <c r="B735" s="1">
        <v>45878</v>
      </c>
      <c r="C735" t="s">
        <v>1913</v>
      </c>
      <c r="D735" t="s">
        <v>2734</v>
      </c>
      <c r="E735" t="s">
        <v>1231</v>
      </c>
      <c r="F735" t="s">
        <v>53</v>
      </c>
      <c r="G735">
        <v>58.44</v>
      </c>
      <c r="H735">
        <v>1</v>
      </c>
      <c r="I735">
        <v>38.82</v>
      </c>
      <c r="J735">
        <v>9.06</v>
      </c>
      <c r="K735" t="s">
        <v>54</v>
      </c>
      <c r="L735" t="s">
        <v>29</v>
      </c>
      <c r="M735" t="s">
        <v>37</v>
      </c>
      <c r="N735" t="s">
        <v>1916</v>
      </c>
      <c r="O735" t="s">
        <v>2735</v>
      </c>
      <c r="P735" t="str">
        <f t="shared" si="11"/>
        <v>Aug</v>
      </c>
      <c r="Q735">
        <f>PRODUCT(Table1[[#This Row],[Price_per_Unit]],Table1[[#This Row],[Quantity_Purchased]])</f>
        <v>58.44</v>
      </c>
      <c r="R735">
        <f>(Table1[[#This Row],[Price_per_Unit]]*Table1[[#This Row],[Quantity_Purchased]])-Table1[[#This Row],[Discount_Applied]]</f>
        <v>49.379999999999995</v>
      </c>
    </row>
    <row r="736" spans="1:18" hidden="1" x14ac:dyDescent="0.35">
      <c r="A736" t="s">
        <v>2736</v>
      </c>
      <c r="B736" s="1">
        <v>45908</v>
      </c>
      <c r="C736" t="s">
        <v>1913</v>
      </c>
      <c r="D736" t="s">
        <v>2737</v>
      </c>
      <c r="E736" t="s">
        <v>1494</v>
      </c>
      <c r="F736" t="s">
        <v>36</v>
      </c>
      <c r="G736">
        <v>148.29</v>
      </c>
      <c r="H736">
        <v>3</v>
      </c>
      <c r="I736">
        <v>121.14</v>
      </c>
      <c r="J736">
        <v>19.91</v>
      </c>
      <c r="K736" t="s">
        <v>43</v>
      </c>
      <c r="L736" t="s">
        <v>21</v>
      </c>
      <c r="M736" t="s">
        <v>30</v>
      </c>
      <c r="N736" t="s">
        <v>1946</v>
      </c>
      <c r="O736" t="s">
        <v>2738</v>
      </c>
      <c r="P736" t="str">
        <f t="shared" si="11"/>
        <v>Sep</v>
      </c>
      <c r="Q736">
        <f>PRODUCT(Table1[[#This Row],[Price_per_Unit]],Table1[[#This Row],[Quantity_Purchased]])</f>
        <v>444.87</v>
      </c>
      <c r="R736">
        <f>(Table1[[#This Row],[Price_per_Unit]]*Table1[[#This Row],[Quantity_Purchased]])-Table1[[#This Row],[Discount_Applied]]</f>
        <v>424.96</v>
      </c>
    </row>
    <row r="737" spans="1:18" x14ac:dyDescent="0.35">
      <c r="A737" t="s">
        <v>2739</v>
      </c>
      <c r="B737" s="1">
        <v>45739</v>
      </c>
      <c r="C737" t="s">
        <v>1913</v>
      </c>
      <c r="D737" t="s">
        <v>2740</v>
      </c>
      <c r="E737" t="s">
        <v>2741</v>
      </c>
      <c r="F737" t="s">
        <v>28</v>
      </c>
      <c r="G737">
        <v>467.84</v>
      </c>
      <c r="H737">
        <v>3</v>
      </c>
      <c r="I737">
        <v>333.82</v>
      </c>
      <c r="J737">
        <v>53.01</v>
      </c>
      <c r="K737" t="s">
        <v>20</v>
      </c>
      <c r="L737" t="s">
        <v>29</v>
      </c>
      <c r="M737" t="s">
        <v>22</v>
      </c>
      <c r="N737" t="s">
        <v>1920</v>
      </c>
      <c r="O737" t="s">
        <v>2742</v>
      </c>
      <c r="P737" t="str">
        <f t="shared" si="11"/>
        <v>Mar</v>
      </c>
      <c r="Q737">
        <f>PRODUCT(Table1[[#This Row],[Price_per_Unit]],Table1[[#This Row],[Quantity_Purchased]])</f>
        <v>1403.52</v>
      </c>
      <c r="R737">
        <f>(Table1[[#This Row],[Price_per_Unit]]*Table1[[#This Row],[Quantity_Purchased]])-Table1[[#This Row],[Discount_Applied]]</f>
        <v>1350.51</v>
      </c>
    </row>
    <row r="738" spans="1:18" x14ac:dyDescent="0.35">
      <c r="A738" t="s">
        <v>2743</v>
      </c>
      <c r="B738" s="1">
        <v>45823</v>
      </c>
      <c r="C738" t="s">
        <v>1913</v>
      </c>
      <c r="D738" t="s">
        <v>2744</v>
      </c>
      <c r="E738" t="s">
        <v>2356</v>
      </c>
      <c r="F738" t="s">
        <v>36</v>
      </c>
      <c r="G738">
        <v>462.25</v>
      </c>
      <c r="H738">
        <v>7</v>
      </c>
      <c r="I738">
        <v>291.66000000000003</v>
      </c>
      <c r="J738">
        <v>80.040000000000006</v>
      </c>
      <c r="K738" t="s">
        <v>54</v>
      </c>
      <c r="L738" t="s">
        <v>29</v>
      </c>
      <c r="M738" t="s">
        <v>22</v>
      </c>
      <c r="N738" t="s">
        <v>1920</v>
      </c>
      <c r="O738" t="s">
        <v>2745</v>
      </c>
      <c r="P738" t="str">
        <f t="shared" si="11"/>
        <v>Jun</v>
      </c>
      <c r="Q738">
        <f>PRODUCT(Table1[[#This Row],[Price_per_Unit]],Table1[[#This Row],[Quantity_Purchased]])</f>
        <v>3235.75</v>
      </c>
      <c r="R738">
        <f>(Table1[[#This Row],[Price_per_Unit]]*Table1[[#This Row],[Quantity_Purchased]])-Table1[[#This Row],[Discount_Applied]]</f>
        <v>3155.71</v>
      </c>
    </row>
    <row r="739" spans="1:18" hidden="1" x14ac:dyDescent="0.35">
      <c r="A739" t="s">
        <v>2746</v>
      </c>
      <c r="B739" s="1">
        <v>45719</v>
      </c>
      <c r="C739" t="s">
        <v>1913</v>
      </c>
      <c r="D739" t="s">
        <v>2747</v>
      </c>
      <c r="E739" t="s">
        <v>2748</v>
      </c>
      <c r="F739" t="s">
        <v>28</v>
      </c>
      <c r="G739">
        <v>483.11</v>
      </c>
      <c r="H739">
        <v>5</v>
      </c>
      <c r="I739">
        <v>391.17</v>
      </c>
      <c r="J739">
        <v>18.329999999999998</v>
      </c>
      <c r="K739" t="s">
        <v>43</v>
      </c>
      <c r="L739" t="s">
        <v>29</v>
      </c>
      <c r="M739" t="s">
        <v>30</v>
      </c>
      <c r="N739" t="s">
        <v>1916</v>
      </c>
      <c r="O739" t="s">
        <v>2749</v>
      </c>
      <c r="P739" t="str">
        <f t="shared" si="11"/>
        <v>Mar</v>
      </c>
      <c r="Q739">
        <f>PRODUCT(Table1[[#This Row],[Price_per_Unit]],Table1[[#This Row],[Quantity_Purchased]])</f>
        <v>2415.5500000000002</v>
      </c>
      <c r="R739">
        <f>(Table1[[#This Row],[Price_per_Unit]]*Table1[[#This Row],[Quantity_Purchased]])-Table1[[#This Row],[Discount_Applied]]</f>
        <v>2397.2200000000003</v>
      </c>
    </row>
    <row r="740" spans="1:18" hidden="1" x14ac:dyDescent="0.35">
      <c r="A740" t="s">
        <v>2750</v>
      </c>
      <c r="B740" s="1">
        <v>45907</v>
      </c>
      <c r="C740" t="s">
        <v>1913</v>
      </c>
      <c r="D740" t="s">
        <v>2751</v>
      </c>
      <c r="E740" t="s">
        <v>1524</v>
      </c>
      <c r="F740" t="s">
        <v>128</v>
      </c>
      <c r="G740">
        <v>274.27</v>
      </c>
      <c r="H740">
        <v>1</v>
      </c>
      <c r="I740">
        <v>202.37</v>
      </c>
      <c r="J740">
        <v>43.2</v>
      </c>
      <c r="K740" t="s">
        <v>20</v>
      </c>
      <c r="L740" t="s">
        <v>21</v>
      </c>
      <c r="M740" t="s">
        <v>30</v>
      </c>
      <c r="N740" t="s">
        <v>1946</v>
      </c>
      <c r="O740" t="s">
        <v>2752</v>
      </c>
      <c r="P740" t="str">
        <f t="shared" si="11"/>
        <v>Sep</v>
      </c>
      <c r="Q740">
        <f>PRODUCT(Table1[[#This Row],[Price_per_Unit]],Table1[[#This Row],[Quantity_Purchased]])</f>
        <v>274.27</v>
      </c>
      <c r="R740">
        <f>(Table1[[#This Row],[Price_per_Unit]]*Table1[[#This Row],[Quantity_Purchased]])-Table1[[#This Row],[Discount_Applied]]</f>
        <v>231.07</v>
      </c>
    </row>
    <row r="741" spans="1:18" hidden="1" x14ac:dyDescent="0.35">
      <c r="A741" t="s">
        <v>2753</v>
      </c>
      <c r="B741" s="1">
        <v>45739</v>
      </c>
      <c r="C741" t="s">
        <v>1913</v>
      </c>
      <c r="D741" t="s">
        <v>2754</v>
      </c>
      <c r="E741" t="s">
        <v>2062</v>
      </c>
      <c r="F741" t="s">
        <v>128</v>
      </c>
      <c r="G741">
        <v>481.79</v>
      </c>
      <c r="H741">
        <v>10</v>
      </c>
      <c r="I741">
        <v>305.69</v>
      </c>
      <c r="J741">
        <v>40.119999999999997</v>
      </c>
      <c r="K741" t="s">
        <v>43</v>
      </c>
      <c r="L741" t="s">
        <v>21</v>
      </c>
      <c r="M741" t="s">
        <v>37</v>
      </c>
      <c r="N741" t="s">
        <v>1946</v>
      </c>
      <c r="O741" t="s">
        <v>2755</v>
      </c>
      <c r="P741" t="str">
        <f t="shared" si="11"/>
        <v>Mar</v>
      </c>
      <c r="Q741">
        <f>PRODUCT(Table1[[#This Row],[Price_per_Unit]],Table1[[#This Row],[Quantity_Purchased]])</f>
        <v>4817.9000000000005</v>
      </c>
      <c r="R741">
        <f>(Table1[[#This Row],[Price_per_Unit]]*Table1[[#This Row],[Quantity_Purchased]])-Table1[[#This Row],[Discount_Applied]]</f>
        <v>4777.7800000000007</v>
      </c>
    </row>
    <row r="742" spans="1:18" hidden="1" x14ac:dyDescent="0.35">
      <c r="A742" t="s">
        <v>2756</v>
      </c>
      <c r="B742" s="1">
        <v>45981</v>
      </c>
      <c r="C742" t="s">
        <v>1913</v>
      </c>
      <c r="D742" t="s">
        <v>2757</v>
      </c>
      <c r="E742" t="s">
        <v>2595</v>
      </c>
      <c r="F742" t="s">
        <v>128</v>
      </c>
      <c r="G742">
        <v>298.20999999999998</v>
      </c>
      <c r="H742">
        <v>8</v>
      </c>
      <c r="I742">
        <v>204.87</v>
      </c>
      <c r="J742">
        <v>10.19</v>
      </c>
      <c r="K742" t="s">
        <v>20</v>
      </c>
      <c r="L742" t="s">
        <v>29</v>
      </c>
      <c r="M742" t="s">
        <v>30</v>
      </c>
      <c r="N742" t="s">
        <v>1946</v>
      </c>
      <c r="O742" t="s">
        <v>2758</v>
      </c>
      <c r="P742" t="str">
        <f t="shared" si="11"/>
        <v>Nov</v>
      </c>
      <c r="Q742">
        <f>PRODUCT(Table1[[#This Row],[Price_per_Unit]],Table1[[#This Row],[Quantity_Purchased]])</f>
        <v>2385.6799999999998</v>
      </c>
      <c r="R742">
        <f>(Table1[[#This Row],[Price_per_Unit]]*Table1[[#This Row],[Quantity_Purchased]])-Table1[[#This Row],[Discount_Applied]]</f>
        <v>2375.4899999999998</v>
      </c>
    </row>
    <row r="743" spans="1:18" x14ac:dyDescent="0.35">
      <c r="A743" t="s">
        <v>2759</v>
      </c>
      <c r="B743" s="1">
        <v>46022</v>
      </c>
      <c r="C743" t="s">
        <v>1913</v>
      </c>
      <c r="D743" t="s">
        <v>2760</v>
      </c>
      <c r="E743" t="s">
        <v>1125</v>
      </c>
      <c r="F743" t="s">
        <v>128</v>
      </c>
      <c r="G743">
        <v>187.66</v>
      </c>
      <c r="H743">
        <v>2</v>
      </c>
      <c r="I743">
        <v>133.38999999999999</v>
      </c>
      <c r="J743">
        <v>26.23</v>
      </c>
      <c r="K743" t="s">
        <v>54</v>
      </c>
      <c r="L743" t="s">
        <v>48</v>
      </c>
      <c r="M743" t="s">
        <v>22</v>
      </c>
      <c r="N743" t="s">
        <v>1916</v>
      </c>
      <c r="O743" t="s">
        <v>2761</v>
      </c>
      <c r="P743" t="str">
        <f t="shared" si="11"/>
        <v>Dec</v>
      </c>
      <c r="Q743">
        <f>PRODUCT(Table1[[#This Row],[Price_per_Unit]],Table1[[#This Row],[Quantity_Purchased]])</f>
        <v>375.32</v>
      </c>
      <c r="R743">
        <f>(Table1[[#This Row],[Price_per_Unit]]*Table1[[#This Row],[Quantity_Purchased]])-Table1[[#This Row],[Discount_Applied]]</f>
        <v>349.09</v>
      </c>
    </row>
    <row r="744" spans="1:18" hidden="1" x14ac:dyDescent="0.35">
      <c r="A744" t="s">
        <v>2762</v>
      </c>
      <c r="B744" s="1">
        <v>45960</v>
      </c>
      <c r="C744" t="s">
        <v>1913</v>
      </c>
      <c r="D744" t="s">
        <v>2763</v>
      </c>
      <c r="E744" t="s">
        <v>1861</v>
      </c>
      <c r="F744" t="s">
        <v>53</v>
      </c>
      <c r="G744">
        <v>314.54000000000002</v>
      </c>
      <c r="H744">
        <v>3</v>
      </c>
      <c r="I744">
        <v>207.93</v>
      </c>
      <c r="J744">
        <v>40.75</v>
      </c>
      <c r="K744" t="s">
        <v>54</v>
      </c>
      <c r="L744" t="s">
        <v>48</v>
      </c>
      <c r="M744" t="s">
        <v>37</v>
      </c>
      <c r="N744" t="s">
        <v>1946</v>
      </c>
      <c r="O744" t="s">
        <v>2764</v>
      </c>
      <c r="P744" t="str">
        <f t="shared" si="11"/>
        <v>Oct</v>
      </c>
      <c r="Q744">
        <f>PRODUCT(Table1[[#This Row],[Price_per_Unit]],Table1[[#This Row],[Quantity_Purchased]])</f>
        <v>943.62000000000012</v>
      </c>
      <c r="R744">
        <f>(Table1[[#This Row],[Price_per_Unit]]*Table1[[#This Row],[Quantity_Purchased]])-Table1[[#This Row],[Discount_Applied]]</f>
        <v>902.87000000000012</v>
      </c>
    </row>
    <row r="745" spans="1:18" hidden="1" x14ac:dyDescent="0.35">
      <c r="A745" t="s">
        <v>2765</v>
      </c>
      <c r="B745" s="1">
        <v>45760</v>
      </c>
      <c r="C745" t="s">
        <v>1913</v>
      </c>
      <c r="D745" t="s">
        <v>2766</v>
      </c>
      <c r="E745" t="s">
        <v>405</v>
      </c>
      <c r="F745" t="s">
        <v>53</v>
      </c>
      <c r="G745">
        <v>201.56</v>
      </c>
      <c r="H745">
        <v>1</v>
      </c>
      <c r="I745">
        <v>175.15</v>
      </c>
      <c r="J745">
        <v>31.26</v>
      </c>
      <c r="K745" t="s">
        <v>54</v>
      </c>
      <c r="L745" t="s">
        <v>29</v>
      </c>
      <c r="M745" t="s">
        <v>37</v>
      </c>
      <c r="N745" t="s">
        <v>1916</v>
      </c>
      <c r="O745" t="s">
        <v>2767</v>
      </c>
      <c r="P745" t="str">
        <f t="shared" si="11"/>
        <v>Apr</v>
      </c>
      <c r="Q745">
        <f>PRODUCT(Table1[[#This Row],[Price_per_Unit]],Table1[[#This Row],[Quantity_Purchased]])</f>
        <v>201.56</v>
      </c>
      <c r="R745">
        <f>(Table1[[#This Row],[Price_per_Unit]]*Table1[[#This Row],[Quantity_Purchased]])-Table1[[#This Row],[Discount_Applied]]</f>
        <v>170.3</v>
      </c>
    </row>
    <row r="746" spans="1:18" x14ac:dyDescent="0.35">
      <c r="A746" t="s">
        <v>2768</v>
      </c>
      <c r="B746" s="1">
        <v>45941</v>
      </c>
      <c r="C746" t="s">
        <v>1913</v>
      </c>
      <c r="D746" t="s">
        <v>2769</v>
      </c>
      <c r="E746" t="s">
        <v>843</v>
      </c>
      <c r="F746" t="s">
        <v>128</v>
      </c>
      <c r="G746">
        <v>294.52999999999997</v>
      </c>
      <c r="H746">
        <v>3</v>
      </c>
      <c r="I746">
        <v>231.55</v>
      </c>
      <c r="J746">
        <v>50.4</v>
      </c>
      <c r="K746" t="s">
        <v>43</v>
      </c>
      <c r="L746" t="s">
        <v>21</v>
      </c>
      <c r="M746" t="s">
        <v>22</v>
      </c>
      <c r="N746" t="s">
        <v>1920</v>
      </c>
      <c r="O746" t="s">
        <v>2770</v>
      </c>
      <c r="P746" t="str">
        <f t="shared" si="11"/>
        <v>Oct</v>
      </c>
      <c r="Q746">
        <f>PRODUCT(Table1[[#This Row],[Price_per_Unit]],Table1[[#This Row],[Quantity_Purchased]])</f>
        <v>883.58999999999992</v>
      </c>
      <c r="R746">
        <f>(Table1[[#This Row],[Price_per_Unit]]*Table1[[#This Row],[Quantity_Purchased]])-Table1[[#This Row],[Discount_Applied]]</f>
        <v>833.18999999999994</v>
      </c>
    </row>
    <row r="747" spans="1:18" x14ac:dyDescent="0.35">
      <c r="A747" t="s">
        <v>2771</v>
      </c>
      <c r="B747" s="1">
        <v>45973</v>
      </c>
      <c r="C747" t="s">
        <v>1913</v>
      </c>
      <c r="D747" t="s">
        <v>2772</v>
      </c>
      <c r="E747" t="s">
        <v>722</v>
      </c>
      <c r="F747" t="s">
        <v>28</v>
      </c>
      <c r="G747">
        <v>374.2</v>
      </c>
      <c r="H747">
        <v>1</v>
      </c>
      <c r="I747">
        <v>278.83</v>
      </c>
      <c r="J747">
        <v>72.459999999999994</v>
      </c>
      <c r="K747" t="s">
        <v>54</v>
      </c>
      <c r="L747" t="s">
        <v>48</v>
      </c>
      <c r="M747" t="s">
        <v>22</v>
      </c>
      <c r="N747" t="s">
        <v>1920</v>
      </c>
      <c r="O747" t="s">
        <v>2773</v>
      </c>
      <c r="P747" t="str">
        <f t="shared" si="11"/>
        <v>Nov</v>
      </c>
      <c r="Q747">
        <f>PRODUCT(Table1[[#This Row],[Price_per_Unit]],Table1[[#This Row],[Quantity_Purchased]])</f>
        <v>374.2</v>
      </c>
      <c r="R747">
        <f>(Table1[[#This Row],[Price_per_Unit]]*Table1[[#This Row],[Quantity_Purchased]])-Table1[[#This Row],[Discount_Applied]]</f>
        <v>301.74</v>
      </c>
    </row>
    <row r="748" spans="1:18" hidden="1" x14ac:dyDescent="0.35">
      <c r="A748" t="s">
        <v>2774</v>
      </c>
      <c r="B748" s="1">
        <v>46002</v>
      </c>
      <c r="C748" t="s">
        <v>1913</v>
      </c>
      <c r="D748" t="s">
        <v>2775</v>
      </c>
      <c r="E748" t="s">
        <v>2776</v>
      </c>
      <c r="F748" t="s">
        <v>79</v>
      </c>
      <c r="G748">
        <v>293.23</v>
      </c>
      <c r="H748">
        <v>8</v>
      </c>
      <c r="I748">
        <v>262.39999999999998</v>
      </c>
      <c r="J748">
        <v>35.71</v>
      </c>
      <c r="K748" t="s">
        <v>43</v>
      </c>
      <c r="L748" t="s">
        <v>29</v>
      </c>
      <c r="M748" t="s">
        <v>30</v>
      </c>
      <c r="N748" t="s">
        <v>1920</v>
      </c>
      <c r="O748" t="s">
        <v>2777</v>
      </c>
      <c r="P748" t="str">
        <f t="shared" si="11"/>
        <v>Dec</v>
      </c>
      <c r="Q748">
        <f>PRODUCT(Table1[[#This Row],[Price_per_Unit]],Table1[[#This Row],[Quantity_Purchased]])</f>
        <v>2345.84</v>
      </c>
      <c r="R748">
        <f>(Table1[[#This Row],[Price_per_Unit]]*Table1[[#This Row],[Quantity_Purchased]])-Table1[[#This Row],[Discount_Applied]]</f>
        <v>2310.13</v>
      </c>
    </row>
    <row r="749" spans="1:18" hidden="1" x14ac:dyDescent="0.35">
      <c r="A749" t="s">
        <v>2778</v>
      </c>
      <c r="B749" s="1">
        <v>45941</v>
      </c>
      <c r="C749" t="s">
        <v>1913</v>
      </c>
      <c r="D749" t="s">
        <v>2779</v>
      </c>
      <c r="E749" t="s">
        <v>119</v>
      </c>
      <c r="F749" t="s">
        <v>19</v>
      </c>
      <c r="G749">
        <v>132.63999999999999</v>
      </c>
      <c r="H749">
        <v>3</v>
      </c>
      <c r="I749">
        <v>109.65</v>
      </c>
      <c r="J749">
        <v>8.93</v>
      </c>
      <c r="K749" t="s">
        <v>20</v>
      </c>
      <c r="L749" t="s">
        <v>29</v>
      </c>
      <c r="M749" t="s">
        <v>30</v>
      </c>
      <c r="N749" t="s">
        <v>1920</v>
      </c>
      <c r="O749" t="s">
        <v>2780</v>
      </c>
      <c r="P749" t="str">
        <f t="shared" si="11"/>
        <v>Oct</v>
      </c>
      <c r="Q749">
        <f>PRODUCT(Table1[[#This Row],[Price_per_Unit]],Table1[[#This Row],[Quantity_Purchased]])</f>
        <v>397.91999999999996</v>
      </c>
      <c r="R749">
        <f>(Table1[[#This Row],[Price_per_Unit]]*Table1[[#This Row],[Quantity_Purchased]])-Table1[[#This Row],[Discount_Applied]]</f>
        <v>388.98999999999995</v>
      </c>
    </row>
    <row r="750" spans="1:18" hidden="1" x14ac:dyDescent="0.35">
      <c r="A750" t="s">
        <v>2781</v>
      </c>
      <c r="B750" s="1">
        <v>45886</v>
      </c>
      <c r="C750" t="s">
        <v>1913</v>
      </c>
      <c r="D750" t="s">
        <v>2782</v>
      </c>
      <c r="E750" t="s">
        <v>623</v>
      </c>
      <c r="F750" t="s">
        <v>79</v>
      </c>
      <c r="G750">
        <v>25.48</v>
      </c>
      <c r="H750">
        <v>2</v>
      </c>
      <c r="I750">
        <v>17.32</v>
      </c>
      <c r="J750">
        <v>2.3199999999999998</v>
      </c>
      <c r="K750" t="s">
        <v>54</v>
      </c>
      <c r="L750" t="s">
        <v>29</v>
      </c>
      <c r="M750" t="s">
        <v>30</v>
      </c>
      <c r="N750" t="s">
        <v>1920</v>
      </c>
      <c r="O750" t="s">
        <v>2783</v>
      </c>
      <c r="P750" t="str">
        <f t="shared" si="11"/>
        <v>Aug</v>
      </c>
      <c r="Q750">
        <f>PRODUCT(Table1[[#This Row],[Price_per_Unit]],Table1[[#This Row],[Quantity_Purchased]])</f>
        <v>50.96</v>
      </c>
      <c r="R750">
        <f>(Table1[[#This Row],[Price_per_Unit]]*Table1[[#This Row],[Quantity_Purchased]])-Table1[[#This Row],[Discount_Applied]]</f>
        <v>48.64</v>
      </c>
    </row>
    <row r="751" spans="1:18" hidden="1" x14ac:dyDescent="0.35">
      <c r="A751" t="s">
        <v>2784</v>
      </c>
      <c r="B751" s="1">
        <v>45971</v>
      </c>
      <c r="C751" t="s">
        <v>1913</v>
      </c>
      <c r="D751" t="s">
        <v>2785</v>
      </c>
      <c r="E751" t="s">
        <v>2786</v>
      </c>
      <c r="F751" t="s">
        <v>53</v>
      </c>
      <c r="G751">
        <v>474.59</v>
      </c>
      <c r="H751">
        <v>4</v>
      </c>
      <c r="I751">
        <v>418.07</v>
      </c>
      <c r="J751">
        <v>81.42</v>
      </c>
      <c r="K751" t="s">
        <v>43</v>
      </c>
      <c r="L751" t="s">
        <v>21</v>
      </c>
      <c r="M751" t="s">
        <v>30</v>
      </c>
      <c r="N751" t="s">
        <v>1946</v>
      </c>
      <c r="O751" t="s">
        <v>2787</v>
      </c>
      <c r="P751" t="str">
        <f t="shared" si="11"/>
        <v>Nov</v>
      </c>
      <c r="Q751">
        <f>PRODUCT(Table1[[#This Row],[Price_per_Unit]],Table1[[#This Row],[Quantity_Purchased]])</f>
        <v>1898.36</v>
      </c>
      <c r="R751">
        <f>(Table1[[#This Row],[Price_per_Unit]]*Table1[[#This Row],[Quantity_Purchased]])-Table1[[#This Row],[Discount_Applied]]</f>
        <v>1816.9399999999998</v>
      </c>
    </row>
    <row r="752" spans="1:18" x14ac:dyDescent="0.35">
      <c r="A752" t="s">
        <v>2788</v>
      </c>
      <c r="B752" s="1">
        <v>45907</v>
      </c>
      <c r="C752" t="s">
        <v>1913</v>
      </c>
      <c r="D752" t="s">
        <v>2789</v>
      </c>
      <c r="E752" t="s">
        <v>91</v>
      </c>
      <c r="F752" t="s">
        <v>79</v>
      </c>
      <c r="G752">
        <v>301.74</v>
      </c>
      <c r="H752">
        <v>7</v>
      </c>
      <c r="I752">
        <v>200.3</v>
      </c>
      <c r="J752">
        <v>47.82</v>
      </c>
      <c r="K752" t="s">
        <v>43</v>
      </c>
      <c r="L752" t="s">
        <v>21</v>
      </c>
      <c r="M752" t="s">
        <v>22</v>
      </c>
      <c r="N752" t="s">
        <v>1916</v>
      </c>
      <c r="O752" t="s">
        <v>2790</v>
      </c>
      <c r="P752" t="str">
        <f t="shared" si="11"/>
        <v>Sep</v>
      </c>
      <c r="Q752">
        <f>PRODUCT(Table1[[#This Row],[Price_per_Unit]],Table1[[#This Row],[Quantity_Purchased]])</f>
        <v>2112.1800000000003</v>
      </c>
      <c r="R752">
        <f>(Table1[[#This Row],[Price_per_Unit]]*Table1[[#This Row],[Quantity_Purchased]])-Table1[[#This Row],[Discount_Applied]]</f>
        <v>2064.36</v>
      </c>
    </row>
    <row r="753" spans="1:18" hidden="1" x14ac:dyDescent="0.35">
      <c r="A753" t="s">
        <v>2791</v>
      </c>
      <c r="B753" s="1">
        <v>45814</v>
      </c>
      <c r="C753" t="s">
        <v>1913</v>
      </c>
      <c r="D753" t="s">
        <v>2792</v>
      </c>
      <c r="E753" t="s">
        <v>2793</v>
      </c>
      <c r="F753" t="s">
        <v>36</v>
      </c>
      <c r="G753">
        <v>206.79</v>
      </c>
      <c r="H753">
        <v>6</v>
      </c>
      <c r="I753">
        <v>150.56</v>
      </c>
      <c r="J753">
        <v>40.64</v>
      </c>
      <c r="K753" t="s">
        <v>54</v>
      </c>
      <c r="L753" t="s">
        <v>48</v>
      </c>
      <c r="M753" t="s">
        <v>30</v>
      </c>
      <c r="N753" t="s">
        <v>1916</v>
      </c>
      <c r="O753" t="s">
        <v>2794</v>
      </c>
      <c r="P753" t="str">
        <f t="shared" si="11"/>
        <v>Jun</v>
      </c>
      <c r="Q753">
        <f>PRODUCT(Table1[[#This Row],[Price_per_Unit]],Table1[[#This Row],[Quantity_Purchased]])</f>
        <v>1240.74</v>
      </c>
      <c r="R753">
        <f>(Table1[[#This Row],[Price_per_Unit]]*Table1[[#This Row],[Quantity_Purchased]])-Table1[[#This Row],[Discount_Applied]]</f>
        <v>1200.0999999999999</v>
      </c>
    </row>
    <row r="754" spans="1:18" hidden="1" x14ac:dyDescent="0.35">
      <c r="A754" t="s">
        <v>2795</v>
      </c>
      <c r="B754" s="1">
        <v>45939</v>
      </c>
      <c r="C754" t="s">
        <v>1913</v>
      </c>
      <c r="D754" t="s">
        <v>2796</v>
      </c>
      <c r="E754" t="s">
        <v>2797</v>
      </c>
      <c r="F754" t="s">
        <v>36</v>
      </c>
      <c r="G754">
        <v>19.010000000000002</v>
      </c>
      <c r="H754">
        <v>1</v>
      </c>
      <c r="I754">
        <v>14.44</v>
      </c>
      <c r="J754">
        <v>0.48</v>
      </c>
      <c r="K754" t="s">
        <v>20</v>
      </c>
      <c r="L754" t="s">
        <v>21</v>
      </c>
      <c r="M754" t="s">
        <v>37</v>
      </c>
      <c r="N754" t="s">
        <v>1946</v>
      </c>
      <c r="O754" t="s">
        <v>2798</v>
      </c>
      <c r="P754" t="str">
        <f t="shared" si="11"/>
        <v>Oct</v>
      </c>
      <c r="Q754">
        <f>PRODUCT(Table1[[#This Row],[Price_per_Unit]],Table1[[#This Row],[Quantity_Purchased]])</f>
        <v>19.010000000000002</v>
      </c>
      <c r="R754">
        <f>(Table1[[#This Row],[Price_per_Unit]]*Table1[[#This Row],[Quantity_Purchased]])-Table1[[#This Row],[Discount_Applied]]</f>
        <v>18.53</v>
      </c>
    </row>
    <row r="755" spans="1:18" hidden="1" x14ac:dyDescent="0.35">
      <c r="A755" t="s">
        <v>2799</v>
      </c>
      <c r="B755" s="1">
        <v>45918</v>
      </c>
      <c r="C755" t="s">
        <v>1913</v>
      </c>
      <c r="D755" t="s">
        <v>2800</v>
      </c>
      <c r="E755" t="s">
        <v>1235</v>
      </c>
      <c r="F755" t="s">
        <v>79</v>
      </c>
      <c r="G755">
        <v>290.05</v>
      </c>
      <c r="H755">
        <v>7</v>
      </c>
      <c r="I755">
        <v>188.53</v>
      </c>
      <c r="J755">
        <v>33.39</v>
      </c>
      <c r="K755" t="s">
        <v>54</v>
      </c>
      <c r="L755" t="s">
        <v>29</v>
      </c>
      <c r="M755" t="s">
        <v>30</v>
      </c>
      <c r="N755" t="s">
        <v>1946</v>
      </c>
      <c r="O755" t="s">
        <v>2801</v>
      </c>
      <c r="P755" t="str">
        <f t="shared" si="11"/>
        <v>Sep</v>
      </c>
      <c r="Q755">
        <f>PRODUCT(Table1[[#This Row],[Price_per_Unit]],Table1[[#This Row],[Quantity_Purchased]])</f>
        <v>2030.3500000000001</v>
      </c>
      <c r="R755">
        <f>(Table1[[#This Row],[Price_per_Unit]]*Table1[[#This Row],[Quantity_Purchased]])-Table1[[#This Row],[Discount_Applied]]</f>
        <v>1996.96</v>
      </c>
    </row>
    <row r="756" spans="1:18" hidden="1" x14ac:dyDescent="0.35">
      <c r="A756" t="s">
        <v>2802</v>
      </c>
      <c r="B756" s="1">
        <v>45728</v>
      </c>
      <c r="C756" t="s">
        <v>1913</v>
      </c>
      <c r="D756" t="s">
        <v>2803</v>
      </c>
      <c r="E756" t="s">
        <v>2614</v>
      </c>
      <c r="F756" t="s">
        <v>79</v>
      </c>
      <c r="G756">
        <v>439.21</v>
      </c>
      <c r="H756">
        <v>5</v>
      </c>
      <c r="I756">
        <v>326.49</v>
      </c>
      <c r="J756">
        <v>47.41</v>
      </c>
      <c r="K756" t="s">
        <v>43</v>
      </c>
      <c r="L756" t="s">
        <v>21</v>
      </c>
      <c r="M756" t="s">
        <v>30</v>
      </c>
      <c r="N756" t="s">
        <v>1946</v>
      </c>
      <c r="O756" t="s">
        <v>2804</v>
      </c>
      <c r="P756" t="str">
        <f t="shared" si="11"/>
        <v>Mar</v>
      </c>
      <c r="Q756">
        <f>PRODUCT(Table1[[#This Row],[Price_per_Unit]],Table1[[#This Row],[Quantity_Purchased]])</f>
        <v>2196.0499999999997</v>
      </c>
      <c r="R756">
        <f>(Table1[[#This Row],[Price_per_Unit]]*Table1[[#This Row],[Quantity_Purchased]])-Table1[[#This Row],[Discount_Applied]]</f>
        <v>2148.64</v>
      </c>
    </row>
    <row r="757" spans="1:18" hidden="1" x14ac:dyDescent="0.35">
      <c r="A757" t="s">
        <v>2805</v>
      </c>
      <c r="B757" s="1">
        <v>45908</v>
      </c>
      <c r="C757" t="s">
        <v>1913</v>
      </c>
      <c r="D757" t="s">
        <v>2806</v>
      </c>
      <c r="E757" t="s">
        <v>123</v>
      </c>
      <c r="F757" t="s">
        <v>36</v>
      </c>
      <c r="G757">
        <v>488.41</v>
      </c>
      <c r="H757">
        <v>2</v>
      </c>
      <c r="I757">
        <v>361.32</v>
      </c>
      <c r="J757">
        <v>14.54</v>
      </c>
      <c r="K757" t="s">
        <v>20</v>
      </c>
      <c r="L757" t="s">
        <v>29</v>
      </c>
      <c r="M757" t="s">
        <v>30</v>
      </c>
      <c r="N757" t="s">
        <v>1946</v>
      </c>
      <c r="O757" t="s">
        <v>2807</v>
      </c>
      <c r="P757" t="str">
        <f t="shared" si="11"/>
        <v>Sep</v>
      </c>
      <c r="Q757">
        <f>PRODUCT(Table1[[#This Row],[Price_per_Unit]],Table1[[#This Row],[Quantity_Purchased]])</f>
        <v>976.82</v>
      </c>
      <c r="R757">
        <f>(Table1[[#This Row],[Price_per_Unit]]*Table1[[#This Row],[Quantity_Purchased]])-Table1[[#This Row],[Discount_Applied]]</f>
        <v>962.28000000000009</v>
      </c>
    </row>
    <row r="758" spans="1:18" hidden="1" x14ac:dyDescent="0.35">
      <c r="A758" t="s">
        <v>2808</v>
      </c>
      <c r="B758" s="1">
        <v>45854</v>
      </c>
      <c r="C758" t="s">
        <v>1913</v>
      </c>
      <c r="D758" t="s">
        <v>2809</v>
      </c>
      <c r="E758" t="s">
        <v>2810</v>
      </c>
      <c r="F758" t="s">
        <v>79</v>
      </c>
      <c r="G758">
        <v>400.49</v>
      </c>
      <c r="H758">
        <v>4</v>
      </c>
      <c r="I758">
        <v>246.14</v>
      </c>
      <c r="J758">
        <v>39.58</v>
      </c>
      <c r="K758" t="s">
        <v>20</v>
      </c>
      <c r="L758" t="s">
        <v>48</v>
      </c>
      <c r="M758" t="s">
        <v>30</v>
      </c>
      <c r="N758" t="s">
        <v>1920</v>
      </c>
      <c r="O758" t="s">
        <v>2811</v>
      </c>
      <c r="P758" t="str">
        <f t="shared" si="11"/>
        <v>Jul</v>
      </c>
      <c r="Q758">
        <f>PRODUCT(Table1[[#This Row],[Price_per_Unit]],Table1[[#This Row],[Quantity_Purchased]])</f>
        <v>1601.96</v>
      </c>
      <c r="R758">
        <f>(Table1[[#This Row],[Price_per_Unit]]*Table1[[#This Row],[Quantity_Purchased]])-Table1[[#This Row],[Discount_Applied]]</f>
        <v>1562.38</v>
      </c>
    </row>
    <row r="759" spans="1:18" x14ac:dyDescent="0.35">
      <c r="A759" t="s">
        <v>2812</v>
      </c>
      <c r="B759" s="1">
        <v>45908</v>
      </c>
      <c r="C759" t="s">
        <v>1913</v>
      </c>
      <c r="D759" t="s">
        <v>2813</v>
      </c>
      <c r="E759" t="s">
        <v>2814</v>
      </c>
      <c r="F759" t="s">
        <v>36</v>
      </c>
      <c r="G759">
        <v>194.15</v>
      </c>
      <c r="H759">
        <v>7</v>
      </c>
      <c r="I759">
        <v>132.36000000000001</v>
      </c>
      <c r="J759">
        <v>37.549999999999997</v>
      </c>
      <c r="K759" t="s">
        <v>20</v>
      </c>
      <c r="L759" t="s">
        <v>21</v>
      </c>
      <c r="M759" t="s">
        <v>22</v>
      </c>
      <c r="N759" t="s">
        <v>1946</v>
      </c>
      <c r="O759" t="s">
        <v>2815</v>
      </c>
      <c r="P759" t="str">
        <f t="shared" si="11"/>
        <v>Sep</v>
      </c>
      <c r="Q759">
        <f>PRODUCT(Table1[[#This Row],[Price_per_Unit]],Table1[[#This Row],[Quantity_Purchased]])</f>
        <v>1359.05</v>
      </c>
      <c r="R759">
        <f>(Table1[[#This Row],[Price_per_Unit]]*Table1[[#This Row],[Quantity_Purchased]])-Table1[[#This Row],[Discount_Applied]]</f>
        <v>1321.5</v>
      </c>
    </row>
    <row r="760" spans="1:18" hidden="1" x14ac:dyDescent="0.35">
      <c r="A760" t="s">
        <v>2816</v>
      </c>
      <c r="B760" s="1">
        <v>45865</v>
      </c>
      <c r="C760" t="s">
        <v>1913</v>
      </c>
      <c r="D760" t="s">
        <v>2817</v>
      </c>
      <c r="E760" t="s">
        <v>2818</v>
      </c>
      <c r="F760" t="s">
        <v>19</v>
      </c>
      <c r="G760">
        <v>19.32</v>
      </c>
      <c r="H760">
        <v>7</v>
      </c>
      <c r="I760">
        <v>13.48</v>
      </c>
      <c r="J760">
        <v>2.5099999999999998</v>
      </c>
      <c r="K760" t="s">
        <v>54</v>
      </c>
      <c r="L760" t="s">
        <v>29</v>
      </c>
      <c r="M760" t="s">
        <v>30</v>
      </c>
      <c r="N760" t="s">
        <v>1946</v>
      </c>
      <c r="O760" t="s">
        <v>2819</v>
      </c>
      <c r="P760" t="str">
        <f t="shared" si="11"/>
        <v>Jul</v>
      </c>
      <c r="Q760">
        <f>PRODUCT(Table1[[#This Row],[Price_per_Unit]],Table1[[#This Row],[Quantity_Purchased]])</f>
        <v>135.24</v>
      </c>
      <c r="R760">
        <f>(Table1[[#This Row],[Price_per_Unit]]*Table1[[#This Row],[Quantity_Purchased]])-Table1[[#This Row],[Discount_Applied]]</f>
        <v>132.73000000000002</v>
      </c>
    </row>
    <row r="761" spans="1:18" hidden="1" x14ac:dyDescent="0.35">
      <c r="A761" t="s">
        <v>2820</v>
      </c>
      <c r="B761" s="1">
        <v>45878</v>
      </c>
      <c r="C761" t="s">
        <v>1913</v>
      </c>
      <c r="D761" t="s">
        <v>2821</v>
      </c>
      <c r="E761" t="s">
        <v>228</v>
      </c>
      <c r="F761" t="s">
        <v>28</v>
      </c>
      <c r="G761">
        <v>13.57</v>
      </c>
      <c r="H761">
        <v>5</v>
      </c>
      <c r="I761">
        <v>10.68</v>
      </c>
      <c r="J761">
        <v>0.65</v>
      </c>
      <c r="K761" t="s">
        <v>20</v>
      </c>
      <c r="L761" t="s">
        <v>21</v>
      </c>
      <c r="M761" t="s">
        <v>30</v>
      </c>
      <c r="N761" t="s">
        <v>1946</v>
      </c>
      <c r="O761" t="s">
        <v>2822</v>
      </c>
      <c r="P761" t="str">
        <f t="shared" si="11"/>
        <v>Aug</v>
      </c>
      <c r="Q761">
        <f>PRODUCT(Table1[[#This Row],[Price_per_Unit]],Table1[[#This Row],[Quantity_Purchased]])</f>
        <v>67.849999999999994</v>
      </c>
      <c r="R761">
        <f>(Table1[[#This Row],[Price_per_Unit]]*Table1[[#This Row],[Quantity_Purchased]])-Table1[[#This Row],[Discount_Applied]]</f>
        <v>67.199999999999989</v>
      </c>
    </row>
    <row r="762" spans="1:18" x14ac:dyDescent="0.35">
      <c r="A762" t="s">
        <v>2823</v>
      </c>
      <c r="B762" s="1">
        <v>45907</v>
      </c>
      <c r="C762" t="s">
        <v>1913</v>
      </c>
      <c r="D762" t="s">
        <v>2824</v>
      </c>
      <c r="E762" t="s">
        <v>2825</v>
      </c>
      <c r="F762" t="s">
        <v>36</v>
      </c>
      <c r="G762">
        <v>271.07</v>
      </c>
      <c r="H762">
        <v>4</v>
      </c>
      <c r="I762">
        <v>224.18</v>
      </c>
      <c r="J762">
        <v>19.21</v>
      </c>
      <c r="K762" t="s">
        <v>43</v>
      </c>
      <c r="L762" t="s">
        <v>48</v>
      </c>
      <c r="M762" t="s">
        <v>22</v>
      </c>
      <c r="N762" t="s">
        <v>1920</v>
      </c>
      <c r="O762" t="s">
        <v>2826</v>
      </c>
      <c r="P762" t="str">
        <f t="shared" si="11"/>
        <v>Sep</v>
      </c>
      <c r="Q762">
        <f>PRODUCT(Table1[[#This Row],[Price_per_Unit]],Table1[[#This Row],[Quantity_Purchased]])</f>
        <v>1084.28</v>
      </c>
      <c r="R762">
        <f>(Table1[[#This Row],[Price_per_Unit]]*Table1[[#This Row],[Quantity_Purchased]])-Table1[[#This Row],[Discount_Applied]]</f>
        <v>1065.07</v>
      </c>
    </row>
    <row r="763" spans="1:18" hidden="1" x14ac:dyDescent="0.35">
      <c r="A763" t="s">
        <v>2827</v>
      </c>
      <c r="B763" s="1">
        <v>46005</v>
      </c>
      <c r="C763" t="s">
        <v>1913</v>
      </c>
      <c r="D763" t="s">
        <v>2828</v>
      </c>
      <c r="E763" t="s">
        <v>2829</v>
      </c>
      <c r="F763" t="s">
        <v>53</v>
      </c>
      <c r="G763">
        <v>143.13999999999999</v>
      </c>
      <c r="H763">
        <v>7</v>
      </c>
      <c r="I763">
        <v>116.46</v>
      </c>
      <c r="J763">
        <v>1.36</v>
      </c>
      <c r="K763" t="s">
        <v>43</v>
      </c>
      <c r="L763" t="s">
        <v>21</v>
      </c>
      <c r="M763" t="s">
        <v>37</v>
      </c>
      <c r="N763" t="s">
        <v>1946</v>
      </c>
      <c r="O763" t="s">
        <v>2830</v>
      </c>
      <c r="P763" t="str">
        <f t="shared" si="11"/>
        <v>Dec</v>
      </c>
      <c r="Q763">
        <f>PRODUCT(Table1[[#This Row],[Price_per_Unit]],Table1[[#This Row],[Quantity_Purchased]])</f>
        <v>1001.9799999999999</v>
      </c>
      <c r="R763">
        <f>(Table1[[#This Row],[Price_per_Unit]]*Table1[[#This Row],[Quantity_Purchased]])-Table1[[#This Row],[Discount_Applied]]</f>
        <v>1000.6199999999999</v>
      </c>
    </row>
    <row r="764" spans="1:18" x14ac:dyDescent="0.35">
      <c r="A764" t="s">
        <v>2831</v>
      </c>
      <c r="B764" s="1">
        <v>45717</v>
      </c>
      <c r="C764" t="s">
        <v>1913</v>
      </c>
      <c r="D764" t="s">
        <v>2832</v>
      </c>
      <c r="E764" t="s">
        <v>2278</v>
      </c>
      <c r="F764" t="s">
        <v>19</v>
      </c>
      <c r="G764">
        <v>493.2</v>
      </c>
      <c r="H764">
        <v>7</v>
      </c>
      <c r="I764">
        <v>369.77</v>
      </c>
      <c r="J764">
        <v>82.76</v>
      </c>
      <c r="K764" t="s">
        <v>54</v>
      </c>
      <c r="L764" t="s">
        <v>48</v>
      </c>
      <c r="M764" t="s">
        <v>22</v>
      </c>
      <c r="N764" t="s">
        <v>1916</v>
      </c>
      <c r="O764" t="s">
        <v>2833</v>
      </c>
      <c r="P764" t="str">
        <f t="shared" si="11"/>
        <v>Mar</v>
      </c>
      <c r="Q764">
        <f>PRODUCT(Table1[[#This Row],[Price_per_Unit]],Table1[[#This Row],[Quantity_Purchased]])</f>
        <v>3452.4</v>
      </c>
      <c r="R764">
        <f>(Table1[[#This Row],[Price_per_Unit]]*Table1[[#This Row],[Quantity_Purchased]])-Table1[[#This Row],[Discount_Applied]]</f>
        <v>3369.64</v>
      </c>
    </row>
    <row r="765" spans="1:18" x14ac:dyDescent="0.35">
      <c r="A765" t="s">
        <v>2834</v>
      </c>
      <c r="B765" s="1">
        <v>45760</v>
      </c>
      <c r="C765" t="s">
        <v>1913</v>
      </c>
      <c r="D765" t="s">
        <v>2835</v>
      </c>
      <c r="E765" t="s">
        <v>2836</v>
      </c>
      <c r="F765" t="s">
        <v>28</v>
      </c>
      <c r="G765">
        <v>10.9</v>
      </c>
      <c r="H765">
        <v>1</v>
      </c>
      <c r="I765">
        <v>7.75</v>
      </c>
      <c r="J765">
        <v>7.0000000000000007E-2</v>
      </c>
      <c r="K765" t="s">
        <v>20</v>
      </c>
      <c r="L765" t="s">
        <v>21</v>
      </c>
      <c r="M765" t="s">
        <v>22</v>
      </c>
      <c r="N765" t="s">
        <v>1946</v>
      </c>
      <c r="O765" t="s">
        <v>2837</v>
      </c>
      <c r="P765" t="str">
        <f t="shared" si="11"/>
        <v>Apr</v>
      </c>
      <c r="Q765">
        <f>PRODUCT(Table1[[#This Row],[Price_per_Unit]],Table1[[#This Row],[Quantity_Purchased]])</f>
        <v>10.9</v>
      </c>
      <c r="R765">
        <f>(Table1[[#This Row],[Price_per_Unit]]*Table1[[#This Row],[Quantity_Purchased]])-Table1[[#This Row],[Discount_Applied]]</f>
        <v>10.83</v>
      </c>
    </row>
    <row r="766" spans="1:18" hidden="1" x14ac:dyDescent="0.35">
      <c r="A766" t="s">
        <v>2838</v>
      </c>
      <c r="B766" s="1">
        <v>45771</v>
      </c>
      <c r="C766" t="s">
        <v>1913</v>
      </c>
      <c r="D766" t="s">
        <v>2839</v>
      </c>
      <c r="E766" t="s">
        <v>343</v>
      </c>
      <c r="F766" t="s">
        <v>19</v>
      </c>
      <c r="G766">
        <v>337.92</v>
      </c>
      <c r="H766">
        <v>8</v>
      </c>
      <c r="I766">
        <v>260.54000000000002</v>
      </c>
      <c r="J766">
        <v>17.45</v>
      </c>
      <c r="K766" t="s">
        <v>43</v>
      </c>
      <c r="L766" t="s">
        <v>48</v>
      </c>
      <c r="M766" t="s">
        <v>30</v>
      </c>
      <c r="N766" t="s">
        <v>1916</v>
      </c>
      <c r="O766" t="s">
        <v>2840</v>
      </c>
      <c r="P766" t="str">
        <f t="shared" si="11"/>
        <v>Apr</v>
      </c>
      <c r="Q766">
        <f>PRODUCT(Table1[[#This Row],[Price_per_Unit]],Table1[[#This Row],[Quantity_Purchased]])</f>
        <v>2703.36</v>
      </c>
      <c r="R766">
        <f>(Table1[[#This Row],[Price_per_Unit]]*Table1[[#This Row],[Quantity_Purchased]])-Table1[[#This Row],[Discount_Applied]]</f>
        <v>2685.9100000000003</v>
      </c>
    </row>
    <row r="767" spans="1:18" x14ac:dyDescent="0.35">
      <c r="A767" t="s">
        <v>2841</v>
      </c>
      <c r="B767" s="1">
        <v>45918</v>
      </c>
      <c r="C767" t="s">
        <v>1913</v>
      </c>
      <c r="D767" t="s">
        <v>2842</v>
      </c>
      <c r="E767" t="s">
        <v>2843</v>
      </c>
      <c r="F767" t="s">
        <v>28</v>
      </c>
      <c r="G767">
        <v>274.47000000000003</v>
      </c>
      <c r="H767">
        <v>5</v>
      </c>
      <c r="I767">
        <v>175.4</v>
      </c>
      <c r="J767">
        <v>17.63</v>
      </c>
      <c r="K767" t="s">
        <v>54</v>
      </c>
      <c r="L767" t="s">
        <v>48</v>
      </c>
      <c r="M767" t="s">
        <v>22</v>
      </c>
      <c r="N767" t="s">
        <v>1920</v>
      </c>
      <c r="O767" t="s">
        <v>2844</v>
      </c>
      <c r="P767" t="str">
        <f t="shared" si="11"/>
        <v>Sep</v>
      </c>
      <c r="Q767">
        <f>PRODUCT(Table1[[#This Row],[Price_per_Unit]],Table1[[#This Row],[Quantity_Purchased]])</f>
        <v>1372.3500000000001</v>
      </c>
      <c r="R767">
        <f>(Table1[[#This Row],[Price_per_Unit]]*Table1[[#This Row],[Quantity_Purchased]])-Table1[[#This Row],[Discount_Applied]]</f>
        <v>1354.72</v>
      </c>
    </row>
    <row r="768" spans="1:18" hidden="1" x14ac:dyDescent="0.35">
      <c r="A768" t="s">
        <v>2845</v>
      </c>
      <c r="B768" s="1">
        <v>45728</v>
      </c>
      <c r="C768" t="s">
        <v>1913</v>
      </c>
      <c r="D768" t="s">
        <v>2846</v>
      </c>
      <c r="E768" t="s">
        <v>95</v>
      </c>
      <c r="F768" t="s">
        <v>79</v>
      </c>
      <c r="G768">
        <v>488.02</v>
      </c>
      <c r="H768">
        <v>9</v>
      </c>
      <c r="I768">
        <v>376.77</v>
      </c>
      <c r="J768">
        <v>69.31</v>
      </c>
      <c r="K768" t="s">
        <v>43</v>
      </c>
      <c r="L768" t="s">
        <v>29</v>
      </c>
      <c r="M768" t="s">
        <v>37</v>
      </c>
      <c r="N768" t="s">
        <v>1946</v>
      </c>
      <c r="O768" t="s">
        <v>2847</v>
      </c>
      <c r="P768" t="str">
        <f t="shared" si="11"/>
        <v>Mar</v>
      </c>
      <c r="Q768">
        <f>PRODUCT(Table1[[#This Row],[Price_per_Unit]],Table1[[#This Row],[Quantity_Purchased]])</f>
        <v>4392.18</v>
      </c>
      <c r="R768">
        <f>(Table1[[#This Row],[Price_per_Unit]]*Table1[[#This Row],[Quantity_Purchased]])-Table1[[#This Row],[Discount_Applied]]</f>
        <v>4322.87</v>
      </c>
    </row>
    <row r="769" spans="1:18" x14ac:dyDescent="0.35">
      <c r="A769" t="s">
        <v>2848</v>
      </c>
      <c r="B769" s="1">
        <v>45878</v>
      </c>
      <c r="C769" t="s">
        <v>1913</v>
      </c>
      <c r="D769" t="s">
        <v>2849</v>
      </c>
      <c r="E769" t="s">
        <v>2850</v>
      </c>
      <c r="F769" t="s">
        <v>19</v>
      </c>
      <c r="G769">
        <v>494.51</v>
      </c>
      <c r="H769">
        <v>7</v>
      </c>
      <c r="I769">
        <v>317.95999999999998</v>
      </c>
      <c r="J769">
        <v>5.86</v>
      </c>
      <c r="K769" t="s">
        <v>20</v>
      </c>
      <c r="L769" t="s">
        <v>21</v>
      </c>
      <c r="M769" t="s">
        <v>22</v>
      </c>
      <c r="N769" t="s">
        <v>1946</v>
      </c>
      <c r="O769" t="s">
        <v>2851</v>
      </c>
      <c r="P769" t="str">
        <f t="shared" si="11"/>
        <v>Aug</v>
      </c>
      <c r="Q769">
        <f>PRODUCT(Table1[[#This Row],[Price_per_Unit]],Table1[[#This Row],[Quantity_Purchased]])</f>
        <v>3461.5699999999997</v>
      </c>
      <c r="R769">
        <f>(Table1[[#This Row],[Price_per_Unit]]*Table1[[#This Row],[Quantity_Purchased]])-Table1[[#This Row],[Discount_Applied]]</f>
        <v>3455.7099999999996</v>
      </c>
    </row>
    <row r="770" spans="1:18" hidden="1" x14ac:dyDescent="0.35">
      <c r="A770" t="s">
        <v>2852</v>
      </c>
      <c r="B770" s="1">
        <v>45856</v>
      </c>
      <c r="C770" t="s">
        <v>1913</v>
      </c>
      <c r="D770" t="s">
        <v>2853</v>
      </c>
      <c r="E770" t="s">
        <v>1125</v>
      </c>
      <c r="F770" t="s">
        <v>79</v>
      </c>
      <c r="G770">
        <v>15.11</v>
      </c>
      <c r="H770">
        <v>10</v>
      </c>
      <c r="I770">
        <v>12.03</v>
      </c>
      <c r="J770">
        <v>1.82</v>
      </c>
      <c r="K770" t="s">
        <v>20</v>
      </c>
      <c r="L770" t="s">
        <v>21</v>
      </c>
      <c r="M770" t="s">
        <v>37</v>
      </c>
      <c r="N770" t="s">
        <v>1946</v>
      </c>
      <c r="O770" t="s">
        <v>2854</v>
      </c>
      <c r="P770" t="str">
        <f t="shared" ref="P770:P833" si="12">CHOOSE(MONTH(B770),"Jan","Feb","Mar","Apr","May","Jun","Jul","Aug","Sep","Oct","Nov","Dec")</f>
        <v>Jul</v>
      </c>
      <c r="Q770">
        <f>PRODUCT(Table1[[#This Row],[Price_per_Unit]],Table1[[#This Row],[Quantity_Purchased]])</f>
        <v>151.1</v>
      </c>
      <c r="R770">
        <f>(Table1[[#This Row],[Price_per_Unit]]*Table1[[#This Row],[Quantity_Purchased]])-Table1[[#This Row],[Discount_Applied]]</f>
        <v>149.28</v>
      </c>
    </row>
    <row r="771" spans="1:18" hidden="1" x14ac:dyDescent="0.35">
      <c r="A771" t="s">
        <v>2855</v>
      </c>
      <c r="B771" s="1">
        <v>45897</v>
      </c>
      <c r="C771" t="s">
        <v>1913</v>
      </c>
      <c r="D771" t="s">
        <v>2856</v>
      </c>
      <c r="E771" t="s">
        <v>2857</v>
      </c>
      <c r="F771" t="s">
        <v>53</v>
      </c>
      <c r="G771">
        <v>150.19</v>
      </c>
      <c r="H771">
        <v>7</v>
      </c>
      <c r="I771">
        <v>100.32</v>
      </c>
      <c r="J771">
        <v>27.63</v>
      </c>
      <c r="K771" t="s">
        <v>54</v>
      </c>
      <c r="L771" t="s">
        <v>29</v>
      </c>
      <c r="M771" t="s">
        <v>30</v>
      </c>
      <c r="N771" t="s">
        <v>1920</v>
      </c>
      <c r="O771" t="s">
        <v>2858</v>
      </c>
      <c r="P771" t="str">
        <f t="shared" si="12"/>
        <v>Aug</v>
      </c>
      <c r="Q771">
        <f>PRODUCT(Table1[[#This Row],[Price_per_Unit]],Table1[[#This Row],[Quantity_Purchased]])</f>
        <v>1051.33</v>
      </c>
      <c r="R771">
        <f>(Table1[[#This Row],[Price_per_Unit]]*Table1[[#This Row],[Quantity_Purchased]])-Table1[[#This Row],[Discount_Applied]]</f>
        <v>1023.6999999999999</v>
      </c>
    </row>
    <row r="772" spans="1:18" x14ac:dyDescent="0.35">
      <c r="A772" t="s">
        <v>2859</v>
      </c>
      <c r="B772" s="1">
        <v>45794</v>
      </c>
      <c r="C772" t="s">
        <v>1913</v>
      </c>
      <c r="D772" t="s">
        <v>2860</v>
      </c>
      <c r="E772" t="s">
        <v>2861</v>
      </c>
      <c r="F772" t="s">
        <v>128</v>
      </c>
      <c r="G772">
        <v>412.23</v>
      </c>
      <c r="H772">
        <v>9</v>
      </c>
      <c r="I772">
        <v>249.01</v>
      </c>
      <c r="J772">
        <v>6.87</v>
      </c>
      <c r="K772" t="s">
        <v>43</v>
      </c>
      <c r="L772" t="s">
        <v>48</v>
      </c>
      <c r="M772" t="s">
        <v>22</v>
      </c>
      <c r="N772" t="s">
        <v>1946</v>
      </c>
      <c r="O772" t="s">
        <v>2862</v>
      </c>
      <c r="P772" t="str">
        <f t="shared" si="12"/>
        <v>May</v>
      </c>
      <c r="Q772">
        <f>PRODUCT(Table1[[#This Row],[Price_per_Unit]],Table1[[#This Row],[Quantity_Purchased]])</f>
        <v>3710.07</v>
      </c>
      <c r="R772">
        <f>(Table1[[#This Row],[Price_per_Unit]]*Table1[[#This Row],[Quantity_Purchased]])-Table1[[#This Row],[Discount_Applied]]</f>
        <v>3703.2000000000003</v>
      </c>
    </row>
    <row r="773" spans="1:18" hidden="1" x14ac:dyDescent="0.35">
      <c r="A773" s="2" t="s">
        <v>2863</v>
      </c>
      <c r="B773" s="1">
        <v>45886</v>
      </c>
      <c r="C773" t="s">
        <v>1913</v>
      </c>
      <c r="D773" t="s">
        <v>2864</v>
      </c>
      <c r="E773" t="s">
        <v>2865</v>
      </c>
      <c r="F773" t="s">
        <v>128</v>
      </c>
      <c r="G773">
        <v>50.03</v>
      </c>
      <c r="H773">
        <v>8</v>
      </c>
      <c r="I773">
        <v>44.89</v>
      </c>
      <c r="J773">
        <v>3.62</v>
      </c>
      <c r="K773" t="s">
        <v>43</v>
      </c>
      <c r="L773" t="s">
        <v>48</v>
      </c>
      <c r="M773" t="s">
        <v>37</v>
      </c>
      <c r="N773" t="s">
        <v>1946</v>
      </c>
      <c r="O773" t="s">
        <v>2866</v>
      </c>
      <c r="P773" t="str">
        <f t="shared" si="12"/>
        <v>Aug</v>
      </c>
      <c r="Q773">
        <f>PRODUCT(Table1[[#This Row],[Price_per_Unit]],Table1[[#This Row],[Quantity_Purchased]])</f>
        <v>400.24</v>
      </c>
      <c r="R773">
        <f>(Table1[[#This Row],[Price_per_Unit]]*Table1[[#This Row],[Quantity_Purchased]])-Table1[[#This Row],[Discount_Applied]]</f>
        <v>396.62</v>
      </c>
    </row>
    <row r="774" spans="1:18" x14ac:dyDescent="0.35">
      <c r="A774" t="s">
        <v>2867</v>
      </c>
      <c r="B774" s="1">
        <v>45846</v>
      </c>
      <c r="C774" t="s">
        <v>1913</v>
      </c>
      <c r="D774" t="s">
        <v>2868</v>
      </c>
      <c r="E774" t="s">
        <v>2247</v>
      </c>
      <c r="F774" t="s">
        <v>53</v>
      </c>
      <c r="G774">
        <v>314.10000000000002</v>
      </c>
      <c r="H774">
        <v>6</v>
      </c>
      <c r="I774">
        <v>253.52</v>
      </c>
      <c r="J774">
        <v>51.02</v>
      </c>
      <c r="K774" t="s">
        <v>43</v>
      </c>
      <c r="L774" t="s">
        <v>21</v>
      </c>
      <c r="M774" t="s">
        <v>22</v>
      </c>
      <c r="N774" t="s">
        <v>1916</v>
      </c>
      <c r="O774" t="s">
        <v>2869</v>
      </c>
      <c r="P774" t="str">
        <f t="shared" si="12"/>
        <v>Jul</v>
      </c>
      <c r="Q774">
        <f>PRODUCT(Table1[[#This Row],[Price_per_Unit]],Table1[[#This Row],[Quantity_Purchased]])</f>
        <v>1884.6000000000001</v>
      </c>
      <c r="R774">
        <f>(Table1[[#This Row],[Price_per_Unit]]*Table1[[#This Row],[Quantity_Purchased]])-Table1[[#This Row],[Discount_Applied]]</f>
        <v>1833.5800000000002</v>
      </c>
    </row>
    <row r="775" spans="1:18" hidden="1" x14ac:dyDescent="0.35">
      <c r="A775" t="s">
        <v>2870</v>
      </c>
      <c r="B775" s="1">
        <v>45845</v>
      </c>
      <c r="C775" t="s">
        <v>1913</v>
      </c>
      <c r="D775" t="s">
        <v>2871</v>
      </c>
      <c r="E775" t="s">
        <v>1409</v>
      </c>
      <c r="F775" t="s">
        <v>36</v>
      </c>
      <c r="G775">
        <v>299.44</v>
      </c>
      <c r="H775">
        <v>3</v>
      </c>
      <c r="I775">
        <v>254.05</v>
      </c>
      <c r="J775">
        <v>37.46</v>
      </c>
      <c r="K775" t="s">
        <v>54</v>
      </c>
      <c r="L775" t="s">
        <v>48</v>
      </c>
      <c r="M775" t="s">
        <v>30</v>
      </c>
      <c r="N775" t="s">
        <v>1916</v>
      </c>
      <c r="O775" t="s">
        <v>2872</v>
      </c>
      <c r="P775" t="str">
        <f t="shared" si="12"/>
        <v>Jul</v>
      </c>
      <c r="Q775">
        <f>PRODUCT(Table1[[#This Row],[Price_per_Unit]],Table1[[#This Row],[Quantity_Purchased]])</f>
        <v>898.31999999999994</v>
      </c>
      <c r="R775">
        <f>(Table1[[#This Row],[Price_per_Unit]]*Table1[[#This Row],[Quantity_Purchased]])-Table1[[#This Row],[Discount_Applied]]</f>
        <v>860.8599999999999</v>
      </c>
    </row>
    <row r="776" spans="1:18" hidden="1" x14ac:dyDescent="0.35">
      <c r="A776" t="s">
        <v>2873</v>
      </c>
      <c r="B776" s="1">
        <v>46011</v>
      </c>
      <c r="C776" t="s">
        <v>1913</v>
      </c>
      <c r="D776" t="s">
        <v>2874</v>
      </c>
      <c r="E776" t="s">
        <v>2875</v>
      </c>
      <c r="F776" t="s">
        <v>53</v>
      </c>
      <c r="G776">
        <v>312.62</v>
      </c>
      <c r="H776">
        <v>9</v>
      </c>
      <c r="I776">
        <v>240.09</v>
      </c>
      <c r="J776">
        <v>21.26</v>
      </c>
      <c r="K776" t="s">
        <v>43</v>
      </c>
      <c r="L776" t="s">
        <v>29</v>
      </c>
      <c r="M776" t="s">
        <v>30</v>
      </c>
      <c r="N776" t="s">
        <v>1920</v>
      </c>
      <c r="O776" t="s">
        <v>2876</v>
      </c>
      <c r="P776" t="str">
        <f t="shared" si="12"/>
        <v>Dec</v>
      </c>
      <c r="Q776">
        <f>PRODUCT(Table1[[#This Row],[Price_per_Unit]],Table1[[#This Row],[Quantity_Purchased]])</f>
        <v>2813.58</v>
      </c>
      <c r="R776">
        <f>(Table1[[#This Row],[Price_per_Unit]]*Table1[[#This Row],[Quantity_Purchased]])-Table1[[#This Row],[Discount_Applied]]</f>
        <v>2792.3199999999997</v>
      </c>
    </row>
    <row r="777" spans="1:18" hidden="1" x14ac:dyDescent="0.35">
      <c r="A777" t="s">
        <v>2877</v>
      </c>
      <c r="B777" s="1">
        <v>45907</v>
      </c>
      <c r="C777" t="s">
        <v>1913</v>
      </c>
      <c r="D777" t="s">
        <v>2878</v>
      </c>
      <c r="E777" t="s">
        <v>1737</v>
      </c>
      <c r="F777" t="s">
        <v>19</v>
      </c>
      <c r="G777">
        <v>69.7</v>
      </c>
      <c r="H777">
        <v>3</v>
      </c>
      <c r="I777">
        <v>43.04</v>
      </c>
      <c r="J777">
        <v>2.0699999999999998</v>
      </c>
      <c r="K777" t="s">
        <v>43</v>
      </c>
      <c r="L777" t="s">
        <v>48</v>
      </c>
      <c r="M777" t="s">
        <v>30</v>
      </c>
      <c r="N777" t="s">
        <v>1946</v>
      </c>
      <c r="O777" t="s">
        <v>2879</v>
      </c>
      <c r="P777" t="str">
        <f t="shared" si="12"/>
        <v>Sep</v>
      </c>
      <c r="Q777">
        <f>PRODUCT(Table1[[#This Row],[Price_per_Unit]],Table1[[#This Row],[Quantity_Purchased]])</f>
        <v>209.10000000000002</v>
      </c>
      <c r="R777">
        <f>(Table1[[#This Row],[Price_per_Unit]]*Table1[[#This Row],[Quantity_Purchased]])-Table1[[#This Row],[Discount_Applied]]</f>
        <v>207.03000000000003</v>
      </c>
    </row>
    <row r="778" spans="1:18" hidden="1" x14ac:dyDescent="0.35">
      <c r="A778" t="s">
        <v>2880</v>
      </c>
      <c r="B778" s="1">
        <v>45907</v>
      </c>
      <c r="C778" t="s">
        <v>1913</v>
      </c>
      <c r="D778" t="s">
        <v>2881</v>
      </c>
      <c r="E778" t="s">
        <v>2882</v>
      </c>
      <c r="F778" t="s">
        <v>19</v>
      </c>
      <c r="G778">
        <v>76.61</v>
      </c>
      <c r="H778">
        <v>9</v>
      </c>
      <c r="I778">
        <v>57.81</v>
      </c>
      <c r="J778">
        <v>5.45</v>
      </c>
      <c r="K778" t="s">
        <v>20</v>
      </c>
      <c r="L778" t="s">
        <v>48</v>
      </c>
      <c r="M778" t="s">
        <v>30</v>
      </c>
      <c r="N778" t="s">
        <v>1946</v>
      </c>
      <c r="O778" t="s">
        <v>2883</v>
      </c>
      <c r="P778" t="str">
        <f t="shared" si="12"/>
        <v>Sep</v>
      </c>
      <c r="Q778">
        <f>PRODUCT(Table1[[#This Row],[Price_per_Unit]],Table1[[#This Row],[Quantity_Purchased]])</f>
        <v>689.49</v>
      </c>
      <c r="R778">
        <f>(Table1[[#This Row],[Price_per_Unit]]*Table1[[#This Row],[Quantity_Purchased]])-Table1[[#This Row],[Discount_Applied]]</f>
        <v>684.04</v>
      </c>
    </row>
    <row r="779" spans="1:18" hidden="1" x14ac:dyDescent="0.35">
      <c r="A779" t="s">
        <v>2884</v>
      </c>
      <c r="B779" s="1">
        <v>45771</v>
      </c>
      <c r="C779" t="s">
        <v>1913</v>
      </c>
      <c r="D779" t="s">
        <v>2885</v>
      </c>
      <c r="E779" t="s">
        <v>1368</v>
      </c>
      <c r="F779" t="s">
        <v>28</v>
      </c>
      <c r="G779">
        <v>357.63</v>
      </c>
      <c r="H779">
        <v>2</v>
      </c>
      <c r="I779">
        <v>243.32</v>
      </c>
      <c r="J779">
        <v>33.67</v>
      </c>
      <c r="K779" t="s">
        <v>54</v>
      </c>
      <c r="L779" t="s">
        <v>21</v>
      </c>
      <c r="M779" t="s">
        <v>30</v>
      </c>
      <c r="N779" t="s">
        <v>1946</v>
      </c>
      <c r="O779" t="s">
        <v>2886</v>
      </c>
      <c r="P779" t="str">
        <f t="shared" si="12"/>
        <v>Apr</v>
      </c>
      <c r="Q779">
        <f>PRODUCT(Table1[[#This Row],[Price_per_Unit]],Table1[[#This Row],[Quantity_Purchased]])</f>
        <v>715.26</v>
      </c>
      <c r="R779">
        <f>(Table1[[#This Row],[Price_per_Unit]]*Table1[[#This Row],[Quantity_Purchased]])-Table1[[#This Row],[Discount_Applied]]</f>
        <v>681.59</v>
      </c>
    </row>
    <row r="780" spans="1:18" hidden="1" x14ac:dyDescent="0.35">
      <c r="A780" t="s">
        <v>2887</v>
      </c>
      <c r="B780" s="1">
        <v>45771</v>
      </c>
      <c r="C780" t="s">
        <v>1913</v>
      </c>
      <c r="D780" t="s">
        <v>2888</v>
      </c>
      <c r="E780" t="s">
        <v>2776</v>
      </c>
      <c r="F780" t="s">
        <v>128</v>
      </c>
      <c r="G780">
        <v>475.67</v>
      </c>
      <c r="H780">
        <v>8</v>
      </c>
      <c r="I780">
        <v>379.81</v>
      </c>
      <c r="J780">
        <v>48.98</v>
      </c>
      <c r="K780" t="s">
        <v>20</v>
      </c>
      <c r="L780" t="s">
        <v>21</v>
      </c>
      <c r="M780" t="s">
        <v>30</v>
      </c>
      <c r="N780" t="s">
        <v>1946</v>
      </c>
      <c r="O780" t="s">
        <v>2889</v>
      </c>
      <c r="P780" t="str">
        <f t="shared" si="12"/>
        <v>Apr</v>
      </c>
      <c r="Q780">
        <f>PRODUCT(Table1[[#This Row],[Price_per_Unit]],Table1[[#This Row],[Quantity_Purchased]])</f>
        <v>3805.36</v>
      </c>
      <c r="R780">
        <f>(Table1[[#This Row],[Price_per_Unit]]*Table1[[#This Row],[Quantity_Purchased]])-Table1[[#This Row],[Discount_Applied]]</f>
        <v>3756.38</v>
      </c>
    </row>
    <row r="781" spans="1:18" hidden="1" x14ac:dyDescent="0.35">
      <c r="A781" t="s">
        <v>2890</v>
      </c>
      <c r="B781" s="1">
        <v>46022</v>
      </c>
      <c r="C781" t="s">
        <v>1913</v>
      </c>
      <c r="D781" t="s">
        <v>2891</v>
      </c>
      <c r="E781" t="s">
        <v>2892</v>
      </c>
      <c r="F781" t="s">
        <v>128</v>
      </c>
      <c r="G781">
        <v>436.21</v>
      </c>
      <c r="H781">
        <v>4</v>
      </c>
      <c r="I781">
        <v>321.82</v>
      </c>
      <c r="J781">
        <v>82.61</v>
      </c>
      <c r="K781" t="s">
        <v>54</v>
      </c>
      <c r="L781" t="s">
        <v>21</v>
      </c>
      <c r="M781" t="s">
        <v>30</v>
      </c>
      <c r="N781" t="s">
        <v>1946</v>
      </c>
      <c r="O781" t="s">
        <v>2893</v>
      </c>
      <c r="P781" t="str">
        <f t="shared" si="12"/>
        <v>Dec</v>
      </c>
      <c r="Q781">
        <f>PRODUCT(Table1[[#This Row],[Price_per_Unit]],Table1[[#This Row],[Quantity_Purchased]])</f>
        <v>1744.84</v>
      </c>
      <c r="R781">
        <f>(Table1[[#This Row],[Price_per_Unit]]*Table1[[#This Row],[Quantity_Purchased]])-Table1[[#This Row],[Discount_Applied]]</f>
        <v>1662.23</v>
      </c>
    </row>
    <row r="782" spans="1:18" hidden="1" x14ac:dyDescent="0.35">
      <c r="A782" t="s">
        <v>2894</v>
      </c>
      <c r="B782" s="1">
        <v>45897</v>
      </c>
      <c r="C782" t="s">
        <v>1913</v>
      </c>
      <c r="D782" t="s">
        <v>2895</v>
      </c>
      <c r="E782" t="s">
        <v>2896</v>
      </c>
      <c r="F782" t="s">
        <v>19</v>
      </c>
      <c r="G782">
        <v>403.69</v>
      </c>
      <c r="H782">
        <v>6</v>
      </c>
      <c r="I782">
        <v>271.27999999999997</v>
      </c>
      <c r="J782">
        <v>40.58</v>
      </c>
      <c r="K782" t="s">
        <v>54</v>
      </c>
      <c r="L782" t="s">
        <v>29</v>
      </c>
      <c r="M782" t="s">
        <v>30</v>
      </c>
      <c r="N782" t="s">
        <v>1946</v>
      </c>
      <c r="O782" t="s">
        <v>2897</v>
      </c>
      <c r="P782" t="str">
        <f t="shared" si="12"/>
        <v>Aug</v>
      </c>
      <c r="Q782">
        <f>PRODUCT(Table1[[#This Row],[Price_per_Unit]],Table1[[#This Row],[Quantity_Purchased]])</f>
        <v>2422.14</v>
      </c>
      <c r="R782">
        <f>(Table1[[#This Row],[Price_per_Unit]]*Table1[[#This Row],[Quantity_Purchased]])-Table1[[#This Row],[Discount_Applied]]</f>
        <v>2381.56</v>
      </c>
    </row>
    <row r="783" spans="1:18" hidden="1" x14ac:dyDescent="0.35">
      <c r="A783" t="s">
        <v>2898</v>
      </c>
      <c r="B783" s="1">
        <v>45763</v>
      </c>
      <c r="C783" t="s">
        <v>1913</v>
      </c>
      <c r="D783" t="s">
        <v>2899</v>
      </c>
      <c r="E783" t="s">
        <v>2900</v>
      </c>
      <c r="F783" t="s">
        <v>19</v>
      </c>
      <c r="G783">
        <v>381.37</v>
      </c>
      <c r="H783">
        <v>6</v>
      </c>
      <c r="I783">
        <v>327.39</v>
      </c>
      <c r="J783">
        <v>19.670000000000002</v>
      </c>
      <c r="K783" t="s">
        <v>54</v>
      </c>
      <c r="L783" t="s">
        <v>48</v>
      </c>
      <c r="M783" t="s">
        <v>37</v>
      </c>
      <c r="N783" t="s">
        <v>1920</v>
      </c>
      <c r="O783" t="s">
        <v>2901</v>
      </c>
      <c r="P783" t="str">
        <f t="shared" si="12"/>
        <v>Apr</v>
      </c>
      <c r="Q783">
        <f>PRODUCT(Table1[[#This Row],[Price_per_Unit]],Table1[[#This Row],[Quantity_Purchased]])</f>
        <v>2288.2200000000003</v>
      </c>
      <c r="R783">
        <f>(Table1[[#This Row],[Price_per_Unit]]*Table1[[#This Row],[Quantity_Purchased]])-Table1[[#This Row],[Discount_Applied]]</f>
        <v>2268.5500000000002</v>
      </c>
    </row>
    <row r="784" spans="1:18" hidden="1" x14ac:dyDescent="0.35">
      <c r="A784" t="s">
        <v>2902</v>
      </c>
      <c r="B784" s="1">
        <v>45749</v>
      </c>
      <c r="C784" t="s">
        <v>1913</v>
      </c>
      <c r="D784" t="s">
        <v>2903</v>
      </c>
      <c r="E784" t="s">
        <v>824</v>
      </c>
      <c r="F784" t="s">
        <v>128</v>
      </c>
      <c r="G784">
        <v>139.63999999999999</v>
      </c>
      <c r="H784">
        <v>8</v>
      </c>
      <c r="I784">
        <v>101.06</v>
      </c>
      <c r="J784">
        <v>7.39</v>
      </c>
      <c r="K784" t="s">
        <v>20</v>
      </c>
      <c r="L784" t="s">
        <v>21</v>
      </c>
      <c r="M784" t="s">
        <v>30</v>
      </c>
      <c r="N784" t="s">
        <v>1920</v>
      </c>
      <c r="O784" t="s">
        <v>2904</v>
      </c>
      <c r="P784" t="str">
        <f t="shared" si="12"/>
        <v>Apr</v>
      </c>
      <c r="Q784">
        <f>PRODUCT(Table1[[#This Row],[Price_per_Unit]],Table1[[#This Row],[Quantity_Purchased]])</f>
        <v>1117.1199999999999</v>
      </c>
      <c r="R784">
        <f>(Table1[[#This Row],[Price_per_Unit]]*Table1[[#This Row],[Quantity_Purchased]])-Table1[[#This Row],[Discount_Applied]]</f>
        <v>1109.7299999999998</v>
      </c>
    </row>
    <row r="785" spans="1:18" hidden="1" x14ac:dyDescent="0.35">
      <c r="A785" t="s">
        <v>2905</v>
      </c>
      <c r="B785" s="1">
        <v>45949</v>
      </c>
      <c r="C785" t="s">
        <v>1913</v>
      </c>
      <c r="D785" t="s">
        <v>2906</v>
      </c>
      <c r="E785" t="s">
        <v>1520</v>
      </c>
      <c r="F785" t="s">
        <v>19</v>
      </c>
      <c r="G785">
        <v>219.54</v>
      </c>
      <c r="H785">
        <v>4</v>
      </c>
      <c r="I785">
        <v>139.91999999999999</v>
      </c>
      <c r="J785">
        <v>11.97</v>
      </c>
      <c r="K785" t="s">
        <v>43</v>
      </c>
      <c r="L785" t="s">
        <v>48</v>
      </c>
      <c r="M785" t="s">
        <v>30</v>
      </c>
      <c r="N785" t="s">
        <v>1946</v>
      </c>
      <c r="O785" t="s">
        <v>2907</v>
      </c>
      <c r="P785" t="str">
        <f t="shared" si="12"/>
        <v>Oct</v>
      </c>
      <c r="Q785">
        <f>PRODUCT(Table1[[#This Row],[Price_per_Unit]],Table1[[#This Row],[Quantity_Purchased]])</f>
        <v>878.16</v>
      </c>
      <c r="R785">
        <f>(Table1[[#This Row],[Price_per_Unit]]*Table1[[#This Row],[Quantity_Purchased]])-Table1[[#This Row],[Discount_Applied]]</f>
        <v>866.18999999999994</v>
      </c>
    </row>
    <row r="786" spans="1:18" x14ac:dyDescent="0.35">
      <c r="A786" t="s">
        <v>2908</v>
      </c>
      <c r="B786" s="1">
        <v>45771</v>
      </c>
      <c r="C786" t="s">
        <v>1913</v>
      </c>
      <c r="D786" s="2" t="s">
        <v>2909</v>
      </c>
      <c r="E786" t="s">
        <v>2910</v>
      </c>
      <c r="F786" t="s">
        <v>79</v>
      </c>
      <c r="G786">
        <v>20.14</v>
      </c>
      <c r="H786">
        <v>2</v>
      </c>
      <c r="I786">
        <v>13.6</v>
      </c>
      <c r="J786">
        <v>2.31</v>
      </c>
      <c r="K786" t="s">
        <v>43</v>
      </c>
      <c r="L786" t="s">
        <v>29</v>
      </c>
      <c r="M786" t="s">
        <v>22</v>
      </c>
      <c r="N786" t="s">
        <v>1920</v>
      </c>
      <c r="O786" t="s">
        <v>2911</v>
      </c>
      <c r="P786" t="str">
        <f t="shared" si="12"/>
        <v>Apr</v>
      </c>
      <c r="Q786">
        <f>PRODUCT(Table1[[#This Row],[Price_per_Unit]],Table1[[#This Row],[Quantity_Purchased]])</f>
        <v>40.28</v>
      </c>
      <c r="R786">
        <f>(Table1[[#This Row],[Price_per_Unit]]*Table1[[#This Row],[Quantity_Purchased]])-Table1[[#This Row],[Discount_Applied]]</f>
        <v>37.97</v>
      </c>
    </row>
    <row r="787" spans="1:18" hidden="1" x14ac:dyDescent="0.35">
      <c r="A787" t="s">
        <v>2912</v>
      </c>
      <c r="B787" s="1">
        <v>45993</v>
      </c>
      <c r="C787" t="s">
        <v>1913</v>
      </c>
      <c r="D787" t="s">
        <v>2913</v>
      </c>
      <c r="E787" t="s">
        <v>2914</v>
      </c>
      <c r="F787" t="s">
        <v>128</v>
      </c>
      <c r="G787">
        <v>420.41</v>
      </c>
      <c r="H787">
        <v>10</v>
      </c>
      <c r="I787">
        <v>306.63</v>
      </c>
      <c r="J787">
        <v>71.78</v>
      </c>
      <c r="K787" t="s">
        <v>20</v>
      </c>
      <c r="L787" t="s">
        <v>48</v>
      </c>
      <c r="M787" t="s">
        <v>37</v>
      </c>
      <c r="N787" t="s">
        <v>1946</v>
      </c>
      <c r="O787" t="s">
        <v>2915</v>
      </c>
      <c r="P787" t="str">
        <f t="shared" si="12"/>
        <v>Dec</v>
      </c>
      <c r="Q787">
        <f>PRODUCT(Table1[[#This Row],[Price_per_Unit]],Table1[[#This Row],[Quantity_Purchased]])</f>
        <v>4204.1000000000004</v>
      </c>
      <c r="R787">
        <f>(Table1[[#This Row],[Price_per_Unit]]*Table1[[#This Row],[Quantity_Purchased]])-Table1[[#This Row],[Discount_Applied]]</f>
        <v>4132.3200000000006</v>
      </c>
    </row>
    <row r="788" spans="1:18" hidden="1" x14ac:dyDescent="0.35">
      <c r="A788" t="s">
        <v>2916</v>
      </c>
      <c r="B788" s="1">
        <v>45887</v>
      </c>
      <c r="C788" t="s">
        <v>1913</v>
      </c>
      <c r="D788" t="s">
        <v>2917</v>
      </c>
      <c r="E788" t="s">
        <v>2918</v>
      </c>
      <c r="F788" t="s">
        <v>79</v>
      </c>
      <c r="G788">
        <v>87.99</v>
      </c>
      <c r="H788">
        <v>10</v>
      </c>
      <c r="I788">
        <v>61.46</v>
      </c>
      <c r="J788">
        <v>13.2</v>
      </c>
      <c r="K788" t="s">
        <v>54</v>
      </c>
      <c r="L788" t="s">
        <v>29</v>
      </c>
      <c r="M788" t="s">
        <v>30</v>
      </c>
      <c r="N788" t="s">
        <v>1920</v>
      </c>
      <c r="O788" t="s">
        <v>2919</v>
      </c>
      <c r="P788" t="str">
        <f t="shared" si="12"/>
        <v>Aug</v>
      </c>
      <c r="Q788">
        <f>PRODUCT(Table1[[#This Row],[Price_per_Unit]],Table1[[#This Row],[Quantity_Purchased]])</f>
        <v>879.9</v>
      </c>
      <c r="R788">
        <f>(Table1[[#This Row],[Price_per_Unit]]*Table1[[#This Row],[Quantity_Purchased]])-Table1[[#This Row],[Discount_Applied]]</f>
        <v>866.69999999999993</v>
      </c>
    </row>
    <row r="789" spans="1:18" hidden="1" x14ac:dyDescent="0.35">
      <c r="A789" t="s">
        <v>2920</v>
      </c>
      <c r="B789" s="1">
        <v>45782</v>
      </c>
      <c r="C789" t="s">
        <v>1913</v>
      </c>
      <c r="D789" t="s">
        <v>2921</v>
      </c>
      <c r="E789" t="s">
        <v>2922</v>
      </c>
      <c r="F789" t="s">
        <v>128</v>
      </c>
      <c r="G789">
        <v>178.49</v>
      </c>
      <c r="H789">
        <v>5</v>
      </c>
      <c r="I789">
        <v>129.08000000000001</v>
      </c>
      <c r="J789">
        <v>31.75</v>
      </c>
      <c r="K789" t="s">
        <v>20</v>
      </c>
      <c r="L789" t="s">
        <v>21</v>
      </c>
      <c r="M789" t="s">
        <v>30</v>
      </c>
      <c r="N789" t="s">
        <v>1920</v>
      </c>
      <c r="O789" t="s">
        <v>2923</v>
      </c>
      <c r="P789" t="str">
        <f t="shared" si="12"/>
        <v>May</v>
      </c>
      <c r="Q789">
        <f>PRODUCT(Table1[[#This Row],[Price_per_Unit]],Table1[[#This Row],[Quantity_Purchased]])</f>
        <v>892.45</v>
      </c>
      <c r="R789">
        <f>(Table1[[#This Row],[Price_per_Unit]]*Table1[[#This Row],[Quantity_Purchased]])-Table1[[#This Row],[Discount_Applied]]</f>
        <v>860.7</v>
      </c>
    </row>
    <row r="790" spans="1:18" hidden="1" x14ac:dyDescent="0.35">
      <c r="A790" t="s">
        <v>2924</v>
      </c>
      <c r="B790" s="1">
        <v>45717</v>
      </c>
      <c r="C790" t="s">
        <v>1913</v>
      </c>
      <c r="D790" t="s">
        <v>2925</v>
      </c>
      <c r="E790" t="s">
        <v>2926</v>
      </c>
      <c r="F790" t="s">
        <v>28</v>
      </c>
      <c r="G790">
        <v>462.25</v>
      </c>
      <c r="H790">
        <v>9</v>
      </c>
      <c r="I790">
        <v>344.39</v>
      </c>
      <c r="J790">
        <v>5.42</v>
      </c>
      <c r="K790" t="s">
        <v>20</v>
      </c>
      <c r="L790" t="s">
        <v>29</v>
      </c>
      <c r="M790" t="s">
        <v>30</v>
      </c>
      <c r="N790" t="s">
        <v>1920</v>
      </c>
      <c r="O790" t="s">
        <v>2927</v>
      </c>
      <c r="P790" t="str">
        <f t="shared" si="12"/>
        <v>Mar</v>
      </c>
      <c r="Q790">
        <f>PRODUCT(Table1[[#This Row],[Price_per_Unit]],Table1[[#This Row],[Quantity_Purchased]])</f>
        <v>4160.25</v>
      </c>
      <c r="R790">
        <f>(Table1[[#This Row],[Price_per_Unit]]*Table1[[#This Row],[Quantity_Purchased]])-Table1[[#This Row],[Discount_Applied]]</f>
        <v>4154.83</v>
      </c>
    </row>
    <row r="791" spans="1:18" hidden="1" x14ac:dyDescent="0.35">
      <c r="A791" t="s">
        <v>2928</v>
      </c>
      <c r="B791" s="1">
        <v>45739</v>
      </c>
      <c r="C791" t="s">
        <v>1913</v>
      </c>
      <c r="D791" t="s">
        <v>2929</v>
      </c>
      <c r="E791" t="s">
        <v>2453</v>
      </c>
      <c r="F791" t="s">
        <v>28</v>
      </c>
      <c r="G791">
        <v>86.95</v>
      </c>
      <c r="H791">
        <v>8</v>
      </c>
      <c r="I791">
        <v>77.28</v>
      </c>
      <c r="J791">
        <v>2.38</v>
      </c>
      <c r="K791" t="s">
        <v>20</v>
      </c>
      <c r="L791" t="s">
        <v>21</v>
      </c>
      <c r="M791" t="s">
        <v>37</v>
      </c>
      <c r="N791" t="s">
        <v>1920</v>
      </c>
      <c r="O791" t="s">
        <v>2930</v>
      </c>
      <c r="P791" t="str">
        <f t="shared" si="12"/>
        <v>Mar</v>
      </c>
      <c r="Q791">
        <f>PRODUCT(Table1[[#This Row],[Price_per_Unit]],Table1[[#This Row],[Quantity_Purchased]])</f>
        <v>695.6</v>
      </c>
      <c r="R791">
        <f>(Table1[[#This Row],[Price_per_Unit]]*Table1[[#This Row],[Quantity_Purchased]])-Table1[[#This Row],[Discount_Applied]]</f>
        <v>693.22</v>
      </c>
    </row>
    <row r="792" spans="1:18" hidden="1" x14ac:dyDescent="0.35">
      <c r="A792" t="s">
        <v>2931</v>
      </c>
      <c r="B792" s="1">
        <v>45802</v>
      </c>
      <c r="C792" t="s">
        <v>1913</v>
      </c>
      <c r="D792" t="s">
        <v>2932</v>
      </c>
      <c r="E792" t="s">
        <v>2933</v>
      </c>
      <c r="F792" t="s">
        <v>19</v>
      </c>
      <c r="G792">
        <v>95.48</v>
      </c>
      <c r="H792">
        <v>7</v>
      </c>
      <c r="I792">
        <v>64.8</v>
      </c>
      <c r="J792">
        <v>2.27</v>
      </c>
      <c r="K792" t="s">
        <v>54</v>
      </c>
      <c r="L792" t="s">
        <v>48</v>
      </c>
      <c r="M792" t="s">
        <v>30</v>
      </c>
      <c r="N792" t="s">
        <v>1946</v>
      </c>
      <c r="O792" t="s">
        <v>2934</v>
      </c>
      <c r="P792" t="str">
        <f t="shared" si="12"/>
        <v>May</v>
      </c>
      <c r="Q792">
        <f>PRODUCT(Table1[[#This Row],[Price_per_Unit]],Table1[[#This Row],[Quantity_Purchased]])</f>
        <v>668.36</v>
      </c>
      <c r="R792">
        <f>(Table1[[#This Row],[Price_per_Unit]]*Table1[[#This Row],[Quantity_Purchased]])-Table1[[#This Row],[Discount_Applied]]</f>
        <v>666.09</v>
      </c>
    </row>
    <row r="793" spans="1:18" hidden="1" x14ac:dyDescent="0.35">
      <c r="A793" t="s">
        <v>2935</v>
      </c>
      <c r="B793" s="1">
        <v>45960</v>
      </c>
      <c r="C793" t="s">
        <v>1913</v>
      </c>
      <c r="D793" t="s">
        <v>2936</v>
      </c>
      <c r="E793" t="s">
        <v>2865</v>
      </c>
      <c r="F793" t="s">
        <v>128</v>
      </c>
      <c r="G793">
        <v>496.32</v>
      </c>
      <c r="H793">
        <v>4</v>
      </c>
      <c r="I793">
        <v>332.33</v>
      </c>
      <c r="J793">
        <v>91.73</v>
      </c>
      <c r="K793" t="s">
        <v>54</v>
      </c>
      <c r="L793" t="s">
        <v>29</v>
      </c>
      <c r="M793" t="s">
        <v>37</v>
      </c>
      <c r="N793" t="s">
        <v>1916</v>
      </c>
      <c r="O793" t="s">
        <v>2937</v>
      </c>
      <c r="P793" t="str">
        <f t="shared" si="12"/>
        <v>Oct</v>
      </c>
      <c r="Q793">
        <f>PRODUCT(Table1[[#This Row],[Price_per_Unit]],Table1[[#This Row],[Quantity_Purchased]])</f>
        <v>1985.28</v>
      </c>
      <c r="R793">
        <f>(Table1[[#This Row],[Price_per_Unit]]*Table1[[#This Row],[Quantity_Purchased]])-Table1[[#This Row],[Discount_Applied]]</f>
        <v>1893.55</v>
      </c>
    </row>
    <row r="794" spans="1:18" x14ac:dyDescent="0.35">
      <c r="A794" t="s">
        <v>2938</v>
      </c>
      <c r="B794" s="1">
        <v>45739</v>
      </c>
      <c r="C794" t="s">
        <v>1913</v>
      </c>
      <c r="D794" t="s">
        <v>2939</v>
      </c>
      <c r="E794" t="s">
        <v>2940</v>
      </c>
      <c r="F794" t="s">
        <v>28</v>
      </c>
      <c r="G794">
        <v>128.1</v>
      </c>
      <c r="H794">
        <v>3</v>
      </c>
      <c r="I794">
        <v>110.92</v>
      </c>
      <c r="J794">
        <v>9.8000000000000007</v>
      </c>
      <c r="K794" t="s">
        <v>54</v>
      </c>
      <c r="L794" t="s">
        <v>21</v>
      </c>
      <c r="M794" t="s">
        <v>22</v>
      </c>
      <c r="N794" t="s">
        <v>1916</v>
      </c>
      <c r="O794" t="s">
        <v>2941</v>
      </c>
      <c r="P794" t="str">
        <f t="shared" si="12"/>
        <v>Mar</v>
      </c>
      <c r="Q794">
        <f>PRODUCT(Table1[[#This Row],[Price_per_Unit]],Table1[[#This Row],[Quantity_Purchased]])</f>
        <v>384.29999999999995</v>
      </c>
      <c r="R794">
        <f>(Table1[[#This Row],[Price_per_Unit]]*Table1[[#This Row],[Quantity_Purchased]])-Table1[[#This Row],[Discount_Applied]]</f>
        <v>374.49999999999994</v>
      </c>
    </row>
    <row r="795" spans="1:18" hidden="1" x14ac:dyDescent="0.35">
      <c r="A795" t="s">
        <v>2942</v>
      </c>
      <c r="B795" s="1">
        <v>45960</v>
      </c>
      <c r="C795" t="s">
        <v>1913</v>
      </c>
      <c r="D795" t="s">
        <v>2943</v>
      </c>
      <c r="E795" t="s">
        <v>2944</v>
      </c>
      <c r="F795" t="s">
        <v>53</v>
      </c>
      <c r="G795">
        <v>136.79</v>
      </c>
      <c r="H795">
        <v>10</v>
      </c>
      <c r="I795">
        <v>102.85</v>
      </c>
      <c r="J795">
        <v>11.9</v>
      </c>
      <c r="K795" t="s">
        <v>43</v>
      </c>
      <c r="L795" t="s">
        <v>29</v>
      </c>
      <c r="M795" t="s">
        <v>30</v>
      </c>
      <c r="N795" t="s">
        <v>1946</v>
      </c>
      <c r="O795" t="s">
        <v>2945</v>
      </c>
      <c r="P795" t="str">
        <f t="shared" si="12"/>
        <v>Oct</v>
      </c>
      <c r="Q795">
        <f>PRODUCT(Table1[[#This Row],[Price_per_Unit]],Table1[[#This Row],[Quantity_Purchased]])</f>
        <v>1367.8999999999999</v>
      </c>
      <c r="R795">
        <f>(Table1[[#This Row],[Price_per_Unit]]*Table1[[#This Row],[Quantity_Purchased]])-Table1[[#This Row],[Discount_Applied]]</f>
        <v>1355.9999999999998</v>
      </c>
    </row>
    <row r="796" spans="1:18" hidden="1" x14ac:dyDescent="0.35">
      <c r="A796" t="s">
        <v>2946</v>
      </c>
      <c r="B796" s="1">
        <v>45763</v>
      </c>
      <c r="C796" t="s">
        <v>1913</v>
      </c>
      <c r="D796" t="s">
        <v>2947</v>
      </c>
      <c r="E796" t="s">
        <v>2748</v>
      </c>
      <c r="F796" t="s">
        <v>36</v>
      </c>
      <c r="G796">
        <v>269.67</v>
      </c>
      <c r="H796">
        <v>5</v>
      </c>
      <c r="I796">
        <v>226.77</v>
      </c>
      <c r="J796">
        <v>53.24</v>
      </c>
      <c r="K796" t="s">
        <v>54</v>
      </c>
      <c r="L796" t="s">
        <v>29</v>
      </c>
      <c r="M796" t="s">
        <v>37</v>
      </c>
      <c r="N796" t="s">
        <v>1920</v>
      </c>
      <c r="O796" t="s">
        <v>2948</v>
      </c>
      <c r="P796" t="str">
        <f t="shared" si="12"/>
        <v>Apr</v>
      </c>
      <c r="Q796">
        <f>PRODUCT(Table1[[#This Row],[Price_per_Unit]],Table1[[#This Row],[Quantity_Purchased]])</f>
        <v>1348.3500000000001</v>
      </c>
      <c r="R796">
        <f>(Table1[[#This Row],[Price_per_Unit]]*Table1[[#This Row],[Quantity_Purchased]])-Table1[[#This Row],[Discount_Applied]]</f>
        <v>1295.1100000000001</v>
      </c>
    </row>
    <row r="797" spans="1:18" hidden="1" x14ac:dyDescent="0.35">
      <c r="A797" t="s">
        <v>2949</v>
      </c>
      <c r="B797" s="1">
        <v>45717</v>
      </c>
      <c r="C797" t="s">
        <v>1913</v>
      </c>
      <c r="D797" t="s">
        <v>2950</v>
      </c>
      <c r="E797" t="s">
        <v>1382</v>
      </c>
      <c r="F797" t="s">
        <v>36</v>
      </c>
      <c r="G797">
        <v>159.29</v>
      </c>
      <c r="H797">
        <v>7</v>
      </c>
      <c r="I797">
        <v>115.55</v>
      </c>
      <c r="J797">
        <v>21.3</v>
      </c>
      <c r="K797" t="s">
        <v>20</v>
      </c>
      <c r="L797" t="s">
        <v>48</v>
      </c>
      <c r="M797" t="s">
        <v>37</v>
      </c>
      <c r="N797" t="s">
        <v>1916</v>
      </c>
      <c r="O797" t="s">
        <v>2951</v>
      </c>
      <c r="P797" t="str">
        <f t="shared" si="12"/>
        <v>Mar</v>
      </c>
      <c r="Q797">
        <f>PRODUCT(Table1[[#This Row],[Price_per_Unit]],Table1[[#This Row],[Quantity_Purchased]])</f>
        <v>1115.03</v>
      </c>
      <c r="R797">
        <f>(Table1[[#This Row],[Price_per_Unit]]*Table1[[#This Row],[Quantity_Purchased]])-Table1[[#This Row],[Discount_Applied]]</f>
        <v>1093.73</v>
      </c>
    </row>
    <row r="798" spans="1:18" x14ac:dyDescent="0.35">
      <c r="A798" t="s">
        <v>2952</v>
      </c>
      <c r="B798" s="1">
        <v>46011</v>
      </c>
      <c r="C798" t="s">
        <v>1913</v>
      </c>
      <c r="D798" s="2" t="s">
        <v>2953</v>
      </c>
      <c r="E798" t="s">
        <v>1102</v>
      </c>
      <c r="F798" t="s">
        <v>36</v>
      </c>
      <c r="G798">
        <v>258.61</v>
      </c>
      <c r="H798">
        <v>5</v>
      </c>
      <c r="I798">
        <v>173.12</v>
      </c>
      <c r="J798">
        <v>42.45</v>
      </c>
      <c r="K798" t="s">
        <v>20</v>
      </c>
      <c r="L798" t="s">
        <v>48</v>
      </c>
      <c r="M798" t="s">
        <v>22</v>
      </c>
      <c r="N798" t="s">
        <v>1946</v>
      </c>
      <c r="O798" t="s">
        <v>2199</v>
      </c>
      <c r="P798" t="str">
        <f t="shared" si="12"/>
        <v>Dec</v>
      </c>
      <c r="Q798">
        <f>PRODUCT(Table1[[#This Row],[Price_per_Unit]],Table1[[#This Row],[Quantity_Purchased]])</f>
        <v>1293.0500000000002</v>
      </c>
      <c r="R798">
        <f>(Table1[[#This Row],[Price_per_Unit]]*Table1[[#This Row],[Quantity_Purchased]])-Table1[[#This Row],[Discount_Applied]]</f>
        <v>1250.6000000000001</v>
      </c>
    </row>
    <row r="799" spans="1:18" hidden="1" x14ac:dyDescent="0.35">
      <c r="A799" t="s">
        <v>2954</v>
      </c>
      <c r="B799" s="1">
        <v>45846</v>
      </c>
      <c r="C799" t="s">
        <v>1913</v>
      </c>
      <c r="D799" t="s">
        <v>2955</v>
      </c>
      <c r="E799" t="s">
        <v>793</v>
      </c>
      <c r="F799" t="s">
        <v>53</v>
      </c>
      <c r="G799">
        <v>73.09</v>
      </c>
      <c r="H799">
        <v>6</v>
      </c>
      <c r="I799">
        <v>49.7</v>
      </c>
      <c r="J799">
        <v>7.79</v>
      </c>
      <c r="K799" t="s">
        <v>43</v>
      </c>
      <c r="L799" t="s">
        <v>48</v>
      </c>
      <c r="M799" t="s">
        <v>37</v>
      </c>
      <c r="N799" t="s">
        <v>1946</v>
      </c>
      <c r="O799" t="s">
        <v>2956</v>
      </c>
      <c r="P799" t="str">
        <f t="shared" si="12"/>
        <v>Jul</v>
      </c>
      <c r="Q799">
        <f>PRODUCT(Table1[[#This Row],[Price_per_Unit]],Table1[[#This Row],[Quantity_Purchased]])</f>
        <v>438.54</v>
      </c>
      <c r="R799">
        <f>(Table1[[#This Row],[Price_per_Unit]]*Table1[[#This Row],[Quantity_Purchased]])-Table1[[#This Row],[Discount_Applied]]</f>
        <v>430.75</v>
      </c>
    </row>
    <row r="800" spans="1:18" hidden="1" x14ac:dyDescent="0.35">
      <c r="A800" t="s">
        <v>2957</v>
      </c>
      <c r="B800" s="1">
        <v>45825</v>
      </c>
      <c r="C800" t="s">
        <v>1913</v>
      </c>
      <c r="D800" t="s">
        <v>2958</v>
      </c>
      <c r="E800" t="s">
        <v>2959</v>
      </c>
      <c r="F800" t="s">
        <v>53</v>
      </c>
      <c r="G800">
        <v>113.47</v>
      </c>
      <c r="H800">
        <v>1</v>
      </c>
      <c r="I800">
        <v>86.45</v>
      </c>
      <c r="J800">
        <v>6.65</v>
      </c>
      <c r="K800" t="s">
        <v>20</v>
      </c>
      <c r="L800" t="s">
        <v>48</v>
      </c>
      <c r="M800" t="s">
        <v>30</v>
      </c>
      <c r="N800" t="s">
        <v>1946</v>
      </c>
      <c r="O800" t="s">
        <v>2960</v>
      </c>
      <c r="P800" t="str">
        <f t="shared" si="12"/>
        <v>Jun</v>
      </c>
      <c r="Q800">
        <f>PRODUCT(Table1[[#This Row],[Price_per_Unit]],Table1[[#This Row],[Quantity_Purchased]])</f>
        <v>113.47</v>
      </c>
      <c r="R800">
        <f>(Table1[[#This Row],[Price_per_Unit]]*Table1[[#This Row],[Quantity_Purchased]])-Table1[[#This Row],[Discount_Applied]]</f>
        <v>106.82</v>
      </c>
    </row>
    <row r="801" spans="1:18" x14ac:dyDescent="0.35">
      <c r="A801" t="s">
        <v>2961</v>
      </c>
      <c r="B801" s="1">
        <v>45739</v>
      </c>
      <c r="C801" t="s">
        <v>1913</v>
      </c>
      <c r="D801" t="s">
        <v>2962</v>
      </c>
      <c r="E801" t="s">
        <v>564</v>
      </c>
      <c r="F801" t="s">
        <v>53</v>
      </c>
      <c r="G801">
        <v>487.35</v>
      </c>
      <c r="H801">
        <v>8</v>
      </c>
      <c r="I801">
        <v>409.25</v>
      </c>
      <c r="J801">
        <v>67.989999999999995</v>
      </c>
      <c r="K801" t="s">
        <v>20</v>
      </c>
      <c r="L801" t="s">
        <v>21</v>
      </c>
      <c r="M801" t="s">
        <v>22</v>
      </c>
      <c r="N801" t="s">
        <v>1946</v>
      </c>
      <c r="O801" t="s">
        <v>2963</v>
      </c>
      <c r="P801" t="str">
        <f t="shared" si="12"/>
        <v>Mar</v>
      </c>
      <c r="Q801">
        <f>PRODUCT(Table1[[#This Row],[Price_per_Unit]],Table1[[#This Row],[Quantity_Purchased]])</f>
        <v>3898.8</v>
      </c>
      <c r="R801">
        <f>(Table1[[#This Row],[Price_per_Unit]]*Table1[[#This Row],[Quantity_Purchased]])-Table1[[#This Row],[Discount_Applied]]</f>
        <v>3830.8100000000004</v>
      </c>
    </row>
    <row r="802" spans="1:18" hidden="1" x14ac:dyDescent="0.35">
      <c r="A802" t="s">
        <v>2964</v>
      </c>
      <c r="B802" s="1">
        <v>45887</v>
      </c>
      <c r="C802" t="s">
        <v>1913</v>
      </c>
      <c r="D802" t="s">
        <v>2965</v>
      </c>
      <c r="E802" t="s">
        <v>2966</v>
      </c>
      <c r="F802" t="s">
        <v>19</v>
      </c>
      <c r="G802">
        <v>140</v>
      </c>
      <c r="H802">
        <v>10</v>
      </c>
      <c r="I802">
        <v>120.23</v>
      </c>
      <c r="J802">
        <v>7.29</v>
      </c>
      <c r="K802" t="s">
        <v>20</v>
      </c>
      <c r="L802" t="s">
        <v>29</v>
      </c>
      <c r="M802" t="s">
        <v>30</v>
      </c>
      <c r="N802" t="s">
        <v>1920</v>
      </c>
      <c r="O802" t="s">
        <v>2967</v>
      </c>
      <c r="P802" t="str">
        <f t="shared" si="12"/>
        <v>Aug</v>
      </c>
      <c r="Q802">
        <f>PRODUCT(Table1[[#This Row],[Price_per_Unit]],Table1[[#This Row],[Quantity_Purchased]])</f>
        <v>1400</v>
      </c>
      <c r="R802">
        <f>(Table1[[#This Row],[Price_per_Unit]]*Table1[[#This Row],[Quantity_Purchased]])-Table1[[#This Row],[Discount_Applied]]</f>
        <v>1392.71</v>
      </c>
    </row>
    <row r="803" spans="1:18" hidden="1" x14ac:dyDescent="0.35">
      <c r="A803" t="s">
        <v>2968</v>
      </c>
      <c r="B803" s="1">
        <v>45825</v>
      </c>
      <c r="C803" t="s">
        <v>1913</v>
      </c>
      <c r="D803" t="s">
        <v>2969</v>
      </c>
      <c r="E803" t="s">
        <v>2970</v>
      </c>
      <c r="F803" t="s">
        <v>79</v>
      </c>
      <c r="G803">
        <v>10.63</v>
      </c>
      <c r="H803">
        <v>10</v>
      </c>
      <c r="I803">
        <v>7.05</v>
      </c>
      <c r="J803">
        <v>0.23</v>
      </c>
      <c r="K803" t="s">
        <v>20</v>
      </c>
      <c r="L803" t="s">
        <v>21</v>
      </c>
      <c r="M803" t="s">
        <v>37</v>
      </c>
      <c r="N803" t="s">
        <v>1920</v>
      </c>
      <c r="O803" t="s">
        <v>2971</v>
      </c>
      <c r="P803" t="str">
        <f t="shared" si="12"/>
        <v>Jun</v>
      </c>
      <c r="Q803">
        <f>PRODUCT(Table1[[#This Row],[Price_per_Unit]],Table1[[#This Row],[Quantity_Purchased]])</f>
        <v>106.30000000000001</v>
      </c>
      <c r="R803">
        <f>(Table1[[#This Row],[Price_per_Unit]]*Table1[[#This Row],[Quantity_Purchased]])-Table1[[#This Row],[Discount_Applied]]</f>
        <v>106.07000000000001</v>
      </c>
    </row>
    <row r="804" spans="1:18" hidden="1" x14ac:dyDescent="0.35">
      <c r="A804" t="s">
        <v>2972</v>
      </c>
      <c r="B804" s="1">
        <v>46013</v>
      </c>
      <c r="C804" t="s">
        <v>1913</v>
      </c>
      <c r="D804" t="s">
        <v>2973</v>
      </c>
      <c r="E804" t="s">
        <v>1833</v>
      </c>
      <c r="F804" t="s">
        <v>28</v>
      </c>
      <c r="G804">
        <v>111.32</v>
      </c>
      <c r="H804">
        <v>2</v>
      </c>
      <c r="I804">
        <v>77.680000000000007</v>
      </c>
      <c r="J804">
        <v>13.07</v>
      </c>
      <c r="K804" t="s">
        <v>54</v>
      </c>
      <c r="L804" t="s">
        <v>21</v>
      </c>
      <c r="M804" t="s">
        <v>30</v>
      </c>
      <c r="N804" t="s">
        <v>1920</v>
      </c>
      <c r="O804" t="s">
        <v>2974</v>
      </c>
      <c r="P804" t="str">
        <f t="shared" si="12"/>
        <v>Dec</v>
      </c>
      <c r="Q804">
        <f>PRODUCT(Table1[[#This Row],[Price_per_Unit]],Table1[[#This Row],[Quantity_Purchased]])</f>
        <v>222.64</v>
      </c>
      <c r="R804">
        <f>(Table1[[#This Row],[Price_per_Unit]]*Table1[[#This Row],[Quantity_Purchased]])-Table1[[#This Row],[Discount_Applied]]</f>
        <v>209.57</v>
      </c>
    </row>
    <row r="805" spans="1:18" hidden="1" x14ac:dyDescent="0.35">
      <c r="A805" t="s">
        <v>2975</v>
      </c>
      <c r="B805" s="1">
        <v>45993</v>
      </c>
      <c r="C805" t="s">
        <v>1913</v>
      </c>
      <c r="D805" t="s">
        <v>2976</v>
      </c>
      <c r="E805" t="s">
        <v>2977</v>
      </c>
      <c r="F805" t="s">
        <v>128</v>
      </c>
      <c r="G805">
        <v>90.14</v>
      </c>
      <c r="H805">
        <v>9</v>
      </c>
      <c r="I805">
        <v>72.67</v>
      </c>
      <c r="J805">
        <v>6.29</v>
      </c>
      <c r="K805" t="s">
        <v>43</v>
      </c>
      <c r="L805" t="s">
        <v>29</v>
      </c>
      <c r="M805" t="s">
        <v>37</v>
      </c>
      <c r="N805" t="s">
        <v>1916</v>
      </c>
      <c r="O805" t="s">
        <v>2978</v>
      </c>
      <c r="P805" t="str">
        <f t="shared" si="12"/>
        <v>Dec</v>
      </c>
      <c r="Q805">
        <f>PRODUCT(Table1[[#This Row],[Price_per_Unit]],Table1[[#This Row],[Quantity_Purchased]])</f>
        <v>811.26</v>
      </c>
      <c r="R805">
        <f>(Table1[[#This Row],[Price_per_Unit]]*Table1[[#This Row],[Quantity_Purchased]])-Table1[[#This Row],[Discount_Applied]]</f>
        <v>804.97</v>
      </c>
    </row>
    <row r="806" spans="1:18" hidden="1" x14ac:dyDescent="0.35">
      <c r="A806" t="s">
        <v>2979</v>
      </c>
      <c r="B806" s="1">
        <v>45993</v>
      </c>
      <c r="C806" t="s">
        <v>1913</v>
      </c>
      <c r="D806" t="s">
        <v>2980</v>
      </c>
      <c r="E806" t="s">
        <v>1539</v>
      </c>
      <c r="F806" t="s">
        <v>19</v>
      </c>
      <c r="G806">
        <v>232.52</v>
      </c>
      <c r="H806">
        <v>1</v>
      </c>
      <c r="I806">
        <v>198.98</v>
      </c>
      <c r="J806">
        <v>31.55</v>
      </c>
      <c r="K806" t="s">
        <v>20</v>
      </c>
      <c r="L806" t="s">
        <v>29</v>
      </c>
      <c r="M806" t="s">
        <v>37</v>
      </c>
      <c r="N806" t="s">
        <v>1920</v>
      </c>
      <c r="O806" t="s">
        <v>2981</v>
      </c>
      <c r="P806" t="str">
        <f t="shared" si="12"/>
        <v>Dec</v>
      </c>
      <c r="Q806">
        <f>PRODUCT(Table1[[#This Row],[Price_per_Unit]],Table1[[#This Row],[Quantity_Purchased]])</f>
        <v>232.52</v>
      </c>
      <c r="R806">
        <f>(Table1[[#This Row],[Price_per_Unit]]*Table1[[#This Row],[Quantity_Purchased]])-Table1[[#This Row],[Discount_Applied]]</f>
        <v>200.97</v>
      </c>
    </row>
    <row r="807" spans="1:18" hidden="1" x14ac:dyDescent="0.35">
      <c r="A807" t="s">
        <v>2982</v>
      </c>
      <c r="B807" s="1">
        <v>45992</v>
      </c>
      <c r="C807" t="s">
        <v>1913</v>
      </c>
      <c r="D807" t="s">
        <v>2983</v>
      </c>
      <c r="E807" t="s">
        <v>673</v>
      </c>
      <c r="F807" t="s">
        <v>53</v>
      </c>
      <c r="G807">
        <v>197.33</v>
      </c>
      <c r="H807">
        <v>2</v>
      </c>
      <c r="I807">
        <v>128.28</v>
      </c>
      <c r="J807">
        <v>32.64</v>
      </c>
      <c r="K807" t="s">
        <v>20</v>
      </c>
      <c r="L807" t="s">
        <v>48</v>
      </c>
      <c r="M807" t="s">
        <v>30</v>
      </c>
      <c r="N807" t="s">
        <v>1946</v>
      </c>
      <c r="O807" t="s">
        <v>2984</v>
      </c>
      <c r="P807" t="str">
        <f t="shared" si="12"/>
        <v>Dec</v>
      </c>
      <c r="Q807">
        <f>PRODUCT(Table1[[#This Row],[Price_per_Unit]],Table1[[#This Row],[Quantity_Purchased]])</f>
        <v>394.66</v>
      </c>
      <c r="R807">
        <f>(Table1[[#This Row],[Price_per_Unit]]*Table1[[#This Row],[Quantity_Purchased]])-Table1[[#This Row],[Discount_Applied]]</f>
        <v>362.02000000000004</v>
      </c>
    </row>
    <row r="808" spans="1:18" hidden="1" x14ac:dyDescent="0.35">
      <c r="A808" t="s">
        <v>2985</v>
      </c>
      <c r="B808" s="1">
        <v>45814</v>
      </c>
      <c r="C808" t="s">
        <v>1913</v>
      </c>
      <c r="D808" t="s">
        <v>2986</v>
      </c>
      <c r="E808" t="s">
        <v>1429</v>
      </c>
      <c r="F808" t="s">
        <v>19</v>
      </c>
      <c r="G808">
        <v>441.42</v>
      </c>
      <c r="H808">
        <v>2</v>
      </c>
      <c r="I808">
        <v>318.93</v>
      </c>
      <c r="J808">
        <v>16.27</v>
      </c>
      <c r="K808" t="s">
        <v>43</v>
      </c>
      <c r="L808" t="s">
        <v>29</v>
      </c>
      <c r="M808" t="s">
        <v>30</v>
      </c>
      <c r="N808" t="s">
        <v>1920</v>
      </c>
      <c r="O808" t="s">
        <v>2987</v>
      </c>
      <c r="P808" t="str">
        <f t="shared" si="12"/>
        <v>Jun</v>
      </c>
      <c r="Q808">
        <f>PRODUCT(Table1[[#This Row],[Price_per_Unit]],Table1[[#This Row],[Quantity_Purchased]])</f>
        <v>882.84</v>
      </c>
      <c r="R808">
        <f>(Table1[[#This Row],[Price_per_Unit]]*Table1[[#This Row],[Quantity_Purchased]])-Table1[[#This Row],[Discount_Applied]]</f>
        <v>866.57</v>
      </c>
    </row>
    <row r="809" spans="1:18" hidden="1" x14ac:dyDescent="0.35">
      <c r="A809" t="s">
        <v>2988</v>
      </c>
      <c r="B809" s="1">
        <v>45719</v>
      </c>
      <c r="C809" t="s">
        <v>1913</v>
      </c>
      <c r="D809" t="s">
        <v>2989</v>
      </c>
      <c r="E809" t="s">
        <v>2990</v>
      </c>
      <c r="F809" t="s">
        <v>19</v>
      </c>
      <c r="G809">
        <v>189.63</v>
      </c>
      <c r="H809">
        <v>8</v>
      </c>
      <c r="I809">
        <v>134.02000000000001</v>
      </c>
      <c r="J809">
        <v>31.04</v>
      </c>
      <c r="K809" t="s">
        <v>20</v>
      </c>
      <c r="L809" t="s">
        <v>29</v>
      </c>
      <c r="M809" t="s">
        <v>37</v>
      </c>
      <c r="N809" t="s">
        <v>1920</v>
      </c>
      <c r="O809" t="s">
        <v>2991</v>
      </c>
      <c r="P809" t="str">
        <f t="shared" si="12"/>
        <v>Mar</v>
      </c>
      <c r="Q809">
        <f>PRODUCT(Table1[[#This Row],[Price_per_Unit]],Table1[[#This Row],[Quantity_Purchased]])</f>
        <v>1517.04</v>
      </c>
      <c r="R809">
        <f>(Table1[[#This Row],[Price_per_Unit]]*Table1[[#This Row],[Quantity_Purchased]])-Table1[[#This Row],[Discount_Applied]]</f>
        <v>1486</v>
      </c>
    </row>
    <row r="810" spans="1:18" hidden="1" x14ac:dyDescent="0.35">
      <c r="A810" t="s">
        <v>2992</v>
      </c>
      <c r="B810" s="1">
        <v>46013</v>
      </c>
      <c r="C810" t="s">
        <v>1913</v>
      </c>
      <c r="D810" t="s">
        <v>2993</v>
      </c>
      <c r="E810" t="s">
        <v>192</v>
      </c>
      <c r="F810" t="s">
        <v>28</v>
      </c>
      <c r="G810">
        <v>226.81</v>
      </c>
      <c r="H810">
        <v>10</v>
      </c>
      <c r="I810">
        <v>193.63</v>
      </c>
      <c r="J810">
        <v>24.1</v>
      </c>
      <c r="K810" t="s">
        <v>54</v>
      </c>
      <c r="L810" t="s">
        <v>29</v>
      </c>
      <c r="M810" t="s">
        <v>37</v>
      </c>
      <c r="N810" t="s">
        <v>1916</v>
      </c>
      <c r="O810" t="s">
        <v>2994</v>
      </c>
      <c r="P810" t="str">
        <f t="shared" si="12"/>
        <v>Dec</v>
      </c>
      <c r="Q810">
        <f>PRODUCT(Table1[[#This Row],[Price_per_Unit]],Table1[[#This Row],[Quantity_Purchased]])</f>
        <v>2268.1</v>
      </c>
      <c r="R810">
        <f>(Table1[[#This Row],[Price_per_Unit]]*Table1[[#This Row],[Quantity_Purchased]])-Table1[[#This Row],[Discount_Applied]]</f>
        <v>2244</v>
      </c>
    </row>
    <row r="811" spans="1:18" hidden="1" x14ac:dyDescent="0.35">
      <c r="A811" t="s">
        <v>2995</v>
      </c>
      <c r="B811" s="1">
        <v>45814</v>
      </c>
      <c r="C811" t="s">
        <v>1913</v>
      </c>
      <c r="D811" t="s">
        <v>2996</v>
      </c>
      <c r="E811" t="s">
        <v>2910</v>
      </c>
      <c r="F811" t="s">
        <v>53</v>
      </c>
      <c r="G811">
        <v>318.95</v>
      </c>
      <c r="H811">
        <v>7</v>
      </c>
      <c r="I811">
        <v>192.66</v>
      </c>
      <c r="J811">
        <v>6.94</v>
      </c>
      <c r="K811" t="s">
        <v>20</v>
      </c>
      <c r="L811" t="s">
        <v>21</v>
      </c>
      <c r="M811" t="s">
        <v>30</v>
      </c>
      <c r="N811" t="s">
        <v>1946</v>
      </c>
      <c r="O811" t="s">
        <v>2997</v>
      </c>
      <c r="P811" t="str">
        <f t="shared" si="12"/>
        <v>Jun</v>
      </c>
      <c r="Q811">
        <f>PRODUCT(Table1[[#This Row],[Price_per_Unit]],Table1[[#This Row],[Quantity_Purchased]])</f>
        <v>2232.65</v>
      </c>
      <c r="R811">
        <f>(Table1[[#This Row],[Price_per_Unit]]*Table1[[#This Row],[Quantity_Purchased]])-Table1[[#This Row],[Discount_Applied]]</f>
        <v>2225.71</v>
      </c>
    </row>
    <row r="812" spans="1:18" hidden="1" x14ac:dyDescent="0.35">
      <c r="A812" t="s">
        <v>2998</v>
      </c>
      <c r="B812" s="1">
        <v>45918</v>
      </c>
      <c r="C812" t="s">
        <v>1913</v>
      </c>
      <c r="D812" t="s">
        <v>2999</v>
      </c>
      <c r="E812" t="s">
        <v>362</v>
      </c>
      <c r="F812" t="s">
        <v>36</v>
      </c>
      <c r="G812">
        <v>205.83</v>
      </c>
      <c r="H812">
        <v>8</v>
      </c>
      <c r="I812">
        <v>164.67</v>
      </c>
      <c r="J812">
        <v>15.62</v>
      </c>
      <c r="K812" t="s">
        <v>43</v>
      </c>
      <c r="L812" t="s">
        <v>29</v>
      </c>
      <c r="M812" t="s">
        <v>37</v>
      </c>
      <c r="N812" t="s">
        <v>1920</v>
      </c>
      <c r="O812" t="s">
        <v>3000</v>
      </c>
      <c r="P812" t="str">
        <f t="shared" si="12"/>
        <v>Sep</v>
      </c>
      <c r="Q812">
        <f>PRODUCT(Table1[[#This Row],[Price_per_Unit]],Table1[[#This Row],[Quantity_Purchased]])</f>
        <v>1646.64</v>
      </c>
      <c r="R812">
        <f>(Table1[[#This Row],[Price_per_Unit]]*Table1[[#This Row],[Quantity_Purchased]])-Table1[[#This Row],[Discount_Applied]]</f>
        <v>1631.0200000000002</v>
      </c>
    </row>
    <row r="813" spans="1:18" x14ac:dyDescent="0.35">
      <c r="A813" t="s">
        <v>3001</v>
      </c>
      <c r="B813" s="1">
        <v>45719</v>
      </c>
      <c r="C813" t="s">
        <v>1913</v>
      </c>
      <c r="D813" t="s">
        <v>3002</v>
      </c>
      <c r="E813" t="s">
        <v>358</v>
      </c>
      <c r="F813" t="s">
        <v>53</v>
      </c>
      <c r="G813">
        <v>123.59</v>
      </c>
      <c r="H813">
        <v>10</v>
      </c>
      <c r="I813">
        <v>92.13</v>
      </c>
      <c r="J813">
        <v>9.36</v>
      </c>
      <c r="K813" t="s">
        <v>43</v>
      </c>
      <c r="L813" t="s">
        <v>29</v>
      </c>
      <c r="M813" t="s">
        <v>22</v>
      </c>
      <c r="N813" t="s">
        <v>1920</v>
      </c>
      <c r="O813" t="s">
        <v>3003</v>
      </c>
      <c r="P813" t="str">
        <f t="shared" si="12"/>
        <v>Mar</v>
      </c>
      <c r="Q813">
        <f>PRODUCT(Table1[[#This Row],[Price_per_Unit]],Table1[[#This Row],[Quantity_Purchased]])</f>
        <v>1235.9000000000001</v>
      </c>
      <c r="R813">
        <f>(Table1[[#This Row],[Price_per_Unit]]*Table1[[#This Row],[Quantity_Purchased]])-Table1[[#This Row],[Discount_Applied]]</f>
        <v>1226.5400000000002</v>
      </c>
    </row>
    <row r="814" spans="1:18" x14ac:dyDescent="0.35">
      <c r="A814" t="s">
        <v>3004</v>
      </c>
      <c r="B814" s="1">
        <v>45854</v>
      </c>
      <c r="C814" t="s">
        <v>1913</v>
      </c>
      <c r="D814" t="s">
        <v>3005</v>
      </c>
      <c r="E814" t="s">
        <v>3006</v>
      </c>
      <c r="F814" t="s">
        <v>79</v>
      </c>
      <c r="G814">
        <v>192.67</v>
      </c>
      <c r="H814">
        <v>7</v>
      </c>
      <c r="I814">
        <v>132.09</v>
      </c>
      <c r="J814">
        <v>30.56</v>
      </c>
      <c r="K814" t="s">
        <v>54</v>
      </c>
      <c r="L814" t="s">
        <v>21</v>
      </c>
      <c r="M814" t="s">
        <v>22</v>
      </c>
      <c r="N814" t="s">
        <v>1920</v>
      </c>
      <c r="O814" t="s">
        <v>3007</v>
      </c>
      <c r="P814" t="str">
        <f t="shared" si="12"/>
        <v>Jul</v>
      </c>
      <c r="Q814">
        <f>PRODUCT(Table1[[#This Row],[Price_per_Unit]],Table1[[#This Row],[Quantity_Purchased]])</f>
        <v>1348.6899999999998</v>
      </c>
      <c r="R814">
        <f>(Table1[[#This Row],[Price_per_Unit]]*Table1[[#This Row],[Quantity_Purchased]])-Table1[[#This Row],[Discount_Applied]]</f>
        <v>1318.1299999999999</v>
      </c>
    </row>
    <row r="815" spans="1:18" x14ac:dyDescent="0.35">
      <c r="A815" t="s">
        <v>3008</v>
      </c>
      <c r="B815" s="1">
        <v>45907</v>
      </c>
      <c r="C815" t="s">
        <v>1913</v>
      </c>
      <c r="D815" t="s">
        <v>3009</v>
      </c>
      <c r="E815" t="s">
        <v>1512</v>
      </c>
      <c r="F815" t="s">
        <v>28</v>
      </c>
      <c r="G815">
        <v>238.99</v>
      </c>
      <c r="H815">
        <v>2</v>
      </c>
      <c r="I815">
        <v>194.58</v>
      </c>
      <c r="J815">
        <v>7.92</v>
      </c>
      <c r="K815" t="s">
        <v>20</v>
      </c>
      <c r="L815" t="s">
        <v>21</v>
      </c>
      <c r="M815" t="s">
        <v>22</v>
      </c>
      <c r="N815" t="s">
        <v>1916</v>
      </c>
      <c r="O815" t="s">
        <v>3010</v>
      </c>
      <c r="P815" t="str">
        <f t="shared" si="12"/>
        <v>Sep</v>
      </c>
      <c r="Q815">
        <f>PRODUCT(Table1[[#This Row],[Price_per_Unit]],Table1[[#This Row],[Quantity_Purchased]])</f>
        <v>477.98</v>
      </c>
      <c r="R815">
        <f>(Table1[[#This Row],[Price_per_Unit]]*Table1[[#This Row],[Quantity_Purchased]])-Table1[[#This Row],[Discount_Applied]]</f>
        <v>470.06</v>
      </c>
    </row>
    <row r="816" spans="1:18" x14ac:dyDescent="0.35">
      <c r="A816" t="s">
        <v>3011</v>
      </c>
      <c r="B816" s="1">
        <v>45981</v>
      </c>
      <c r="C816" t="s">
        <v>1913</v>
      </c>
      <c r="D816" t="s">
        <v>3012</v>
      </c>
      <c r="E816" t="s">
        <v>623</v>
      </c>
      <c r="F816" t="s">
        <v>128</v>
      </c>
      <c r="G816">
        <v>442.13</v>
      </c>
      <c r="H816">
        <v>1</v>
      </c>
      <c r="I816">
        <v>272.99</v>
      </c>
      <c r="J816">
        <v>64.47</v>
      </c>
      <c r="K816" t="s">
        <v>43</v>
      </c>
      <c r="L816" t="s">
        <v>21</v>
      </c>
      <c r="M816" t="s">
        <v>22</v>
      </c>
      <c r="N816" t="s">
        <v>1916</v>
      </c>
      <c r="O816" t="s">
        <v>3013</v>
      </c>
      <c r="P816" t="str">
        <f t="shared" si="12"/>
        <v>Nov</v>
      </c>
      <c r="Q816">
        <f>PRODUCT(Table1[[#This Row],[Price_per_Unit]],Table1[[#This Row],[Quantity_Purchased]])</f>
        <v>442.13</v>
      </c>
      <c r="R816">
        <f>(Table1[[#This Row],[Price_per_Unit]]*Table1[[#This Row],[Quantity_Purchased]])-Table1[[#This Row],[Discount_Applied]]</f>
        <v>377.65999999999997</v>
      </c>
    </row>
    <row r="817" spans="1:18" x14ac:dyDescent="0.35">
      <c r="A817" t="s">
        <v>3014</v>
      </c>
      <c r="B817" s="1">
        <v>45971</v>
      </c>
      <c r="C817" t="s">
        <v>1913</v>
      </c>
      <c r="D817" t="s">
        <v>3015</v>
      </c>
      <c r="E817" t="s">
        <v>236</v>
      </c>
      <c r="F817" t="s">
        <v>53</v>
      </c>
      <c r="G817">
        <v>25.53</v>
      </c>
      <c r="H817">
        <v>7</v>
      </c>
      <c r="I817">
        <v>19.68</v>
      </c>
      <c r="J817">
        <v>2.27</v>
      </c>
      <c r="K817" t="s">
        <v>43</v>
      </c>
      <c r="L817" t="s">
        <v>48</v>
      </c>
      <c r="M817" t="s">
        <v>22</v>
      </c>
      <c r="N817" t="s">
        <v>1920</v>
      </c>
      <c r="O817" t="s">
        <v>3016</v>
      </c>
      <c r="P817" t="str">
        <f t="shared" si="12"/>
        <v>Nov</v>
      </c>
      <c r="Q817">
        <f>PRODUCT(Table1[[#This Row],[Price_per_Unit]],Table1[[#This Row],[Quantity_Purchased]])</f>
        <v>178.71</v>
      </c>
      <c r="R817">
        <f>(Table1[[#This Row],[Price_per_Unit]]*Table1[[#This Row],[Quantity_Purchased]])-Table1[[#This Row],[Discount_Applied]]</f>
        <v>176.44</v>
      </c>
    </row>
    <row r="818" spans="1:18" x14ac:dyDescent="0.35">
      <c r="A818" t="s">
        <v>3017</v>
      </c>
      <c r="B818" s="1">
        <v>45897</v>
      </c>
      <c r="C818" t="s">
        <v>1913</v>
      </c>
      <c r="D818" t="s">
        <v>3018</v>
      </c>
      <c r="E818" t="s">
        <v>2882</v>
      </c>
      <c r="F818" t="s">
        <v>128</v>
      </c>
      <c r="G818">
        <v>264.33</v>
      </c>
      <c r="H818">
        <v>10</v>
      </c>
      <c r="I818">
        <v>231.2</v>
      </c>
      <c r="J818">
        <v>36.4</v>
      </c>
      <c r="K818" t="s">
        <v>20</v>
      </c>
      <c r="L818" t="s">
        <v>21</v>
      </c>
      <c r="M818" t="s">
        <v>22</v>
      </c>
      <c r="N818" t="s">
        <v>1916</v>
      </c>
      <c r="O818" t="s">
        <v>3019</v>
      </c>
      <c r="P818" t="str">
        <f t="shared" si="12"/>
        <v>Aug</v>
      </c>
      <c r="Q818">
        <f>PRODUCT(Table1[[#This Row],[Price_per_Unit]],Table1[[#This Row],[Quantity_Purchased]])</f>
        <v>2643.2999999999997</v>
      </c>
      <c r="R818">
        <f>(Table1[[#This Row],[Price_per_Unit]]*Table1[[#This Row],[Quantity_Purchased]])-Table1[[#This Row],[Discount_Applied]]</f>
        <v>2606.8999999999996</v>
      </c>
    </row>
    <row r="819" spans="1:18" x14ac:dyDescent="0.35">
      <c r="A819" t="s">
        <v>3020</v>
      </c>
      <c r="B819" s="1">
        <v>45897</v>
      </c>
      <c r="C819" t="s">
        <v>1913</v>
      </c>
      <c r="D819" t="s">
        <v>3021</v>
      </c>
      <c r="E819" t="s">
        <v>2741</v>
      </c>
      <c r="F819" t="s">
        <v>53</v>
      </c>
      <c r="G819">
        <v>449.87</v>
      </c>
      <c r="H819">
        <v>7</v>
      </c>
      <c r="I819">
        <v>392.78</v>
      </c>
      <c r="J819">
        <v>88.28</v>
      </c>
      <c r="K819" t="s">
        <v>20</v>
      </c>
      <c r="L819" t="s">
        <v>29</v>
      </c>
      <c r="M819" t="s">
        <v>22</v>
      </c>
      <c r="N819" t="s">
        <v>1920</v>
      </c>
      <c r="O819" t="s">
        <v>3022</v>
      </c>
      <c r="P819" t="str">
        <f t="shared" si="12"/>
        <v>Aug</v>
      </c>
      <c r="Q819">
        <f>PRODUCT(Table1[[#This Row],[Price_per_Unit]],Table1[[#This Row],[Quantity_Purchased]])</f>
        <v>3149.09</v>
      </c>
      <c r="R819">
        <f>(Table1[[#This Row],[Price_per_Unit]]*Table1[[#This Row],[Quantity_Purchased]])-Table1[[#This Row],[Discount_Applied]]</f>
        <v>3060.81</v>
      </c>
    </row>
    <row r="820" spans="1:18" x14ac:dyDescent="0.35">
      <c r="A820" t="s">
        <v>3023</v>
      </c>
      <c r="B820" s="1">
        <v>46002</v>
      </c>
      <c r="C820" t="s">
        <v>1913</v>
      </c>
      <c r="D820" t="s">
        <v>3024</v>
      </c>
      <c r="E820" t="s">
        <v>3025</v>
      </c>
      <c r="F820" t="s">
        <v>19</v>
      </c>
      <c r="G820">
        <v>42.58</v>
      </c>
      <c r="H820">
        <v>8</v>
      </c>
      <c r="I820">
        <v>30.26</v>
      </c>
      <c r="J820">
        <v>4.96</v>
      </c>
      <c r="K820" t="s">
        <v>43</v>
      </c>
      <c r="L820" t="s">
        <v>29</v>
      </c>
      <c r="M820" t="s">
        <v>22</v>
      </c>
      <c r="N820" t="s">
        <v>1916</v>
      </c>
      <c r="O820" t="s">
        <v>3026</v>
      </c>
      <c r="P820" t="str">
        <f t="shared" si="12"/>
        <v>Dec</v>
      </c>
      <c r="Q820">
        <f>PRODUCT(Table1[[#This Row],[Price_per_Unit]],Table1[[#This Row],[Quantity_Purchased]])</f>
        <v>340.64</v>
      </c>
      <c r="R820">
        <f>(Table1[[#This Row],[Price_per_Unit]]*Table1[[#This Row],[Quantity_Purchased]])-Table1[[#This Row],[Discount_Applied]]</f>
        <v>335.68</v>
      </c>
    </row>
    <row r="821" spans="1:18" hidden="1" x14ac:dyDescent="0.35">
      <c r="A821" t="s">
        <v>3027</v>
      </c>
      <c r="B821" s="1">
        <v>45802</v>
      </c>
      <c r="C821" t="s">
        <v>1913</v>
      </c>
      <c r="D821" t="s">
        <v>3028</v>
      </c>
      <c r="E821" t="s">
        <v>1872</v>
      </c>
      <c r="F821" t="s">
        <v>19</v>
      </c>
      <c r="G821">
        <v>13.8</v>
      </c>
      <c r="H821">
        <v>7</v>
      </c>
      <c r="I821">
        <v>10.48</v>
      </c>
      <c r="J821">
        <v>0.56999999999999995</v>
      </c>
      <c r="K821" t="s">
        <v>20</v>
      </c>
      <c r="L821" t="s">
        <v>21</v>
      </c>
      <c r="M821" t="s">
        <v>30</v>
      </c>
      <c r="N821" t="s">
        <v>1946</v>
      </c>
      <c r="O821" t="s">
        <v>3029</v>
      </c>
      <c r="P821" t="str">
        <f t="shared" si="12"/>
        <v>May</v>
      </c>
      <c r="Q821">
        <f>PRODUCT(Table1[[#This Row],[Price_per_Unit]],Table1[[#This Row],[Quantity_Purchased]])</f>
        <v>96.600000000000009</v>
      </c>
      <c r="R821">
        <f>(Table1[[#This Row],[Price_per_Unit]]*Table1[[#This Row],[Quantity_Purchased]])-Table1[[#This Row],[Discount_Applied]]</f>
        <v>96.030000000000015</v>
      </c>
    </row>
    <row r="822" spans="1:18" x14ac:dyDescent="0.35">
      <c r="A822" t="s">
        <v>3030</v>
      </c>
      <c r="B822" s="1">
        <v>45864</v>
      </c>
      <c r="C822" t="s">
        <v>1913</v>
      </c>
      <c r="D822" t="s">
        <v>3031</v>
      </c>
      <c r="E822" t="s">
        <v>2074</v>
      </c>
      <c r="F822" t="s">
        <v>79</v>
      </c>
      <c r="G822">
        <v>145.47</v>
      </c>
      <c r="H822">
        <v>10</v>
      </c>
      <c r="I822">
        <v>103.8</v>
      </c>
      <c r="J822">
        <v>16.27</v>
      </c>
      <c r="K822" t="s">
        <v>54</v>
      </c>
      <c r="L822" t="s">
        <v>48</v>
      </c>
      <c r="M822" t="s">
        <v>22</v>
      </c>
      <c r="N822" t="s">
        <v>1946</v>
      </c>
      <c r="O822" t="s">
        <v>3032</v>
      </c>
      <c r="P822" t="str">
        <f t="shared" si="12"/>
        <v>Jul</v>
      </c>
      <c r="Q822">
        <f>PRODUCT(Table1[[#This Row],[Price_per_Unit]],Table1[[#This Row],[Quantity_Purchased]])</f>
        <v>1454.7</v>
      </c>
      <c r="R822">
        <f>(Table1[[#This Row],[Price_per_Unit]]*Table1[[#This Row],[Quantity_Purchased]])-Table1[[#This Row],[Discount_Applied]]</f>
        <v>1438.43</v>
      </c>
    </row>
    <row r="823" spans="1:18" hidden="1" x14ac:dyDescent="0.35">
      <c r="A823" t="s">
        <v>3033</v>
      </c>
      <c r="B823" s="1">
        <v>45825</v>
      </c>
      <c r="C823" t="s">
        <v>1913</v>
      </c>
      <c r="D823" t="s">
        <v>3034</v>
      </c>
      <c r="E823" t="s">
        <v>3035</v>
      </c>
      <c r="F823" t="s">
        <v>36</v>
      </c>
      <c r="G823">
        <v>221.74</v>
      </c>
      <c r="H823">
        <v>2</v>
      </c>
      <c r="I823">
        <v>196.47</v>
      </c>
      <c r="J823">
        <v>41.56</v>
      </c>
      <c r="K823" t="s">
        <v>43</v>
      </c>
      <c r="L823" t="s">
        <v>29</v>
      </c>
      <c r="M823" t="s">
        <v>37</v>
      </c>
      <c r="N823" t="s">
        <v>1916</v>
      </c>
      <c r="O823" t="s">
        <v>3036</v>
      </c>
      <c r="P823" t="str">
        <f t="shared" si="12"/>
        <v>Jun</v>
      </c>
      <c r="Q823">
        <f>PRODUCT(Table1[[#This Row],[Price_per_Unit]],Table1[[#This Row],[Quantity_Purchased]])</f>
        <v>443.48</v>
      </c>
      <c r="R823">
        <f>(Table1[[#This Row],[Price_per_Unit]]*Table1[[#This Row],[Quantity_Purchased]])-Table1[[#This Row],[Discount_Applied]]</f>
        <v>401.92</v>
      </c>
    </row>
    <row r="824" spans="1:18" hidden="1" x14ac:dyDescent="0.35">
      <c r="A824" t="s">
        <v>3037</v>
      </c>
      <c r="B824" s="1">
        <v>46012</v>
      </c>
      <c r="C824" t="s">
        <v>1913</v>
      </c>
      <c r="D824" t="s">
        <v>3038</v>
      </c>
      <c r="E824" t="s">
        <v>3039</v>
      </c>
      <c r="F824" t="s">
        <v>53</v>
      </c>
      <c r="G824">
        <v>211.42</v>
      </c>
      <c r="H824">
        <v>9</v>
      </c>
      <c r="I824">
        <v>152.06</v>
      </c>
      <c r="J824">
        <v>35.200000000000003</v>
      </c>
      <c r="K824" t="s">
        <v>54</v>
      </c>
      <c r="L824" t="s">
        <v>29</v>
      </c>
      <c r="M824" t="s">
        <v>30</v>
      </c>
      <c r="N824" t="s">
        <v>1946</v>
      </c>
      <c r="O824" t="s">
        <v>1301</v>
      </c>
      <c r="P824" t="str">
        <f t="shared" si="12"/>
        <v>Dec</v>
      </c>
      <c r="Q824">
        <f>PRODUCT(Table1[[#This Row],[Price_per_Unit]],Table1[[#This Row],[Quantity_Purchased]])</f>
        <v>1902.78</v>
      </c>
      <c r="R824">
        <f>(Table1[[#This Row],[Price_per_Unit]]*Table1[[#This Row],[Quantity_Purchased]])-Table1[[#This Row],[Discount_Applied]]</f>
        <v>1867.58</v>
      </c>
    </row>
    <row r="825" spans="1:18" hidden="1" x14ac:dyDescent="0.35">
      <c r="A825" t="s">
        <v>3040</v>
      </c>
      <c r="B825" s="1">
        <v>45780</v>
      </c>
      <c r="C825" t="s">
        <v>1913</v>
      </c>
      <c r="D825" t="s">
        <v>3041</v>
      </c>
      <c r="E825" t="s">
        <v>888</v>
      </c>
      <c r="F825" t="s">
        <v>128</v>
      </c>
      <c r="G825">
        <v>438.72</v>
      </c>
      <c r="H825">
        <v>3</v>
      </c>
      <c r="I825">
        <v>364.98</v>
      </c>
      <c r="J825">
        <v>72.790000000000006</v>
      </c>
      <c r="K825" t="s">
        <v>54</v>
      </c>
      <c r="L825" t="s">
        <v>21</v>
      </c>
      <c r="M825" t="s">
        <v>37</v>
      </c>
      <c r="N825" t="s">
        <v>1946</v>
      </c>
      <c r="O825" t="s">
        <v>3042</v>
      </c>
      <c r="P825" t="str">
        <f t="shared" si="12"/>
        <v>May</v>
      </c>
      <c r="Q825">
        <f>PRODUCT(Table1[[#This Row],[Price_per_Unit]],Table1[[#This Row],[Quantity_Purchased]])</f>
        <v>1316.16</v>
      </c>
      <c r="R825">
        <f>(Table1[[#This Row],[Price_per_Unit]]*Table1[[#This Row],[Quantity_Purchased]])-Table1[[#This Row],[Discount_Applied]]</f>
        <v>1243.3700000000001</v>
      </c>
    </row>
    <row r="826" spans="1:18" hidden="1" x14ac:dyDescent="0.35">
      <c r="A826" t="s">
        <v>3043</v>
      </c>
      <c r="B826" s="1">
        <v>45791</v>
      </c>
      <c r="C826" t="s">
        <v>1913</v>
      </c>
      <c r="D826" t="s">
        <v>3044</v>
      </c>
      <c r="E826" t="s">
        <v>1172</v>
      </c>
      <c r="F826" t="s">
        <v>28</v>
      </c>
      <c r="G826">
        <v>454.76</v>
      </c>
      <c r="H826">
        <v>8</v>
      </c>
      <c r="I826">
        <v>333.26</v>
      </c>
      <c r="J826">
        <v>55.49</v>
      </c>
      <c r="K826" t="s">
        <v>43</v>
      </c>
      <c r="L826" t="s">
        <v>21</v>
      </c>
      <c r="M826" t="s">
        <v>37</v>
      </c>
      <c r="N826" t="s">
        <v>1946</v>
      </c>
      <c r="O826" t="s">
        <v>3045</v>
      </c>
      <c r="P826" t="str">
        <f t="shared" si="12"/>
        <v>May</v>
      </c>
      <c r="Q826">
        <f>PRODUCT(Table1[[#This Row],[Price_per_Unit]],Table1[[#This Row],[Quantity_Purchased]])</f>
        <v>3638.08</v>
      </c>
      <c r="R826">
        <f>(Table1[[#This Row],[Price_per_Unit]]*Table1[[#This Row],[Quantity_Purchased]])-Table1[[#This Row],[Discount_Applied]]</f>
        <v>3582.59</v>
      </c>
    </row>
    <row r="827" spans="1:18" hidden="1" x14ac:dyDescent="0.35">
      <c r="A827" t="s">
        <v>3046</v>
      </c>
      <c r="B827" s="1">
        <v>45728</v>
      </c>
      <c r="C827" t="s">
        <v>1913</v>
      </c>
      <c r="D827" t="s">
        <v>3047</v>
      </c>
      <c r="E827" t="s">
        <v>3048</v>
      </c>
      <c r="F827" t="s">
        <v>19</v>
      </c>
      <c r="G827">
        <v>291.49</v>
      </c>
      <c r="H827">
        <v>1</v>
      </c>
      <c r="I827">
        <v>181.69</v>
      </c>
      <c r="J827">
        <v>31.26</v>
      </c>
      <c r="K827" t="s">
        <v>54</v>
      </c>
      <c r="L827" t="s">
        <v>21</v>
      </c>
      <c r="M827" t="s">
        <v>37</v>
      </c>
      <c r="N827" t="s">
        <v>1946</v>
      </c>
      <c r="O827" t="s">
        <v>3049</v>
      </c>
      <c r="P827" t="str">
        <f t="shared" si="12"/>
        <v>Mar</v>
      </c>
      <c r="Q827">
        <f>PRODUCT(Table1[[#This Row],[Price_per_Unit]],Table1[[#This Row],[Quantity_Purchased]])</f>
        <v>291.49</v>
      </c>
      <c r="R827">
        <f>(Table1[[#This Row],[Price_per_Unit]]*Table1[[#This Row],[Quantity_Purchased]])-Table1[[#This Row],[Discount_Applied]]</f>
        <v>260.23</v>
      </c>
    </row>
    <row r="828" spans="1:18" x14ac:dyDescent="0.35">
      <c r="A828" t="s">
        <v>3050</v>
      </c>
      <c r="B828" s="1">
        <v>45993</v>
      </c>
      <c r="C828" t="s">
        <v>1913</v>
      </c>
      <c r="D828" t="s">
        <v>3051</v>
      </c>
      <c r="E828" t="s">
        <v>3052</v>
      </c>
      <c r="F828" t="s">
        <v>28</v>
      </c>
      <c r="G828">
        <v>336.76</v>
      </c>
      <c r="H828">
        <v>1</v>
      </c>
      <c r="I828">
        <v>252.92</v>
      </c>
      <c r="J828">
        <v>34.85</v>
      </c>
      <c r="K828" t="s">
        <v>54</v>
      </c>
      <c r="L828" t="s">
        <v>48</v>
      </c>
      <c r="M828" t="s">
        <v>22</v>
      </c>
      <c r="N828" t="s">
        <v>1916</v>
      </c>
      <c r="O828" t="s">
        <v>3053</v>
      </c>
      <c r="P828" t="str">
        <f t="shared" si="12"/>
        <v>Dec</v>
      </c>
      <c r="Q828">
        <f>PRODUCT(Table1[[#This Row],[Price_per_Unit]],Table1[[#This Row],[Quantity_Purchased]])</f>
        <v>336.76</v>
      </c>
      <c r="R828">
        <f>(Table1[[#This Row],[Price_per_Unit]]*Table1[[#This Row],[Quantity_Purchased]])-Table1[[#This Row],[Discount_Applied]]</f>
        <v>301.90999999999997</v>
      </c>
    </row>
    <row r="829" spans="1:18" x14ac:dyDescent="0.35">
      <c r="A829" t="s">
        <v>3054</v>
      </c>
      <c r="B829" s="1">
        <v>45763</v>
      </c>
      <c r="C829" t="s">
        <v>1913</v>
      </c>
      <c r="D829" t="s">
        <v>3055</v>
      </c>
      <c r="E829" t="s">
        <v>502</v>
      </c>
      <c r="F829" t="s">
        <v>28</v>
      </c>
      <c r="G829">
        <v>222.17</v>
      </c>
      <c r="H829">
        <v>1</v>
      </c>
      <c r="I829">
        <v>181</v>
      </c>
      <c r="J829">
        <v>6.41</v>
      </c>
      <c r="K829" t="s">
        <v>43</v>
      </c>
      <c r="L829" t="s">
        <v>21</v>
      </c>
      <c r="M829" t="s">
        <v>22</v>
      </c>
      <c r="N829" t="s">
        <v>1916</v>
      </c>
      <c r="O829" t="s">
        <v>3056</v>
      </c>
      <c r="P829" t="str">
        <f t="shared" si="12"/>
        <v>Apr</v>
      </c>
      <c r="Q829">
        <f>PRODUCT(Table1[[#This Row],[Price_per_Unit]],Table1[[#This Row],[Quantity_Purchased]])</f>
        <v>222.17</v>
      </c>
      <c r="R829">
        <f>(Table1[[#This Row],[Price_per_Unit]]*Table1[[#This Row],[Quantity_Purchased]])-Table1[[#This Row],[Discount_Applied]]</f>
        <v>215.76</v>
      </c>
    </row>
    <row r="830" spans="1:18" x14ac:dyDescent="0.35">
      <c r="A830" t="s">
        <v>3057</v>
      </c>
      <c r="B830" s="1">
        <v>45918</v>
      </c>
      <c r="C830" t="s">
        <v>1913</v>
      </c>
      <c r="D830" t="s">
        <v>3058</v>
      </c>
      <c r="E830" t="s">
        <v>708</v>
      </c>
      <c r="F830" t="s">
        <v>19</v>
      </c>
      <c r="G830">
        <v>270.99</v>
      </c>
      <c r="H830">
        <v>7</v>
      </c>
      <c r="I830">
        <v>179.42</v>
      </c>
      <c r="J830">
        <v>43.44</v>
      </c>
      <c r="K830" t="s">
        <v>20</v>
      </c>
      <c r="L830" t="s">
        <v>29</v>
      </c>
      <c r="M830" t="s">
        <v>22</v>
      </c>
      <c r="N830" t="s">
        <v>1920</v>
      </c>
      <c r="O830" t="s">
        <v>3059</v>
      </c>
      <c r="P830" t="str">
        <f t="shared" si="12"/>
        <v>Sep</v>
      </c>
      <c r="Q830">
        <f>PRODUCT(Table1[[#This Row],[Price_per_Unit]],Table1[[#This Row],[Quantity_Purchased]])</f>
        <v>1896.93</v>
      </c>
      <c r="R830">
        <f>(Table1[[#This Row],[Price_per_Unit]]*Table1[[#This Row],[Quantity_Purchased]])-Table1[[#This Row],[Discount_Applied]]</f>
        <v>1853.49</v>
      </c>
    </row>
    <row r="831" spans="1:18" hidden="1" x14ac:dyDescent="0.35">
      <c r="A831" t="s">
        <v>3060</v>
      </c>
      <c r="B831" s="1">
        <v>45887</v>
      </c>
      <c r="C831" t="s">
        <v>1913</v>
      </c>
      <c r="D831" t="s">
        <v>3061</v>
      </c>
      <c r="E831" t="s">
        <v>3062</v>
      </c>
      <c r="F831" t="s">
        <v>36</v>
      </c>
      <c r="G831">
        <v>414.42</v>
      </c>
      <c r="H831">
        <v>3</v>
      </c>
      <c r="I831">
        <v>268.19</v>
      </c>
      <c r="J831">
        <v>55.14</v>
      </c>
      <c r="K831" t="s">
        <v>54</v>
      </c>
      <c r="L831" t="s">
        <v>48</v>
      </c>
      <c r="M831" t="s">
        <v>37</v>
      </c>
      <c r="N831" t="s">
        <v>1916</v>
      </c>
      <c r="O831" t="s">
        <v>3063</v>
      </c>
      <c r="P831" t="str">
        <f t="shared" si="12"/>
        <v>Aug</v>
      </c>
      <c r="Q831">
        <f>PRODUCT(Table1[[#This Row],[Price_per_Unit]],Table1[[#This Row],[Quantity_Purchased]])</f>
        <v>1243.26</v>
      </c>
      <c r="R831">
        <f>(Table1[[#This Row],[Price_per_Unit]]*Table1[[#This Row],[Quantity_Purchased]])-Table1[[#This Row],[Discount_Applied]]</f>
        <v>1188.1199999999999</v>
      </c>
    </row>
    <row r="832" spans="1:18" hidden="1" x14ac:dyDescent="0.35">
      <c r="A832" t="s">
        <v>3064</v>
      </c>
      <c r="B832" s="1">
        <v>46011</v>
      </c>
      <c r="C832" t="s">
        <v>1913</v>
      </c>
      <c r="D832" t="s">
        <v>3065</v>
      </c>
      <c r="E832" t="s">
        <v>3066</v>
      </c>
      <c r="F832" t="s">
        <v>53</v>
      </c>
      <c r="G832">
        <v>130.26</v>
      </c>
      <c r="H832">
        <v>1</v>
      </c>
      <c r="I832">
        <v>106.48</v>
      </c>
      <c r="J832">
        <v>10.5</v>
      </c>
      <c r="K832" t="s">
        <v>20</v>
      </c>
      <c r="L832" t="s">
        <v>29</v>
      </c>
      <c r="M832" t="s">
        <v>30</v>
      </c>
      <c r="N832" t="s">
        <v>1920</v>
      </c>
      <c r="O832" t="s">
        <v>3067</v>
      </c>
      <c r="P832" t="str">
        <f t="shared" si="12"/>
        <v>Dec</v>
      </c>
      <c r="Q832">
        <f>PRODUCT(Table1[[#This Row],[Price_per_Unit]],Table1[[#This Row],[Quantity_Purchased]])</f>
        <v>130.26</v>
      </c>
      <c r="R832">
        <f>(Table1[[#This Row],[Price_per_Unit]]*Table1[[#This Row],[Quantity_Purchased]])-Table1[[#This Row],[Discount_Applied]]</f>
        <v>119.75999999999999</v>
      </c>
    </row>
    <row r="833" spans="1:18" x14ac:dyDescent="0.35">
      <c r="A833" t="s">
        <v>3068</v>
      </c>
      <c r="B833" s="1">
        <v>45763</v>
      </c>
      <c r="C833" t="s">
        <v>1913</v>
      </c>
      <c r="D833" t="s">
        <v>3069</v>
      </c>
      <c r="E833" t="s">
        <v>2449</v>
      </c>
      <c r="F833" t="s">
        <v>53</v>
      </c>
      <c r="G833">
        <v>268.45999999999998</v>
      </c>
      <c r="H833">
        <v>4</v>
      </c>
      <c r="I833">
        <v>226.35</v>
      </c>
      <c r="J833">
        <v>36.28</v>
      </c>
      <c r="K833" t="s">
        <v>54</v>
      </c>
      <c r="L833" t="s">
        <v>21</v>
      </c>
      <c r="M833" t="s">
        <v>22</v>
      </c>
      <c r="N833" t="s">
        <v>1920</v>
      </c>
      <c r="O833" t="s">
        <v>3070</v>
      </c>
      <c r="P833" t="str">
        <f t="shared" si="12"/>
        <v>Apr</v>
      </c>
      <c r="Q833">
        <f>PRODUCT(Table1[[#This Row],[Price_per_Unit]],Table1[[#This Row],[Quantity_Purchased]])</f>
        <v>1073.8399999999999</v>
      </c>
      <c r="R833">
        <f>(Table1[[#This Row],[Price_per_Unit]]*Table1[[#This Row],[Quantity_Purchased]])-Table1[[#This Row],[Discount_Applied]]</f>
        <v>1037.56</v>
      </c>
    </row>
    <row r="834" spans="1:18" hidden="1" x14ac:dyDescent="0.35">
      <c r="A834" t="s">
        <v>3071</v>
      </c>
      <c r="B834" s="1">
        <v>45814</v>
      </c>
      <c r="C834" t="s">
        <v>1913</v>
      </c>
      <c r="D834" t="s">
        <v>3072</v>
      </c>
      <c r="E834" t="s">
        <v>3073</v>
      </c>
      <c r="F834" t="s">
        <v>79</v>
      </c>
      <c r="G834">
        <v>302.19</v>
      </c>
      <c r="H834">
        <v>3</v>
      </c>
      <c r="I834">
        <v>185.51</v>
      </c>
      <c r="J834">
        <v>50.99</v>
      </c>
      <c r="K834" t="s">
        <v>43</v>
      </c>
      <c r="L834" t="s">
        <v>21</v>
      </c>
      <c r="M834" t="s">
        <v>37</v>
      </c>
      <c r="N834" t="s">
        <v>1946</v>
      </c>
      <c r="O834" t="s">
        <v>3074</v>
      </c>
      <c r="P834" t="str">
        <f t="shared" ref="P834:P897" si="13">CHOOSE(MONTH(B834),"Jan","Feb","Mar","Apr","May","Jun","Jul","Aug","Sep","Oct","Nov","Dec")</f>
        <v>Jun</v>
      </c>
      <c r="Q834">
        <f>PRODUCT(Table1[[#This Row],[Price_per_Unit]],Table1[[#This Row],[Quantity_Purchased]])</f>
        <v>906.56999999999994</v>
      </c>
      <c r="R834">
        <f>(Table1[[#This Row],[Price_per_Unit]]*Table1[[#This Row],[Quantity_Purchased]])-Table1[[#This Row],[Discount_Applied]]</f>
        <v>855.57999999999993</v>
      </c>
    </row>
    <row r="835" spans="1:18" hidden="1" x14ac:dyDescent="0.35">
      <c r="A835" t="s">
        <v>3075</v>
      </c>
      <c r="B835" s="1">
        <v>45993</v>
      </c>
      <c r="C835" t="s">
        <v>1913</v>
      </c>
      <c r="D835" t="s">
        <v>3076</v>
      </c>
      <c r="E835" t="s">
        <v>2209</v>
      </c>
      <c r="F835" t="s">
        <v>53</v>
      </c>
      <c r="G835">
        <v>348.68</v>
      </c>
      <c r="H835">
        <v>6</v>
      </c>
      <c r="I835">
        <v>308.61</v>
      </c>
      <c r="J835">
        <v>1.54</v>
      </c>
      <c r="K835" t="s">
        <v>54</v>
      </c>
      <c r="L835" t="s">
        <v>48</v>
      </c>
      <c r="M835" t="s">
        <v>30</v>
      </c>
      <c r="N835" t="s">
        <v>1916</v>
      </c>
      <c r="O835" t="s">
        <v>3077</v>
      </c>
      <c r="P835" t="str">
        <f t="shared" si="13"/>
        <v>Dec</v>
      </c>
      <c r="Q835">
        <f>PRODUCT(Table1[[#This Row],[Price_per_Unit]],Table1[[#This Row],[Quantity_Purchased]])</f>
        <v>2092.08</v>
      </c>
      <c r="R835">
        <f>(Table1[[#This Row],[Price_per_Unit]]*Table1[[#This Row],[Quantity_Purchased]])-Table1[[#This Row],[Discount_Applied]]</f>
        <v>2090.54</v>
      </c>
    </row>
    <row r="836" spans="1:18" x14ac:dyDescent="0.35">
      <c r="A836" t="s">
        <v>3078</v>
      </c>
      <c r="B836" s="1">
        <v>45939</v>
      </c>
      <c r="C836" t="s">
        <v>1913</v>
      </c>
      <c r="D836" t="s">
        <v>3079</v>
      </c>
      <c r="E836" t="s">
        <v>1569</v>
      </c>
      <c r="F836" t="s">
        <v>53</v>
      </c>
      <c r="G836">
        <v>302.32</v>
      </c>
      <c r="H836">
        <v>1</v>
      </c>
      <c r="I836">
        <v>226.72</v>
      </c>
      <c r="J836">
        <v>11.15</v>
      </c>
      <c r="K836" t="s">
        <v>43</v>
      </c>
      <c r="L836" t="s">
        <v>29</v>
      </c>
      <c r="M836" t="s">
        <v>22</v>
      </c>
      <c r="N836" t="s">
        <v>1946</v>
      </c>
      <c r="O836" t="s">
        <v>3080</v>
      </c>
      <c r="P836" t="str">
        <f t="shared" si="13"/>
        <v>Oct</v>
      </c>
      <c r="Q836">
        <f>PRODUCT(Table1[[#This Row],[Price_per_Unit]],Table1[[#This Row],[Quantity_Purchased]])</f>
        <v>302.32</v>
      </c>
      <c r="R836">
        <f>(Table1[[#This Row],[Price_per_Unit]]*Table1[[#This Row],[Quantity_Purchased]])-Table1[[#This Row],[Discount_Applied]]</f>
        <v>291.17</v>
      </c>
    </row>
    <row r="837" spans="1:18" hidden="1" x14ac:dyDescent="0.35">
      <c r="A837" t="s">
        <v>3081</v>
      </c>
      <c r="B837" s="1">
        <v>45814</v>
      </c>
      <c r="C837" t="s">
        <v>1913</v>
      </c>
      <c r="D837" t="s">
        <v>3082</v>
      </c>
      <c r="E837" t="s">
        <v>1924</v>
      </c>
      <c r="F837" t="s">
        <v>36</v>
      </c>
      <c r="G837">
        <v>12.86</v>
      </c>
      <c r="H837">
        <v>5</v>
      </c>
      <c r="I837">
        <v>7.72</v>
      </c>
      <c r="J837">
        <v>0.49</v>
      </c>
      <c r="K837" t="s">
        <v>43</v>
      </c>
      <c r="L837" t="s">
        <v>48</v>
      </c>
      <c r="M837" t="s">
        <v>37</v>
      </c>
      <c r="N837" t="s">
        <v>1920</v>
      </c>
      <c r="O837" t="s">
        <v>3083</v>
      </c>
      <c r="P837" t="str">
        <f t="shared" si="13"/>
        <v>Jun</v>
      </c>
      <c r="Q837">
        <f>PRODUCT(Table1[[#This Row],[Price_per_Unit]],Table1[[#This Row],[Quantity_Purchased]])</f>
        <v>64.3</v>
      </c>
      <c r="R837">
        <f>(Table1[[#This Row],[Price_per_Unit]]*Table1[[#This Row],[Quantity_Purchased]])-Table1[[#This Row],[Discount_Applied]]</f>
        <v>63.809999999999995</v>
      </c>
    </row>
    <row r="838" spans="1:18" hidden="1" x14ac:dyDescent="0.35">
      <c r="A838" t="s">
        <v>3084</v>
      </c>
      <c r="B838" s="1">
        <v>45763</v>
      </c>
      <c r="C838" t="s">
        <v>1913</v>
      </c>
      <c r="D838" t="s">
        <v>3085</v>
      </c>
      <c r="E838" t="s">
        <v>3086</v>
      </c>
      <c r="F838" t="s">
        <v>53</v>
      </c>
      <c r="G838">
        <v>122.84</v>
      </c>
      <c r="H838">
        <v>5</v>
      </c>
      <c r="I838">
        <v>80.2</v>
      </c>
      <c r="J838">
        <v>1.68</v>
      </c>
      <c r="K838" t="s">
        <v>43</v>
      </c>
      <c r="L838" t="s">
        <v>29</v>
      </c>
      <c r="M838" t="s">
        <v>30</v>
      </c>
      <c r="N838" t="s">
        <v>1916</v>
      </c>
      <c r="O838" t="s">
        <v>3087</v>
      </c>
      <c r="P838" t="str">
        <f t="shared" si="13"/>
        <v>Apr</v>
      </c>
      <c r="Q838">
        <f>PRODUCT(Table1[[#This Row],[Price_per_Unit]],Table1[[#This Row],[Quantity_Purchased]])</f>
        <v>614.20000000000005</v>
      </c>
      <c r="R838">
        <f>(Table1[[#This Row],[Price_per_Unit]]*Table1[[#This Row],[Quantity_Purchased]])-Table1[[#This Row],[Discount_Applied]]</f>
        <v>612.5200000000001</v>
      </c>
    </row>
    <row r="839" spans="1:18" hidden="1" x14ac:dyDescent="0.35">
      <c r="A839" t="s">
        <v>3088</v>
      </c>
      <c r="B839" s="1">
        <v>45728</v>
      </c>
      <c r="C839" t="s">
        <v>1913</v>
      </c>
      <c r="D839" t="s">
        <v>3089</v>
      </c>
      <c r="E839" t="s">
        <v>3090</v>
      </c>
      <c r="F839" t="s">
        <v>53</v>
      </c>
      <c r="G839">
        <v>229.37</v>
      </c>
      <c r="H839">
        <v>10</v>
      </c>
      <c r="I839">
        <v>200.38</v>
      </c>
      <c r="J839">
        <v>41.83</v>
      </c>
      <c r="K839" t="s">
        <v>43</v>
      </c>
      <c r="L839" t="s">
        <v>29</v>
      </c>
      <c r="M839" t="s">
        <v>37</v>
      </c>
      <c r="N839" t="s">
        <v>1920</v>
      </c>
      <c r="O839" t="s">
        <v>3091</v>
      </c>
      <c r="P839" t="str">
        <f t="shared" si="13"/>
        <v>Mar</v>
      </c>
      <c r="Q839">
        <f>PRODUCT(Table1[[#This Row],[Price_per_Unit]],Table1[[#This Row],[Quantity_Purchased]])</f>
        <v>2293.6999999999998</v>
      </c>
      <c r="R839">
        <f>(Table1[[#This Row],[Price_per_Unit]]*Table1[[#This Row],[Quantity_Purchased]])-Table1[[#This Row],[Discount_Applied]]</f>
        <v>2251.87</v>
      </c>
    </row>
    <row r="840" spans="1:18" hidden="1" x14ac:dyDescent="0.35">
      <c r="A840" t="s">
        <v>3092</v>
      </c>
      <c r="B840" s="1">
        <v>45731</v>
      </c>
      <c r="C840" t="s">
        <v>1913</v>
      </c>
      <c r="D840" t="s">
        <v>3093</v>
      </c>
      <c r="E840" t="s">
        <v>934</v>
      </c>
      <c r="F840" t="s">
        <v>53</v>
      </c>
      <c r="G840">
        <v>347.87</v>
      </c>
      <c r="H840">
        <v>5</v>
      </c>
      <c r="I840">
        <v>295.97000000000003</v>
      </c>
      <c r="J840">
        <v>37.380000000000003</v>
      </c>
      <c r="K840" t="s">
        <v>54</v>
      </c>
      <c r="L840" t="s">
        <v>48</v>
      </c>
      <c r="M840" t="s">
        <v>30</v>
      </c>
      <c r="N840" t="s">
        <v>1916</v>
      </c>
      <c r="O840" t="s">
        <v>3094</v>
      </c>
      <c r="P840" t="str">
        <f t="shared" si="13"/>
        <v>Mar</v>
      </c>
      <c r="Q840">
        <f>PRODUCT(Table1[[#This Row],[Price_per_Unit]],Table1[[#This Row],[Quantity_Purchased]])</f>
        <v>1739.35</v>
      </c>
      <c r="R840">
        <f>(Table1[[#This Row],[Price_per_Unit]]*Table1[[#This Row],[Quantity_Purchased]])-Table1[[#This Row],[Discount_Applied]]</f>
        <v>1701.9699999999998</v>
      </c>
    </row>
    <row r="841" spans="1:18" hidden="1" x14ac:dyDescent="0.35">
      <c r="A841" t="s">
        <v>3095</v>
      </c>
      <c r="B841" s="1">
        <v>45845</v>
      </c>
      <c r="C841" t="s">
        <v>1913</v>
      </c>
      <c r="D841" t="s">
        <v>3096</v>
      </c>
      <c r="E841" t="s">
        <v>3097</v>
      </c>
      <c r="F841" t="s">
        <v>128</v>
      </c>
      <c r="G841">
        <v>206.76</v>
      </c>
      <c r="H841">
        <v>5</v>
      </c>
      <c r="I841">
        <v>161.32</v>
      </c>
      <c r="J841">
        <v>12.5</v>
      </c>
      <c r="K841" t="s">
        <v>54</v>
      </c>
      <c r="L841" t="s">
        <v>29</v>
      </c>
      <c r="M841" t="s">
        <v>30</v>
      </c>
      <c r="N841" t="s">
        <v>1916</v>
      </c>
      <c r="O841" t="s">
        <v>3098</v>
      </c>
      <c r="P841" t="str">
        <f t="shared" si="13"/>
        <v>Jul</v>
      </c>
      <c r="Q841">
        <f>PRODUCT(Table1[[#This Row],[Price_per_Unit]],Table1[[#This Row],[Quantity_Purchased]])</f>
        <v>1033.8</v>
      </c>
      <c r="R841">
        <f>(Table1[[#This Row],[Price_per_Unit]]*Table1[[#This Row],[Quantity_Purchased]])-Table1[[#This Row],[Discount_Applied]]</f>
        <v>1021.3</v>
      </c>
    </row>
    <row r="842" spans="1:18" x14ac:dyDescent="0.35">
      <c r="A842" t="s">
        <v>3099</v>
      </c>
      <c r="B842" s="1">
        <v>45763</v>
      </c>
      <c r="C842" t="s">
        <v>1913</v>
      </c>
      <c r="D842" t="s">
        <v>3100</v>
      </c>
      <c r="E842" t="s">
        <v>909</v>
      </c>
      <c r="F842" t="s">
        <v>79</v>
      </c>
      <c r="G842">
        <v>40.4</v>
      </c>
      <c r="H842">
        <v>5</v>
      </c>
      <c r="I842">
        <v>31.44</v>
      </c>
      <c r="J842">
        <v>0.74</v>
      </c>
      <c r="K842" t="s">
        <v>54</v>
      </c>
      <c r="L842" t="s">
        <v>29</v>
      </c>
      <c r="M842" t="s">
        <v>22</v>
      </c>
      <c r="N842" t="s">
        <v>1920</v>
      </c>
      <c r="O842" t="s">
        <v>3101</v>
      </c>
      <c r="P842" t="str">
        <f t="shared" si="13"/>
        <v>Apr</v>
      </c>
      <c r="Q842">
        <f>PRODUCT(Table1[[#This Row],[Price_per_Unit]],Table1[[#This Row],[Quantity_Purchased]])</f>
        <v>202</v>
      </c>
      <c r="R842">
        <f>(Table1[[#This Row],[Price_per_Unit]]*Table1[[#This Row],[Quantity_Purchased]])-Table1[[#This Row],[Discount_Applied]]</f>
        <v>201.26</v>
      </c>
    </row>
    <row r="843" spans="1:18" hidden="1" x14ac:dyDescent="0.35">
      <c r="A843" t="s">
        <v>3102</v>
      </c>
      <c r="B843" s="1">
        <v>46005</v>
      </c>
      <c r="C843" t="s">
        <v>1913</v>
      </c>
      <c r="D843" t="s">
        <v>3103</v>
      </c>
      <c r="E843" t="s">
        <v>3104</v>
      </c>
      <c r="F843" t="s">
        <v>28</v>
      </c>
      <c r="G843">
        <v>134.68</v>
      </c>
      <c r="H843">
        <v>10</v>
      </c>
      <c r="I843">
        <v>118.6</v>
      </c>
      <c r="J843">
        <v>11.94</v>
      </c>
      <c r="K843" t="s">
        <v>54</v>
      </c>
      <c r="L843" t="s">
        <v>48</v>
      </c>
      <c r="M843" t="s">
        <v>30</v>
      </c>
      <c r="N843" t="s">
        <v>1916</v>
      </c>
      <c r="O843" t="s">
        <v>3105</v>
      </c>
      <c r="P843" t="str">
        <f t="shared" si="13"/>
        <v>Dec</v>
      </c>
      <c r="Q843">
        <f>PRODUCT(Table1[[#This Row],[Price_per_Unit]],Table1[[#This Row],[Quantity_Purchased]])</f>
        <v>1346.8000000000002</v>
      </c>
      <c r="R843">
        <f>(Table1[[#This Row],[Price_per_Unit]]*Table1[[#This Row],[Quantity_Purchased]])-Table1[[#This Row],[Discount_Applied]]</f>
        <v>1334.8600000000001</v>
      </c>
    </row>
    <row r="844" spans="1:18" hidden="1" x14ac:dyDescent="0.35">
      <c r="A844" t="s">
        <v>3106</v>
      </c>
      <c r="B844" s="1">
        <v>45971</v>
      </c>
      <c r="C844" t="s">
        <v>1913</v>
      </c>
      <c r="D844" t="s">
        <v>3107</v>
      </c>
      <c r="E844" t="s">
        <v>70</v>
      </c>
      <c r="F844" t="s">
        <v>36</v>
      </c>
      <c r="G844">
        <v>368.42</v>
      </c>
      <c r="H844">
        <v>6</v>
      </c>
      <c r="I844">
        <v>325.81</v>
      </c>
      <c r="J844">
        <v>8.42</v>
      </c>
      <c r="K844" t="s">
        <v>43</v>
      </c>
      <c r="L844" t="s">
        <v>29</v>
      </c>
      <c r="M844" t="s">
        <v>37</v>
      </c>
      <c r="N844" t="s">
        <v>1920</v>
      </c>
      <c r="O844" t="s">
        <v>3108</v>
      </c>
      <c r="P844" t="str">
        <f t="shared" si="13"/>
        <v>Nov</v>
      </c>
      <c r="Q844">
        <f>PRODUCT(Table1[[#This Row],[Price_per_Unit]],Table1[[#This Row],[Quantity_Purchased]])</f>
        <v>2210.52</v>
      </c>
      <c r="R844">
        <f>(Table1[[#This Row],[Price_per_Unit]]*Table1[[#This Row],[Quantity_Purchased]])-Table1[[#This Row],[Discount_Applied]]</f>
        <v>2202.1</v>
      </c>
    </row>
    <row r="845" spans="1:18" x14ac:dyDescent="0.35">
      <c r="A845" t="s">
        <v>3109</v>
      </c>
      <c r="B845" s="1">
        <v>45739</v>
      </c>
      <c r="C845" t="s">
        <v>1913</v>
      </c>
      <c r="D845" t="s">
        <v>3110</v>
      </c>
      <c r="E845" t="s">
        <v>2331</v>
      </c>
      <c r="F845" t="s">
        <v>36</v>
      </c>
      <c r="G845">
        <v>112.58</v>
      </c>
      <c r="H845">
        <v>10</v>
      </c>
      <c r="I845">
        <v>80.67</v>
      </c>
      <c r="J845">
        <v>7.6</v>
      </c>
      <c r="K845" t="s">
        <v>43</v>
      </c>
      <c r="L845" t="s">
        <v>21</v>
      </c>
      <c r="M845" t="s">
        <v>22</v>
      </c>
      <c r="N845" t="s">
        <v>1920</v>
      </c>
      <c r="O845" t="s">
        <v>3111</v>
      </c>
      <c r="P845" t="str">
        <f t="shared" si="13"/>
        <v>Mar</v>
      </c>
      <c r="Q845">
        <f>PRODUCT(Table1[[#This Row],[Price_per_Unit]],Table1[[#This Row],[Quantity_Purchased]])</f>
        <v>1125.8</v>
      </c>
      <c r="R845">
        <f>(Table1[[#This Row],[Price_per_Unit]]*Table1[[#This Row],[Quantity_Purchased]])-Table1[[#This Row],[Discount_Applied]]</f>
        <v>1118.2</v>
      </c>
    </row>
    <row r="846" spans="1:18" x14ac:dyDescent="0.35">
      <c r="A846" t="s">
        <v>3112</v>
      </c>
      <c r="B846" s="1">
        <v>45751</v>
      </c>
      <c r="C846" t="s">
        <v>1913</v>
      </c>
      <c r="D846" t="s">
        <v>3113</v>
      </c>
      <c r="E846" t="s">
        <v>3114</v>
      </c>
      <c r="F846" t="s">
        <v>36</v>
      </c>
      <c r="G846">
        <v>473.83</v>
      </c>
      <c r="H846">
        <v>2</v>
      </c>
      <c r="I846">
        <v>381.37</v>
      </c>
      <c r="J846">
        <v>78.010000000000005</v>
      </c>
      <c r="K846" t="s">
        <v>54</v>
      </c>
      <c r="L846" t="s">
        <v>48</v>
      </c>
      <c r="M846" t="s">
        <v>22</v>
      </c>
      <c r="N846" t="s">
        <v>1920</v>
      </c>
      <c r="O846" t="s">
        <v>3115</v>
      </c>
      <c r="P846" t="str">
        <f t="shared" si="13"/>
        <v>Apr</v>
      </c>
      <c r="Q846">
        <f>PRODUCT(Table1[[#This Row],[Price_per_Unit]],Table1[[#This Row],[Quantity_Purchased]])</f>
        <v>947.66</v>
      </c>
      <c r="R846">
        <f>(Table1[[#This Row],[Price_per_Unit]]*Table1[[#This Row],[Quantity_Purchased]])-Table1[[#This Row],[Discount_Applied]]</f>
        <v>869.65</v>
      </c>
    </row>
    <row r="847" spans="1:18" hidden="1" x14ac:dyDescent="0.35">
      <c r="A847" t="s">
        <v>3116</v>
      </c>
      <c r="B847" s="1">
        <v>45843</v>
      </c>
      <c r="C847" t="s">
        <v>1913</v>
      </c>
      <c r="D847" t="s">
        <v>3117</v>
      </c>
      <c r="E847" t="s">
        <v>3118</v>
      </c>
      <c r="F847" t="s">
        <v>19</v>
      </c>
      <c r="G847">
        <v>331.48</v>
      </c>
      <c r="H847">
        <v>8</v>
      </c>
      <c r="I847">
        <v>222.83</v>
      </c>
      <c r="J847">
        <v>34.82</v>
      </c>
      <c r="K847" t="s">
        <v>20</v>
      </c>
      <c r="L847" t="s">
        <v>29</v>
      </c>
      <c r="M847" t="s">
        <v>37</v>
      </c>
      <c r="N847" t="s">
        <v>1946</v>
      </c>
      <c r="O847" t="s">
        <v>3119</v>
      </c>
      <c r="P847" t="str">
        <f t="shared" si="13"/>
        <v>Jul</v>
      </c>
      <c r="Q847">
        <f>PRODUCT(Table1[[#This Row],[Price_per_Unit]],Table1[[#This Row],[Quantity_Purchased]])</f>
        <v>2651.84</v>
      </c>
      <c r="R847">
        <f>(Table1[[#This Row],[Price_per_Unit]]*Table1[[#This Row],[Quantity_Purchased]])-Table1[[#This Row],[Discount_Applied]]</f>
        <v>2617.02</v>
      </c>
    </row>
    <row r="848" spans="1:18" hidden="1" x14ac:dyDescent="0.35">
      <c r="A848" t="s">
        <v>3120</v>
      </c>
      <c r="B848" s="1">
        <v>45791</v>
      </c>
      <c r="C848" t="s">
        <v>1913</v>
      </c>
      <c r="D848" t="s">
        <v>3121</v>
      </c>
      <c r="E848" t="s">
        <v>1682</v>
      </c>
      <c r="F848" t="s">
        <v>28</v>
      </c>
      <c r="G848">
        <v>487.08</v>
      </c>
      <c r="H848">
        <v>9</v>
      </c>
      <c r="I848">
        <v>390.85</v>
      </c>
      <c r="J848">
        <v>0.99</v>
      </c>
      <c r="K848" t="s">
        <v>20</v>
      </c>
      <c r="L848" t="s">
        <v>29</v>
      </c>
      <c r="M848" t="s">
        <v>30</v>
      </c>
      <c r="N848" t="s">
        <v>1916</v>
      </c>
      <c r="O848" t="s">
        <v>3122</v>
      </c>
      <c r="P848" t="str">
        <f t="shared" si="13"/>
        <v>May</v>
      </c>
      <c r="Q848">
        <f>PRODUCT(Table1[[#This Row],[Price_per_Unit]],Table1[[#This Row],[Quantity_Purchased]])</f>
        <v>4383.72</v>
      </c>
      <c r="R848">
        <f>(Table1[[#This Row],[Price_per_Unit]]*Table1[[#This Row],[Quantity_Purchased]])-Table1[[#This Row],[Discount_Applied]]</f>
        <v>4382.7300000000005</v>
      </c>
    </row>
    <row r="849" spans="1:18" hidden="1" x14ac:dyDescent="0.35">
      <c r="A849" t="s">
        <v>3123</v>
      </c>
      <c r="B849" s="1">
        <v>45690</v>
      </c>
      <c r="C849" t="s">
        <v>1913</v>
      </c>
      <c r="D849" t="s">
        <v>3124</v>
      </c>
      <c r="E849" t="s">
        <v>3125</v>
      </c>
      <c r="F849" t="s">
        <v>36</v>
      </c>
      <c r="G849">
        <v>408.94</v>
      </c>
      <c r="H849">
        <v>3</v>
      </c>
      <c r="I849">
        <v>310.27999999999997</v>
      </c>
      <c r="J849">
        <v>62.18</v>
      </c>
      <c r="K849" t="s">
        <v>54</v>
      </c>
      <c r="L849" t="s">
        <v>21</v>
      </c>
      <c r="M849" t="s">
        <v>30</v>
      </c>
      <c r="N849" t="s">
        <v>1916</v>
      </c>
      <c r="O849" t="s">
        <v>3126</v>
      </c>
      <c r="P849" t="str">
        <f t="shared" si="13"/>
        <v>Feb</v>
      </c>
      <c r="Q849">
        <f>PRODUCT(Table1[[#This Row],[Price_per_Unit]],Table1[[#This Row],[Quantity_Purchased]])</f>
        <v>1226.82</v>
      </c>
      <c r="R849">
        <f>(Table1[[#This Row],[Price_per_Unit]]*Table1[[#This Row],[Quantity_Purchased]])-Table1[[#This Row],[Discount_Applied]]</f>
        <v>1164.6399999999999</v>
      </c>
    </row>
    <row r="850" spans="1:18" hidden="1" x14ac:dyDescent="0.35">
      <c r="A850" t="s">
        <v>3127</v>
      </c>
      <c r="B850" s="1">
        <v>45949</v>
      </c>
      <c r="C850" t="s">
        <v>1913</v>
      </c>
      <c r="D850" t="s">
        <v>3128</v>
      </c>
      <c r="E850" t="s">
        <v>1285</v>
      </c>
      <c r="F850" t="s">
        <v>128</v>
      </c>
      <c r="G850">
        <v>115.44</v>
      </c>
      <c r="H850">
        <v>9</v>
      </c>
      <c r="I850">
        <v>79.540000000000006</v>
      </c>
      <c r="J850">
        <v>5.98</v>
      </c>
      <c r="K850" t="s">
        <v>20</v>
      </c>
      <c r="L850" t="s">
        <v>48</v>
      </c>
      <c r="M850" t="s">
        <v>37</v>
      </c>
      <c r="N850" t="s">
        <v>1920</v>
      </c>
      <c r="O850" t="s">
        <v>3129</v>
      </c>
      <c r="P850" t="str">
        <f t="shared" si="13"/>
        <v>Oct</v>
      </c>
      <c r="Q850">
        <f>PRODUCT(Table1[[#This Row],[Price_per_Unit]],Table1[[#This Row],[Quantity_Purchased]])</f>
        <v>1038.96</v>
      </c>
      <c r="R850">
        <f>(Table1[[#This Row],[Price_per_Unit]]*Table1[[#This Row],[Quantity_Purchased]])-Table1[[#This Row],[Discount_Applied]]</f>
        <v>1032.98</v>
      </c>
    </row>
    <row r="851" spans="1:18" x14ac:dyDescent="0.35">
      <c r="A851" t="s">
        <v>3130</v>
      </c>
      <c r="B851" s="1">
        <v>45719</v>
      </c>
      <c r="C851" t="s">
        <v>1913</v>
      </c>
      <c r="D851" t="s">
        <v>3131</v>
      </c>
      <c r="E851" t="s">
        <v>909</v>
      </c>
      <c r="F851" t="s">
        <v>36</v>
      </c>
      <c r="G851">
        <v>257.07</v>
      </c>
      <c r="H851">
        <v>4</v>
      </c>
      <c r="I851">
        <v>190.12</v>
      </c>
      <c r="J851">
        <v>28.23</v>
      </c>
      <c r="K851" t="s">
        <v>20</v>
      </c>
      <c r="L851" t="s">
        <v>29</v>
      </c>
      <c r="M851" t="s">
        <v>22</v>
      </c>
      <c r="N851" t="s">
        <v>1920</v>
      </c>
      <c r="O851" t="s">
        <v>3132</v>
      </c>
      <c r="P851" t="str">
        <f t="shared" si="13"/>
        <v>Mar</v>
      </c>
      <c r="Q851">
        <f>PRODUCT(Table1[[#This Row],[Price_per_Unit]],Table1[[#This Row],[Quantity_Purchased]])</f>
        <v>1028.28</v>
      </c>
      <c r="R851">
        <f>(Table1[[#This Row],[Price_per_Unit]]*Table1[[#This Row],[Quantity_Purchased]])-Table1[[#This Row],[Discount_Applied]]</f>
        <v>1000.05</v>
      </c>
    </row>
    <row r="852" spans="1:18" hidden="1" x14ac:dyDescent="0.35">
      <c r="A852" t="s">
        <v>3133</v>
      </c>
      <c r="B852" s="1">
        <v>45763</v>
      </c>
      <c r="C852" t="s">
        <v>1913</v>
      </c>
      <c r="D852" t="s">
        <v>3134</v>
      </c>
      <c r="E852" t="s">
        <v>654</v>
      </c>
      <c r="F852" t="s">
        <v>53</v>
      </c>
      <c r="G852">
        <v>367.46</v>
      </c>
      <c r="H852">
        <v>4</v>
      </c>
      <c r="I852">
        <v>255.53</v>
      </c>
      <c r="J852">
        <v>64.78</v>
      </c>
      <c r="K852" t="s">
        <v>20</v>
      </c>
      <c r="L852" t="s">
        <v>29</v>
      </c>
      <c r="M852" t="s">
        <v>30</v>
      </c>
      <c r="N852" t="s">
        <v>1920</v>
      </c>
      <c r="O852" t="s">
        <v>3135</v>
      </c>
      <c r="P852" t="str">
        <f t="shared" si="13"/>
        <v>Apr</v>
      </c>
      <c r="Q852">
        <f>PRODUCT(Table1[[#This Row],[Price_per_Unit]],Table1[[#This Row],[Quantity_Purchased]])</f>
        <v>1469.84</v>
      </c>
      <c r="R852">
        <f>(Table1[[#This Row],[Price_per_Unit]]*Table1[[#This Row],[Quantity_Purchased]])-Table1[[#This Row],[Discount_Applied]]</f>
        <v>1405.06</v>
      </c>
    </row>
    <row r="853" spans="1:18" x14ac:dyDescent="0.35">
      <c r="A853" t="s">
        <v>3136</v>
      </c>
      <c r="B853" s="1">
        <v>45949</v>
      </c>
      <c r="C853" t="s">
        <v>1913</v>
      </c>
      <c r="D853" t="s">
        <v>3137</v>
      </c>
      <c r="E853" t="s">
        <v>3138</v>
      </c>
      <c r="F853" t="s">
        <v>53</v>
      </c>
      <c r="G853">
        <v>160.07</v>
      </c>
      <c r="H853">
        <v>5</v>
      </c>
      <c r="I853">
        <v>142.47999999999999</v>
      </c>
      <c r="J853">
        <v>27.8</v>
      </c>
      <c r="K853" t="s">
        <v>54</v>
      </c>
      <c r="L853" t="s">
        <v>29</v>
      </c>
      <c r="M853" t="s">
        <v>22</v>
      </c>
      <c r="N853" t="s">
        <v>1946</v>
      </c>
      <c r="O853" t="s">
        <v>3139</v>
      </c>
      <c r="P853" t="str">
        <f t="shared" si="13"/>
        <v>Oct</v>
      </c>
      <c r="Q853">
        <f>PRODUCT(Table1[[#This Row],[Price_per_Unit]],Table1[[#This Row],[Quantity_Purchased]])</f>
        <v>800.34999999999991</v>
      </c>
      <c r="R853">
        <f>(Table1[[#This Row],[Price_per_Unit]]*Table1[[#This Row],[Quantity_Purchased]])-Table1[[#This Row],[Discount_Applied]]</f>
        <v>772.55</v>
      </c>
    </row>
    <row r="854" spans="1:18" hidden="1" x14ac:dyDescent="0.35">
      <c r="A854" t="s">
        <v>3140</v>
      </c>
      <c r="B854" s="1">
        <v>45791</v>
      </c>
      <c r="C854" t="s">
        <v>1913</v>
      </c>
      <c r="D854" t="s">
        <v>3141</v>
      </c>
      <c r="E854" t="s">
        <v>87</v>
      </c>
      <c r="F854" t="s">
        <v>28</v>
      </c>
      <c r="G854">
        <v>307.67</v>
      </c>
      <c r="H854">
        <v>6</v>
      </c>
      <c r="I854">
        <v>214.4</v>
      </c>
      <c r="J854">
        <v>30.69</v>
      </c>
      <c r="K854" t="s">
        <v>43</v>
      </c>
      <c r="L854" t="s">
        <v>29</v>
      </c>
      <c r="M854" t="s">
        <v>30</v>
      </c>
      <c r="N854" t="s">
        <v>1916</v>
      </c>
      <c r="O854" t="s">
        <v>3142</v>
      </c>
      <c r="P854" t="str">
        <f t="shared" si="13"/>
        <v>May</v>
      </c>
      <c r="Q854">
        <f>PRODUCT(Table1[[#This Row],[Price_per_Unit]],Table1[[#This Row],[Quantity_Purchased]])</f>
        <v>1846.02</v>
      </c>
      <c r="R854">
        <f>(Table1[[#This Row],[Price_per_Unit]]*Table1[[#This Row],[Quantity_Purchased]])-Table1[[#This Row],[Discount_Applied]]</f>
        <v>1815.33</v>
      </c>
    </row>
    <row r="855" spans="1:18" hidden="1" x14ac:dyDescent="0.35">
      <c r="A855" t="s">
        <v>3143</v>
      </c>
      <c r="B855" s="1">
        <v>45823</v>
      </c>
      <c r="C855" t="s">
        <v>1913</v>
      </c>
      <c r="D855" t="s">
        <v>3144</v>
      </c>
      <c r="E855" t="s">
        <v>3025</v>
      </c>
      <c r="F855" t="s">
        <v>79</v>
      </c>
      <c r="G855">
        <v>36.31</v>
      </c>
      <c r="H855">
        <v>1</v>
      </c>
      <c r="I855">
        <v>30.77</v>
      </c>
      <c r="J855">
        <v>2.73</v>
      </c>
      <c r="K855" t="s">
        <v>54</v>
      </c>
      <c r="L855" t="s">
        <v>48</v>
      </c>
      <c r="M855" t="s">
        <v>30</v>
      </c>
      <c r="N855" t="s">
        <v>1916</v>
      </c>
      <c r="O855" t="s">
        <v>3145</v>
      </c>
      <c r="P855" t="str">
        <f t="shared" si="13"/>
        <v>Jun</v>
      </c>
      <c r="Q855">
        <f>PRODUCT(Table1[[#This Row],[Price_per_Unit]],Table1[[#This Row],[Quantity_Purchased]])</f>
        <v>36.31</v>
      </c>
      <c r="R855">
        <f>(Table1[[#This Row],[Price_per_Unit]]*Table1[[#This Row],[Quantity_Purchased]])-Table1[[#This Row],[Discount_Applied]]</f>
        <v>33.580000000000005</v>
      </c>
    </row>
    <row r="856" spans="1:18" hidden="1" x14ac:dyDescent="0.35">
      <c r="A856" t="s">
        <v>3146</v>
      </c>
      <c r="B856" s="1">
        <v>45846</v>
      </c>
      <c r="C856" t="s">
        <v>1913</v>
      </c>
      <c r="D856" t="s">
        <v>3147</v>
      </c>
      <c r="E856" t="s">
        <v>3148</v>
      </c>
      <c r="F856" t="s">
        <v>19</v>
      </c>
      <c r="G856">
        <v>480.35</v>
      </c>
      <c r="H856">
        <v>5</v>
      </c>
      <c r="I856">
        <v>363.68</v>
      </c>
      <c r="J856">
        <v>70.31</v>
      </c>
      <c r="K856" t="s">
        <v>43</v>
      </c>
      <c r="L856" t="s">
        <v>48</v>
      </c>
      <c r="M856" t="s">
        <v>37</v>
      </c>
      <c r="N856" t="s">
        <v>1916</v>
      </c>
      <c r="O856" t="s">
        <v>3149</v>
      </c>
      <c r="P856" t="str">
        <f t="shared" si="13"/>
        <v>Jul</v>
      </c>
      <c r="Q856">
        <f>PRODUCT(Table1[[#This Row],[Price_per_Unit]],Table1[[#This Row],[Quantity_Purchased]])</f>
        <v>2401.75</v>
      </c>
      <c r="R856">
        <f>(Table1[[#This Row],[Price_per_Unit]]*Table1[[#This Row],[Quantity_Purchased]])-Table1[[#This Row],[Discount_Applied]]</f>
        <v>2331.44</v>
      </c>
    </row>
    <row r="857" spans="1:18" hidden="1" x14ac:dyDescent="0.35">
      <c r="A857" t="s">
        <v>3150</v>
      </c>
      <c r="B857" s="1">
        <v>45973</v>
      </c>
      <c r="C857" t="s">
        <v>1913</v>
      </c>
      <c r="D857" t="s">
        <v>3151</v>
      </c>
      <c r="E857" t="s">
        <v>1924</v>
      </c>
      <c r="F857" t="s">
        <v>19</v>
      </c>
      <c r="G857">
        <v>130.81</v>
      </c>
      <c r="H857">
        <v>4</v>
      </c>
      <c r="I857">
        <v>79.67</v>
      </c>
      <c r="J857">
        <v>24.52</v>
      </c>
      <c r="K857" t="s">
        <v>43</v>
      </c>
      <c r="L857" t="s">
        <v>29</v>
      </c>
      <c r="M857" t="s">
        <v>30</v>
      </c>
      <c r="N857" t="s">
        <v>1920</v>
      </c>
      <c r="O857" t="s">
        <v>3152</v>
      </c>
      <c r="P857" t="str">
        <f t="shared" si="13"/>
        <v>Nov</v>
      </c>
      <c r="Q857">
        <f>PRODUCT(Table1[[#This Row],[Price_per_Unit]],Table1[[#This Row],[Quantity_Purchased]])</f>
        <v>523.24</v>
      </c>
      <c r="R857">
        <f>(Table1[[#This Row],[Price_per_Unit]]*Table1[[#This Row],[Quantity_Purchased]])-Table1[[#This Row],[Discount_Applied]]</f>
        <v>498.72</v>
      </c>
    </row>
    <row r="858" spans="1:18" hidden="1" x14ac:dyDescent="0.35">
      <c r="A858" t="s">
        <v>3153</v>
      </c>
      <c r="B858" s="1">
        <v>45791</v>
      </c>
      <c r="C858" t="s">
        <v>1913</v>
      </c>
      <c r="D858" t="s">
        <v>3154</v>
      </c>
      <c r="E858" t="s">
        <v>824</v>
      </c>
      <c r="F858" t="s">
        <v>19</v>
      </c>
      <c r="G858">
        <v>127</v>
      </c>
      <c r="H858">
        <v>7</v>
      </c>
      <c r="I858">
        <v>82.39</v>
      </c>
      <c r="J858">
        <v>9.18</v>
      </c>
      <c r="K858" t="s">
        <v>20</v>
      </c>
      <c r="L858" t="s">
        <v>29</v>
      </c>
      <c r="M858" t="s">
        <v>30</v>
      </c>
      <c r="N858" t="s">
        <v>1916</v>
      </c>
      <c r="O858" t="s">
        <v>3155</v>
      </c>
      <c r="P858" t="str">
        <f t="shared" si="13"/>
        <v>May</v>
      </c>
      <c r="Q858">
        <f>PRODUCT(Table1[[#This Row],[Price_per_Unit]],Table1[[#This Row],[Quantity_Purchased]])</f>
        <v>889</v>
      </c>
      <c r="R858">
        <f>(Table1[[#This Row],[Price_per_Unit]]*Table1[[#This Row],[Quantity_Purchased]])-Table1[[#This Row],[Discount_Applied]]</f>
        <v>879.82</v>
      </c>
    </row>
    <row r="859" spans="1:18" hidden="1" x14ac:dyDescent="0.35">
      <c r="A859" t="s">
        <v>3156</v>
      </c>
      <c r="B859" s="1">
        <v>45739</v>
      </c>
      <c r="C859" t="s">
        <v>1913</v>
      </c>
      <c r="D859" t="s">
        <v>3157</v>
      </c>
      <c r="E859" t="s">
        <v>2317</v>
      </c>
      <c r="F859" t="s">
        <v>19</v>
      </c>
      <c r="G859">
        <v>439.61</v>
      </c>
      <c r="H859">
        <v>5</v>
      </c>
      <c r="I859">
        <v>276.45</v>
      </c>
      <c r="J859">
        <v>27.83</v>
      </c>
      <c r="K859" t="s">
        <v>20</v>
      </c>
      <c r="L859" t="s">
        <v>29</v>
      </c>
      <c r="M859" t="s">
        <v>30</v>
      </c>
      <c r="N859" t="s">
        <v>1920</v>
      </c>
      <c r="O859" t="s">
        <v>3158</v>
      </c>
      <c r="P859" t="str">
        <f t="shared" si="13"/>
        <v>Mar</v>
      </c>
      <c r="Q859">
        <f>PRODUCT(Table1[[#This Row],[Price_per_Unit]],Table1[[#This Row],[Quantity_Purchased]])</f>
        <v>2198.0500000000002</v>
      </c>
      <c r="R859">
        <f>(Table1[[#This Row],[Price_per_Unit]]*Table1[[#This Row],[Quantity_Purchased]])-Table1[[#This Row],[Discount_Applied]]</f>
        <v>2170.2200000000003</v>
      </c>
    </row>
    <row r="860" spans="1:18" x14ac:dyDescent="0.35">
      <c r="A860" t="s">
        <v>3159</v>
      </c>
      <c r="B860" s="1">
        <v>45845</v>
      </c>
      <c r="C860" t="s">
        <v>1913</v>
      </c>
      <c r="D860" t="s">
        <v>3160</v>
      </c>
      <c r="E860" t="s">
        <v>3161</v>
      </c>
      <c r="F860" t="s">
        <v>36</v>
      </c>
      <c r="G860">
        <v>181.29</v>
      </c>
      <c r="H860">
        <v>1</v>
      </c>
      <c r="I860">
        <v>136.1</v>
      </c>
      <c r="J860">
        <v>28.03</v>
      </c>
      <c r="K860" t="s">
        <v>20</v>
      </c>
      <c r="L860" t="s">
        <v>48</v>
      </c>
      <c r="M860" t="s">
        <v>22</v>
      </c>
      <c r="N860" t="s">
        <v>1946</v>
      </c>
      <c r="O860" t="s">
        <v>3162</v>
      </c>
      <c r="P860" t="str">
        <f t="shared" si="13"/>
        <v>Jul</v>
      </c>
      <c r="Q860">
        <f>PRODUCT(Table1[[#This Row],[Price_per_Unit]],Table1[[#This Row],[Quantity_Purchased]])</f>
        <v>181.29</v>
      </c>
      <c r="R860">
        <f>(Table1[[#This Row],[Price_per_Unit]]*Table1[[#This Row],[Quantity_Purchased]])-Table1[[#This Row],[Discount_Applied]]</f>
        <v>153.26</v>
      </c>
    </row>
    <row r="861" spans="1:18" x14ac:dyDescent="0.35">
      <c r="A861" t="s">
        <v>3163</v>
      </c>
      <c r="B861" s="1">
        <v>45907</v>
      </c>
      <c r="C861" t="s">
        <v>1913</v>
      </c>
      <c r="D861" t="s">
        <v>3164</v>
      </c>
      <c r="E861" t="s">
        <v>2468</v>
      </c>
      <c r="F861" t="s">
        <v>128</v>
      </c>
      <c r="G861">
        <v>149.34</v>
      </c>
      <c r="H861">
        <v>9</v>
      </c>
      <c r="I861">
        <v>103.81</v>
      </c>
      <c r="J861">
        <v>0.49</v>
      </c>
      <c r="K861" t="s">
        <v>20</v>
      </c>
      <c r="L861" t="s">
        <v>48</v>
      </c>
      <c r="M861" t="s">
        <v>22</v>
      </c>
      <c r="N861" t="s">
        <v>1916</v>
      </c>
      <c r="O861" t="s">
        <v>3165</v>
      </c>
      <c r="P861" t="str">
        <f t="shared" si="13"/>
        <v>Sep</v>
      </c>
      <c r="Q861">
        <f>PRODUCT(Table1[[#This Row],[Price_per_Unit]],Table1[[#This Row],[Quantity_Purchased]])</f>
        <v>1344.06</v>
      </c>
      <c r="R861">
        <f>(Table1[[#This Row],[Price_per_Unit]]*Table1[[#This Row],[Quantity_Purchased]])-Table1[[#This Row],[Discount_Applied]]</f>
        <v>1343.57</v>
      </c>
    </row>
    <row r="862" spans="1:18" x14ac:dyDescent="0.35">
      <c r="A862" t="s">
        <v>3166</v>
      </c>
      <c r="B862" s="1">
        <v>45760</v>
      </c>
      <c r="C862" t="s">
        <v>1913</v>
      </c>
      <c r="D862" t="s">
        <v>3167</v>
      </c>
      <c r="E862" t="s">
        <v>3168</v>
      </c>
      <c r="F862" t="s">
        <v>128</v>
      </c>
      <c r="G862">
        <v>309.95</v>
      </c>
      <c r="H862">
        <v>7</v>
      </c>
      <c r="I862">
        <v>193.78</v>
      </c>
      <c r="J862">
        <v>48.59</v>
      </c>
      <c r="K862" t="s">
        <v>43</v>
      </c>
      <c r="L862" t="s">
        <v>29</v>
      </c>
      <c r="M862" t="s">
        <v>22</v>
      </c>
      <c r="N862" t="s">
        <v>1920</v>
      </c>
      <c r="O862" t="s">
        <v>3169</v>
      </c>
      <c r="P862" t="str">
        <f t="shared" si="13"/>
        <v>Apr</v>
      </c>
      <c r="Q862">
        <f>PRODUCT(Table1[[#This Row],[Price_per_Unit]],Table1[[#This Row],[Quantity_Purchased]])</f>
        <v>2169.65</v>
      </c>
      <c r="R862">
        <f>(Table1[[#This Row],[Price_per_Unit]]*Table1[[#This Row],[Quantity_Purchased]])-Table1[[#This Row],[Discount_Applied]]</f>
        <v>2121.06</v>
      </c>
    </row>
    <row r="863" spans="1:18" x14ac:dyDescent="0.35">
      <c r="A863" t="s">
        <v>3170</v>
      </c>
      <c r="B863" s="1">
        <v>45719</v>
      </c>
      <c r="C863" t="s">
        <v>1913</v>
      </c>
      <c r="D863" t="s">
        <v>3171</v>
      </c>
      <c r="E863" t="s">
        <v>3172</v>
      </c>
      <c r="F863" t="s">
        <v>79</v>
      </c>
      <c r="G863">
        <v>32.25</v>
      </c>
      <c r="H863">
        <v>1</v>
      </c>
      <c r="I863">
        <v>22.42</v>
      </c>
      <c r="J863">
        <v>0.11</v>
      </c>
      <c r="K863" t="s">
        <v>43</v>
      </c>
      <c r="L863" t="s">
        <v>21</v>
      </c>
      <c r="M863" t="s">
        <v>22</v>
      </c>
      <c r="N863" t="s">
        <v>1946</v>
      </c>
      <c r="O863" t="s">
        <v>3173</v>
      </c>
      <c r="P863" t="str">
        <f t="shared" si="13"/>
        <v>Mar</v>
      </c>
      <c r="Q863">
        <f>PRODUCT(Table1[[#This Row],[Price_per_Unit]],Table1[[#This Row],[Quantity_Purchased]])</f>
        <v>32.25</v>
      </c>
      <c r="R863">
        <f>(Table1[[#This Row],[Price_per_Unit]]*Table1[[#This Row],[Quantity_Purchased]])-Table1[[#This Row],[Discount_Applied]]</f>
        <v>32.14</v>
      </c>
    </row>
    <row r="864" spans="1:18" hidden="1" x14ac:dyDescent="0.35">
      <c r="A864" t="s">
        <v>3174</v>
      </c>
      <c r="B864" s="1">
        <v>45812</v>
      </c>
      <c r="C864" t="s">
        <v>1913</v>
      </c>
      <c r="D864" t="s">
        <v>3175</v>
      </c>
      <c r="E864" t="s">
        <v>843</v>
      </c>
      <c r="F864" t="s">
        <v>36</v>
      </c>
      <c r="G864">
        <v>94.14</v>
      </c>
      <c r="H864">
        <v>9</v>
      </c>
      <c r="I864">
        <v>69.41</v>
      </c>
      <c r="J864">
        <v>5.12</v>
      </c>
      <c r="K864" t="s">
        <v>54</v>
      </c>
      <c r="L864" t="s">
        <v>21</v>
      </c>
      <c r="M864" t="s">
        <v>37</v>
      </c>
      <c r="N864" t="s">
        <v>1946</v>
      </c>
      <c r="O864" t="s">
        <v>3176</v>
      </c>
      <c r="P864" t="str">
        <f t="shared" si="13"/>
        <v>Jun</v>
      </c>
      <c r="Q864">
        <f>PRODUCT(Table1[[#This Row],[Price_per_Unit]],Table1[[#This Row],[Quantity_Purchased]])</f>
        <v>847.26</v>
      </c>
      <c r="R864">
        <f>(Table1[[#This Row],[Price_per_Unit]]*Table1[[#This Row],[Quantity_Purchased]])-Table1[[#This Row],[Discount_Applied]]</f>
        <v>842.14</v>
      </c>
    </row>
    <row r="865" spans="1:18" x14ac:dyDescent="0.35">
      <c r="A865" t="s">
        <v>3177</v>
      </c>
      <c r="B865" s="1">
        <v>45845</v>
      </c>
      <c r="C865" t="s">
        <v>1913</v>
      </c>
      <c r="D865" t="s">
        <v>3178</v>
      </c>
      <c r="E865" t="s">
        <v>1988</v>
      </c>
      <c r="F865" t="s">
        <v>19</v>
      </c>
      <c r="G865">
        <v>99.22</v>
      </c>
      <c r="H865">
        <v>7</v>
      </c>
      <c r="I865">
        <v>84.07</v>
      </c>
      <c r="J865">
        <v>6.19</v>
      </c>
      <c r="K865" t="s">
        <v>20</v>
      </c>
      <c r="L865" t="s">
        <v>48</v>
      </c>
      <c r="M865" t="s">
        <v>22</v>
      </c>
      <c r="N865" t="s">
        <v>1946</v>
      </c>
      <c r="O865" t="s">
        <v>3179</v>
      </c>
      <c r="P865" t="str">
        <f t="shared" si="13"/>
        <v>Jul</v>
      </c>
      <c r="Q865">
        <f>PRODUCT(Table1[[#This Row],[Price_per_Unit]],Table1[[#This Row],[Quantity_Purchased]])</f>
        <v>694.54</v>
      </c>
      <c r="R865">
        <f>(Table1[[#This Row],[Price_per_Unit]]*Table1[[#This Row],[Quantity_Purchased]])-Table1[[#This Row],[Discount_Applied]]</f>
        <v>688.34999999999991</v>
      </c>
    </row>
    <row r="866" spans="1:18" hidden="1" x14ac:dyDescent="0.35">
      <c r="A866" t="s">
        <v>3180</v>
      </c>
      <c r="B866" s="1">
        <v>45763</v>
      </c>
      <c r="C866" t="s">
        <v>1913</v>
      </c>
      <c r="D866" t="s">
        <v>3181</v>
      </c>
      <c r="E866" t="s">
        <v>1880</v>
      </c>
      <c r="F866" t="s">
        <v>128</v>
      </c>
      <c r="G866">
        <v>343.74</v>
      </c>
      <c r="H866">
        <v>2</v>
      </c>
      <c r="I866">
        <v>300.73</v>
      </c>
      <c r="J866">
        <v>32.880000000000003</v>
      </c>
      <c r="K866" t="s">
        <v>43</v>
      </c>
      <c r="L866" t="s">
        <v>48</v>
      </c>
      <c r="M866" t="s">
        <v>37</v>
      </c>
      <c r="N866" t="s">
        <v>1920</v>
      </c>
      <c r="O866" t="s">
        <v>3182</v>
      </c>
      <c r="P866" t="str">
        <f t="shared" si="13"/>
        <v>Apr</v>
      </c>
      <c r="Q866">
        <f>PRODUCT(Table1[[#This Row],[Price_per_Unit]],Table1[[#This Row],[Quantity_Purchased]])</f>
        <v>687.48</v>
      </c>
      <c r="R866">
        <f>(Table1[[#This Row],[Price_per_Unit]]*Table1[[#This Row],[Quantity_Purchased]])-Table1[[#This Row],[Discount_Applied]]</f>
        <v>654.6</v>
      </c>
    </row>
    <row r="867" spans="1:18" x14ac:dyDescent="0.35">
      <c r="A867" t="s">
        <v>3183</v>
      </c>
      <c r="B867" s="1">
        <v>45739</v>
      </c>
      <c r="C867" t="s">
        <v>1913</v>
      </c>
      <c r="D867" t="s">
        <v>3184</v>
      </c>
      <c r="E867" t="s">
        <v>3185</v>
      </c>
      <c r="F867" t="s">
        <v>53</v>
      </c>
      <c r="G867">
        <v>342.71</v>
      </c>
      <c r="H867">
        <v>5</v>
      </c>
      <c r="I867">
        <v>275.06</v>
      </c>
      <c r="J867">
        <v>61.84</v>
      </c>
      <c r="K867" t="s">
        <v>43</v>
      </c>
      <c r="L867" t="s">
        <v>48</v>
      </c>
      <c r="M867" t="s">
        <v>22</v>
      </c>
      <c r="N867" t="s">
        <v>1946</v>
      </c>
      <c r="O867" t="s">
        <v>3186</v>
      </c>
      <c r="P867" t="str">
        <f t="shared" si="13"/>
        <v>Mar</v>
      </c>
      <c r="Q867">
        <f>PRODUCT(Table1[[#This Row],[Price_per_Unit]],Table1[[#This Row],[Quantity_Purchased]])</f>
        <v>1713.55</v>
      </c>
      <c r="R867">
        <f>(Table1[[#This Row],[Price_per_Unit]]*Table1[[#This Row],[Quantity_Purchased]])-Table1[[#This Row],[Discount_Applied]]</f>
        <v>1651.71</v>
      </c>
    </row>
    <row r="868" spans="1:18" hidden="1" x14ac:dyDescent="0.35">
      <c r="A868" t="s">
        <v>3187</v>
      </c>
      <c r="B868" s="1">
        <v>45791</v>
      </c>
      <c r="C868" t="s">
        <v>1913</v>
      </c>
      <c r="D868" t="s">
        <v>3188</v>
      </c>
      <c r="E868" t="s">
        <v>3189</v>
      </c>
      <c r="F868" t="s">
        <v>128</v>
      </c>
      <c r="G868">
        <v>165.28</v>
      </c>
      <c r="H868">
        <v>8</v>
      </c>
      <c r="I868">
        <v>143.63</v>
      </c>
      <c r="J868">
        <v>32.32</v>
      </c>
      <c r="K868" t="s">
        <v>20</v>
      </c>
      <c r="L868" t="s">
        <v>21</v>
      </c>
      <c r="M868" t="s">
        <v>37</v>
      </c>
      <c r="N868" t="s">
        <v>1920</v>
      </c>
      <c r="O868" t="s">
        <v>3190</v>
      </c>
      <c r="P868" t="str">
        <f t="shared" si="13"/>
        <v>May</v>
      </c>
      <c r="Q868">
        <f>PRODUCT(Table1[[#This Row],[Price_per_Unit]],Table1[[#This Row],[Quantity_Purchased]])</f>
        <v>1322.24</v>
      </c>
      <c r="R868">
        <f>(Table1[[#This Row],[Price_per_Unit]]*Table1[[#This Row],[Quantity_Purchased]])-Table1[[#This Row],[Discount_Applied]]</f>
        <v>1289.92</v>
      </c>
    </row>
    <row r="869" spans="1:18" hidden="1" x14ac:dyDescent="0.35">
      <c r="A869" t="s">
        <v>3191</v>
      </c>
      <c r="B869" s="1">
        <v>45846</v>
      </c>
      <c r="C869" t="s">
        <v>1913</v>
      </c>
      <c r="D869" t="s">
        <v>3192</v>
      </c>
      <c r="E869" t="s">
        <v>2714</v>
      </c>
      <c r="F869" t="s">
        <v>19</v>
      </c>
      <c r="G869">
        <v>403.72</v>
      </c>
      <c r="H869">
        <v>8</v>
      </c>
      <c r="I869">
        <v>329.32</v>
      </c>
      <c r="J869">
        <v>40.49</v>
      </c>
      <c r="K869" t="s">
        <v>20</v>
      </c>
      <c r="L869" t="s">
        <v>48</v>
      </c>
      <c r="M869" t="s">
        <v>37</v>
      </c>
      <c r="N869" t="s">
        <v>1946</v>
      </c>
      <c r="O869" t="s">
        <v>3193</v>
      </c>
      <c r="P869" t="str">
        <f t="shared" si="13"/>
        <v>Jul</v>
      </c>
      <c r="Q869">
        <f>PRODUCT(Table1[[#This Row],[Price_per_Unit]],Table1[[#This Row],[Quantity_Purchased]])</f>
        <v>3229.76</v>
      </c>
      <c r="R869">
        <f>(Table1[[#This Row],[Price_per_Unit]]*Table1[[#This Row],[Quantity_Purchased]])-Table1[[#This Row],[Discount_Applied]]</f>
        <v>3189.2700000000004</v>
      </c>
    </row>
    <row r="870" spans="1:18" hidden="1" x14ac:dyDescent="0.35">
      <c r="A870" t="s">
        <v>3194</v>
      </c>
      <c r="B870" s="1">
        <v>45751</v>
      </c>
      <c r="C870" t="s">
        <v>1913</v>
      </c>
      <c r="D870" t="s">
        <v>3195</v>
      </c>
      <c r="E870" t="s">
        <v>3196</v>
      </c>
      <c r="F870" t="s">
        <v>28</v>
      </c>
      <c r="G870">
        <v>207.04</v>
      </c>
      <c r="H870">
        <v>3</v>
      </c>
      <c r="I870">
        <v>160.63999999999999</v>
      </c>
      <c r="J870">
        <v>38.14</v>
      </c>
      <c r="K870" t="s">
        <v>54</v>
      </c>
      <c r="L870" t="s">
        <v>21</v>
      </c>
      <c r="M870" t="s">
        <v>30</v>
      </c>
      <c r="N870" t="s">
        <v>1916</v>
      </c>
      <c r="O870" t="s">
        <v>3197</v>
      </c>
      <c r="P870" t="str">
        <f t="shared" si="13"/>
        <v>Apr</v>
      </c>
      <c r="Q870">
        <f>PRODUCT(Table1[[#This Row],[Price_per_Unit]],Table1[[#This Row],[Quantity_Purchased]])</f>
        <v>621.12</v>
      </c>
      <c r="R870">
        <f>(Table1[[#This Row],[Price_per_Unit]]*Table1[[#This Row],[Quantity_Purchased]])-Table1[[#This Row],[Discount_Applied]]</f>
        <v>582.98</v>
      </c>
    </row>
    <row r="871" spans="1:18" hidden="1" x14ac:dyDescent="0.35">
      <c r="A871" t="s">
        <v>3198</v>
      </c>
      <c r="B871" s="1">
        <v>45846</v>
      </c>
      <c r="C871" t="s">
        <v>1913</v>
      </c>
      <c r="D871" t="s">
        <v>3199</v>
      </c>
      <c r="E871" t="s">
        <v>1334</v>
      </c>
      <c r="F871" t="s">
        <v>19</v>
      </c>
      <c r="G871">
        <v>176.23</v>
      </c>
      <c r="H871">
        <v>3</v>
      </c>
      <c r="I871">
        <v>114.38</v>
      </c>
      <c r="J871">
        <v>26.27</v>
      </c>
      <c r="K871" t="s">
        <v>54</v>
      </c>
      <c r="L871" t="s">
        <v>21</v>
      </c>
      <c r="M871" t="s">
        <v>37</v>
      </c>
      <c r="N871" t="s">
        <v>1916</v>
      </c>
      <c r="O871" t="s">
        <v>3200</v>
      </c>
      <c r="P871" t="str">
        <f t="shared" si="13"/>
        <v>Jul</v>
      </c>
      <c r="Q871">
        <f>PRODUCT(Table1[[#This Row],[Price_per_Unit]],Table1[[#This Row],[Quantity_Purchased]])</f>
        <v>528.68999999999994</v>
      </c>
      <c r="R871">
        <f>(Table1[[#This Row],[Price_per_Unit]]*Table1[[#This Row],[Quantity_Purchased]])-Table1[[#This Row],[Discount_Applied]]</f>
        <v>502.41999999999996</v>
      </c>
    </row>
    <row r="872" spans="1:18" hidden="1" x14ac:dyDescent="0.35">
      <c r="A872" t="s">
        <v>3201</v>
      </c>
      <c r="B872" s="1">
        <v>45910</v>
      </c>
      <c r="C872" t="s">
        <v>1913</v>
      </c>
      <c r="D872" t="s">
        <v>3202</v>
      </c>
      <c r="E872" t="s">
        <v>1924</v>
      </c>
      <c r="F872" t="s">
        <v>36</v>
      </c>
      <c r="G872">
        <v>219.55</v>
      </c>
      <c r="H872">
        <v>6</v>
      </c>
      <c r="I872">
        <v>186.62</v>
      </c>
      <c r="J872">
        <v>28.94</v>
      </c>
      <c r="K872" t="s">
        <v>20</v>
      </c>
      <c r="L872" t="s">
        <v>29</v>
      </c>
      <c r="M872" t="s">
        <v>37</v>
      </c>
      <c r="N872" t="s">
        <v>1916</v>
      </c>
      <c r="O872" t="s">
        <v>3203</v>
      </c>
      <c r="P872" t="str">
        <f t="shared" si="13"/>
        <v>Sep</v>
      </c>
      <c r="Q872">
        <f>PRODUCT(Table1[[#This Row],[Price_per_Unit]],Table1[[#This Row],[Quantity_Purchased]])</f>
        <v>1317.3000000000002</v>
      </c>
      <c r="R872">
        <f>(Table1[[#This Row],[Price_per_Unit]]*Table1[[#This Row],[Quantity_Purchased]])-Table1[[#This Row],[Discount_Applied]]</f>
        <v>1288.3600000000001</v>
      </c>
    </row>
    <row r="873" spans="1:18" x14ac:dyDescent="0.35">
      <c r="A873" t="s">
        <v>3204</v>
      </c>
      <c r="B873" s="1">
        <v>45717</v>
      </c>
      <c r="C873" t="s">
        <v>1913</v>
      </c>
      <c r="D873" t="s">
        <v>3205</v>
      </c>
      <c r="E873" t="s">
        <v>3206</v>
      </c>
      <c r="F873" t="s">
        <v>28</v>
      </c>
      <c r="G873">
        <v>423.23</v>
      </c>
      <c r="H873">
        <v>6</v>
      </c>
      <c r="I873">
        <v>365.57</v>
      </c>
      <c r="J873">
        <v>63.3</v>
      </c>
      <c r="K873" t="s">
        <v>20</v>
      </c>
      <c r="L873" t="s">
        <v>29</v>
      </c>
      <c r="M873" t="s">
        <v>22</v>
      </c>
      <c r="N873" t="s">
        <v>1916</v>
      </c>
      <c r="O873" t="s">
        <v>3207</v>
      </c>
      <c r="P873" t="str">
        <f t="shared" si="13"/>
        <v>Mar</v>
      </c>
      <c r="Q873">
        <f>PRODUCT(Table1[[#This Row],[Price_per_Unit]],Table1[[#This Row],[Quantity_Purchased]])</f>
        <v>2539.38</v>
      </c>
      <c r="R873">
        <f>(Table1[[#This Row],[Price_per_Unit]]*Table1[[#This Row],[Quantity_Purchased]])-Table1[[#This Row],[Discount_Applied]]</f>
        <v>2476.08</v>
      </c>
    </row>
    <row r="874" spans="1:18" x14ac:dyDescent="0.35">
      <c r="A874" t="s">
        <v>3208</v>
      </c>
      <c r="B874" s="1">
        <v>45941</v>
      </c>
      <c r="C874" t="s">
        <v>1913</v>
      </c>
      <c r="D874" t="s">
        <v>3209</v>
      </c>
      <c r="E874" t="s">
        <v>3210</v>
      </c>
      <c r="F874" t="s">
        <v>36</v>
      </c>
      <c r="G874">
        <v>392.48</v>
      </c>
      <c r="H874">
        <v>2</v>
      </c>
      <c r="I874">
        <v>286.27999999999997</v>
      </c>
      <c r="J874">
        <v>7.56</v>
      </c>
      <c r="K874" t="s">
        <v>20</v>
      </c>
      <c r="L874" t="s">
        <v>29</v>
      </c>
      <c r="M874" t="s">
        <v>22</v>
      </c>
      <c r="N874" t="s">
        <v>1946</v>
      </c>
      <c r="O874" t="s">
        <v>3211</v>
      </c>
      <c r="P874" t="str">
        <f t="shared" si="13"/>
        <v>Oct</v>
      </c>
      <c r="Q874">
        <f>PRODUCT(Table1[[#This Row],[Price_per_Unit]],Table1[[#This Row],[Quantity_Purchased]])</f>
        <v>784.96</v>
      </c>
      <c r="R874">
        <f>(Table1[[#This Row],[Price_per_Unit]]*Table1[[#This Row],[Quantity_Purchased]])-Table1[[#This Row],[Discount_Applied]]</f>
        <v>777.40000000000009</v>
      </c>
    </row>
    <row r="875" spans="1:18" x14ac:dyDescent="0.35">
      <c r="A875" t="s">
        <v>3212</v>
      </c>
      <c r="B875" s="1">
        <v>45719</v>
      </c>
      <c r="C875" t="s">
        <v>1913</v>
      </c>
      <c r="D875" t="s">
        <v>3213</v>
      </c>
      <c r="E875" t="s">
        <v>1197</v>
      </c>
      <c r="F875" t="s">
        <v>19</v>
      </c>
      <c r="G875">
        <v>143.35</v>
      </c>
      <c r="H875">
        <v>6</v>
      </c>
      <c r="I875">
        <v>122.29</v>
      </c>
      <c r="J875">
        <v>22.42</v>
      </c>
      <c r="K875" t="s">
        <v>43</v>
      </c>
      <c r="L875" t="s">
        <v>21</v>
      </c>
      <c r="M875" t="s">
        <v>22</v>
      </c>
      <c r="N875" t="s">
        <v>1946</v>
      </c>
      <c r="O875" t="s">
        <v>3214</v>
      </c>
      <c r="P875" t="str">
        <f t="shared" si="13"/>
        <v>Mar</v>
      </c>
      <c r="Q875">
        <f>PRODUCT(Table1[[#This Row],[Price_per_Unit]],Table1[[#This Row],[Quantity_Purchased]])</f>
        <v>860.09999999999991</v>
      </c>
      <c r="R875">
        <f>(Table1[[#This Row],[Price_per_Unit]]*Table1[[#This Row],[Quantity_Purchased]])-Table1[[#This Row],[Discount_Applied]]</f>
        <v>837.68</v>
      </c>
    </row>
    <row r="876" spans="1:18" hidden="1" x14ac:dyDescent="0.35">
      <c r="A876" t="s">
        <v>3215</v>
      </c>
      <c r="B876" s="1">
        <v>46013</v>
      </c>
      <c r="C876" t="s">
        <v>1913</v>
      </c>
      <c r="D876" s="2" t="s">
        <v>3216</v>
      </c>
      <c r="E876" t="s">
        <v>3217</v>
      </c>
      <c r="F876" t="s">
        <v>19</v>
      </c>
      <c r="G876">
        <v>444.32</v>
      </c>
      <c r="H876">
        <v>10</v>
      </c>
      <c r="I876">
        <v>335.68</v>
      </c>
      <c r="J876">
        <v>68.77</v>
      </c>
      <c r="K876" t="s">
        <v>43</v>
      </c>
      <c r="L876" t="s">
        <v>21</v>
      </c>
      <c r="M876" t="s">
        <v>30</v>
      </c>
      <c r="N876" t="s">
        <v>1916</v>
      </c>
      <c r="O876" t="s">
        <v>3218</v>
      </c>
      <c r="P876" t="str">
        <f t="shared" si="13"/>
        <v>Dec</v>
      </c>
      <c r="Q876">
        <f>PRODUCT(Table1[[#This Row],[Price_per_Unit]],Table1[[#This Row],[Quantity_Purchased]])</f>
        <v>4443.2</v>
      </c>
      <c r="R876">
        <f>(Table1[[#This Row],[Price_per_Unit]]*Table1[[#This Row],[Quantity_Purchased]])-Table1[[#This Row],[Discount_Applied]]</f>
        <v>4374.4299999999994</v>
      </c>
    </row>
    <row r="877" spans="1:18" hidden="1" x14ac:dyDescent="0.35">
      <c r="A877" t="s">
        <v>3219</v>
      </c>
      <c r="B877" s="1">
        <v>45949</v>
      </c>
      <c r="C877" t="s">
        <v>1913</v>
      </c>
      <c r="D877" t="s">
        <v>3220</v>
      </c>
      <c r="E877" t="s">
        <v>3221</v>
      </c>
      <c r="F877" t="s">
        <v>53</v>
      </c>
      <c r="G877">
        <v>39.409999999999997</v>
      </c>
      <c r="H877">
        <v>3</v>
      </c>
      <c r="I877">
        <v>34.340000000000003</v>
      </c>
      <c r="J877">
        <v>6.71</v>
      </c>
      <c r="K877" t="s">
        <v>43</v>
      </c>
      <c r="L877" t="s">
        <v>48</v>
      </c>
      <c r="M877" t="s">
        <v>30</v>
      </c>
      <c r="N877" t="s">
        <v>1920</v>
      </c>
      <c r="O877" t="s">
        <v>3222</v>
      </c>
      <c r="P877" t="str">
        <f t="shared" si="13"/>
        <v>Oct</v>
      </c>
      <c r="Q877">
        <f>PRODUCT(Table1[[#This Row],[Price_per_Unit]],Table1[[#This Row],[Quantity_Purchased]])</f>
        <v>118.22999999999999</v>
      </c>
      <c r="R877">
        <f>(Table1[[#This Row],[Price_per_Unit]]*Table1[[#This Row],[Quantity_Purchased]])-Table1[[#This Row],[Discount_Applied]]</f>
        <v>111.52</v>
      </c>
    </row>
    <row r="878" spans="1:18" hidden="1" x14ac:dyDescent="0.35">
      <c r="A878" t="s">
        <v>3223</v>
      </c>
      <c r="B878" s="1">
        <v>46004</v>
      </c>
      <c r="C878" t="s">
        <v>1913</v>
      </c>
      <c r="D878" t="s">
        <v>3224</v>
      </c>
      <c r="E878" t="s">
        <v>3225</v>
      </c>
      <c r="F878" t="s">
        <v>79</v>
      </c>
      <c r="G878">
        <v>313.69</v>
      </c>
      <c r="H878">
        <v>8</v>
      </c>
      <c r="I878">
        <v>280.97000000000003</v>
      </c>
      <c r="J878">
        <v>2.5</v>
      </c>
      <c r="K878" t="s">
        <v>43</v>
      </c>
      <c r="L878" t="s">
        <v>29</v>
      </c>
      <c r="M878" t="s">
        <v>37</v>
      </c>
      <c r="N878" t="s">
        <v>1920</v>
      </c>
      <c r="O878" t="s">
        <v>3226</v>
      </c>
      <c r="P878" t="str">
        <f t="shared" si="13"/>
        <v>Dec</v>
      </c>
      <c r="Q878">
        <f>PRODUCT(Table1[[#This Row],[Price_per_Unit]],Table1[[#This Row],[Quantity_Purchased]])</f>
        <v>2509.52</v>
      </c>
      <c r="R878">
        <f>(Table1[[#This Row],[Price_per_Unit]]*Table1[[#This Row],[Quantity_Purchased]])-Table1[[#This Row],[Discount_Applied]]</f>
        <v>2507.02</v>
      </c>
    </row>
    <row r="879" spans="1:18" hidden="1" x14ac:dyDescent="0.35">
      <c r="A879" t="s">
        <v>3227</v>
      </c>
      <c r="B879" s="1">
        <v>45685</v>
      </c>
      <c r="C879" t="s">
        <v>1913</v>
      </c>
      <c r="D879" t="s">
        <v>3228</v>
      </c>
      <c r="E879" t="s">
        <v>3229</v>
      </c>
      <c r="F879" t="s">
        <v>28</v>
      </c>
      <c r="G879">
        <v>283.19</v>
      </c>
      <c r="H879">
        <v>9</v>
      </c>
      <c r="I879">
        <v>202</v>
      </c>
      <c r="J879">
        <v>36.479999999999997</v>
      </c>
      <c r="K879" t="s">
        <v>54</v>
      </c>
      <c r="L879" t="s">
        <v>48</v>
      </c>
      <c r="M879" t="s">
        <v>37</v>
      </c>
      <c r="N879" t="s">
        <v>1946</v>
      </c>
      <c r="O879" t="s">
        <v>3230</v>
      </c>
      <c r="P879" t="str">
        <f t="shared" si="13"/>
        <v>Jan</v>
      </c>
      <c r="Q879">
        <f>PRODUCT(Table1[[#This Row],[Price_per_Unit]],Table1[[#This Row],[Quantity_Purchased]])</f>
        <v>2548.71</v>
      </c>
      <c r="R879">
        <f>(Table1[[#This Row],[Price_per_Unit]]*Table1[[#This Row],[Quantity_Purchased]])-Table1[[#This Row],[Discount_Applied]]</f>
        <v>2512.23</v>
      </c>
    </row>
    <row r="880" spans="1:18" hidden="1" x14ac:dyDescent="0.35">
      <c r="A880" t="s">
        <v>3231</v>
      </c>
      <c r="B880" s="1">
        <v>45941</v>
      </c>
      <c r="C880" t="s">
        <v>1913</v>
      </c>
      <c r="D880" t="s">
        <v>3232</v>
      </c>
      <c r="E880" t="s">
        <v>3233</v>
      </c>
      <c r="F880" t="s">
        <v>36</v>
      </c>
      <c r="G880">
        <v>465.74</v>
      </c>
      <c r="H880">
        <v>1</v>
      </c>
      <c r="I880">
        <v>407.1</v>
      </c>
      <c r="J880">
        <v>17.989999999999998</v>
      </c>
      <c r="K880" t="s">
        <v>54</v>
      </c>
      <c r="L880" t="s">
        <v>29</v>
      </c>
      <c r="M880" t="s">
        <v>37</v>
      </c>
      <c r="N880" t="s">
        <v>1920</v>
      </c>
      <c r="O880" t="s">
        <v>3234</v>
      </c>
      <c r="P880" t="str">
        <f t="shared" si="13"/>
        <v>Oct</v>
      </c>
      <c r="Q880">
        <f>PRODUCT(Table1[[#This Row],[Price_per_Unit]],Table1[[#This Row],[Quantity_Purchased]])</f>
        <v>465.74</v>
      </c>
      <c r="R880">
        <f>(Table1[[#This Row],[Price_per_Unit]]*Table1[[#This Row],[Quantity_Purchased]])-Table1[[#This Row],[Discount_Applied]]</f>
        <v>447.75</v>
      </c>
    </row>
    <row r="881" spans="1:18" x14ac:dyDescent="0.35">
      <c r="A881" t="s">
        <v>3235</v>
      </c>
      <c r="B881" s="1">
        <v>46013</v>
      </c>
      <c r="C881" t="s">
        <v>1913</v>
      </c>
      <c r="D881" t="s">
        <v>3236</v>
      </c>
      <c r="E881" t="s">
        <v>1261</v>
      </c>
      <c r="F881" t="s">
        <v>128</v>
      </c>
      <c r="G881">
        <v>130.97999999999999</v>
      </c>
      <c r="H881">
        <v>9</v>
      </c>
      <c r="I881">
        <v>89.41</v>
      </c>
      <c r="J881">
        <v>19.149999999999999</v>
      </c>
      <c r="K881" t="s">
        <v>20</v>
      </c>
      <c r="L881" t="s">
        <v>29</v>
      </c>
      <c r="M881" t="s">
        <v>22</v>
      </c>
      <c r="N881" t="s">
        <v>1946</v>
      </c>
      <c r="O881" t="s">
        <v>3237</v>
      </c>
      <c r="P881" t="str">
        <f t="shared" si="13"/>
        <v>Dec</v>
      </c>
      <c r="Q881">
        <f>PRODUCT(Table1[[#This Row],[Price_per_Unit]],Table1[[#This Row],[Quantity_Purchased]])</f>
        <v>1178.82</v>
      </c>
      <c r="R881">
        <f>(Table1[[#This Row],[Price_per_Unit]]*Table1[[#This Row],[Quantity_Purchased]])-Table1[[#This Row],[Discount_Applied]]</f>
        <v>1159.6699999999998</v>
      </c>
    </row>
    <row r="882" spans="1:18" hidden="1" x14ac:dyDescent="0.35">
      <c r="A882" t="s">
        <v>3238</v>
      </c>
      <c r="B882" s="1">
        <v>45960</v>
      </c>
      <c r="C882" t="s">
        <v>1913</v>
      </c>
      <c r="D882" t="s">
        <v>3239</v>
      </c>
      <c r="E882" t="s">
        <v>3240</v>
      </c>
      <c r="F882" t="s">
        <v>19</v>
      </c>
      <c r="G882">
        <v>148.34</v>
      </c>
      <c r="H882">
        <v>3</v>
      </c>
      <c r="I882">
        <v>96.92</v>
      </c>
      <c r="J882">
        <v>16.91</v>
      </c>
      <c r="K882" t="s">
        <v>43</v>
      </c>
      <c r="L882" t="s">
        <v>21</v>
      </c>
      <c r="M882" t="s">
        <v>37</v>
      </c>
      <c r="N882" t="s">
        <v>1920</v>
      </c>
      <c r="O882" t="s">
        <v>3241</v>
      </c>
      <c r="P882" t="str">
        <f t="shared" si="13"/>
        <v>Oct</v>
      </c>
      <c r="Q882">
        <f>PRODUCT(Table1[[#This Row],[Price_per_Unit]],Table1[[#This Row],[Quantity_Purchased]])</f>
        <v>445.02</v>
      </c>
      <c r="R882">
        <f>(Table1[[#This Row],[Price_per_Unit]]*Table1[[#This Row],[Quantity_Purchased]])-Table1[[#This Row],[Discount_Applied]]</f>
        <v>428.10999999999996</v>
      </c>
    </row>
    <row r="883" spans="1:18" hidden="1" x14ac:dyDescent="0.35">
      <c r="A883" t="s">
        <v>3242</v>
      </c>
      <c r="B883" s="1">
        <v>45704</v>
      </c>
      <c r="C883" t="s">
        <v>1913</v>
      </c>
      <c r="D883" t="s">
        <v>3243</v>
      </c>
      <c r="E883" t="s">
        <v>3244</v>
      </c>
      <c r="F883" t="s">
        <v>19</v>
      </c>
      <c r="G883">
        <v>472.16</v>
      </c>
      <c r="H883">
        <v>5</v>
      </c>
      <c r="I883">
        <v>371.53</v>
      </c>
      <c r="J883">
        <v>21.99</v>
      </c>
      <c r="K883" t="s">
        <v>43</v>
      </c>
      <c r="L883" t="s">
        <v>21</v>
      </c>
      <c r="M883" t="s">
        <v>30</v>
      </c>
      <c r="N883" t="s">
        <v>1920</v>
      </c>
      <c r="O883" t="s">
        <v>3245</v>
      </c>
      <c r="P883" t="str">
        <f t="shared" si="13"/>
        <v>Feb</v>
      </c>
      <c r="Q883">
        <f>PRODUCT(Table1[[#This Row],[Price_per_Unit]],Table1[[#This Row],[Quantity_Purchased]])</f>
        <v>2360.8000000000002</v>
      </c>
      <c r="R883">
        <f>(Table1[[#This Row],[Price_per_Unit]]*Table1[[#This Row],[Quantity_Purchased]])-Table1[[#This Row],[Discount_Applied]]</f>
        <v>2338.8100000000004</v>
      </c>
    </row>
    <row r="884" spans="1:18" hidden="1" x14ac:dyDescent="0.35">
      <c r="A884" t="s">
        <v>3246</v>
      </c>
      <c r="B884" s="1">
        <v>46002</v>
      </c>
      <c r="C884" t="s">
        <v>1913</v>
      </c>
      <c r="D884" t="s">
        <v>3247</v>
      </c>
      <c r="E884" t="s">
        <v>942</v>
      </c>
      <c r="F884" t="s">
        <v>19</v>
      </c>
      <c r="G884">
        <v>365.33</v>
      </c>
      <c r="H884">
        <v>6</v>
      </c>
      <c r="I884">
        <v>224.14</v>
      </c>
      <c r="J884">
        <v>10.24</v>
      </c>
      <c r="K884" t="s">
        <v>20</v>
      </c>
      <c r="L884" t="s">
        <v>48</v>
      </c>
      <c r="M884" t="s">
        <v>30</v>
      </c>
      <c r="N884" t="s">
        <v>1916</v>
      </c>
      <c r="O884" t="s">
        <v>3248</v>
      </c>
      <c r="P884" t="str">
        <f t="shared" si="13"/>
        <v>Dec</v>
      </c>
      <c r="Q884">
        <f>PRODUCT(Table1[[#This Row],[Price_per_Unit]],Table1[[#This Row],[Quantity_Purchased]])</f>
        <v>2191.98</v>
      </c>
      <c r="R884">
        <f>(Table1[[#This Row],[Price_per_Unit]]*Table1[[#This Row],[Quantity_Purchased]])-Table1[[#This Row],[Discount_Applied]]</f>
        <v>2181.7400000000002</v>
      </c>
    </row>
    <row r="885" spans="1:18" hidden="1" x14ac:dyDescent="0.35">
      <c r="A885" t="s">
        <v>3249</v>
      </c>
      <c r="B885" s="1">
        <v>45843</v>
      </c>
      <c r="C885" t="s">
        <v>1913</v>
      </c>
      <c r="D885" t="s">
        <v>3250</v>
      </c>
      <c r="E885" t="s">
        <v>2829</v>
      </c>
      <c r="F885" t="s">
        <v>128</v>
      </c>
      <c r="G885">
        <v>486.48</v>
      </c>
      <c r="H885">
        <v>10</v>
      </c>
      <c r="I885">
        <v>349.38</v>
      </c>
      <c r="J885">
        <v>31.39</v>
      </c>
      <c r="K885" t="s">
        <v>20</v>
      </c>
      <c r="L885" t="s">
        <v>21</v>
      </c>
      <c r="M885" t="s">
        <v>37</v>
      </c>
      <c r="N885" t="s">
        <v>1920</v>
      </c>
      <c r="O885" t="s">
        <v>3251</v>
      </c>
      <c r="P885" t="str">
        <f t="shared" si="13"/>
        <v>Jul</v>
      </c>
      <c r="Q885">
        <f>PRODUCT(Table1[[#This Row],[Price_per_Unit]],Table1[[#This Row],[Quantity_Purchased]])</f>
        <v>4864.8</v>
      </c>
      <c r="R885">
        <f>(Table1[[#This Row],[Price_per_Unit]]*Table1[[#This Row],[Quantity_Purchased]])-Table1[[#This Row],[Discount_Applied]]</f>
        <v>4833.41</v>
      </c>
    </row>
    <row r="886" spans="1:18" hidden="1" x14ac:dyDescent="0.35">
      <c r="A886" t="s">
        <v>3252</v>
      </c>
      <c r="B886" s="1">
        <v>45684</v>
      </c>
      <c r="C886" t="s">
        <v>1913</v>
      </c>
      <c r="D886" t="s">
        <v>3253</v>
      </c>
      <c r="E886" t="s">
        <v>3254</v>
      </c>
      <c r="F886" t="s">
        <v>79</v>
      </c>
      <c r="G886">
        <v>186.21</v>
      </c>
      <c r="H886">
        <v>4</v>
      </c>
      <c r="I886">
        <v>125.07</v>
      </c>
      <c r="J886">
        <v>7.39</v>
      </c>
      <c r="K886" t="s">
        <v>43</v>
      </c>
      <c r="L886" t="s">
        <v>48</v>
      </c>
      <c r="M886" t="s">
        <v>30</v>
      </c>
      <c r="N886" t="s">
        <v>1946</v>
      </c>
      <c r="O886" t="s">
        <v>3255</v>
      </c>
      <c r="P886" t="str">
        <f t="shared" si="13"/>
        <v>Jan</v>
      </c>
      <c r="Q886">
        <f>PRODUCT(Table1[[#This Row],[Price_per_Unit]],Table1[[#This Row],[Quantity_Purchased]])</f>
        <v>744.84</v>
      </c>
      <c r="R886">
        <f>(Table1[[#This Row],[Price_per_Unit]]*Table1[[#This Row],[Quantity_Purchased]])-Table1[[#This Row],[Discount_Applied]]</f>
        <v>737.45</v>
      </c>
    </row>
    <row r="887" spans="1:18" hidden="1" x14ac:dyDescent="0.35">
      <c r="A887" t="s">
        <v>3256</v>
      </c>
      <c r="B887" s="1">
        <v>46011</v>
      </c>
      <c r="C887" t="s">
        <v>1913</v>
      </c>
      <c r="D887" t="s">
        <v>3257</v>
      </c>
      <c r="E887" t="s">
        <v>2243</v>
      </c>
      <c r="F887" t="s">
        <v>28</v>
      </c>
      <c r="G887">
        <v>256.88</v>
      </c>
      <c r="H887">
        <v>9</v>
      </c>
      <c r="I887">
        <v>207.13</v>
      </c>
      <c r="J887">
        <v>34.44</v>
      </c>
      <c r="K887" t="s">
        <v>20</v>
      </c>
      <c r="L887" t="s">
        <v>29</v>
      </c>
      <c r="M887" t="s">
        <v>37</v>
      </c>
      <c r="N887" t="s">
        <v>1920</v>
      </c>
      <c r="O887" t="s">
        <v>3258</v>
      </c>
      <c r="P887" t="str">
        <f t="shared" si="13"/>
        <v>Dec</v>
      </c>
      <c r="Q887">
        <f>PRODUCT(Table1[[#This Row],[Price_per_Unit]],Table1[[#This Row],[Quantity_Purchased]])</f>
        <v>2311.92</v>
      </c>
      <c r="R887">
        <f>(Table1[[#This Row],[Price_per_Unit]]*Table1[[#This Row],[Quantity_Purchased]])-Table1[[#This Row],[Discount_Applied]]</f>
        <v>2277.48</v>
      </c>
    </row>
    <row r="888" spans="1:18" hidden="1" x14ac:dyDescent="0.35">
      <c r="A888" t="s">
        <v>3259</v>
      </c>
      <c r="B888" s="1">
        <v>45981</v>
      </c>
      <c r="C888" t="s">
        <v>1913</v>
      </c>
      <c r="D888" t="s">
        <v>3260</v>
      </c>
      <c r="E888" t="s">
        <v>416</v>
      </c>
      <c r="F888" t="s">
        <v>53</v>
      </c>
      <c r="G888">
        <v>57.06</v>
      </c>
      <c r="H888">
        <v>6</v>
      </c>
      <c r="I888">
        <v>48.94</v>
      </c>
      <c r="J888">
        <v>5.8</v>
      </c>
      <c r="K888" t="s">
        <v>20</v>
      </c>
      <c r="L888" t="s">
        <v>29</v>
      </c>
      <c r="M888" t="s">
        <v>37</v>
      </c>
      <c r="N888" t="s">
        <v>1946</v>
      </c>
      <c r="O888" t="s">
        <v>3261</v>
      </c>
      <c r="P888" t="str">
        <f t="shared" si="13"/>
        <v>Nov</v>
      </c>
      <c r="Q888">
        <f>PRODUCT(Table1[[#This Row],[Price_per_Unit]],Table1[[#This Row],[Quantity_Purchased]])</f>
        <v>342.36</v>
      </c>
      <c r="R888">
        <f>(Table1[[#This Row],[Price_per_Unit]]*Table1[[#This Row],[Quantity_Purchased]])-Table1[[#This Row],[Discount_Applied]]</f>
        <v>336.56</v>
      </c>
    </row>
    <row r="889" spans="1:18" hidden="1" x14ac:dyDescent="0.35">
      <c r="A889" t="s">
        <v>3262</v>
      </c>
      <c r="B889" s="1">
        <v>45802</v>
      </c>
      <c r="C889" t="s">
        <v>1913</v>
      </c>
      <c r="D889" t="s">
        <v>3263</v>
      </c>
      <c r="E889" t="s">
        <v>3264</v>
      </c>
      <c r="F889" t="s">
        <v>53</v>
      </c>
      <c r="G889">
        <v>481.99</v>
      </c>
      <c r="H889">
        <v>7</v>
      </c>
      <c r="I889">
        <v>402.62</v>
      </c>
      <c r="J889">
        <v>38.630000000000003</v>
      </c>
      <c r="K889" t="s">
        <v>54</v>
      </c>
      <c r="L889" t="s">
        <v>48</v>
      </c>
      <c r="M889" t="s">
        <v>30</v>
      </c>
      <c r="N889" t="s">
        <v>1920</v>
      </c>
      <c r="O889" t="s">
        <v>3265</v>
      </c>
      <c r="P889" t="str">
        <f t="shared" si="13"/>
        <v>May</v>
      </c>
      <c r="Q889">
        <f>PRODUCT(Table1[[#This Row],[Price_per_Unit]],Table1[[#This Row],[Quantity_Purchased]])</f>
        <v>3373.9300000000003</v>
      </c>
      <c r="R889">
        <f>(Table1[[#This Row],[Price_per_Unit]]*Table1[[#This Row],[Quantity_Purchased]])-Table1[[#This Row],[Discount_Applied]]</f>
        <v>3335.3</v>
      </c>
    </row>
    <row r="890" spans="1:18" hidden="1" x14ac:dyDescent="0.35">
      <c r="A890" t="s">
        <v>3266</v>
      </c>
      <c r="B890" s="1">
        <v>45739</v>
      </c>
      <c r="C890" t="s">
        <v>1913</v>
      </c>
      <c r="D890" t="s">
        <v>3267</v>
      </c>
      <c r="E890" t="s">
        <v>3268</v>
      </c>
      <c r="F890" t="s">
        <v>19</v>
      </c>
      <c r="G890">
        <v>351.74</v>
      </c>
      <c r="H890">
        <v>10</v>
      </c>
      <c r="I890">
        <v>244.7</v>
      </c>
      <c r="J890">
        <v>31.12</v>
      </c>
      <c r="K890" t="s">
        <v>20</v>
      </c>
      <c r="L890" t="s">
        <v>21</v>
      </c>
      <c r="M890" t="s">
        <v>37</v>
      </c>
      <c r="N890" t="s">
        <v>1946</v>
      </c>
      <c r="O890" t="s">
        <v>3269</v>
      </c>
      <c r="P890" t="str">
        <f t="shared" si="13"/>
        <v>Mar</v>
      </c>
      <c r="Q890">
        <f>PRODUCT(Table1[[#This Row],[Price_per_Unit]],Table1[[#This Row],[Quantity_Purchased]])</f>
        <v>3517.4</v>
      </c>
      <c r="R890">
        <f>(Table1[[#This Row],[Price_per_Unit]]*Table1[[#This Row],[Quantity_Purchased]])-Table1[[#This Row],[Discount_Applied]]</f>
        <v>3486.28</v>
      </c>
    </row>
    <row r="891" spans="1:18" x14ac:dyDescent="0.35">
      <c r="A891" t="s">
        <v>3270</v>
      </c>
      <c r="B891" s="1">
        <v>45760</v>
      </c>
      <c r="C891" t="s">
        <v>1913</v>
      </c>
      <c r="D891" t="s">
        <v>3271</v>
      </c>
      <c r="E891" t="s">
        <v>3272</v>
      </c>
      <c r="F891" t="s">
        <v>53</v>
      </c>
      <c r="G891">
        <v>18.93</v>
      </c>
      <c r="H891">
        <v>2</v>
      </c>
      <c r="I891">
        <v>14.49</v>
      </c>
      <c r="J891">
        <v>0</v>
      </c>
      <c r="K891" t="s">
        <v>54</v>
      </c>
      <c r="L891" t="s">
        <v>29</v>
      </c>
      <c r="M891" t="s">
        <v>22</v>
      </c>
      <c r="N891" t="s">
        <v>1946</v>
      </c>
      <c r="O891" t="s">
        <v>3273</v>
      </c>
      <c r="P891" t="str">
        <f t="shared" si="13"/>
        <v>Apr</v>
      </c>
      <c r="Q891">
        <f>PRODUCT(Table1[[#This Row],[Price_per_Unit]],Table1[[#This Row],[Quantity_Purchased]])</f>
        <v>37.86</v>
      </c>
      <c r="R891">
        <f>(Table1[[#This Row],[Price_per_Unit]]*Table1[[#This Row],[Quantity_Purchased]])-Table1[[#This Row],[Discount_Applied]]</f>
        <v>37.86</v>
      </c>
    </row>
    <row r="892" spans="1:18" hidden="1" x14ac:dyDescent="0.35">
      <c r="A892" t="s">
        <v>3274</v>
      </c>
      <c r="B892" s="1">
        <v>45814</v>
      </c>
      <c r="C892" t="s">
        <v>1913</v>
      </c>
      <c r="D892" t="s">
        <v>3275</v>
      </c>
      <c r="E892" t="s">
        <v>3276</v>
      </c>
      <c r="F892" t="s">
        <v>28</v>
      </c>
      <c r="G892">
        <v>26.35</v>
      </c>
      <c r="H892">
        <v>3</v>
      </c>
      <c r="I892">
        <v>17.82</v>
      </c>
      <c r="J892">
        <v>1.78</v>
      </c>
      <c r="K892" t="s">
        <v>43</v>
      </c>
      <c r="L892" t="s">
        <v>21</v>
      </c>
      <c r="M892" t="s">
        <v>30</v>
      </c>
      <c r="N892" t="s">
        <v>1946</v>
      </c>
      <c r="O892" t="s">
        <v>3277</v>
      </c>
      <c r="P892" t="str">
        <f t="shared" si="13"/>
        <v>Jun</v>
      </c>
      <c r="Q892">
        <f>PRODUCT(Table1[[#This Row],[Price_per_Unit]],Table1[[#This Row],[Quantity_Purchased]])</f>
        <v>79.050000000000011</v>
      </c>
      <c r="R892">
        <f>(Table1[[#This Row],[Price_per_Unit]]*Table1[[#This Row],[Quantity_Purchased]])-Table1[[#This Row],[Discount_Applied]]</f>
        <v>77.27000000000001</v>
      </c>
    </row>
    <row r="893" spans="1:18" hidden="1" x14ac:dyDescent="0.35">
      <c r="A893" t="s">
        <v>3278</v>
      </c>
      <c r="B893" s="1">
        <v>45812</v>
      </c>
      <c r="C893" t="s">
        <v>1913</v>
      </c>
      <c r="D893" t="s">
        <v>3279</v>
      </c>
      <c r="E893" t="s">
        <v>3280</v>
      </c>
      <c r="F893" t="s">
        <v>36</v>
      </c>
      <c r="G893">
        <v>258.43</v>
      </c>
      <c r="H893">
        <v>7</v>
      </c>
      <c r="I893">
        <v>177.78</v>
      </c>
      <c r="J893">
        <v>28.29</v>
      </c>
      <c r="K893" t="s">
        <v>54</v>
      </c>
      <c r="L893" t="s">
        <v>29</v>
      </c>
      <c r="M893" t="s">
        <v>37</v>
      </c>
      <c r="N893" t="s">
        <v>1946</v>
      </c>
      <c r="O893" t="s">
        <v>3281</v>
      </c>
      <c r="P893" t="str">
        <f t="shared" si="13"/>
        <v>Jun</v>
      </c>
      <c r="Q893">
        <f>PRODUCT(Table1[[#This Row],[Price_per_Unit]],Table1[[#This Row],[Quantity_Purchased]])</f>
        <v>1809.01</v>
      </c>
      <c r="R893">
        <f>(Table1[[#This Row],[Price_per_Unit]]*Table1[[#This Row],[Quantity_Purchased]])-Table1[[#This Row],[Discount_Applied]]</f>
        <v>1780.72</v>
      </c>
    </row>
    <row r="894" spans="1:18" hidden="1" x14ac:dyDescent="0.35">
      <c r="A894" t="s">
        <v>3282</v>
      </c>
      <c r="B894" s="1">
        <v>45992</v>
      </c>
      <c r="C894" t="s">
        <v>1913</v>
      </c>
      <c r="D894" t="s">
        <v>3283</v>
      </c>
      <c r="E894" t="s">
        <v>1895</v>
      </c>
      <c r="F894" t="s">
        <v>19</v>
      </c>
      <c r="G894">
        <v>166.94</v>
      </c>
      <c r="H894">
        <v>3</v>
      </c>
      <c r="I894">
        <v>114.29</v>
      </c>
      <c r="J894">
        <v>20.18</v>
      </c>
      <c r="K894" t="s">
        <v>20</v>
      </c>
      <c r="L894" t="s">
        <v>48</v>
      </c>
      <c r="M894" t="s">
        <v>30</v>
      </c>
      <c r="N894" t="s">
        <v>1946</v>
      </c>
      <c r="O894" t="s">
        <v>3284</v>
      </c>
      <c r="P894" t="str">
        <f t="shared" si="13"/>
        <v>Dec</v>
      </c>
      <c r="Q894">
        <f>PRODUCT(Table1[[#This Row],[Price_per_Unit]],Table1[[#This Row],[Quantity_Purchased]])</f>
        <v>500.82</v>
      </c>
      <c r="R894">
        <f>(Table1[[#This Row],[Price_per_Unit]]*Table1[[#This Row],[Quantity_Purchased]])-Table1[[#This Row],[Discount_Applied]]</f>
        <v>480.64</v>
      </c>
    </row>
    <row r="895" spans="1:18" hidden="1" x14ac:dyDescent="0.35">
      <c r="A895" t="s">
        <v>3285</v>
      </c>
      <c r="B895" s="1">
        <v>45887</v>
      </c>
      <c r="C895" t="s">
        <v>1913</v>
      </c>
      <c r="D895" t="s">
        <v>3286</v>
      </c>
      <c r="E895" t="s">
        <v>1137</v>
      </c>
      <c r="F895" t="s">
        <v>19</v>
      </c>
      <c r="G895">
        <v>408.86</v>
      </c>
      <c r="H895">
        <v>6</v>
      </c>
      <c r="I895">
        <v>307.77999999999997</v>
      </c>
      <c r="J895">
        <v>34.270000000000003</v>
      </c>
      <c r="K895" t="s">
        <v>54</v>
      </c>
      <c r="L895" t="s">
        <v>29</v>
      </c>
      <c r="M895" t="s">
        <v>30</v>
      </c>
      <c r="N895" t="s">
        <v>1946</v>
      </c>
      <c r="O895" t="s">
        <v>3287</v>
      </c>
      <c r="P895" t="str">
        <f t="shared" si="13"/>
        <v>Aug</v>
      </c>
      <c r="Q895">
        <f>PRODUCT(Table1[[#This Row],[Price_per_Unit]],Table1[[#This Row],[Quantity_Purchased]])</f>
        <v>2453.16</v>
      </c>
      <c r="R895">
        <f>(Table1[[#This Row],[Price_per_Unit]]*Table1[[#This Row],[Quantity_Purchased]])-Table1[[#This Row],[Discount_Applied]]</f>
        <v>2418.89</v>
      </c>
    </row>
    <row r="896" spans="1:18" hidden="1" x14ac:dyDescent="0.35">
      <c r="A896" t="s">
        <v>3288</v>
      </c>
      <c r="B896" s="1">
        <v>45843</v>
      </c>
      <c r="C896" t="s">
        <v>1913</v>
      </c>
      <c r="D896" t="s">
        <v>3289</v>
      </c>
      <c r="E896" t="s">
        <v>3290</v>
      </c>
      <c r="F896" t="s">
        <v>28</v>
      </c>
      <c r="G896">
        <v>348.84</v>
      </c>
      <c r="H896">
        <v>9</v>
      </c>
      <c r="I896">
        <v>237.92</v>
      </c>
      <c r="J896">
        <v>54.07</v>
      </c>
      <c r="K896" t="s">
        <v>20</v>
      </c>
      <c r="L896" t="s">
        <v>48</v>
      </c>
      <c r="M896" t="s">
        <v>37</v>
      </c>
      <c r="N896" t="s">
        <v>1920</v>
      </c>
      <c r="O896" t="s">
        <v>3291</v>
      </c>
      <c r="P896" t="str">
        <f t="shared" si="13"/>
        <v>Jul</v>
      </c>
      <c r="Q896">
        <f>PRODUCT(Table1[[#This Row],[Price_per_Unit]],Table1[[#This Row],[Quantity_Purchased]])</f>
        <v>3139.56</v>
      </c>
      <c r="R896">
        <f>(Table1[[#This Row],[Price_per_Unit]]*Table1[[#This Row],[Quantity_Purchased]])-Table1[[#This Row],[Discount_Applied]]</f>
        <v>3085.49</v>
      </c>
    </row>
    <row r="897" spans="1:18" hidden="1" x14ac:dyDescent="0.35">
      <c r="A897" t="s">
        <v>3292</v>
      </c>
      <c r="B897" s="1">
        <v>45681</v>
      </c>
      <c r="C897" t="s">
        <v>1913</v>
      </c>
      <c r="D897" t="s">
        <v>3293</v>
      </c>
      <c r="E897" t="s">
        <v>3294</v>
      </c>
      <c r="F897" t="s">
        <v>53</v>
      </c>
      <c r="G897">
        <v>160.58000000000001</v>
      </c>
      <c r="H897">
        <v>4</v>
      </c>
      <c r="I897">
        <v>121.11</v>
      </c>
      <c r="J897">
        <v>16.27</v>
      </c>
      <c r="K897" t="s">
        <v>54</v>
      </c>
      <c r="L897" t="s">
        <v>29</v>
      </c>
      <c r="M897" t="s">
        <v>30</v>
      </c>
      <c r="N897" t="s">
        <v>1916</v>
      </c>
      <c r="O897" t="s">
        <v>3295</v>
      </c>
      <c r="P897" t="str">
        <f t="shared" si="13"/>
        <v>Jan</v>
      </c>
      <c r="Q897">
        <f>PRODUCT(Table1[[#This Row],[Price_per_Unit]],Table1[[#This Row],[Quantity_Purchased]])</f>
        <v>642.32000000000005</v>
      </c>
      <c r="R897">
        <f>(Table1[[#This Row],[Price_per_Unit]]*Table1[[#This Row],[Quantity_Purchased]])-Table1[[#This Row],[Discount_Applied]]</f>
        <v>626.05000000000007</v>
      </c>
    </row>
    <row r="898" spans="1:18" hidden="1" x14ac:dyDescent="0.35">
      <c r="A898" t="s">
        <v>3296</v>
      </c>
      <c r="B898" s="1">
        <v>45929</v>
      </c>
      <c r="C898" t="s">
        <v>1913</v>
      </c>
      <c r="D898" t="s">
        <v>3297</v>
      </c>
      <c r="E898" t="s">
        <v>22</v>
      </c>
      <c r="F898" t="s">
        <v>128</v>
      </c>
      <c r="G898">
        <v>88.96</v>
      </c>
      <c r="H898">
        <v>7</v>
      </c>
      <c r="I898">
        <v>77.45</v>
      </c>
      <c r="J898">
        <v>9.86</v>
      </c>
      <c r="K898" t="s">
        <v>43</v>
      </c>
      <c r="L898" t="s">
        <v>21</v>
      </c>
      <c r="M898" t="s">
        <v>30</v>
      </c>
      <c r="N898" t="s">
        <v>1916</v>
      </c>
      <c r="O898" t="s">
        <v>3298</v>
      </c>
      <c r="P898" t="str">
        <f t="shared" ref="P898:P961" si="14">CHOOSE(MONTH(B898),"Jan","Feb","Mar","Apr","May","Jun","Jul","Aug","Sep","Oct","Nov","Dec")</f>
        <v>Sep</v>
      </c>
      <c r="Q898">
        <f>PRODUCT(Table1[[#This Row],[Price_per_Unit]],Table1[[#This Row],[Quantity_Purchased]])</f>
        <v>622.71999999999991</v>
      </c>
      <c r="R898">
        <f>(Table1[[#This Row],[Price_per_Unit]]*Table1[[#This Row],[Quantity_Purchased]])-Table1[[#This Row],[Discount_Applied]]</f>
        <v>612.8599999999999</v>
      </c>
    </row>
    <row r="899" spans="1:18" hidden="1" x14ac:dyDescent="0.35">
      <c r="A899" t="s">
        <v>3299</v>
      </c>
      <c r="B899" s="1">
        <v>45670</v>
      </c>
      <c r="C899" t="s">
        <v>1913</v>
      </c>
      <c r="D899" t="s">
        <v>3300</v>
      </c>
      <c r="E899" t="s">
        <v>1620</v>
      </c>
      <c r="F899" t="s">
        <v>79</v>
      </c>
      <c r="G899">
        <v>359.06</v>
      </c>
      <c r="H899">
        <v>4</v>
      </c>
      <c r="I899">
        <v>283.41000000000003</v>
      </c>
      <c r="J899">
        <v>49.6</v>
      </c>
      <c r="K899" t="s">
        <v>54</v>
      </c>
      <c r="L899" t="s">
        <v>48</v>
      </c>
      <c r="M899" t="s">
        <v>30</v>
      </c>
      <c r="N899" t="s">
        <v>1946</v>
      </c>
      <c r="O899" t="s">
        <v>3301</v>
      </c>
      <c r="P899" t="str">
        <f t="shared" si="14"/>
        <v>Jan</v>
      </c>
      <c r="Q899">
        <f>PRODUCT(Table1[[#This Row],[Price_per_Unit]],Table1[[#This Row],[Quantity_Purchased]])</f>
        <v>1436.24</v>
      </c>
      <c r="R899">
        <f>(Table1[[#This Row],[Price_per_Unit]]*Table1[[#This Row],[Quantity_Purchased]])-Table1[[#This Row],[Discount_Applied]]</f>
        <v>1386.64</v>
      </c>
    </row>
    <row r="900" spans="1:18" hidden="1" x14ac:dyDescent="0.35">
      <c r="A900" t="s">
        <v>3302</v>
      </c>
      <c r="B900" s="1">
        <v>45854</v>
      </c>
      <c r="C900" t="s">
        <v>1913</v>
      </c>
      <c r="D900" t="s">
        <v>3303</v>
      </c>
      <c r="E900" t="s">
        <v>3304</v>
      </c>
      <c r="F900" t="s">
        <v>36</v>
      </c>
      <c r="G900">
        <v>51.01</v>
      </c>
      <c r="H900">
        <v>3</v>
      </c>
      <c r="I900">
        <v>34.19</v>
      </c>
      <c r="J900">
        <v>9.15</v>
      </c>
      <c r="K900" t="s">
        <v>54</v>
      </c>
      <c r="L900" t="s">
        <v>48</v>
      </c>
      <c r="M900" t="s">
        <v>37</v>
      </c>
      <c r="N900" t="s">
        <v>1946</v>
      </c>
      <c r="O900" t="s">
        <v>3305</v>
      </c>
      <c r="P900" t="str">
        <f t="shared" si="14"/>
        <v>Jul</v>
      </c>
      <c r="Q900">
        <f>PRODUCT(Table1[[#This Row],[Price_per_Unit]],Table1[[#This Row],[Quantity_Purchased]])</f>
        <v>153.03</v>
      </c>
      <c r="R900">
        <f>(Table1[[#This Row],[Price_per_Unit]]*Table1[[#This Row],[Quantity_Purchased]])-Table1[[#This Row],[Discount_Applied]]</f>
        <v>143.88</v>
      </c>
    </row>
    <row r="901" spans="1:18" hidden="1" x14ac:dyDescent="0.35">
      <c r="A901" t="s">
        <v>3306</v>
      </c>
      <c r="B901" s="1">
        <v>45802</v>
      </c>
      <c r="C901" t="s">
        <v>1913</v>
      </c>
      <c r="D901" s="2" t="s">
        <v>3307</v>
      </c>
      <c r="E901" t="s">
        <v>3308</v>
      </c>
      <c r="F901" t="s">
        <v>128</v>
      </c>
      <c r="G901">
        <v>119.59</v>
      </c>
      <c r="H901">
        <v>5</v>
      </c>
      <c r="I901">
        <v>92.49</v>
      </c>
      <c r="J901">
        <v>4</v>
      </c>
      <c r="K901" t="s">
        <v>43</v>
      </c>
      <c r="L901" t="s">
        <v>29</v>
      </c>
      <c r="M901" t="s">
        <v>30</v>
      </c>
      <c r="N901" t="s">
        <v>1920</v>
      </c>
      <c r="O901" t="s">
        <v>3309</v>
      </c>
      <c r="P901" t="str">
        <f t="shared" si="14"/>
        <v>May</v>
      </c>
      <c r="Q901">
        <f>PRODUCT(Table1[[#This Row],[Price_per_Unit]],Table1[[#This Row],[Quantity_Purchased]])</f>
        <v>597.95000000000005</v>
      </c>
      <c r="R901">
        <f>(Table1[[#This Row],[Price_per_Unit]]*Table1[[#This Row],[Quantity_Purchased]])-Table1[[#This Row],[Discount_Applied]]</f>
        <v>593.95000000000005</v>
      </c>
    </row>
    <row r="902" spans="1:18" hidden="1" x14ac:dyDescent="0.35">
      <c r="A902" t="s">
        <v>3310</v>
      </c>
      <c r="B902" s="1">
        <v>45791</v>
      </c>
      <c r="C902" t="s">
        <v>1913</v>
      </c>
      <c r="D902" t="s">
        <v>3311</v>
      </c>
      <c r="E902" t="s">
        <v>176</v>
      </c>
      <c r="F902" t="s">
        <v>28</v>
      </c>
      <c r="G902">
        <v>117.27</v>
      </c>
      <c r="H902">
        <v>10</v>
      </c>
      <c r="I902">
        <v>89.34</v>
      </c>
      <c r="J902">
        <v>18.36</v>
      </c>
      <c r="K902" t="s">
        <v>20</v>
      </c>
      <c r="L902" t="s">
        <v>48</v>
      </c>
      <c r="M902" t="s">
        <v>30</v>
      </c>
      <c r="N902" t="s">
        <v>1916</v>
      </c>
      <c r="O902" t="s">
        <v>3312</v>
      </c>
      <c r="P902" t="str">
        <f t="shared" si="14"/>
        <v>May</v>
      </c>
      <c r="Q902">
        <f>PRODUCT(Table1[[#This Row],[Price_per_Unit]],Table1[[#This Row],[Quantity_Purchased]])</f>
        <v>1172.7</v>
      </c>
      <c r="R902">
        <f>(Table1[[#This Row],[Price_per_Unit]]*Table1[[#This Row],[Quantity_Purchased]])-Table1[[#This Row],[Discount_Applied]]</f>
        <v>1154.3400000000001</v>
      </c>
    </row>
    <row r="903" spans="1:18" hidden="1" x14ac:dyDescent="0.35">
      <c r="A903" t="s">
        <v>3313</v>
      </c>
      <c r="B903" s="1">
        <v>45674</v>
      </c>
      <c r="C903" t="s">
        <v>1913</v>
      </c>
      <c r="D903" t="s">
        <v>3314</v>
      </c>
      <c r="E903" t="s">
        <v>847</v>
      </c>
      <c r="F903" t="s">
        <v>53</v>
      </c>
      <c r="G903">
        <v>457.93</v>
      </c>
      <c r="H903">
        <v>4</v>
      </c>
      <c r="I903">
        <v>310.87</v>
      </c>
      <c r="J903">
        <v>64.78</v>
      </c>
      <c r="K903" t="s">
        <v>43</v>
      </c>
      <c r="L903" t="s">
        <v>48</v>
      </c>
      <c r="M903" t="s">
        <v>37</v>
      </c>
      <c r="N903" t="s">
        <v>1916</v>
      </c>
      <c r="O903" t="s">
        <v>3315</v>
      </c>
      <c r="P903" t="str">
        <f t="shared" si="14"/>
        <v>Jan</v>
      </c>
      <c r="Q903">
        <f>PRODUCT(Table1[[#This Row],[Price_per_Unit]],Table1[[#This Row],[Quantity_Purchased]])</f>
        <v>1831.72</v>
      </c>
      <c r="R903">
        <f>(Table1[[#This Row],[Price_per_Unit]]*Table1[[#This Row],[Quantity_Purchased]])-Table1[[#This Row],[Discount_Applied]]</f>
        <v>1766.94</v>
      </c>
    </row>
    <row r="904" spans="1:18" x14ac:dyDescent="0.35">
      <c r="A904" t="s">
        <v>3316</v>
      </c>
      <c r="B904" s="1">
        <v>45719</v>
      </c>
      <c r="C904" t="s">
        <v>1913</v>
      </c>
      <c r="D904" t="s">
        <v>3317</v>
      </c>
      <c r="E904" t="s">
        <v>1110</v>
      </c>
      <c r="F904" t="s">
        <v>53</v>
      </c>
      <c r="G904">
        <v>329.05</v>
      </c>
      <c r="H904">
        <v>6</v>
      </c>
      <c r="I904">
        <v>207.32</v>
      </c>
      <c r="J904">
        <v>53.16</v>
      </c>
      <c r="K904" t="s">
        <v>20</v>
      </c>
      <c r="L904" t="s">
        <v>29</v>
      </c>
      <c r="M904" t="s">
        <v>22</v>
      </c>
      <c r="N904" t="s">
        <v>1916</v>
      </c>
      <c r="O904" t="s">
        <v>3318</v>
      </c>
      <c r="P904" t="str">
        <f t="shared" si="14"/>
        <v>Mar</v>
      </c>
      <c r="Q904">
        <f>PRODUCT(Table1[[#This Row],[Price_per_Unit]],Table1[[#This Row],[Quantity_Purchased]])</f>
        <v>1974.3000000000002</v>
      </c>
      <c r="R904">
        <f>(Table1[[#This Row],[Price_per_Unit]]*Table1[[#This Row],[Quantity_Purchased]])-Table1[[#This Row],[Discount_Applied]]</f>
        <v>1921.14</v>
      </c>
    </row>
    <row r="905" spans="1:18" x14ac:dyDescent="0.35">
      <c r="A905" t="s">
        <v>3319</v>
      </c>
      <c r="B905" s="1">
        <v>45662</v>
      </c>
      <c r="C905" t="s">
        <v>1913</v>
      </c>
      <c r="D905" t="s">
        <v>3320</v>
      </c>
      <c r="E905" t="s">
        <v>3321</v>
      </c>
      <c r="F905" t="s">
        <v>19</v>
      </c>
      <c r="G905">
        <v>301.39</v>
      </c>
      <c r="H905">
        <v>7</v>
      </c>
      <c r="I905">
        <v>234.61</v>
      </c>
      <c r="J905">
        <v>1.39</v>
      </c>
      <c r="K905" t="s">
        <v>43</v>
      </c>
      <c r="L905" t="s">
        <v>48</v>
      </c>
      <c r="M905" t="s">
        <v>22</v>
      </c>
      <c r="N905" t="s">
        <v>1920</v>
      </c>
      <c r="O905" t="s">
        <v>3322</v>
      </c>
      <c r="P905" t="str">
        <f t="shared" si="14"/>
        <v>Jan</v>
      </c>
      <c r="Q905">
        <f>PRODUCT(Table1[[#This Row],[Price_per_Unit]],Table1[[#This Row],[Quantity_Purchased]])</f>
        <v>2109.73</v>
      </c>
      <c r="R905">
        <f>(Table1[[#This Row],[Price_per_Unit]]*Table1[[#This Row],[Quantity_Purchased]])-Table1[[#This Row],[Discount_Applied]]</f>
        <v>2108.34</v>
      </c>
    </row>
    <row r="906" spans="1:18" x14ac:dyDescent="0.35">
      <c r="A906" t="s">
        <v>3323</v>
      </c>
      <c r="B906" s="1">
        <v>45907</v>
      </c>
      <c r="C906" t="s">
        <v>1913</v>
      </c>
      <c r="D906" t="s">
        <v>3324</v>
      </c>
      <c r="E906" t="s">
        <v>2933</v>
      </c>
      <c r="F906" t="s">
        <v>19</v>
      </c>
      <c r="G906">
        <v>302.36</v>
      </c>
      <c r="H906">
        <v>9</v>
      </c>
      <c r="I906">
        <v>189.57</v>
      </c>
      <c r="J906">
        <v>26.56</v>
      </c>
      <c r="K906" t="s">
        <v>54</v>
      </c>
      <c r="L906" t="s">
        <v>21</v>
      </c>
      <c r="M906" t="s">
        <v>22</v>
      </c>
      <c r="N906" t="s">
        <v>1946</v>
      </c>
      <c r="O906" t="s">
        <v>3325</v>
      </c>
      <c r="P906" t="str">
        <f t="shared" si="14"/>
        <v>Sep</v>
      </c>
      <c r="Q906">
        <f>PRODUCT(Table1[[#This Row],[Price_per_Unit]],Table1[[#This Row],[Quantity_Purchased]])</f>
        <v>2721.2400000000002</v>
      </c>
      <c r="R906">
        <f>(Table1[[#This Row],[Price_per_Unit]]*Table1[[#This Row],[Quantity_Purchased]])-Table1[[#This Row],[Discount_Applied]]</f>
        <v>2694.6800000000003</v>
      </c>
    </row>
    <row r="907" spans="1:18" hidden="1" x14ac:dyDescent="0.35">
      <c r="A907" t="s">
        <v>3326</v>
      </c>
      <c r="B907" s="1">
        <v>45854</v>
      </c>
      <c r="C907" t="s">
        <v>1913</v>
      </c>
      <c r="D907" t="s">
        <v>3327</v>
      </c>
      <c r="E907" t="s">
        <v>1063</v>
      </c>
      <c r="F907" t="s">
        <v>53</v>
      </c>
      <c r="G907">
        <v>139.32</v>
      </c>
      <c r="H907">
        <v>6</v>
      </c>
      <c r="I907">
        <v>87.55</v>
      </c>
      <c r="J907">
        <v>15.51</v>
      </c>
      <c r="K907" t="s">
        <v>43</v>
      </c>
      <c r="L907" t="s">
        <v>21</v>
      </c>
      <c r="M907" t="s">
        <v>30</v>
      </c>
      <c r="N907" t="s">
        <v>1946</v>
      </c>
      <c r="O907" t="s">
        <v>3328</v>
      </c>
      <c r="P907" t="str">
        <f t="shared" si="14"/>
        <v>Jul</v>
      </c>
      <c r="Q907">
        <f>PRODUCT(Table1[[#This Row],[Price_per_Unit]],Table1[[#This Row],[Quantity_Purchased]])</f>
        <v>835.92</v>
      </c>
      <c r="R907">
        <f>(Table1[[#This Row],[Price_per_Unit]]*Table1[[#This Row],[Quantity_Purchased]])-Table1[[#This Row],[Discount_Applied]]</f>
        <v>820.41</v>
      </c>
    </row>
    <row r="908" spans="1:18" hidden="1" x14ac:dyDescent="0.35">
      <c r="A908" t="s">
        <v>3329</v>
      </c>
      <c r="B908" s="1">
        <v>45875</v>
      </c>
      <c r="C908" t="s">
        <v>1913</v>
      </c>
      <c r="D908" t="s">
        <v>3330</v>
      </c>
      <c r="E908" t="s">
        <v>3331</v>
      </c>
      <c r="F908" t="s">
        <v>36</v>
      </c>
      <c r="G908">
        <v>455.18</v>
      </c>
      <c r="H908">
        <v>6</v>
      </c>
      <c r="I908">
        <v>399.78</v>
      </c>
      <c r="J908">
        <v>85.46</v>
      </c>
      <c r="K908" t="s">
        <v>54</v>
      </c>
      <c r="L908" t="s">
        <v>21</v>
      </c>
      <c r="M908" t="s">
        <v>30</v>
      </c>
      <c r="N908" t="s">
        <v>1916</v>
      </c>
      <c r="O908" t="s">
        <v>3332</v>
      </c>
      <c r="P908" t="str">
        <f t="shared" si="14"/>
        <v>Aug</v>
      </c>
      <c r="Q908">
        <f>PRODUCT(Table1[[#This Row],[Price_per_Unit]],Table1[[#This Row],[Quantity_Purchased]])</f>
        <v>2731.08</v>
      </c>
      <c r="R908">
        <f>(Table1[[#This Row],[Price_per_Unit]]*Table1[[#This Row],[Quantity_Purchased]])-Table1[[#This Row],[Discount_Applied]]</f>
        <v>2645.62</v>
      </c>
    </row>
    <row r="909" spans="1:18" hidden="1" x14ac:dyDescent="0.35">
      <c r="A909" t="s">
        <v>3333</v>
      </c>
      <c r="B909" s="1">
        <v>45929</v>
      </c>
      <c r="C909" t="s">
        <v>1913</v>
      </c>
      <c r="D909" t="s">
        <v>3334</v>
      </c>
      <c r="E909" t="s">
        <v>1082</v>
      </c>
      <c r="F909" t="s">
        <v>79</v>
      </c>
      <c r="G909">
        <v>474.62</v>
      </c>
      <c r="H909">
        <v>2</v>
      </c>
      <c r="I909">
        <v>373.79</v>
      </c>
      <c r="J909">
        <v>58.81</v>
      </c>
      <c r="K909" t="s">
        <v>54</v>
      </c>
      <c r="L909" t="s">
        <v>29</v>
      </c>
      <c r="M909" t="s">
        <v>37</v>
      </c>
      <c r="N909" t="s">
        <v>1920</v>
      </c>
      <c r="O909" t="s">
        <v>3335</v>
      </c>
      <c r="P909" t="str">
        <f t="shared" si="14"/>
        <v>Sep</v>
      </c>
      <c r="Q909">
        <f>PRODUCT(Table1[[#This Row],[Price_per_Unit]],Table1[[#This Row],[Quantity_Purchased]])</f>
        <v>949.24</v>
      </c>
      <c r="R909">
        <f>(Table1[[#This Row],[Price_per_Unit]]*Table1[[#This Row],[Quantity_Purchased]])-Table1[[#This Row],[Discount_Applied]]</f>
        <v>890.43000000000006</v>
      </c>
    </row>
    <row r="910" spans="1:18" hidden="1" x14ac:dyDescent="0.35">
      <c r="A910" t="s">
        <v>3336</v>
      </c>
      <c r="B910" s="1">
        <v>45749</v>
      </c>
      <c r="C910" t="s">
        <v>1913</v>
      </c>
      <c r="D910" t="s">
        <v>3337</v>
      </c>
      <c r="E910" t="s">
        <v>1498</v>
      </c>
      <c r="F910" t="s">
        <v>19</v>
      </c>
      <c r="G910">
        <v>276.72000000000003</v>
      </c>
      <c r="H910">
        <v>4</v>
      </c>
      <c r="I910">
        <v>209.52</v>
      </c>
      <c r="J910">
        <v>0.83</v>
      </c>
      <c r="K910" t="s">
        <v>43</v>
      </c>
      <c r="L910" t="s">
        <v>48</v>
      </c>
      <c r="M910" t="s">
        <v>30</v>
      </c>
      <c r="N910" t="s">
        <v>1920</v>
      </c>
      <c r="O910" t="s">
        <v>3338</v>
      </c>
      <c r="P910" t="str">
        <f t="shared" si="14"/>
        <v>Apr</v>
      </c>
      <c r="Q910">
        <f>PRODUCT(Table1[[#This Row],[Price_per_Unit]],Table1[[#This Row],[Quantity_Purchased]])</f>
        <v>1106.8800000000001</v>
      </c>
      <c r="R910">
        <f>(Table1[[#This Row],[Price_per_Unit]]*Table1[[#This Row],[Quantity_Purchased]])-Table1[[#This Row],[Discount_Applied]]</f>
        <v>1106.0500000000002</v>
      </c>
    </row>
    <row r="911" spans="1:18" x14ac:dyDescent="0.35">
      <c r="A911" t="s">
        <v>3339</v>
      </c>
      <c r="B911" s="1">
        <v>45683</v>
      </c>
      <c r="C911" t="s">
        <v>1913</v>
      </c>
      <c r="D911" t="s">
        <v>3340</v>
      </c>
      <c r="E911" t="s">
        <v>1524</v>
      </c>
      <c r="F911" t="s">
        <v>53</v>
      </c>
      <c r="G911">
        <v>366.52</v>
      </c>
      <c r="H911">
        <v>5</v>
      </c>
      <c r="I911">
        <v>279.43</v>
      </c>
      <c r="J911">
        <v>2.41</v>
      </c>
      <c r="K911" t="s">
        <v>54</v>
      </c>
      <c r="L911" t="s">
        <v>29</v>
      </c>
      <c r="M911" t="s">
        <v>22</v>
      </c>
      <c r="N911" t="s">
        <v>1920</v>
      </c>
      <c r="O911" t="s">
        <v>3341</v>
      </c>
      <c r="P911" t="str">
        <f t="shared" si="14"/>
        <v>Jan</v>
      </c>
      <c r="Q911">
        <f>PRODUCT(Table1[[#This Row],[Price_per_Unit]],Table1[[#This Row],[Quantity_Purchased]])</f>
        <v>1832.6</v>
      </c>
      <c r="R911">
        <f>(Table1[[#This Row],[Price_per_Unit]]*Table1[[#This Row],[Quantity_Purchased]])-Table1[[#This Row],[Discount_Applied]]</f>
        <v>1830.1899999999998</v>
      </c>
    </row>
    <row r="912" spans="1:18" hidden="1" x14ac:dyDescent="0.35">
      <c r="A912" t="s">
        <v>3342</v>
      </c>
      <c r="B912" s="1">
        <v>45751</v>
      </c>
      <c r="C912" t="s">
        <v>1913</v>
      </c>
      <c r="D912" t="s">
        <v>3343</v>
      </c>
      <c r="E912" t="s">
        <v>3344</v>
      </c>
      <c r="F912" t="s">
        <v>36</v>
      </c>
      <c r="G912">
        <v>350.48</v>
      </c>
      <c r="H912">
        <v>10</v>
      </c>
      <c r="I912">
        <v>313.23</v>
      </c>
      <c r="J912">
        <v>1.85</v>
      </c>
      <c r="K912" t="s">
        <v>20</v>
      </c>
      <c r="L912" t="s">
        <v>21</v>
      </c>
      <c r="M912" t="s">
        <v>37</v>
      </c>
      <c r="N912" t="s">
        <v>1946</v>
      </c>
      <c r="O912" t="s">
        <v>3345</v>
      </c>
      <c r="P912" t="str">
        <f t="shared" si="14"/>
        <v>Apr</v>
      </c>
      <c r="Q912">
        <f>PRODUCT(Table1[[#This Row],[Price_per_Unit]],Table1[[#This Row],[Quantity_Purchased]])</f>
        <v>3504.8</v>
      </c>
      <c r="R912">
        <f>(Table1[[#This Row],[Price_per_Unit]]*Table1[[#This Row],[Quantity_Purchased]])-Table1[[#This Row],[Discount_Applied]]</f>
        <v>3502.9500000000003</v>
      </c>
    </row>
    <row r="913" spans="1:18" hidden="1" x14ac:dyDescent="0.35">
      <c r="A913" t="s">
        <v>3346</v>
      </c>
      <c r="B913" s="1">
        <v>46004</v>
      </c>
      <c r="C913" t="s">
        <v>1913</v>
      </c>
      <c r="D913" t="s">
        <v>3347</v>
      </c>
      <c r="E913" t="s">
        <v>3348</v>
      </c>
      <c r="F913" t="s">
        <v>36</v>
      </c>
      <c r="G913">
        <v>434.8</v>
      </c>
      <c r="H913">
        <v>10</v>
      </c>
      <c r="I913">
        <v>271.56</v>
      </c>
      <c r="J913">
        <v>24.1</v>
      </c>
      <c r="K913" t="s">
        <v>20</v>
      </c>
      <c r="L913" t="s">
        <v>29</v>
      </c>
      <c r="M913" t="s">
        <v>37</v>
      </c>
      <c r="N913" t="s">
        <v>1916</v>
      </c>
      <c r="O913" t="s">
        <v>3349</v>
      </c>
      <c r="P913" t="str">
        <f t="shared" si="14"/>
        <v>Dec</v>
      </c>
      <c r="Q913">
        <f>PRODUCT(Table1[[#This Row],[Price_per_Unit]],Table1[[#This Row],[Quantity_Purchased]])</f>
        <v>4348</v>
      </c>
      <c r="R913">
        <f>(Table1[[#This Row],[Price_per_Unit]]*Table1[[#This Row],[Quantity_Purchased]])-Table1[[#This Row],[Discount_Applied]]</f>
        <v>4323.8999999999996</v>
      </c>
    </row>
    <row r="914" spans="1:18" hidden="1" x14ac:dyDescent="0.35">
      <c r="A914" t="s">
        <v>3350</v>
      </c>
      <c r="B914" s="1">
        <v>45949</v>
      </c>
      <c r="C914" t="s">
        <v>1913</v>
      </c>
      <c r="D914" t="s">
        <v>3351</v>
      </c>
      <c r="E914" t="s">
        <v>52</v>
      </c>
      <c r="F914" t="s">
        <v>28</v>
      </c>
      <c r="G914">
        <v>226.52</v>
      </c>
      <c r="H914">
        <v>5</v>
      </c>
      <c r="I914">
        <v>164.59</v>
      </c>
      <c r="J914">
        <v>39.94</v>
      </c>
      <c r="K914" t="s">
        <v>54</v>
      </c>
      <c r="L914" t="s">
        <v>21</v>
      </c>
      <c r="M914" t="s">
        <v>37</v>
      </c>
      <c r="N914" t="s">
        <v>1920</v>
      </c>
      <c r="O914" t="s">
        <v>3352</v>
      </c>
      <c r="P914" t="str">
        <f t="shared" si="14"/>
        <v>Oct</v>
      </c>
      <c r="Q914">
        <f>PRODUCT(Table1[[#This Row],[Price_per_Unit]],Table1[[#This Row],[Quantity_Purchased]])</f>
        <v>1132.6000000000001</v>
      </c>
      <c r="R914">
        <f>(Table1[[#This Row],[Price_per_Unit]]*Table1[[#This Row],[Quantity_Purchased]])-Table1[[#This Row],[Discount_Applied]]</f>
        <v>1092.6600000000001</v>
      </c>
    </row>
    <row r="915" spans="1:18" hidden="1" x14ac:dyDescent="0.35">
      <c r="A915" t="s">
        <v>3353</v>
      </c>
      <c r="B915" s="1">
        <v>45854</v>
      </c>
      <c r="C915" t="s">
        <v>1913</v>
      </c>
      <c r="D915" t="s">
        <v>3354</v>
      </c>
      <c r="E915" t="s">
        <v>3355</v>
      </c>
      <c r="F915" t="s">
        <v>19</v>
      </c>
      <c r="G915">
        <v>415.37</v>
      </c>
      <c r="H915">
        <v>7</v>
      </c>
      <c r="I915">
        <v>362.57</v>
      </c>
      <c r="J915">
        <v>79.33</v>
      </c>
      <c r="K915" t="s">
        <v>43</v>
      </c>
      <c r="L915" t="s">
        <v>48</v>
      </c>
      <c r="M915" t="s">
        <v>37</v>
      </c>
      <c r="N915" t="s">
        <v>1916</v>
      </c>
      <c r="O915" t="s">
        <v>3356</v>
      </c>
      <c r="P915" t="str">
        <f t="shared" si="14"/>
        <v>Jul</v>
      </c>
      <c r="Q915">
        <f>PRODUCT(Table1[[#This Row],[Price_per_Unit]],Table1[[#This Row],[Quantity_Purchased]])</f>
        <v>2907.59</v>
      </c>
      <c r="R915">
        <f>(Table1[[#This Row],[Price_per_Unit]]*Table1[[#This Row],[Quantity_Purchased]])-Table1[[#This Row],[Discount_Applied]]</f>
        <v>2828.26</v>
      </c>
    </row>
    <row r="916" spans="1:18" hidden="1" x14ac:dyDescent="0.35">
      <c r="A916" t="s">
        <v>3357</v>
      </c>
      <c r="B916" s="1">
        <v>46011</v>
      </c>
      <c r="C916" t="s">
        <v>1913</v>
      </c>
      <c r="D916" t="s">
        <v>3358</v>
      </c>
      <c r="E916" t="s">
        <v>3359</v>
      </c>
      <c r="F916" t="s">
        <v>79</v>
      </c>
      <c r="G916">
        <v>424.46</v>
      </c>
      <c r="H916">
        <v>9</v>
      </c>
      <c r="I916">
        <v>319.29000000000002</v>
      </c>
      <c r="J916">
        <v>72.22</v>
      </c>
      <c r="K916" t="s">
        <v>54</v>
      </c>
      <c r="L916" t="s">
        <v>29</v>
      </c>
      <c r="M916" t="s">
        <v>30</v>
      </c>
      <c r="N916" t="s">
        <v>1916</v>
      </c>
      <c r="O916" t="s">
        <v>3360</v>
      </c>
      <c r="P916" t="str">
        <f t="shared" si="14"/>
        <v>Dec</v>
      </c>
      <c r="Q916">
        <f>PRODUCT(Table1[[#This Row],[Price_per_Unit]],Table1[[#This Row],[Quantity_Purchased]])</f>
        <v>3820.14</v>
      </c>
      <c r="R916">
        <f>(Table1[[#This Row],[Price_per_Unit]]*Table1[[#This Row],[Quantity_Purchased]])-Table1[[#This Row],[Discount_Applied]]</f>
        <v>3747.92</v>
      </c>
    </row>
    <row r="917" spans="1:18" hidden="1" x14ac:dyDescent="0.35">
      <c r="A917" t="s">
        <v>3361</v>
      </c>
      <c r="B917" s="1">
        <v>46011</v>
      </c>
      <c r="C917" t="s">
        <v>1913</v>
      </c>
      <c r="D917" t="s">
        <v>3362</v>
      </c>
      <c r="E917" t="s">
        <v>3363</v>
      </c>
      <c r="F917" t="s">
        <v>128</v>
      </c>
      <c r="G917">
        <v>105.31</v>
      </c>
      <c r="H917">
        <v>10</v>
      </c>
      <c r="I917">
        <v>79.09</v>
      </c>
      <c r="J917">
        <v>11.19</v>
      </c>
      <c r="K917" t="s">
        <v>54</v>
      </c>
      <c r="L917" t="s">
        <v>21</v>
      </c>
      <c r="M917" t="s">
        <v>30</v>
      </c>
      <c r="N917" t="s">
        <v>1920</v>
      </c>
      <c r="O917" t="s">
        <v>3364</v>
      </c>
      <c r="P917" t="str">
        <f t="shared" si="14"/>
        <v>Dec</v>
      </c>
      <c r="Q917">
        <f>PRODUCT(Table1[[#This Row],[Price_per_Unit]],Table1[[#This Row],[Quantity_Purchased]])</f>
        <v>1053.0999999999999</v>
      </c>
      <c r="R917">
        <f>(Table1[[#This Row],[Price_per_Unit]]*Table1[[#This Row],[Quantity_Purchased]])-Table1[[#This Row],[Discount_Applied]]</f>
        <v>1041.9099999999999</v>
      </c>
    </row>
    <row r="918" spans="1:18" x14ac:dyDescent="0.35">
      <c r="A918" t="s">
        <v>3365</v>
      </c>
      <c r="B918" s="1">
        <v>45941</v>
      </c>
      <c r="C918" t="s">
        <v>1913</v>
      </c>
      <c r="D918" t="s">
        <v>3366</v>
      </c>
      <c r="E918" t="s">
        <v>3367</v>
      </c>
      <c r="F918" t="s">
        <v>128</v>
      </c>
      <c r="G918">
        <v>441.48</v>
      </c>
      <c r="H918">
        <v>5</v>
      </c>
      <c r="I918">
        <v>271.26</v>
      </c>
      <c r="J918">
        <v>51.39</v>
      </c>
      <c r="K918" t="s">
        <v>20</v>
      </c>
      <c r="L918" t="s">
        <v>29</v>
      </c>
      <c r="M918" t="s">
        <v>22</v>
      </c>
      <c r="N918" t="s">
        <v>1916</v>
      </c>
      <c r="O918" t="s">
        <v>3368</v>
      </c>
      <c r="P918" t="str">
        <f t="shared" si="14"/>
        <v>Oct</v>
      </c>
      <c r="Q918">
        <f>PRODUCT(Table1[[#This Row],[Price_per_Unit]],Table1[[#This Row],[Quantity_Purchased]])</f>
        <v>2207.4</v>
      </c>
      <c r="R918">
        <f>(Table1[[#This Row],[Price_per_Unit]]*Table1[[#This Row],[Quantity_Purchased]])-Table1[[#This Row],[Discount_Applied]]</f>
        <v>2156.0100000000002</v>
      </c>
    </row>
    <row r="919" spans="1:18" x14ac:dyDescent="0.35">
      <c r="A919" t="s">
        <v>3369</v>
      </c>
      <c r="B919" s="1">
        <v>45814</v>
      </c>
      <c r="C919" t="s">
        <v>1913</v>
      </c>
      <c r="D919" t="s">
        <v>3370</v>
      </c>
      <c r="E919" t="s">
        <v>3371</v>
      </c>
      <c r="F919" t="s">
        <v>128</v>
      </c>
      <c r="G919">
        <v>188.25</v>
      </c>
      <c r="H919">
        <v>6</v>
      </c>
      <c r="I919">
        <v>156.09</v>
      </c>
      <c r="J919">
        <v>3.9</v>
      </c>
      <c r="K919" t="s">
        <v>20</v>
      </c>
      <c r="L919" t="s">
        <v>21</v>
      </c>
      <c r="M919" t="s">
        <v>22</v>
      </c>
      <c r="N919" t="s">
        <v>1946</v>
      </c>
      <c r="O919" t="s">
        <v>3372</v>
      </c>
      <c r="P919" t="str">
        <f t="shared" si="14"/>
        <v>Jun</v>
      </c>
      <c r="Q919">
        <f>PRODUCT(Table1[[#This Row],[Price_per_Unit]],Table1[[#This Row],[Quantity_Purchased]])</f>
        <v>1129.5</v>
      </c>
      <c r="R919">
        <f>(Table1[[#This Row],[Price_per_Unit]]*Table1[[#This Row],[Quantity_Purchased]])-Table1[[#This Row],[Discount_Applied]]</f>
        <v>1125.5999999999999</v>
      </c>
    </row>
    <row r="920" spans="1:18" hidden="1" x14ac:dyDescent="0.35">
      <c r="A920" t="s">
        <v>3373</v>
      </c>
      <c r="B920" s="1">
        <v>45669</v>
      </c>
      <c r="C920" t="s">
        <v>1913</v>
      </c>
      <c r="D920" s="2" t="s">
        <v>3374</v>
      </c>
      <c r="E920" t="s">
        <v>1342</v>
      </c>
      <c r="F920" t="s">
        <v>79</v>
      </c>
      <c r="G920">
        <v>47.42</v>
      </c>
      <c r="H920">
        <v>3</v>
      </c>
      <c r="I920">
        <v>42.25</v>
      </c>
      <c r="J920">
        <v>6.47</v>
      </c>
      <c r="K920" t="s">
        <v>20</v>
      </c>
      <c r="L920" t="s">
        <v>29</v>
      </c>
      <c r="M920" t="s">
        <v>37</v>
      </c>
      <c r="N920" t="s">
        <v>1916</v>
      </c>
      <c r="O920" t="s">
        <v>3375</v>
      </c>
      <c r="P920" t="str">
        <f t="shared" si="14"/>
        <v>Jan</v>
      </c>
      <c r="Q920">
        <f>PRODUCT(Table1[[#This Row],[Price_per_Unit]],Table1[[#This Row],[Quantity_Purchased]])</f>
        <v>142.26</v>
      </c>
      <c r="R920">
        <f>(Table1[[#This Row],[Price_per_Unit]]*Table1[[#This Row],[Quantity_Purchased]])-Table1[[#This Row],[Discount_Applied]]</f>
        <v>135.79</v>
      </c>
    </row>
    <row r="921" spans="1:18" hidden="1" x14ac:dyDescent="0.35">
      <c r="A921" t="s">
        <v>3376</v>
      </c>
      <c r="B921" s="1">
        <v>46004</v>
      </c>
      <c r="C921" t="s">
        <v>1913</v>
      </c>
      <c r="D921" t="s">
        <v>3377</v>
      </c>
      <c r="E921" t="s">
        <v>3378</v>
      </c>
      <c r="F921" t="s">
        <v>19</v>
      </c>
      <c r="G921">
        <v>322.95</v>
      </c>
      <c r="H921">
        <v>6</v>
      </c>
      <c r="I921">
        <v>228.41</v>
      </c>
      <c r="J921">
        <v>56.97</v>
      </c>
      <c r="K921" t="s">
        <v>43</v>
      </c>
      <c r="L921" t="s">
        <v>21</v>
      </c>
      <c r="M921" t="s">
        <v>30</v>
      </c>
      <c r="N921" t="s">
        <v>1920</v>
      </c>
      <c r="O921" t="s">
        <v>3379</v>
      </c>
      <c r="P921" t="str">
        <f t="shared" si="14"/>
        <v>Dec</v>
      </c>
      <c r="Q921">
        <f>PRODUCT(Table1[[#This Row],[Price_per_Unit]],Table1[[#This Row],[Quantity_Purchased]])</f>
        <v>1937.6999999999998</v>
      </c>
      <c r="R921">
        <f>(Table1[[#This Row],[Price_per_Unit]]*Table1[[#This Row],[Quantity_Purchased]])-Table1[[#This Row],[Discount_Applied]]</f>
        <v>1880.7299999999998</v>
      </c>
    </row>
    <row r="922" spans="1:18" hidden="1" x14ac:dyDescent="0.35">
      <c r="A922" t="s">
        <v>3380</v>
      </c>
      <c r="B922" s="1">
        <v>45878</v>
      </c>
      <c r="C922" t="s">
        <v>1913</v>
      </c>
      <c r="D922" t="s">
        <v>3381</v>
      </c>
      <c r="E922" t="s">
        <v>3382</v>
      </c>
      <c r="F922" t="s">
        <v>36</v>
      </c>
      <c r="G922">
        <v>134.44</v>
      </c>
      <c r="H922">
        <v>3</v>
      </c>
      <c r="I922">
        <v>92.65</v>
      </c>
      <c r="J922">
        <v>4</v>
      </c>
      <c r="K922" t="s">
        <v>20</v>
      </c>
      <c r="L922" t="s">
        <v>29</v>
      </c>
      <c r="M922" t="s">
        <v>37</v>
      </c>
      <c r="N922" t="s">
        <v>1946</v>
      </c>
      <c r="O922" t="s">
        <v>3383</v>
      </c>
      <c r="P922" t="str">
        <f t="shared" si="14"/>
        <v>Aug</v>
      </c>
      <c r="Q922">
        <f>PRODUCT(Table1[[#This Row],[Price_per_Unit]],Table1[[#This Row],[Quantity_Purchased]])</f>
        <v>403.32</v>
      </c>
      <c r="R922">
        <f>(Table1[[#This Row],[Price_per_Unit]]*Table1[[#This Row],[Quantity_Purchased]])-Table1[[#This Row],[Discount_Applied]]</f>
        <v>399.32</v>
      </c>
    </row>
    <row r="923" spans="1:18" hidden="1" x14ac:dyDescent="0.35">
      <c r="A923" t="s">
        <v>3384</v>
      </c>
      <c r="B923" s="1">
        <v>45691</v>
      </c>
      <c r="C923" t="s">
        <v>1913</v>
      </c>
      <c r="D923" t="s">
        <v>3385</v>
      </c>
      <c r="E923" t="s">
        <v>3386</v>
      </c>
      <c r="F923" t="s">
        <v>36</v>
      </c>
      <c r="G923">
        <v>28.42</v>
      </c>
      <c r="H923">
        <v>2</v>
      </c>
      <c r="I923">
        <v>17.850000000000001</v>
      </c>
      <c r="J923">
        <v>2.0699999999999998</v>
      </c>
      <c r="K923" t="s">
        <v>20</v>
      </c>
      <c r="L923" t="s">
        <v>21</v>
      </c>
      <c r="M923" t="s">
        <v>30</v>
      </c>
      <c r="N923" t="s">
        <v>1946</v>
      </c>
      <c r="O923" t="s">
        <v>3387</v>
      </c>
      <c r="P923" t="str">
        <f t="shared" si="14"/>
        <v>Feb</v>
      </c>
      <c r="Q923">
        <f>PRODUCT(Table1[[#This Row],[Price_per_Unit]],Table1[[#This Row],[Quantity_Purchased]])</f>
        <v>56.84</v>
      </c>
      <c r="R923">
        <f>(Table1[[#This Row],[Price_per_Unit]]*Table1[[#This Row],[Quantity_Purchased]])-Table1[[#This Row],[Discount_Applied]]</f>
        <v>54.77</v>
      </c>
    </row>
    <row r="924" spans="1:18" x14ac:dyDescent="0.35">
      <c r="A924" t="s">
        <v>3388</v>
      </c>
      <c r="B924" s="1">
        <v>45731</v>
      </c>
      <c r="C924" t="s">
        <v>1913</v>
      </c>
      <c r="D924" t="s">
        <v>3389</v>
      </c>
      <c r="E924" t="s">
        <v>960</v>
      </c>
      <c r="F924" t="s">
        <v>128</v>
      </c>
      <c r="G924">
        <v>394.68</v>
      </c>
      <c r="H924">
        <v>7</v>
      </c>
      <c r="I924">
        <v>335.43</v>
      </c>
      <c r="J924">
        <v>50.35</v>
      </c>
      <c r="K924" t="s">
        <v>54</v>
      </c>
      <c r="L924" t="s">
        <v>48</v>
      </c>
      <c r="M924" t="s">
        <v>22</v>
      </c>
      <c r="N924" t="s">
        <v>1916</v>
      </c>
      <c r="O924" t="s">
        <v>3390</v>
      </c>
      <c r="P924" t="str">
        <f t="shared" si="14"/>
        <v>Mar</v>
      </c>
      <c r="Q924">
        <f>PRODUCT(Table1[[#This Row],[Price_per_Unit]],Table1[[#This Row],[Quantity_Purchased]])</f>
        <v>2762.76</v>
      </c>
      <c r="R924">
        <f>(Table1[[#This Row],[Price_per_Unit]]*Table1[[#This Row],[Quantity_Purchased]])-Table1[[#This Row],[Discount_Applied]]</f>
        <v>2712.4100000000003</v>
      </c>
    </row>
    <row r="925" spans="1:18" hidden="1" x14ac:dyDescent="0.35">
      <c r="A925" t="s">
        <v>3391</v>
      </c>
      <c r="B925" s="1">
        <v>45960</v>
      </c>
      <c r="C925" t="s">
        <v>1913</v>
      </c>
      <c r="D925" t="s">
        <v>3392</v>
      </c>
      <c r="E925" t="s">
        <v>3280</v>
      </c>
      <c r="F925" t="s">
        <v>128</v>
      </c>
      <c r="G925">
        <v>468.85</v>
      </c>
      <c r="H925">
        <v>3</v>
      </c>
      <c r="I925">
        <v>333.62</v>
      </c>
      <c r="J925">
        <v>19.48</v>
      </c>
      <c r="K925" t="s">
        <v>20</v>
      </c>
      <c r="L925" t="s">
        <v>21</v>
      </c>
      <c r="M925" t="s">
        <v>37</v>
      </c>
      <c r="N925" t="s">
        <v>1920</v>
      </c>
      <c r="O925" t="s">
        <v>3393</v>
      </c>
      <c r="P925" t="str">
        <f t="shared" si="14"/>
        <v>Oct</v>
      </c>
      <c r="Q925">
        <f>PRODUCT(Table1[[#This Row],[Price_per_Unit]],Table1[[#This Row],[Quantity_Purchased]])</f>
        <v>1406.5500000000002</v>
      </c>
      <c r="R925">
        <f>(Table1[[#This Row],[Price_per_Unit]]*Table1[[#This Row],[Quantity_Purchased]])-Table1[[#This Row],[Discount_Applied]]</f>
        <v>1387.0700000000002</v>
      </c>
    </row>
    <row r="926" spans="1:18" hidden="1" x14ac:dyDescent="0.35">
      <c r="A926" t="s">
        <v>3394</v>
      </c>
      <c r="B926" s="1">
        <v>45878</v>
      </c>
      <c r="C926" t="s">
        <v>1913</v>
      </c>
      <c r="D926" t="s">
        <v>3395</v>
      </c>
      <c r="E926" t="s">
        <v>3025</v>
      </c>
      <c r="F926" t="s">
        <v>36</v>
      </c>
      <c r="G926">
        <v>211.63</v>
      </c>
      <c r="H926">
        <v>5</v>
      </c>
      <c r="I926">
        <v>152.55000000000001</v>
      </c>
      <c r="J926">
        <v>11.3</v>
      </c>
      <c r="K926" t="s">
        <v>20</v>
      </c>
      <c r="L926" t="s">
        <v>29</v>
      </c>
      <c r="M926" t="s">
        <v>30</v>
      </c>
      <c r="N926" t="s">
        <v>1946</v>
      </c>
      <c r="O926" t="s">
        <v>2168</v>
      </c>
      <c r="P926" t="str">
        <f t="shared" si="14"/>
        <v>Aug</v>
      </c>
      <c r="Q926">
        <f>PRODUCT(Table1[[#This Row],[Price_per_Unit]],Table1[[#This Row],[Quantity_Purchased]])</f>
        <v>1058.1500000000001</v>
      </c>
      <c r="R926">
        <f>(Table1[[#This Row],[Price_per_Unit]]*Table1[[#This Row],[Quantity_Purchased]])-Table1[[#This Row],[Discount_Applied]]</f>
        <v>1046.8500000000001</v>
      </c>
    </row>
    <row r="927" spans="1:18" hidden="1" x14ac:dyDescent="0.35">
      <c r="A927" t="s">
        <v>3396</v>
      </c>
      <c r="B927" s="1">
        <v>45812</v>
      </c>
      <c r="C927" t="s">
        <v>1913</v>
      </c>
      <c r="D927" t="s">
        <v>3397</v>
      </c>
      <c r="E927" t="s">
        <v>627</v>
      </c>
      <c r="F927" t="s">
        <v>36</v>
      </c>
      <c r="G927">
        <v>255.99</v>
      </c>
      <c r="H927">
        <v>8</v>
      </c>
      <c r="I927">
        <v>220.87</v>
      </c>
      <c r="J927">
        <v>45.49</v>
      </c>
      <c r="K927" t="s">
        <v>20</v>
      </c>
      <c r="L927" t="s">
        <v>48</v>
      </c>
      <c r="M927" t="s">
        <v>37</v>
      </c>
      <c r="N927" t="s">
        <v>1946</v>
      </c>
      <c r="O927" t="s">
        <v>3398</v>
      </c>
      <c r="P927" t="str">
        <f t="shared" si="14"/>
        <v>Jun</v>
      </c>
      <c r="Q927">
        <f>PRODUCT(Table1[[#This Row],[Price_per_Unit]],Table1[[#This Row],[Quantity_Purchased]])</f>
        <v>2047.92</v>
      </c>
      <c r="R927">
        <f>(Table1[[#This Row],[Price_per_Unit]]*Table1[[#This Row],[Quantity_Purchased]])-Table1[[#This Row],[Discount_Applied]]</f>
        <v>2002.43</v>
      </c>
    </row>
    <row r="928" spans="1:18" hidden="1" x14ac:dyDescent="0.35">
      <c r="A928" t="s">
        <v>3399</v>
      </c>
      <c r="B928" s="1">
        <v>45960</v>
      </c>
      <c r="C928" t="s">
        <v>1913</v>
      </c>
      <c r="D928" t="s">
        <v>3400</v>
      </c>
      <c r="E928" t="s">
        <v>2865</v>
      </c>
      <c r="F928" t="s">
        <v>128</v>
      </c>
      <c r="G928">
        <v>69.72</v>
      </c>
      <c r="H928">
        <v>2</v>
      </c>
      <c r="I928">
        <v>43.07</v>
      </c>
      <c r="J928">
        <v>7.37</v>
      </c>
      <c r="K928" t="s">
        <v>54</v>
      </c>
      <c r="L928" t="s">
        <v>29</v>
      </c>
      <c r="M928" t="s">
        <v>37</v>
      </c>
      <c r="N928" t="s">
        <v>1920</v>
      </c>
      <c r="O928" t="s">
        <v>3401</v>
      </c>
      <c r="P928" t="str">
        <f t="shared" si="14"/>
        <v>Oct</v>
      </c>
      <c r="Q928">
        <f>PRODUCT(Table1[[#This Row],[Price_per_Unit]],Table1[[#This Row],[Quantity_Purchased]])</f>
        <v>139.44</v>
      </c>
      <c r="R928">
        <f>(Table1[[#This Row],[Price_per_Unit]]*Table1[[#This Row],[Quantity_Purchased]])-Table1[[#This Row],[Discount_Applied]]</f>
        <v>132.07</v>
      </c>
    </row>
    <row r="929" spans="1:18" hidden="1" x14ac:dyDescent="0.35">
      <c r="A929" t="s">
        <v>3402</v>
      </c>
      <c r="B929" s="1">
        <v>45887</v>
      </c>
      <c r="C929" t="s">
        <v>1913</v>
      </c>
      <c r="D929" t="s">
        <v>3403</v>
      </c>
      <c r="E929" t="s">
        <v>3404</v>
      </c>
      <c r="F929" t="s">
        <v>79</v>
      </c>
      <c r="G929">
        <v>374.85</v>
      </c>
      <c r="H929">
        <v>6</v>
      </c>
      <c r="I929">
        <v>325.42</v>
      </c>
      <c r="J929">
        <v>72.91</v>
      </c>
      <c r="K929" t="s">
        <v>54</v>
      </c>
      <c r="L929" t="s">
        <v>48</v>
      </c>
      <c r="M929" t="s">
        <v>37</v>
      </c>
      <c r="N929" t="s">
        <v>1916</v>
      </c>
      <c r="O929" t="s">
        <v>3405</v>
      </c>
      <c r="P929" t="str">
        <f t="shared" si="14"/>
        <v>Aug</v>
      </c>
      <c r="Q929">
        <f>PRODUCT(Table1[[#This Row],[Price_per_Unit]],Table1[[#This Row],[Quantity_Purchased]])</f>
        <v>2249.1000000000004</v>
      </c>
      <c r="R929">
        <f>(Table1[[#This Row],[Price_per_Unit]]*Table1[[#This Row],[Quantity_Purchased]])-Table1[[#This Row],[Discount_Applied]]</f>
        <v>2176.1900000000005</v>
      </c>
    </row>
    <row r="930" spans="1:18" x14ac:dyDescent="0.35">
      <c r="A930" t="s">
        <v>3406</v>
      </c>
      <c r="B930" s="1">
        <v>46004</v>
      </c>
      <c r="C930" t="s">
        <v>1913</v>
      </c>
      <c r="D930" t="s">
        <v>3407</v>
      </c>
      <c r="E930" t="s">
        <v>654</v>
      </c>
      <c r="F930" t="s">
        <v>53</v>
      </c>
      <c r="G930">
        <v>494.55</v>
      </c>
      <c r="H930">
        <v>2</v>
      </c>
      <c r="I930">
        <v>320.14999999999998</v>
      </c>
      <c r="J930">
        <v>71.459999999999994</v>
      </c>
      <c r="K930" t="s">
        <v>20</v>
      </c>
      <c r="L930" t="s">
        <v>48</v>
      </c>
      <c r="M930" t="s">
        <v>22</v>
      </c>
      <c r="N930" t="s">
        <v>1920</v>
      </c>
      <c r="O930" t="s">
        <v>3408</v>
      </c>
      <c r="P930" t="str">
        <f t="shared" si="14"/>
        <v>Dec</v>
      </c>
      <c r="Q930">
        <f>PRODUCT(Table1[[#This Row],[Price_per_Unit]],Table1[[#This Row],[Quantity_Purchased]])</f>
        <v>989.1</v>
      </c>
      <c r="R930">
        <f>(Table1[[#This Row],[Price_per_Unit]]*Table1[[#This Row],[Quantity_Purchased]])-Table1[[#This Row],[Discount_Applied]]</f>
        <v>917.64</v>
      </c>
    </row>
    <row r="931" spans="1:18" hidden="1" x14ac:dyDescent="0.35">
      <c r="A931" t="s">
        <v>3409</v>
      </c>
      <c r="B931" s="1">
        <v>45731</v>
      </c>
      <c r="C931" t="s">
        <v>1913</v>
      </c>
      <c r="D931" t="s">
        <v>3410</v>
      </c>
      <c r="E931" t="s">
        <v>3411</v>
      </c>
      <c r="F931" t="s">
        <v>79</v>
      </c>
      <c r="G931">
        <v>238.13</v>
      </c>
      <c r="H931">
        <v>3</v>
      </c>
      <c r="I931">
        <v>177.06</v>
      </c>
      <c r="J931">
        <v>18.27</v>
      </c>
      <c r="K931" t="s">
        <v>54</v>
      </c>
      <c r="L931" t="s">
        <v>48</v>
      </c>
      <c r="M931" t="s">
        <v>37</v>
      </c>
      <c r="N931" t="s">
        <v>1916</v>
      </c>
      <c r="O931" t="s">
        <v>3412</v>
      </c>
      <c r="P931" t="str">
        <f t="shared" si="14"/>
        <v>Mar</v>
      </c>
      <c r="Q931">
        <f>PRODUCT(Table1[[#This Row],[Price_per_Unit]],Table1[[#This Row],[Quantity_Purchased]])</f>
        <v>714.39</v>
      </c>
      <c r="R931">
        <f>(Table1[[#This Row],[Price_per_Unit]]*Table1[[#This Row],[Quantity_Purchased]])-Table1[[#This Row],[Discount_Applied]]</f>
        <v>696.12</v>
      </c>
    </row>
    <row r="932" spans="1:18" hidden="1" x14ac:dyDescent="0.35">
      <c r="A932" t="s">
        <v>3413</v>
      </c>
      <c r="B932" s="1">
        <v>45949</v>
      </c>
      <c r="C932" t="s">
        <v>1913</v>
      </c>
      <c r="D932" t="s">
        <v>3414</v>
      </c>
      <c r="E932" t="s">
        <v>3415</v>
      </c>
      <c r="F932" t="s">
        <v>28</v>
      </c>
      <c r="G932">
        <v>378.92</v>
      </c>
      <c r="H932">
        <v>1</v>
      </c>
      <c r="I932">
        <v>300.86</v>
      </c>
      <c r="J932">
        <v>6.75</v>
      </c>
      <c r="K932" t="s">
        <v>20</v>
      </c>
      <c r="L932" t="s">
        <v>21</v>
      </c>
      <c r="M932" t="s">
        <v>37</v>
      </c>
      <c r="N932" t="s">
        <v>1946</v>
      </c>
      <c r="O932" t="s">
        <v>3416</v>
      </c>
      <c r="P932" t="str">
        <f t="shared" si="14"/>
        <v>Oct</v>
      </c>
      <c r="Q932">
        <f>PRODUCT(Table1[[#This Row],[Price_per_Unit]],Table1[[#This Row],[Quantity_Purchased]])</f>
        <v>378.92</v>
      </c>
      <c r="R932">
        <f>(Table1[[#This Row],[Price_per_Unit]]*Table1[[#This Row],[Quantity_Purchased]])-Table1[[#This Row],[Discount_Applied]]</f>
        <v>372.17</v>
      </c>
    </row>
    <row r="933" spans="1:18" hidden="1" x14ac:dyDescent="0.35">
      <c r="A933" t="s">
        <v>3417</v>
      </c>
      <c r="B933" s="1">
        <v>45929</v>
      </c>
      <c r="C933" t="s">
        <v>1913</v>
      </c>
      <c r="D933" s="2" t="s">
        <v>3418</v>
      </c>
      <c r="E933" t="s">
        <v>3290</v>
      </c>
      <c r="F933" t="s">
        <v>36</v>
      </c>
      <c r="G933">
        <v>199.26</v>
      </c>
      <c r="H933">
        <v>2</v>
      </c>
      <c r="I933">
        <v>144.88999999999999</v>
      </c>
      <c r="J933">
        <v>32.35</v>
      </c>
      <c r="K933" t="s">
        <v>54</v>
      </c>
      <c r="L933" t="s">
        <v>29</v>
      </c>
      <c r="M933" t="s">
        <v>37</v>
      </c>
      <c r="N933" t="s">
        <v>1946</v>
      </c>
      <c r="O933" t="s">
        <v>3419</v>
      </c>
      <c r="P933" t="str">
        <f t="shared" si="14"/>
        <v>Sep</v>
      </c>
      <c r="Q933">
        <f>PRODUCT(Table1[[#This Row],[Price_per_Unit]],Table1[[#This Row],[Quantity_Purchased]])</f>
        <v>398.52</v>
      </c>
      <c r="R933">
        <f>(Table1[[#This Row],[Price_per_Unit]]*Table1[[#This Row],[Quantity_Purchased]])-Table1[[#This Row],[Discount_Applied]]</f>
        <v>366.16999999999996</v>
      </c>
    </row>
    <row r="934" spans="1:18" x14ac:dyDescent="0.35">
      <c r="A934" t="s">
        <v>3420</v>
      </c>
      <c r="B934" s="1">
        <v>45691</v>
      </c>
      <c r="C934" t="s">
        <v>1913</v>
      </c>
      <c r="D934" t="s">
        <v>3421</v>
      </c>
      <c r="E934" t="s">
        <v>3422</v>
      </c>
      <c r="F934" t="s">
        <v>128</v>
      </c>
      <c r="G934">
        <v>259.77</v>
      </c>
      <c r="H934">
        <v>2</v>
      </c>
      <c r="I934">
        <v>197.93</v>
      </c>
      <c r="J934">
        <v>46.82</v>
      </c>
      <c r="K934" t="s">
        <v>20</v>
      </c>
      <c r="L934" t="s">
        <v>21</v>
      </c>
      <c r="M934" t="s">
        <v>22</v>
      </c>
      <c r="N934" t="s">
        <v>1920</v>
      </c>
      <c r="O934" t="s">
        <v>3423</v>
      </c>
      <c r="P934" t="str">
        <f t="shared" si="14"/>
        <v>Feb</v>
      </c>
      <c r="Q934">
        <f>PRODUCT(Table1[[#This Row],[Price_per_Unit]],Table1[[#This Row],[Quantity_Purchased]])</f>
        <v>519.54</v>
      </c>
      <c r="R934">
        <f>(Table1[[#This Row],[Price_per_Unit]]*Table1[[#This Row],[Quantity_Purchased]])-Table1[[#This Row],[Discount_Applied]]</f>
        <v>472.71999999999997</v>
      </c>
    </row>
    <row r="935" spans="1:18" hidden="1" x14ac:dyDescent="0.35">
      <c r="A935" t="s">
        <v>3424</v>
      </c>
      <c r="B935" s="1">
        <v>45791</v>
      </c>
      <c r="C935" t="s">
        <v>1913</v>
      </c>
      <c r="D935" t="s">
        <v>3425</v>
      </c>
      <c r="E935" t="s">
        <v>2026</v>
      </c>
      <c r="F935" t="s">
        <v>128</v>
      </c>
      <c r="G935">
        <v>212.69</v>
      </c>
      <c r="H935">
        <v>8</v>
      </c>
      <c r="I935">
        <v>160.56</v>
      </c>
      <c r="J935">
        <v>34.520000000000003</v>
      </c>
      <c r="K935" t="s">
        <v>43</v>
      </c>
      <c r="L935" t="s">
        <v>48</v>
      </c>
      <c r="M935" t="s">
        <v>30</v>
      </c>
      <c r="N935" t="s">
        <v>1946</v>
      </c>
      <c r="O935" t="s">
        <v>3426</v>
      </c>
      <c r="P935" t="str">
        <f t="shared" si="14"/>
        <v>May</v>
      </c>
      <c r="Q935">
        <f>PRODUCT(Table1[[#This Row],[Price_per_Unit]],Table1[[#This Row],[Quantity_Purchased]])</f>
        <v>1701.52</v>
      </c>
      <c r="R935">
        <f>(Table1[[#This Row],[Price_per_Unit]]*Table1[[#This Row],[Quantity_Purchased]])-Table1[[#This Row],[Discount_Applied]]</f>
        <v>1667</v>
      </c>
    </row>
    <row r="936" spans="1:18" hidden="1" x14ac:dyDescent="0.35">
      <c r="A936" t="s">
        <v>3427</v>
      </c>
      <c r="B936" s="1">
        <v>45663</v>
      </c>
      <c r="C936" t="s">
        <v>1913</v>
      </c>
      <c r="D936" t="s">
        <v>3428</v>
      </c>
      <c r="E936" t="s">
        <v>3429</v>
      </c>
      <c r="F936" t="s">
        <v>53</v>
      </c>
      <c r="G936">
        <v>356.63</v>
      </c>
      <c r="H936">
        <v>10</v>
      </c>
      <c r="I936">
        <v>319.11</v>
      </c>
      <c r="J936">
        <v>22.73</v>
      </c>
      <c r="K936" t="s">
        <v>43</v>
      </c>
      <c r="L936" t="s">
        <v>29</v>
      </c>
      <c r="M936" t="s">
        <v>30</v>
      </c>
      <c r="N936" t="s">
        <v>1916</v>
      </c>
      <c r="O936" t="s">
        <v>3430</v>
      </c>
      <c r="P936" t="str">
        <f t="shared" si="14"/>
        <v>Jan</v>
      </c>
      <c r="Q936">
        <f>PRODUCT(Table1[[#This Row],[Price_per_Unit]],Table1[[#This Row],[Quantity_Purchased]])</f>
        <v>3566.3</v>
      </c>
      <c r="R936">
        <f>(Table1[[#This Row],[Price_per_Unit]]*Table1[[#This Row],[Quantity_Purchased]])-Table1[[#This Row],[Discount_Applied]]</f>
        <v>3543.57</v>
      </c>
    </row>
    <row r="937" spans="1:18" hidden="1" x14ac:dyDescent="0.35">
      <c r="A937" t="s">
        <v>3431</v>
      </c>
      <c r="B937" s="1">
        <v>45680</v>
      </c>
      <c r="C937" t="s">
        <v>1913</v>
      </c>
      <c r="D937" t="s">
        <v>3432</v>
      </c>
      <c r="E937" t="s">
        <v>3433</v>
      </c>
      <c r="F937" t="s">
        <v>28</v>
      </c>
      <c r="G937">
        <v>240.37</v>
      </c>
      <c r="H937">
        <v>1</v>
      </c>
      <c r="I937">
        <v>157.52000000000001</v>
      </c>
      <c r="J937">
        <v>46.51</v>
      </c>
      <c r="K937" t="s">
        <v>54</v>
      </c>
      <c r="L937" t="s">
        <v>48</v>
      </c>
      <c r="M937" t="s">
        <v>30</v>
      </c>
      <c r="N937" t="s">
        <v>1946</v>
      </c>
      <c r="O937" t="s">
        <v>3434</v>
      </c>
      <c r="P937" t="str">
        <f t="shared" si="14"/>
        <v>Jan</v>
      </c>
      <c r="Q937">
        <f>PRODUCT(Table1[[#This Row],[Price_per_Unit]],Table1[[#This Row],[Quantity_Purchased]])</f>
        <v>240.37</v>
      </c>
      <c r="R937">
        <f>(Table1[[#This Row],[Price_per_Unit]]*Table1[[#This Row],[Quantity_Purchased]])-Table1[[#This Row],[Discount_Applied]]</f>
        <v>193.86</v>
      </c>
    </row>
    <row r="938" spans="1:18" hidden="1" x14ac:dyDescent="0.35">
      <c r="A938" t="s">
        <v>3435</v>
      </c>
      <c r="B938" s="1">
        <v>45814</v>
      </c>
      <c r="C938" t="s">
        <v>1913</v>
      </c>
      <c r="D938" t="s">
        <v>3436</v>
      </c>
      <c r="E938" t="s">
        <v>3437</v>
      </c>
      <c r="F938" t="s">
        <v>28</v>
      </c>
      <c r="G938">
        <v>354.73</v>
      </c>
      <c r="H938">
        <v>9</v>
      </c>
      <c r="I938">
        <v>224.23</v>
      </c>
      <c r="J938">
        <v>41.9</v>
      </c>
      <c r="K938" t="s">
        <v>54</v>
      </c>
      <c r="L938" t="s">
        <v>48</v>
      </c>
      <c r="M938" t="s">
        <v>37</v>
      </c>
      <c r="N938" t="s">
        <v>1916</v>
      </c>
      <c r="O938" t="s">
        <v>3438</v>
      </c>
      <c r="P938" t="str">
        <f t="shared" si="14"/>
        <v>Jun</v>
      </c>
      <c r="Q938">
        <f>PRODUCT(Table1[[#This Row],[Price_per_Unit]],Table1[[#This Row],[Quantity_Purchased]])</f>
        <v>3192.57</v>
      </c>
      <c r="R938">
        <f>(Table1[[#This Row],[Price_per_Unit]]*Table1[[#This Row],[Quantity_Purchased]])-Table1[[#This Row],[Discount_Applied]]</f>
        <v>3150.67</v>
      </c>
    </row>
    <row r="939" spans="1:18" hidden="1" x14ac:dyDescent="0.35">
      <c r="A939" t="s">
        <v>3439</v>
      </c>
      <c r="B939" s="1">
        <v>45941</v>
      </c>
      <c r="C939" t="s">
        <v>1913</v>
      </c>
      <c r="D939" t="s">
        <v>3440</v>
      </c>
      <c r="E939" t="s">
        <v>2160</v>
      </c>
      <c r="F939" t="s">
        <v>28</v>
      </c>
      <c r="G939">
        <v>441.26</v>
      </c>
      <c r="H939">
        <v>8</v>
      </c>
      <c r="I939">
        <v>287.43</v>
      </c>
      <c r="J939">
        <v>17.05</v>
      </c>
      <c r="K939" t="s">
        <v>43</v>
      </c>
      <c r="L939" t="s">
        <v>48</v>
      </c>
      <c r="M939" t="s">
        <v>37</v>
      </c>
      <c r="N939" t="s">
        <v>1946</v>
      </c>
      <c r="O939" t="s">
        <v>3441</v>
      </c>
      <c r="P939" t="str">
        <f t="shared" si="14"/>
        <v>Oct</v>
      </c>
      <c r="Q939">
        <f>PRODUCT(Table1[[#This Row],[Price_per_Unit]],Table1[[#This Row],[Quantity_Purchased]])</f>
        <v>3530.08</v>
      </c>
      <c r="R939">
        <f>(Table1[[#This Row],[Price_per_Unit]]*Table1[[#This Row],[Quantity_Purchased]])-Table1[[#This Row],[Discount_Applied]]</f>
        <v>3513.0299999999997</v>
      </c>
    </row>
    <row r="940" spans="1:18" hidden="1" x14ac:dyDescent="0.35">
      <c r="A940" t="s">
        <v>3442</v>
      </c>
      <c r="B940" s="1">
        <v>45692</v>
      </c>
      <c r="C940" t="s">
        <v>1913</v>
      </c>
      <c r="D940" t="s">
        <v>3443</v>
      </c>
      <c r="E940" t="s">
        <v>405</v>
      </c>
      <c r="F940" t="s">
        <v>128</v>
      </c>
      <c r="G940">
        <v>482.99</v>
      </c>
      <c r="H940">
        <v>4</v>
      </c>
      <c r="I940">
        <v>309.05</v>
      </c>
      <c r="J940">
        <v>41.13</v>
      </c>
      <c r="K940" t="s">
        <v>43</v>
      </c>
      <c r="L940" t="s">
        <v>29</v>
      </c>
      <c r="M940" t="s">
        <v>30</v>
      </c>
      <c r="N940" t="s">
        <v>1916</v>
      </c>
      <c r="O940" t="s">
        <v>3444</v>
      </c>
      <c r="P940" t="str">
        <f t="shared" si="14"/>
        <v>Feb</v>
      </c>
      <c r="Q940">
        <f>PRODUCT(Table1[[#This Row],[Price_per_Unit]],Table1[[#This Row],[Quantity_Purchased]])</f>
        <v>1931.96</v>
      </c>
      <c r="R940">
        <f>(Table1[[#This Row],[Price_per_Unit]]*Table1[[#This Row],[Quantity_Purchased]])-Table1[[#This Row],[Discount_Applied]]</f>
        <v>1890.83</v>
      </c>
    </row>
    <row r="941" spans="1:18" x14ac:dyDescent="0.35">
      <c r="A941" t="s">
        <v>3445</v>
      </c>
      <c r="B941" s="1">
        <v>45918</v>
      </c>
      <c r="C941" t="s">
        <v>1913</v>
      </c>
      <c r="D941" t="s">
        <v>3446</v>
      </c>
      <c r="E941" t="s">
        <v>3052</v>
      </c>
      <c r="F941" t="s">
        <v>79</v>
      </c>
      <c r="G941">
        <v>358.03</v>
      </c>
      <c r="H941">
        <v>4</v>
      </c>
      <c r="I941">
        <v>236.76</v>
      </c>
      <c r="J941">
        <v>12.33</v>
      </c>
      <c r="K941" t="s">
        <v>43</v>
      </c>
      <c r="L941" t="s">
        <v>29</v>
      </c>
      <c r="M941" t="s">
        <v>22</v>
      </c>
      <c r="N941" t="s">
        <v>1946</v>
      </c>
      <c r="O941" t="s">
        <v>3447</v>
      </c>
      <c r="P941" t="str">
        <f t="shared" si="14"/>
        <v>Sep</v>
      </c>
      <c r="Q941">
        <f>PRODUCT(Table1[[#This Row],[Price_per_Unit]],Table1[[#This Row],[Quantity_Purchased]])</f>
        <v>1432.12</v>
      </c>
      <c r="R941">
        <f>(Table1[[#This Row],[Price_per_Unit]]*Table1[[#This Row],[Quantity_Purchased]])-Table1[[#This Row],[Discount_Applied]]</f>
        <v>1419.79</v>
      </c>
    </row>
    <row r="942" spans="1:18" hidden="1" x14ac:dyDescent="0.35">
      <c r="A942" t="s">
        <v>3448</v>
      </c>
      <c r="B942" s="1">
        <v>45845</v>
      </c>
      <c r="C942" t="s">
        <v>1913</v>
      </c>
      <c r="D942" t="s">
        <v>3449</v>
      </c>
      <c r="E942" t="s">
        <v>1829</v>
      </c>
      <c r="F942" t="s">
        <v>79</v>
      </c>
      <c r="G942">
        <v>454.84</v>
      </c>
      <c r="H942">
        <v>3</v>
      </c>
      <c r="I942">
        <v>393.12</v>
      </c>
      <c r="J942">
        <v>88.57</v>
      </c>
      <c r="K942" t="s">
        <v>20</v>
      </c>
      <c r="L942" t="s">
        <v>48</v>
      </c>
      <c r="M942" t="s">
        <v>30</v>
      </c>
      <c r="N942" t="s">
        <v>1920</v>
      </c>
      <c r="O942" t="s">
        <v>3450</v>
      </c>
      <c r="P942" t="str">
        <f t="shared" si="14"/>
        <v>Jul</v>
      </c>
      <c r="Q942">
        <f>PRODUCT(Table1[[#This Row],[Price_per_Unit]],Table1[[#This Row],[Quantity_Purchased]])</f>
        <v>1364.52</v>
      </c>
      <c r="R942">
        <f>(Table1[[#This Row],[Price_per_Unit]]*Table1[[#This Row],[Quantity_Purchased]])-Table1[[#This Row],[Discount_Applied]]</f>
        <v>1275.95</v>
      </c>
    </row>
    <row r="943" spans="1:18" hidden="1" x14ac:dyDescent="0.35">
      <c r="A943" t="s">
        <v>3451</v>
      </c>
      <c r="B943" s="1">
        <v>45659</v>
      </c>
      <c r="C943" t="s">
        <v>1913</v>
      </c>
      <c r="D943" t="s">
        <v>3452</v>
      </c>
      <c r="E943" t="s">
        <v>3453</v>
      </c>
      <c r="F943" t="s">
        <v>79</v>
      </c>
      <c r="G943">
        <v>373.53</v>
      </c>
      <c r="H943">
        <v>9</v>
      </c>
      <c r="I943">
        <v>244.98</v>
      </c>
      <c r="J943">
        <v>7.54</v>
      </c>
      <c r="K943" t="s">
        <v>20</v>
      </c>
      <c r="L943" t="s">
        <v>29</v>
      </c>
      <c r="M943" t="s">
        <v>37</v>
      </c>
      <c r="N943" t="s">
        <v>1916</v>
      </c>
      <c r="O943" t="s">
        <v>3454</v>
      </c>
      <c r="P943" t="str">
        <f t="shared" si="14"/>
        <v>Jan</v>
      </c>
      <c r="Q943">
        <f>PRODUCT(Table1[[#This Row],[Price_per_Unit]],Table1[[#This Row],[Quantity_Purchased]])</f>
        <v>3361.7699999999995</v>
      </c>
      <c r="R943">
        <f>(Table1[[#This Row],[Price_per_Unit]]*Table1[[#This Row],[Quantity_Purchased]])-Table1[[#This Row],[Discount_Applied]]</f>
        <v>3354.2299999999996</v>
      </c>
    </row>
    <row r="944" spans="1:18" x14ac:dyDescent="0.35">
      <c r="A944" t="s">
        <v>3455</v>
      </c>
      <c r="B944" s="1">
        <v>45680</v>
      </c>
      <c r="C944" t="s">
        <v>1913</v>
      </c>
      <c r="D944" t="s">
        <v>3456</v>
      </c>
      <c r="E944" t="s">
        <v>3457</v>
      </c>
      <c r="F944" t="s">
        <v>79</v>
      </c>
      <c r="G944">
        <v>172.24</v>
      </c>
      <c r="H944">
        <v>2</v>
      </c>
      <c r="I944">
        <v>109.46</v>
      </c>
      <c r="J944">
        <v>28.47</v>
      </c>
      <c r="K944" t="s">
        <v>20</v>
      </c>
      <c r="L944" t="s">
        <v>29</v>
      </c>
      <c r="M944" t="s">
        <v>22</v>
      </c>
      <c r="N944" t="s">
        <v>1946</v>
      </c>
      <c r="O944" t="s">
        <v>3458</v>
      </c>
      <c r="P944" t="str">
        <f t="shared" si="14"/>
        <v>Jan</v>
      </c>
      <c r="Q944">
        <f>PRODUCT(Table1[[#This Row],[Price_per_Unit]],Table1[[#This Row],[Quantity_Purchased]])</f>
        <v>344.48</v>
      </c>
      <c r="R944">
        <f>(Table1[[#This Row],[Price_per_Unit]]*Table1[[#This Row],[Quantity_Purchased]])-Table1[[#This Row],[Discount_Applied]]</f>
        <v>316.01</v>
      </c>
    </row>
    <row r="945" spans="1:18" hidden="1" x14ac:dyDescent="0.35">
      <c r="A945" t="s">
        <v>3459</v>
      </c>
      <c r="B945" s="1">
        <v>45846</v>
      </c>
      <c r="C945" t="s">
        <v>1913</v>
      </c>
      <c r="D945" t="s">
        <v>3460</v>
      </c>
      <c r="E945" t="s">
        <v>3461</v>
      </c>
      <c r="F945" t="s">
        <v>19</v>
      </c>
      <c r="G945">
        <v>227.12</v>
      </c>
      <c r="H945">
        <v>5</v>
      </c>
      <c r="I945">
        <v>153.41999999999999</v>
      </c>
      <c r="J945">
        <v>6.94</v>
      </c>
      <c r="K945" t="s">
        <v>20</v>
      </c>
      <c r="L945" t="s">
        <v>48</v>
      </c>
      <c r="M945" t="s">
        <v>37</v>
      </c>
      <c r="N945" t="s">
        <v>1946</v>
      </c>
      <c r="O945" t="s">
        <v>3462</v>
      </c>
      <c r="P945" t="str">
        <f t="shared" si="14"/>
        <v>Jul</v>
      </c>
      <c r="Q945">
        <f>PRODUCT(Table1[[#This Row],[Price_per_Unit]],Table1[[#This Row],[Quantity_Purchased]])</f>
        <v>1135.5999999999999</v>
      </c>
      <c r="R945">
        <f>(Table1[[#This Row],[Price_per_Unit]]*Table1[[#This Row],[Quantity_Purchased]])-Table1[[#This Row],[Discount_Applied]]</f>
        <v>1128.6599999999999</v>
      </c>
    </row>
    <row r="946" spans="1:18" hidden="1" x14ac:dyDescent="0.35">
      <c r="A946" t="s">
        <v>3463</v>
      </c>
      <c r="B946" s="1">
        <v>45981</v>
      </c>
      <c r="C946" t="s">
        <v>1913</v>
      </c>
      <c r="D946" t="s">
        <v>3464</v>
      </c>
      <c r="E946" t="s">
        <v>3465</v>
      </c>
      <c r="F946" t="s">
        <v>36</v>
      </c>
      <c r="G946">
        <v>494.94</v>
      </c>
      <c r="H946">
        <v>3</v>
      </c>
      <c r="I946">
        <v>382.82</v>
      </c>
      <c r="J946">
        <v>30.96</v>
      </c>
      <c r="K946" t="s">
        <v>54</v>
      </c>
      <c r="L946" t="s">
        <v>48</v>
      </c>
      <c r="M946" t="s">
        <v>37</v>
      </c>
      <c r="N946" t="s">
        <v>1916</v>
      </c>
      <c r="O946" t="s">
        <v>3466</v>
      </c>
      <c r="P946" t="str">
        <f t="shared" si="14"/>
        <v>Nov</v>
      </c>
      <c r="Q946">
        <f>PRODUCT(Table1[[#This Row],[Price_per_Unit]],Table1[[#This Row],[Quantity_Purchased]])</f>
        <v>1484.82</v>
      </c>
      <c r="R946">
        <f>(Table1[[#This Row],[Price_per_Unit]]*Table1[[#This Row],[Quantity_Purchased]])-Table1[[#This Row],[Discount_Applied]]</f>
        <v>1453.86</v>
      </c>
    </row>
    <row r="947" spans="1:18" x14ac:dyDescent="0.35">
      <c r="A947" t="s">
        <v>3467</v>
      </c>
      <c r="B947" s="1">
        <v>45845</v>
      </c>
      <c r="C947" t="s">
        <v>1913</v>
      </c>
      <c r="D947" t="s">
        <v>3468</v>
      </c>
      <c r="E947" t="s">
        <v>3185</v>
      </c>
      <c r="F947" t="s">
        <v>36</v>
      </c>
      <c r="G947">
        <v>37.4</v>
      </c>
      <c r="H947">
        <v>7</v>
      </c>
      <c r="I947">
        <v>30.67</v>
      </c>
      <c r="J947">
        <v>2.95</v>
      </c>
      <c r="K947" t="s">
        <v>20</v>
      </c>
      <c r="L947" t="s">
        <v>21</v>
      </c>
      <c r="M947" t="s">
        <v>22</v>
      </c>
      <c r="N947" t="s">
        <v>1920</v>
      </c>
      <c r="O947" t="s">
        <v>3469</v>
      </c>
      <c r="P947" t="str">
        <f t="shared" si="14"/>
        <v>Jul</v>
      </c>
      <c r="Q947">
        <f>PRODUCT(Table1[[#This Row],[Price_per_Unit]],Table1[[#This Row],[Quantity_Purchased]])</f>
        <v>261.8</v>
      </c>
      <c r="R947">
        <f>(Table1[[#This Row],[Price_per_Unit]]*Table1[[#This Row],[Quantity_Purchased]])-Table1[[#This Row],[Discount_Applied]]</f>
        <v>258.85000000000002</v>
      </c>
    </row>
    <row r="948" spans="1:18" hidden="1" x14ac:dyDescent="0.35">
      <c r="A948" t="s">
        <v>3470</v>
      </c>
      <c r="B948" s="1">
        <v>45693</v>
      </c>
      <c r="C948" t="s">
        <v>1913</v>
      </c>
      <c r="D948" t="s">
        <v>3471</v>
      </c>
      <c r="E948" t="s">
        <v>968</v>
      </c>
      <c r="F948" t="s">
        <v>19</v>
      </c>
      <c r="G948">
        <v>65.13</v>
      </c>
      <c r="H948">
        <v>9</v>
      </c>
      <c r="I948">
        <v>42.97</v>
      </c>
      <c r="J948">
        <v>7.98</v>
      </c>
      <c r="K948" t="s">
        <v>54</v>
      </c>
      <c r="L948" t="s">
        <v>29</v>
      </c>
      <c r="M948" t="s">
        <v>30</v>
      </c>
      <c r="N948" t="s">
        <v>1920</v>
      </c>
      <c r="O948" t="s">
        <v>3472</v>
      </c>
      <c r="P948" t="str">
        <f t="shared" si="14"/>
        <v>Feb</v>
      </c>
      <c r="Q948">
        <f>PRODUCT(Table1[[#This Row],[Price_per_Unit]],Table1[[#This Row],[Quantity_Purchased]])</f>
        <v>586.16999999999996</v>
      </c>
      <c r="R948">
        <f>(Table1[[#This Row],[Price_per_Unit]]*Table1[[#This Row],[Quantity_Purchased]])-Table1[[#This Row],[Discount_Applied]]</f>
        <v>578.18999999999994</v>
      </c>
    </row>
    <row r="949" spans="1:18" x14ac:dyDescent="0.35">
      <c r="A949" t="s">
        <v>3473</v>
      </c>
      <c r="B949" s="1">
        <v>45701</v>
      </c>
      <c r="C949" t="s">
        <v>1913</v>
      </c>
      <c r="D949" t="s">
        <v>3474</v>
      </c>
      <c r="E949" t="s">
        <v>74</v>
      </c>
      <c r="F949" t="s">
        <v>36</v>
      </c>
      <c r="G949">
        <v>440.6</v>
      </c>
      <c r="H949">
        <v>9</v>
      </c>
      <c r="I949">
        <v>346.38</v>
      </c>
      <c r="J949">
        <v>68.38</v>
      </c>
      <c r="K949" t="s">
        <v>43</v>
      </c>
      <c r="L949" t="s">
        <v>21</v>
      </c>
      <c r="M949" t="s">
        <v>22</v>
      </c>
      <c r="N949" t="s">
        <v>1916</v>
      </c>
      <c r="O949" t="s">
        <v>3475</v>
      </c>
      <c r="P949" t="str">
        <f t="shared" si="14"/>
        <v>Feb</v>
      </c>
      <c r="Q949">
        <f>PRODUCT(Table1[[#This Row],[Price_per_Unit]],Table1[[#This Row],[Quantity_Purchased]])</f>
        <v>3965.4</v>
      </c>
      <c r="R949">
        <f>(Table1[[#This Row],[Price_per_Unit]]*Table1[[#This Row],[Quantity_Purchased]])-Table1[[#This Row],[Discount_Applied]]</f>
        <v>3897.02</v>
      </c>
    </row>
    <row r="950" spans="1:18" x14ac:dyDescent="0.35">
      <c r="A950" t="s">
        <v>3476</v>
      </c>
      <c r="B950" s="1">
        <v>45887</v>
      </c>
      <c r="C950" t="s">
        <v>1913</v>
      </c>
      <c r="D950" t="s">
        <v>3477</v>
      </c>
      <c r="E950" t="s">
        <v>3478</v>
      </c>
      <c r="F950" t="s">
        <v>53</v>
      </c>
      <c r="G950">
        <v>262.04000000000002</v>
      </c>
      <c r="H950">
        <v>1</v>
      </c>
      <c r="I950">
        <v>185.12</v>
      </c>
      <c r="J950">
        <v>10.26</v>
      </c>
      <c r="K950" t="s">
        <v>20</v>
      </c>
      <c r="L950" t="s">
        <v>21</v>
      </c>
      <c r="M950" t="s">
        <v>22</v>
      </c>
      <c r="N950" t="s">
        <v>1946</v>
      </c>
      <c r="O950" t="s">
        <v>3479</v>
      </c>
      <c r="P950" t="str">
        <f t="shared" si="14"/>
        <v>Aug</v>
      </c>
      <c r="Q950">
        <f>PRODUCT(Table1[[#This Row],[Price_per_Unit]],Table1[[#This Row],[Quantity_Purchased]])</f>
        <v>262.04000000000002</v>
      </c>
      <c r="R950">
        <f>(Table1[[#This Row],[Price_per_Unit]]*Table1[[#This Row],[Quantity_Purchased]])-Table1[[#This Row],[Discount_Applied]]</f>
        <v>251.78000000000003</v>
      </c>
    </row>
    <row r="951" spans="1:18" hidden="1" x14ac:dyDescent="0.35">
      <c r="A951" t="s">
        <v>3480</v>
      </c>
      <c r="B951" s="1">
        <v>45668</v>
      </c>
      <c r="C951" t="s">
        <v>1913</v>
      </c>
      <c r="D951" t="s">
        <v>3481</v>
      </c>
      <c r="E951" t="s">
        <v>373</v>
      </c>
      <c r="F951" t="s">
        <v>128</v>
      </c>
      <c r="G951">
        <v>245.97</v>
      </c>
      <c r="H951">
        <v>8</v>
      </c>
      <c r="I951">
        <v>208.05</v>
      </c>
      <c r="J951">
        <v>27.43</v>
      </c>
      <c r="K951" t="s">
        <v>20</v>
      </c>
      <c r="L951" t="s">
        <v>29</v>
      </c>
      <c r="M951" t="s">
        <v>30</v>
      </c>
      <c r="N951" t="s">
        <v>1916</v>
      </c>
      <c r="O951" t="s">
        <v>3482</v>
      </c>
      <c r="P951" t="str">
        <f t="shared" si="14"/>
        <v>Jan</v>
      </c>
      <c r="Q951">
        <f>PRODUCT(Table1[[#This Row],[Price_per_Unit]],Table1[[#This Row],[Quantity_Purchased]])</f>
        <v>1967.76</v>
      </c>
      <c r="R951">
        <f>(Table1[[#This Row],[Price_per_Unit]]*Table1[[#This Row],[Quantity_Purchased]])-Table1[[#This Row],[Discount_Applied]]</f>
        <v>1940.33</v>
      </c>
    </row>
    <row r="952" spans="1:18" x14ac:dyDescent="0.35">
      <c r="A952" t="s">
        <v>3483</v>
      </c>
      <c r="B952" s="1">
        <v>45661</v>
      </c>
      <c r="C952" t="s">
        <v>1913</v>
      </c>
      <c r="D952" t="s">
        <v>3484</v>
      </c>
      <c r="E952" t="s">
        <v>2485</v>
      </c>
      <c r="F952" t="s">
        <v>36</v>
      </c>
      <c r="G952">
        <v>230.21</v>
      </c>
      <c r="H952">
        <v>3</v>
      </c>
      <c r="I952">
        <v>144.31</v>
      </c>
      <c r="J952">
        <v>33.32</v>
      </c>
      <c r="K952" t="s">
        <v>43</v>
      </c>
      <c r="L952" t="s">
        <v>48</v>
      </c>
      <c r="M952" t="s">
        <v>22</v>
      </c>
      <c r="N952" t="s">
        <v>1920</v>
      </c>
      <c r="O952" t="s">
        <v>3485</v>
      </c>
      <c r="P952" t="str">
        <f t="shared" si="14"/>
        <v>Jan</v>
      </c>
      <c r="Q952">
        <f>PRODUCT(Table1[[#This Row],[Price_per_Unit]],Table1[[#This Row],[Quantity_Purchased]])</f>
        <v>690.63</v>
      </c>
      <c r="R952">
        <f>(Table1[[#This Row],[Price_per_Unit]]*Table1[[#This Row],[Quantity_Purchased]])-Table1[[#This Row],[Discount_Applied]]</f>
        <v>657.31</v>
      </c>
    </row>
    <row r="953" spans="1:18" hidden="1" x14ac:dyDescent="0.35">
      <c r="A953" t="s">
        <v>3486</v>
      </c>
      <c r="B953" s="1">
        <v>45691</v>
      </c>
      <c r="C953" t="s">
        <v>1913</v>
      </c>
      <c r="D953" t="s">
        <v>3487</v>
      </c>
      <c r="E953" t="s">
        <v>3488</v>
      </c>
      <c r="F953" t="s">
        <v>36</v>
      </c>
      <c r="G953">
        <v>136.68</v>
      </c>
      <c r="H953">
        <v>6</v>
      </c>
      <c r="I953">
        <v>112.03</v>
      </c>
      <c r="J953">
        <v>11.11</v>
      </c>
      <c r="K953" t="s">
        <v>20</v>
      </c>
      <c r="L953" t="s">
        <v>48</v>
      </c>
      <c r="M953" t="s">
        <v>30</v>
      </c>
      <c r="N953" t="s">
        <v>1920</v>
      </c>
      <c r="O953" t="s">
        <v>3489</v>
      </c>
      <c r="P953" t="str">
        <f t="shared" si="14"/>
        <v>Feb</v>
      </c>
      <c r="Q953">
        <f>PRODUCT(Table1[[#This Row],[Price_per_Unit]],Table1[[#This Row],[Quantity_Purchased]])</f>
        <v>820.08</v>
      </c>
      <c r="R953">
        <f>(Table1[[#This Row],[Price_per_Unit]]*Table1[[#This Row],[Quantity_Purchased]])-Table1[[#This Row],[Discount_Applied]]</f>
        <v>808.97</v>
      </c>
    </row>
    <row r="954" spans="1:18" hidden="1" x14ac:dyDescent="0.35">
      <c r="A954" t="s">
        <v>3490</v>
      </c>
      <c r="B954" s="1">
        <v>45667</v>
      </c>
      <c r="C954" t="s">
        <v>1913</v>
      </c>
      <c r="D954" t="s">
        <v>3491</v>
      </c>
      <c r="E954" t="s">
        <v>1490</v>
      </c>
      <c r="F954" t="s">
        <v>79</v>
      </c>
      <c r="G954">
        <v>476.58</v>
      </c>
      <c r="H954">
        <v>1</v>
      </c>
      <c r="I954">
        <v>384.23</v>
      </c>
      <c r="J954">
        <v>47.07</v>
      </c>
      <c r="K954" t="s">
        <v>43</v>
      </c>
      <c r="L954" t="s">
        <v>29</v>
      </c>
      <c r="M954" t="s">
        <v>30</v>
      </c>
      <c r="N954" t="s">
        <v>1920</v>
      </c>
      <c r="O954" t="s">
        <v>3492</v>
      </c>
      <c r="P954" t="str">
        <f t="shared" si="14"/>
        <v>Jan</v>
      </c>
      <c r="Q954">
        <f>PRODUCT(Table1[[#This Row],[Price_per_Unit]],Table1[[#This Row],[Quantity_Purchased]])</f>
        <v>476.58</v>
      </c>
      <c r="R954">
        <f>(Table1[[#This Row],[Price_per_Unit]]*Table1[[#This Row],[Quantity_Purchased]])-Table1[[#This Row],[Discount_Applied]]</f>
        <v>429.51</v>
      </c>
    </row>
    <row r="955" spans="1:18" hidden="1" x14ac:dyDescent="0.35">
      <c r="A955" t="s">
        <v>3493</v>
      </c>
      <c r="B955" s="1">
        <v>45664</v>
      </c>
      <c r="C955" t="s">
        <v>1913</v>
      </c>
      <c r="D955" t="s">
        <v>3494</v>
      </c>
      <c r="E955" t="s">
        <v>3495</v>
      </c>
      <c r="F955" t="s">
        <v>36</v>
      </c>
      <c r="G955">
        <v>84.01</v>
      </c>
      <c r="H955">
        <v>2</v>
      </c>
      <c r="I955">
        <v>59.54</v>
      </c>
      <c r="J955">
        <v>2.2999999999999998</v>
      </c>
      <c r="K955" t="s">
        <v>20</v>
      </c>
      <c r="L955" t="s">
        <v>21</v>
      </c>
      <c r="M955" t="s">
        <v>30</v>
      </c>
      <c r="N955" t="s">
        <v>1916</v>
      </c>
      <c r="O955" t="s">
        <v>3496</v>
      </c>
      <c r="P955" t="str">
        <f t="shared" si="14"/>
        <v>Jan</v>
      </c>
      <c r="Q955">
        <f>PRODUCT(Table1[[#This Row],[Price_per_Unit]],Table1[[#This Row],[Quantity_Purchased]])</f>
        <v>168.02</v>
      </c>
      <c r="R955">
        <f>(Table1[[#This Row],[Price_per_Unit]]*Table1[[#This Row],[Quantity_Purchased]])-Table1[[#This Row],[Discount_Applied]]</f>
        <v>165.72</v>
      </c>
    </row>
    <row r="956" spans="1:18" hidden="1" x14ac:dyDescent="0.35">
      <c r="A956" t="s">
        <v>3497</v>
      </c>
      <c r="B956" s="1">
        <v>45703</v>
      </c>
      <c r="C956" t="s">
        <v>1913</v>
      </c>
      <c r="D956" t="s">
        <v>3498</v>
      </c>
      <c r="E956" t="s">
        <v>1209</v>
      </c>
      <c r="F956" t="s">
        <v>36</v>
      </c>
      <c r="G956">
        <v>105.97</v>
      </c>
      <c r="H956">
        <v>4</v>
      </c>
      <c r="I956">
        <v>71.680000000000007</v>
      </c>
      <c r="J956">
        <v>4.12</v>
      </c>
      <c r="K956" t="s">
        <v>20</v>
      </c>
      <c r="L956" t="s">
        <v>29</v>
      </c>
      <c r="M956" t="s">
        <v>37</v>
      </c>
      <c r="N956" t="s">
        <v>1920</v>
      </c>
      <c r="O956" t="s">
        <v>3499</v>
      </c>
      <c r="P956" t="str">
        <f t="shared" si="14"/>
        <v>Feb</v>
      </c>
      <c r="Q956">
        <f>PRODUCT(Table1[[#This Row],[Price_per_Unit]],Table1[[#This Row],[Quantity_Purchased]])</f>
        <v>423.88</v>
      </c>
      <c r="R956">
        <f>(Table1[[#This Row],[Price_per_Unit]]*Table1[[#This Row],[Quantity_Purchased]])-Table1[[#This Row],[Discount_Applied]]</f>
        <v>419.76</v>
      </c>
    </row>
    <row r="957" spans="1:18" hidden="1" x14ac:dyDescent="0.35">
      <c r="A957" t="s">
        <v>3500</v>
      </c>
      <c r="B957" s="1">
        <v>45854</v>
      </c>
      <c r="C957" t="s">
        <v>1913</v>
      </c>
      <c r="D957" t="s">
        <v>3501</v>
      </c>
      <c r="E957" t="s">
        <v>1277</v>
      </c>
      <c r="F957" t="s">
        <v>79</v>
      </c>
      <c r="G957">
        <v>224.73</v>
      </c>
      <c r="H957">
        <v>10</v>
      </c>
      <c r="I957">
        <v>180.13</v>
      </c>
      <c r="J957">
        <v>43.72</v>
      </c>
      <c r="K957" t="s">
        <v>43</v>
      </c>
      <c r="L957" t="s">
        <v>48</v>
      </c>
      <c r="M957" t="s">
        <v>30</v>
      </c>
      <c r="N957" t="s">
        <v>1946</v>
      </c>
      <c r="O957" t="s">
        <v>3502</v>
      </c>
      <c r="P957" t="str">
        <f t="shared" si="14"/>
        <v>Jul</v>
      </c>
      <c r="Q957">
        <f>PRODUCT(Table1[[#This Row],[Price_per_Unit]],Table1[[#This Row],[Quantity_Purchased]])</f>
        <v>2247.2999999999997</v>
      </c>
      <c r="R957">
        <f>(Table1[[#This Row],[Price_per_Unit]]*Table1[[#This Row],[Quantity_Purchased]])-Table1[[#This Row],[Discount_Applied]]</f>
        <v>2203.58</v>
      </c>
    </row>
    <row r="958" spans="1:18" hidden="1" x14ac:dyDescent="0.35">
      <c r="A958" t="s">
        <v>3503</v>
      </c>
      <c r="B958" s="1">
        <v>45992</v>
      </c>
      <c r="C958" t="s">
        <v>1913</v>
      </c>
      <c r="D958" t="s">
        <v>3504</v>
      </c>
      <c r="E958" t="s">
        <v>3505</v>
      </c>
      <c r="F958" t="s">
        <v>53</v>
      </c>
      <c r="G958">
        <v>261.14</v>
      </c>
      <c r="H958">
        <v>10</v>
      </c>
      <c r="I958">
        <v>226.75</v>
      </c>
      <c r="J958">
        <v>2.96</v>
      </c>
      <c r="K958" t="s">
        <v>43</v>
      </c>
      <c r="L958" t="s">
        <v>21</v>
      </c>
      <c r="M958" t="s">
        <v>37</v>
      </c>
      <c r="N958" t="s">
        <v>1916</v>
      </c>
      <c r="O958" t="s">
        <v>3506</v>
      </c>
      <c r="P958" t="str">
        <f t="shared" si="14"/>
        <v>Dec</v>
      </c>
      <c r="Q958">
        <f>PRODUCT(Table1[[#This Row],[Price_per_Unit]],Table1[[#This Row],[Quantity_Purchased]])</f>
        <v>2611.3999999999996</v>
      </c>
      <c r="R958">
        <f>(Table1[[#This Row],[Price_per_Unit]]*Table1[[#This Row],[Quantity_Purchased]])-Table1[[#This Row],[Discount_Applied]]</f>
        <v>2608.4399999999996</v>
      </c>
    </row>
    <row r="959" spans="1:18" hidden="1" x14ac:dyDescent="0.35">
      <c r="A959" t="s">
        <v>3507</v>
      </c>
      <c r="B959" s="1">
        <v>45694</v>
      </c>
      <c r="C959" t="s">
        <v>1913</v>
      </c>
      <c r="D959" t="s">
        <v>3508</v>
      </c>
      <c r="E959" t="s">
        <v>2944</v>
      </c>
      <c r="F959" t="s">
        <v>53</v>
      </c>
      <c r="G959">
        <v>439.25</v>
      </c>
      <c r="H959">
        <v>4</v>
      </c>
      <c r="I959">
        <v>281.25</v>
      </c>
      <c r="J959">
        <v>55.32</v>
      </c>
      <c r="K959" t="s">
        <v>54</v>
      </c>
      <c r="L959" t="s">
        <v>21</v>
      </c>
      <c r="M959" t="s">
        <v>30</v>
      </c>
      <c r="N959" t="s">
        <v>1920</v>
      </c>
      <c r="O959" t="s">
        <v>3509</v>
      </c>
      <c r="P959" t="str">
        <f t="shared" si="14"/>
        <v>Feb</v>
      </c>
      <c r="Q959">
        <f>PRODUCT(Table1[[#This Row],[Price_per_Unit]],Table1[[#This Row],[Quantity_Purchased]])</f>
        <v>1757</v>
      </c>
      <c r="R959">
        <f>(Table1[[#This Row],[Price_per_Unit]]*Table1[[#This Row],[Quantity_Purchased]])-Table1[[#This Row],[Discount_Applied]]</f>
        <v>1701.68</v>
      </c>
    </row>
    <row r="960" spans="1:18" hidden="1" x14ac:dyDescent="0.35">
      <c r="A960" t="s">
        <v>3510</v>
      </c>
      <c r="B960" s="1">
        <v>45671</v>
      </c>
      <c r="C960" t="s">
        <v>1913</v>
      </c>
      <c r="D960" t="s">
        <v>3511</v>
      </c>
      <c r="E960" t="s">
        <v>350</v>
      </c>
      <c r="F960" t="s">
        <v>53</v>
      </c>
      <c r="G960">
        <v>472.22</v>
      </c>
      <c r="H960">
        <v>8</v>
      </c>
      <c r="I960">
        <v>390.6</v>
      </c>
      <c r="J960">
        <v>43.4</v>
      </c>
      <c r="K960" t="s">
        <v>54</v>
      </c>
      <c r="L960" t="s">
        <v>29</v>
      </c>
      <c r="M960" t="s">
        <v>37</v>
      </c>
      <c r="N960" t="s">
        <v>1946</v>
      </c>
      <c r="O960" t="s">
        <v>3512</v>
      </c>
      <c r="P960" t="str">
        <f t="shared" si="14"/>
        <v>Jan</v>
      </c>
      <c r="Q960">
        <f>PRODUCT(Table1[[#This Row],[Price_per_Unit]],Table1[[#This Row],[Quantity_Purchased]])</f>
        <v>3777.76</v>
      </c>
      <c r="R960">
        <f>(Table1[[#This Row],[Price_per_Unit]]*Table1[[#This Row],[Quantity_Purchased]])-Table1[[#This Row],[Discount_Applied]]</f>
        <v>3734.36</v>
      </c>
    </row>
    <row r="961" spans="1:18" hidden="1" x14ac:dyDescent="0.35">
      <c r="A961" t="s">
        <v>3513</v>
      </c>
      <c r="B961" s="1">
        <v>45698</v>
      </c>
      <c r="C961" t="s">
        <v>1913</v>
      </c>
      <c r="D961" t="s">
        <v>3514</v>
      </c>
      <c r="E961" t="s">
        <v>1733</v>
      </c>
      <c r="F961" t="s">
        <v>79</v>
      </c>
      <c r="G961">
        <v>84.48</v>
      </c>
      <c r="H961">
        <v>10</v>
      </c>
      <c r="I961">
        <v>67.569999999999993</v>
      </c>
      <c r="J961">
        <v>14.39</v>
      </c>
      <c r="K961" t="s">
        <v>20</v>
      </c>
      <c r="L961" t="s">
        <v>21</v>
      </c>
      <c r="M961" t="s">
        <v>30</v>
      </c>
      <c r="N961" t="s">
        <v>1920</v>
      </c>
      <c r="O961" t="s">
        <v>3515</v>
      </c>
      <c r="P961" t="str">
        <f t="shared" si="14"/>
        <v>Feb</v>
      </c>
      <c r="Q961">
        <f>PRODUCT(Table1[[#This Row],[Price_per_Unit]],Table1[[#This Row],[Quantity_Purchased]])</f>
        <v>844.80000000000007</v>
      </c>
      <c r="R961">
        <f>(Table1[[#This Row],[Price_per_Unit]]*Table1[[#This Row],[Quantity_Purchased]])-Table1[[#This Row],[Discount_Applied]]</f>
        <v>830.41000000000008</v>
      </c>
    </row>
    <row r="962" spans="1:18" hidden="1" x14ac:dyDescent="0.35">
      <c r="A962" t="s">
        <v>3516</v>
      </c>
      <c r="B962" s="1">
        <v>45665</v>
      </c>
      <c r="C962" t="s">
        <v>1913</v>
      </c>
      <c r="D962" t="s">
        <v>3517</v>
      </c>
      <c r="E962" t="s">
        <v>1296</v>
      </c>
      <c r="F962" t="s">
        <v>53</v>
      </c>
      <c r="G962">
        <v>60.52</v>
      </c>
      <c r="H962">
        <v>7</v>
      </c>
      <c r="I962">
        <v>46.57</v>
      </c>
      <c r="J962">
        <v>2.91</v>
      </c>
      <c r="K962" t="s">
        <v>54</v>
      </c>
      <c r="L962" t="s">
        <v>21</v>
      </c>
      <c r="M962" t="s">
        <v>37</v>
      </c>
      <c r="N962" t="s">
        <v>1920</v>
      </c>
      <c r="O962" t="s">
        <v>3518</v>
      </c>
      <c r="P962" t="str">
        <f t="shared" ref="P962:P1025" si="15">CHOOSE(MONTH(B962),"Jan","Feb","Mar","Apr","May","Jun","Jul","Aug","Sep","Oct","Nov","Dec")</f>
        <v>Jan</v>
      </c>
      <c r="Q962">
        <f>PRODUCT(Table1[[#This Row],[Price_per_Unit]],Table1[[#This Row],[Quantity_Purchased]])</f>
        <v>423.64000000000004</v>
      </c>
      <c r="R962">
        <f>(Table1[[#This Row],[Price_per_Unit]]*Table1[[#This Row],[Quantity_Purchased]])-Table1[[#This Row],[Discount_Applied]]</f>
        <v>420.73</v>
      </c>
    </row>
    <row r="963" spans="1:18" hidden="1" x14ac:dyDescent="0.35">
      <c r="A963" t="s">
        <v>3519</v>
      </c>
      <c r="B963" s="1">
        <v>45702</v>
      </c>
      <c r="C963" t="s">
        <v>1913</v>
      </c>
      <c r="D963" t="s">
        <v>3520</v>
      </c>
      <c r="E963" t="s">
        <v>934</v>
      </c>
      <c r="F963" t="s">
        <v>19</v>
      </c>
      <c r="G963">
        <v>181.09</v>
      </c>
      <c r="H963">
        <v>4</v>
      </c>
      <c r="I963">
        <v>133</v>
      </c>
      <c r="J963">
        <v>30.71</v>
      </c>
      <c r="K963" t="s">
        <v>20</v>
      </c>
      <c r="L963" t="s">
        <v>21</v>
      </c>
      <c r="M963" t="s">
        <v>37</v>
      </c>
      <c r="N963" t="s">
        <v>1916</v>
      </c>
      <c r="O963" t="s">
        <v>3521</v>
      </c>
      <c r="P963" t="str">
        <f t="shared" si="15"/>
        <v>Feb</v>
      </c>
      <c r="Q963">
        <f>PRODUCT(Table1[[#This Row],[Price_per_Unit]],Table1[[#This Row],[Quantity_Purchased]])</f>
        <v>724.36</v>
      </c>
      <c r="R963">
        <f>(Table1[[#This Row],[Price_per_Unit]]*Table1[[#This Row],[Quantity_Purchased]])-Table1[[#This Row],[Discount_Applied]]</f>
        <v>693.65</v>
      </c>
    </row>
    <row r="964" spans="1:18" hidden="1" x14ac:dyDescent="0.35">
      <c r="A964" t="s">
        <v>3522</v>
      </c>
      <c r="B964" s="1">
        <v>46012</v>
      </c>
      <c r="C964" t="s">
        <v>1913</v>
      </c>
      <c r="D964" t="s">
        <v>3523</v>
      </c>
      <c r="E964" t="s">
        <v>2202</v>
      </c>
      <c r="F964" t="s">
        <v>128</v>
      </c>
      <c r="G964">
        <v>200.54</v>
      </c>
      <c r="H964">
        <v>10</v>
      </c>
      <c r="I964">
        <v>159.02000000000001</v>
      </c>
      <c r="J964">
        <v>4.43</v>
      </c>
      <c r="K964" t="s">
        <v>43</v>
      </c>
      <c r="L964" t="s">
        <v>21</v>
      </c>
      <c r="M964" t="s">
        <v>30</v>
      </c>
      <c r="N964" t="s">
        <v>1916</v>
      </c>
      <c r="O964" t="s">
        <v>3524</v>
      </c>
      <c r="P964" t="str">
        <f t="shared" si="15"/>
        <v>Dec</v>
      </c>
      <c r="Q964">
        <f>PRODUCT(Table1[[#This Row],[Price_per_Unit]],Table1[[#This Row],[Quantity_Purchased]])</f>
        <v>2005.3999999999999</v>
      </c>
      <c r="R964">
        <f>(Table1[[#This Row],[Price_per_Unit]]*Table1[[#This Row],[Quantity_Purchased]])-Table1[[#This Row],[Discount_Applied]]</f>
        <v>2000.9699999999998</v>
      </c>
    </row>
    <row r="965" spans="1:18" x14ac:dyDescent="0.35">
      <c r="A965" t="s">
        <v>3525</v>
      </c>
      <c r="B965" s="1">
        <v>45960</v>
      </c>
      <c r="C965" t="s">
        <v>1913</v>
      </c>
      <c r="D965" t="s">
        <v>3526</v>
      </c>
      <c r="E965" t="s">
        <v>3527</v>
      </c>
      <c r="F965" t="s">
        <v>53</v>
      </c>
      <c r="G965">
        <v>289.05</v>
      </c>
      <c r="H965">
        <v>6</v>
      </c>
      <c r="I965">
        <v>187.86</v>
      </c>
      <c r="J965">
        <v>7.12</v>
      </c>
      <c r="K965" t="s">
        <v>20</v>
      </c>
      <c r="L965" t="s">
        <v>29</v>
      </c>
      <c r="M965" t="s">
        <v>22</v>
      </c>
      <c r="N965" t="s">
        <v>1946</v>
      </c>
      <c r="O965" t="s">
        <v>3528</v>
      </c>
      <c r="P965" t="str">
        <f t="shared" si="15"/>
        <v>Oct</v>
      </c>
      <c r="Q965">
        <f>PRODUCT(Table1[[#This Row],[Price_per_Unit]],Table1[[#This Row],[Quantity_Purchased]])</f>
        <v>1734.3000000000002</v>
      </c>
      <c r="R965">
        <f>(Table1[[#This Row],[Price_per_Unit]]*Table1[[#This Row],[Quantity_Purchased]])-Table1[[#This Row],[Discount_Applied]]</f>
        <v>1727.1800000000003</v>
      </c>
    </row>
    <row r="966" spans="1:18" hidden="1" x14ac:dyDescent="0.35">
      <c r="A966" t="s">
        <v>3529</v>
      </c>
      <c r="B966" s="1">
        <v>45658</v>
      </c>
      <c r="C966" t="s">
        <v>1913</v>
      </c>
      <c r="D966" t="s">
        <v>3530</v>
      </c>
      <c r="E966" t="s">
        <v>3531</v>
      </c>
      <c r="F966" t="s">
        <v>53</v>
      </c>
      <c r="G966">
        <v>422.27</v>
      </c>
      <c r="H966">
        <v>9</v>
      </c>
      <c r="I966">
        <v>311.97000000000003</v>
      </c>
      <c r="J966">
        <v>12.62</v>
      </c>
      <c r="K966" t="s">
        <v>20</v>
      </c>
      <c r="L966" t="s">
        <v>21</v>
      </c>
      <c r="M966" t="s">
        <v>30</v>
      </c>
      <c r="N966" t="s">
        <v>1946</v>
      </c>
      <c r="O966" t="s">
        <v>3532</v>
      </c>
      <c r="P966" t="str">
        <f t="shared" si="15"/>
        <v>Jan</v>
      </c>
      <c r="Q966">
        <f>PRODUCT(Table1[[#This Row],[Price_per_Unit]],Table1[[#This Row],[Quantity_Purchased]])</f>
        <v>3800.43</v>
      </c>
      <c r="R966">
        <f>(Table1[[#This Row],[Price_per_Unit]]*Table1[[#This Row],[Quantity_Purchased]])-Table1[[#This Row],[Discount_Applied]]</f>
        <v>3787.81</v>
      </c>
    </row>
    <row r="967" spans="1:18" x14ac:dyDescent="0.35">
      <c r="A967" t="s">
        <v>3533</v>
      </c>
      <c r="B967" s="1">
        <v>45682</v>
      </c>
      <c r="C967" t="s">
        <v>1913</v>
      </c>
      <c r="D967" t="s">
        <v>3534</v>
      </c>
      <c r="E967" t="s">
        <v>2776</v>
      </c>
      <c r="F967" t="s">
        <v>36</v>
      </c>
      <c r="G967">
        <v>385.66</v>
      </c>
      <c r="H967">
        <v>5</v>
      </c>
      <c r="I967">
        <v>259.82</v>
      </c>
      <c r="J967">
        <v>12.52</v>
      </c>
      <c r="K967" t="s">
        <v>43</v>
      </c>
      <c r="L967" t="s">
        <v>21</v>
      </c>
      <c r="M967" t="s">
        <v>22</v>
      </c>
      <c r="N967" t="s">
        <v>1946</v>
      </c>
      <c r="O967" t="s">
        <v>3535</v>
      </c>
      <c r="P967" t="str">
        <f t="shared" si="15"/>
        <v>Jan</v>
      </c>
      <c r="Q967">
        <f>PRODUCT(Table1[[#This Row],[Price_per_Unit]],Table1[[#This Row],[Quantity_Purchased]])</f>
        <v>1928.3000000000002</v>
      </c>
      <c r="R967">
        <f>(Table1[[#This Row],[Price_per_Unit]]*Table1[[#This Row],[Quantity_Purchased]])-Table1[[#This Row],[Discount_Applied]]</f>
        <v>1915.7800000000002</v>
      </c>
    </row>
    <row r="968" spans="1:18" hidden="1" x14ac:dyDescent="0.35">
      <c r="A968" t="s">
        <v>3536</v>
      </c>
      <c r="B968" s="1">
        <v>45692</v>
      </c>
      <c r="C968" t="s">
        <v>1913</v>
      </c>
      <c r="D968" t="s">
        <v>3537</v>
      </c>
      <c r="E968" t="s">
        <v>3437</v>
      </c>
      <c r="F968" t="s">
        <v>19</v>
      </c>
      <c r="G968">
        <v>77.040000000000006</v>
      </c>
      <c r="H968">
        <v>2</v>
      </c>
      <c r="I968">
        <v>58.08</v>
      </c>
      <c r="J968">
        <v>2.0099999999999998</v>
      </c>
      <c r="K968" t="s">
        <v>20</v>
      </c>
      <c r="L968" t="s">
        <v>48</v>
      </c>
      <c r="M968" t="s">
        <v>37</v>
      </c>
      <c r="N968" t="s">
        <v>1946</v>
      </c>
      <c r="O968" t="s">
        <v>3538</v>
      </c>
      <c r="P968" t="str">
        <f t="shared" si="15"/>
        <v>Feb</v>
      </c>
      <c r="Q968">
        <f>PRODUCT(Table1[[#This Row],[Price_per_Unit]],Table1[[#This Row],[Quantity_Purchased]])</f>
        <v>154.08000000000001</v>
      </c>
      <c r="R968">
        <f>(Table1[[#This Row],[Price_per_Unit]]*Table1[[#This Row],[Quantity_Purchased]])-Table1[[#This Row],[Discount_Applied]]</f>
        <v>152.07000000000002</v>
      </c>
    </row>
    <row r="969" spans="1:18" hidden="1" x14ac:dyDescent="0.35">
      <c r="A969" t="s">
        <v>3539</v>
      </c>
      <c r="B969" s="1">
        <v>45687</v>
      </c>
      <c r="C969" t="s">
        <v>1913</v>
      </c>
      <c r="D969" t="s">
        <v>3540</v>
      </c>
      <c r="E969" t="s">
        <v>1118</v>
      </c>
      <c r="F969" t="s">
        <v>28</v>
      </c>
      <c r="G969">
        <v>269.8</v>
      </c>
      <c r="H969">
        <v>9</v>
      </c>
      <c r="I969">
        <v>180.39</v>
      </c>
      <c r="J969">
        <v>26.9</v>
      </c>
      <c r="K969" t="s">
        <v>54</v>
      </c>
      <c r="L969" t="s">
        <v>21</v>
      </c>
      <c r="M969" t="s">
        <v>30</v>
      </c>
      <c r="N969" t="s">
        <v>1920</v>
      </c>
      <c r="O969" t="s">
        <v>3541</v>
      </c>
      <c r="P969" t="str">
        <f t="shared" si="15"/>
        <v>Jan</v>
      </c>
      <c r="Q969">
        <f>PRODUCT(Table1[[#This Row],[Price_per_Unit]],Table1[[#This Row],[Quantity_Purchased]])</f>
        <v>2428.2000000000003</v>
      </c>
      <c r="R969">
        <f>(Table1[[#This Row],[Price_per_Unit]]*Table1[[#This Row],[Quantity_Purchased]])-Table1[[#This Row],[Discount_Applied]]</f>
        <v>2401.3000000000002</v>
      </c>
    </row>
    <row r="970" spans="1:18" x14ac:dyDescent="0.35">
      <c r="A970" t="s">
        <v>3542</v>
      </c>
      <c r="B970" s="1">
        <v>45679</v>
      </c>
      <c r="C970" t="s">
        <v>1913</v>
      </c>
      <c r="D970" t="s">
        <v>3543</v>
      </c>
      <c r="E970" t="s">
        <v>568</v>
      </c>
      <c r="F970" t="s">
        <v>19</v>
      </c>
      <c r="G970">
        <v>98.61</v>
      </c>
      <c r="H970">
        <v>9</v>
      </c>
      <c r="I970">
        <v>66.94</v>
      </c>
      <c r="J970">
        <v>15.68</v>
      </c>
      <c r="K970" t="s">
        <v>43</v>
      </c>
      <c r="L970" t="s">
        <v>21</v>
      </c>
      <c r="M970" t="s">
        <v>22</v>
      </c>
      <c r="N970" t="s">
        <v>1946</v>
      </c>
      <c r="O970" t="s">
        <v>3544</v>
      </c>
      <c r="P970" t="str">
        <f t="shared" si="15"/>
        <v>Jan</v>
      </c>
      <c r="Q970">
        <f>PRODUCT(Table1[[#This Row],[Price_per_Unit]],Table1[[#This Row],[Quantity_Purchased]])</f>
        <v>887.49</v>
      </c>
      <c r="R970">
        <f>(Table1[[#This Row],[Price_per_Unit]]*Table1[[#This Row],[Quantity_Purchased]])-Table1[[#This Row],[Discount_Applied]]</f>
        <v>871.81000000000006</v>
      </c>
    </row>
    <row r="971" spans="1:18" x14ac:dyDescent="0.35">
      <c r="A971" t="s">
        <v>3545</v>
      </c>
      <c r="B971" s="1">
        <v>45687</v>
      </c>
      <c r="C971" t="s">
        <v>1913</v>
      </c>
      <c r="D971" t="s">
        <v>3546</v>
      </c>
      <c r="E971" t="s">
        <v>1289</v>
      </c>
      <c r="F971" t="s">
        <v>36</v>
      </c>
      <c r="G971">
        <v>60.14</v>
      </c>
      <c r="H971">
        <v>8</v>
      </c>
      <c r="I971">
        <v>40.75</v>
      </c>
      <c r="J971">
        <v>7.13</v>
      </c>
      <c r="K971" t="s">
        <v>54</v>
      </c>
      <c r="L971" t="s">
        <v>21</v>
      </c>
      <c r="M971" t="s">
        <v>22</v>
      </c>
      <c r="N971" t="s">
        <v>1920</v>
      </c>
      <c r="O971" t="s">
        <v>3547</v>
      </c>
      <c r="P971" t="str">
        <f t="shared" si="15"/>
        <v>Jan</v>
      </c>
      <c r="Q971">
        <f>PRODUCT(Table1[[#This Row],[Price_per_Unit]],Table1[[#This Row],[Quantity_Purchased]])</f>
        <v>481.12</v>
      </c>
      <c r="R971">
        <f>(Table1[[#This Row],[Price_per_Unit]]*Table1[[#This Row],[Quantity_Purchased]])-Table1[[#This Row],[Discount_Applied]]</f>
        <v>473.99</v>
      </c>
    </row>
    <row r="972" spans="1:18" hidden="1" x14ac:dyDescent="0.35">
      <c r="A972" t="s">
        <v>3548</v>
      </c>
      <c r="B972" s="1">
        <v>45918</v>
      </c>
      <c r="C972" t="s">
        <v>1913</v>
      </c>
      <c r="D972" t="s">
        <v>3549</v>
      </c>
      <c r="E972" t="s">
        <v>3550</v>
      </c>
      <c r="F972" t="s">
        <v>53</v>
      </c>
      <c r="G972">
        <v>362.5</v>
      </c>
      <c r="H972">
        <v>3</v>
      </c>
      <c r="I972">
        <v>219.19</v>
      </c>
      <c r="J972">
        <v>32.450000000000003</v>
      </c>
      <c r="K972" t="s">
        <v>20</v>
      </c>
      <c r="L972" t="s">
        <v>29</v>
      </c>
      <c r="M972" t="s">
        <v>37</v>
      </c>
      <c r="N972" t="s">
        <v>1920</v>
      </c>
      <c r="O972" t="s">
        <v>3551</v>
      </c>
      <c r="P972" t="str">
        <f t="shared" si="15"/>
        <v>Sep</v>
      </c>
      <c r="Q972">
        <f>PRODUCT(Table1[[#This Row],[Price_per_Unit]],Table1[[#This Row],[Quantity_Purchased]])</f>
        <v>1087.5</v>
      </c>
      <c r="R972">
        <f>(Table1[[#This Row],[Price_per_Unit]]*Table1[[#This Row],[Quantity_Purchased]])-Table1[[#This Row],[Discount_Applied]]</f>
        <v>1055.05</v>
      </c>
    </row>
    <row r="973" spans="1:18" hidden="1" x14ac:dyDescent="0.35">
      <c r="A973" t="s">
        <v>3552</v>
      </c>
      <c r="B973" s="1">
        <v>45689</v>
      </c>
      <c r="C973" t="s">
        <v>1913</v>
      </c>
      <c r="D973" t="s">
        <v>3553</v>
      </c>
      <c r="E973" t="s">
        <v>3554</v>
      </c>
      <c r="F973" t="s">
        <v>19</v>
      </c>
      <c r="G973">
        <v>466.23</v>
      </c>
      <c r="H973">
        <v>7</v>
      </c>
      <c r="I973">
        <v>300.66000000000003</v>
      </c>
      <c r="J973">
        <v>82.95</v>
      </c>
      <c r="K973" t="s">
        <v>43</v>
      </c>
      <c r="L973" t="s">
        <v>21</v>
      </c>
      <c r="M973" t="s">
        <v>37</v>
      </c>
      <c r="N973" t="s">
        <v>1916</v>
      </c>
      <c r="O973" t="s">
        <v>3555</v>
      </c>
      <c r="P973" t="str">
        <f t="shared" si="15"/>
        <v>Feb</v>
      </c>
      <c r="Q973">
        <f>PRODUCT(Table1[[#This Row],[Price_per_Unit]],Table1[[#This Row],[Quantity_Purchased]])</f>
        <v>3263.61</v>
      </c>
      <c r="R973">
        <f>(Table1[[#This Row],[Price_per_Unit]]*Table1[[#This Row],[Quantity_Purchased]])-Table1[[#This Row],[Discount_Applied]]</f>
        <v>3180.6600000000003</v>
      </c>
    </row>
    <row r="974" spans="1:18" x14ac:dyDescent="0.35">
      <c r="A974" t="s">
        <v>3556</v>
      </c>
      <c r="B974" s="1">
        <v>45676</v>
      </c>
      <c r="C974" t="s">
        <v>1913</v>
      </c>
      <c r="D974" t="s">
        <v>3557</v>
      </c>
      <c r="E974" t="s">
        <v>78</v>
      </c>
      <c r="F974" t="s">
        <v>36</v>
      </c>
      <c r="G974">
        <v>361.73</v>
      </c>
      <c r="H974">
        <v>10</v>
      </c>
      <c r="I974">
        <v>281.95</v>
      </c>
      <c r="J974">
        <v>67.19</v>
      </c>
      <c r="K974" t="s">
        <v>43</v>
      </c>
      <c r="L974" t="s">
        <v>21</v>
      </c>
      <c r="M974" t="s">
        <v>22</v>
      </c>
      <c r="N974" t="s">
        <v>1946</v>
      </c>
      <c r="O974" t="s">
        <v>3558</v>
      </c>
      <c r="P974" t="str">
        <f t="shared" si="15"/>
        <v>Jan</v>
      </c>
      <c r="Q974">
        <f>PRODUCT(Table1[[#This Row],[Price_per_Unit]],Table1[[#This Row],[Quantity_Purchased]])</f>
        <v>3617.3</v>
      </c>
      <c r="R974">
        <f>(Table1[[#This Row],[Price_per_Unit]]*Table1[[#This Row],[Quantity_Purchased]])-Table1[[#This Row],[Discount_Applied]]</f>
        <v>3550.11</v>
      </c>
    </row>
    <row r="975" spans="1:18" hidden="1" x14ac:dyDescent="0.35">
      <c r="A975" t="s">
        <v>3559</v>
      </c>
      <c r="B975" s="1">
        <v>45666</v>
      </c>
      <c r="C975" t="s">
        <v>1913</v>
      </c>
      <c r="D975" t="s">
        <v>3560</v>
      </c>
      <c r="E975" t="s">
        <v>3437</v>
      </c>
      <c r="F975" t="s">
        <v>79</v>
      </c>
      <c r="G975">
        <v>207.35</v>
      </c>
      <c r="H975">
        <v>9</v>
      </c>
      <c r="I975">
        <v>146.43</v>
      </c>
      <c r="J975">
        <v>2.86</v>
      </c>
      <c r="K975" t="s">
        <v>43</v>
      </c>
      <c r="L975" t="s">
        <v>21</v>
      </c>
      <c r="M975" t="s">
        <v>37</v>
      </c>
      <c r="N975" t="s">
        <v>1946</v>
      </c>
      <c r="O975" t="s">
        <v>3561</v>
      </c>
      <c r="P975" t="str">
        <f t="shared" si="15"/>
        <v>Jan</v>
      </c>
      <c r="Q975">
        <f>PRODUCT(Table1[[#This Row],[Price_per_Unit]],Table1[[#This Row],[Quantity_Purchased]])</f>
        <v>1866.1499999999999</v>
      </c>
      <c r="R975">
        <f>(Table1[[#This Row],[Price_per_Unit]]*Table1[[#This Row],[Quantity_Purchased]])-Table1[[#This Row],[Discount_Applied]]</f>
        <v>1863.29</v>
      </c>
    </row>
    <row r="976" spans="1:18" hidden="1" x14ac:dyDescent="0.35">
      <c r="A976" t="s">
        <v>3562</v>
      </c>
      <c r="B976" s="1">
        <v>45660</v>
      </c>
      <c r="C976" t="s">
        <v>1913</v>
      </c>
      <c r="D976" t="s">
        <v>3563</v>
      </c>
      <c r="E976" t="s">
        <v>917</v>
      </c>
      <c r="F976" t="s">
        <v>36</v>
      </c>
      <c r="G976">
        <v>380.86</v>
      </c>
      <c r="H976">
        <v>8</v>
      </c>
      <c r="I976">
        <v>249.64</v>
      </c>
      <c r="J976">
        <v>9.77</v>
      </c>
      <c r="K976" t="s">
        <v>20</v>
      </c>
      <c r="L976" t="s">
        <v>21</v>
      </c>
      <c r="M976" t="s">
        <v>37</v>
      </c>
      <c r="N976" t="s">
        <v>1920</v>
      </c>
      <c r="O976" t="s">
        <v>3564</v>
      </c>
      <c r="P976" t="str">
        <f t="shared" si="15"/>
        <v>Jan</v>
      </c>
      <c r="Q976">
        <f>PRODUCT(Table1[[#This Row],[Price_per_Unit]],Table1[[#This Row],[Quantity_Purchased]])</f>
        <v>3046.88</v>
      </c>
      <c r="R976">
        <f>(Table1[[#This Row],[Price_per_Unit]]*Table1[[#This Row],[Quantity_Purchased]])-Table1[[#This Row],[Discount_Applied]]</f>
        <v>3037.11</v>
      </c>
    </row>
    <row r="977" spans="1:18" hidden="1" x14ac:dyDescent="0.35">
      <c r="A977" t="s">
        <v>3565</v>
      </c>
      <c r="B977" s="1">
        <v>45705</v>
      </c>
      <c r="C977" t="s">
        <v>1913</v>
      </c>
      <c r="D977" t="s">
        <v>3566</v>
      </c>
      <c r="E977" t="s">
        <v>3567</v>
      </c>
      <c r="F977" t="s">
        <v>19</v>
      </c>
      <c r="G977">
        <v>133.55000000000001</v>
      </c>
      <c r="H977">
        <v>10</v>
      </c>
      <c r="I977">
        <v>90.87</v>
      </c>
      <c r="J977">
        <v>26.45</v>
      </c>
      <c r="K977" t="s">
        <v>20</v>
      </c>
      <c r="L977" t="s">
        <v>29</v>
      </c>
      <c r="M977" t="s">
        <v>37</v>
      </c>
      <c r="N977" t="s">
        <v>1920</v>
      </c>
      <c r="O977" t="s">
        <v>3568</v>
      </c>
      <c r="P977" t="str">
        <f t="shared" si="15"/>
        <v>Feb</v>
      </c>
      <c r="Q977">
        <f>PRODUCT(Table1[[#This Row],[Price_per_Unit]],Table1[[#This Row],[Quantity_Purchased]])</f>
        <v>1335.5</v>
      </c>
      <c r="R977">
        <f>(Table1[[#This Row],[Price_per_Unit]]*Table1[[#This Row],[Quantity_Purchased]])-Table1[[#This Row],[Discount_Applied]]</f>
        <v>1309.05</v>
      </c>
    </row>
    <row r="978" spans="1:18" hidden="1" x14ac:dyDescent="0.35">
      <c r="A978" t="s">
        <v>3569</v>
      </c>
      <c r="B978" s="1">
        <v>45846</v>
      </c>
      <c r="C978" t="s">
        <v>1913</v>
      </c>
      <c r="D978" t="s">
        <v>3570</v>
      </c>
      <c r="E978" t="s">
        <v>3571</v>
      </c>
      <c r="F978" t="s">
        <v>128</v>
      </c>
      <c r="G978">
        <v>169.2</v>
      </c>
      <c r="H978">
        <v>2</v>
      </c>
      <c r="I978">
        <v>101.74</v>
      </c>
      <c r="J978">
        <v>30.71</v>
      </c>
      <c r="K978" t="s">
        <v>20</v>
      </c>
      <c r="L978" t="s">
        <v>48</v>
      </c>
      <c r="M978" t="s">
        <v>30</v>
      </c>
      <c r="N978" t="s">
        <v>1920</v>
      </c>
      <c r="O978" t="s">
        <v>3572</v>
      </c>
      <c r="P978" t="str">
        <f t="shared" si="15"/>
        <v>Jul</v>
      </c>
      <c r="Q978">
        <f>PRODUCT(Table1[[#This Row],[Price_per_Unit]],Table1[[#This Row],[Quantity_Purchased]])</f>
        <v>338.4</v>
      </c>
      <c r="R978">
        <f>(Table1[[#This Row],[Price_per_Unit]]*Table1[[#This Row],[Quantity_Purchased]])-Table1[[#This Row],[Discount_Applied]]</f>
        <v>307.69</v>
      </c>
    </row>
    <row r="979" spans="1:18" hidden="1" x14ac:dyDescent="0.35">
      <c r="A979" t="s">
        <v>3573</v>
      </c>
      <c r="B979" s="1">
        <v>45973</v>
      </c>
      <c r="C979" t="s">
        <v>1913</v>
      </c>
      <c r="D979" t="s">
        <v>3574</v>
      </c>
      <c r="E979" t="s">
        <v>1185</v>
      </c>
      <c r="F979" t="s">
        <v>53</v>
      </c>
      <c r="G979">
        <v>379.94</v>
      </c>
      <c r="H979">
        <v>9</v>
      </c>
      <c r="I979">
        <v>257.26</v>
      </c>
      <c r="J979">
        <v>13.62</v>
      </c>
      <c r="K979" t="s">
        <v>20</v>
      </c>
      <c r="L979" t="s">
        <v>29</v>
      </c>
      <c r="M979" t="s">
        <v>30</v>
      </c>
      <c r="N979" t="s">
        <v>1920</v>
      </c>
      <c r="O979" t="s">
        <v>3575</v>
      </c>
      <c r="P979" t="str">
        <f t="shared" si="15"/>
        <v>Nov</v>
      </c>
      <c r="Q979">
        <f>PRODUCT(Table1[[#This Row],[Price_per_Unit]],Table1[[#This Row],[Quantity_Purchased]])</f>
        <v>3419.46</v>
      </c>
      <c r="R979">
        <f>(Table1[[#This Row],[Price_per_Unit]]*Table1[[#This Row],[Quantity_Purchased]])-Table1[[#This Row],[Discount_Applied]]</f>
        <v>3405.84</v>
      </c>
    </row>
    <row r="980" spans="1:18" hidden="1" x14ac:dyDescent="0.35">
      <c r="A980" t="s">
        <v>3576</v>
      </c>
      <c r="B980" s="1">
        <v>45677</v>
      </c>
      <c r="C980" t="s">
        <v>1913</v>
      </c>
      <c r="D980" t="s">
        <v>3577</v>
      </c>
      <c r="E980" t="s">
        <v>1602</v>
      </c>
      <c r="F980" t="s">
        <v>53</v>
      </c>
      <c r="G980">
        <v>444.7</v>
      </c>
      <c r="H980">
        <v>4</v>
      </c>
      <c r="I980">
        <v>379.67</v>
      </c>
      <c r="J980">
        <v>86.1</v>
      </c>
      <c r="K980" t="s">
        <v>54</v>
      </c>
      <c r="L980" t="s">
        <v>29</v>
      </c>
      <c r="M980" t="s">
        <v>30</v>
      </c>
      <c r="N980" t="s">
        <v>1946</v>
      </c>
      <c r="O980" t="s">
        <v>3578</v>
      </c>
      <c r="P980" t="str">
        <f t="shared" si="15"/>
        <v>Jan</v>
      </c>
      <c r="Q980">
        <f>PRODUCT(Table1[[#This Row],[Price_per_Unit]],Table1[[#This Row],[Quantity_Purchased]])</f>
        <v>1778.8</v>
      </c>
      <c r="R980">
        <f>(Table1[[#This Row],[Price_per_Unit]]*Table1[[#This Row],[Quantity_Purchased]])-Table1[[#This Row],[Discount_Applied]]</f>
        <v>1692.7</v>
      </c>
    </row>
    <row r="981" spans="1:18" hidden="1" x14ac:dyDescent="0.35">
      <c r="A981" t="s">
        <v>3579</v>
      </c>
      <c r="B981" s="1">
        <v>45854</v>
      </c>
      <c r="C981" t="s">
        <v>1913</v>
      </c>
      <c r="D981" t="s">
        <v>3580</v>
      </c>
      <c r="E981" t="s">
        <v>2865</v>
      </c>
      <c r="F981" t="s">
        <v>79</v>
      </c>
      <c r="G981">
        <v>216.08</v>
      </c>
      <c r="H981">
        <v>5</v>
      </c>
      <c r="I981">
        <v>130.94</v>
      </c>
      <c r="J981">
        <v>4.3600000000000003</v>
      </c>
      <c r="K981" t="s">
        <v>20</v>
      </c>
      <c r="L981" t="s">
        <v>48</v>
      </c>
      <c r="M981" t="s">
        <v>37</v>
      </c>
      <c r="N981" t="s">
        <v>1946</v>
      </c>
      <c r="O981" t="s">
        <v>3581</v>
      </c>
      <c r="P981" t="str">
        <f t="shared" si="15"/>
        <v>Jul</v>
      </c>
      <c r="Q981">
        <f>PRODUCT(Table1[[#This Row],[Price_per_Unit]],Table1[[#This Row],[Quantity_Purchased]])</f>
        <v>1080.4000000000001</v>
      </c>
      <c r="R981">
        <f>(Table1[[#This Row],[Price_per_Unit]]*Table1[[#This Row],[Quantity_Purchased]])-Table1[[#This Row],[Discount_Applied]]</f>
        <v>1076.0400000000002</v>
      </c>
    </row>
    <row r="982" spans="1:18" x14ac:dyDescent="0.35">
      <c r="A982" t="s">
        <v>3582</v>
      </c>
      <c r="B982" s="1">
        <v>45695</v>
      </c>
      <c r="C982" t="s">
        <v>1913</v>
      </c>
      <c r="D982" t="s">
        <v>3583</v>
      </c>
      <c r="E982" t="s">
        <v>2857</v>
      </c>
      <c r="F982" t="s">
        <v>19</v>
      </c>
      <c r="G982">
        <v>184.87</v>
      </c>
      <c r="H982">
        <v>1</v>
      </c>
      <c r="I982">
        <v>129.62</v>
      </c>
      <c r="J982">
        <v>18.670000000000002</v>
      </c>
      <c r="K982" t="s">
        <v>54</v>
      </c>
      <c r="L982" t="s">
        <v>29</v>
      </c>
      <c r="M982" t="s">
        <v>22</v>
      </c>
      <c r="N982" t="s">
        <v>1916</v>
      </c>
      <c r="O982" t="s">
        <v>3584</v>
      </c>
      <c r="P982" t="str">
        <f t="shared" si="15"/>
        <v>Feb</v>
      </c>
      <c r="Q982">
        <f>PRODUCT(Table1[[#This Row],[Price_per_Unit]],Table1[[#This Row],[Quantity_Purchased]])</f>
        <v>184.87</v>
      </c>
      <c r="R982">
        <f>(Table1[[#This Row],[Price_per_Unit]]*Table1[[#This Row],[Quantity_Purchased]])-Table1[[#This Row],[Discount_Applied]]</f>
        <v>166.2</v>
      </c>
    </row>
    <row r="983" spans="1:18" hidden="1" x14ac:dyDescent="0.35">
      <c r="A983" t="s">
        <v>3585</v>
      </c>
      <c r="B983" s="1">
        <v>45700</v>
      </c>
      <c r="C983" t="s">
        <v>1913</v>
      </c>
      <c r="D983" t="s">
        <v>3586</v>
      </c>
      <c r="E983" t="s">
        <v>3587</v>
      </c>
      <c r="F983" t="s">
        <v>28</v>
      </c>
      <c r="G983">
        <v>135.55000000000001</v>
      </c>
      <c r="H983">
        <v>9</v>
      </c>
      <c r="I983">
        <v>110.47</v>
      </c>
      <c r="J983">
        <v>13.07</v>
      </c>
      <c r="K983" t="s">
        <v>54</v>
      </c>
      <c r="L983" t="s">
        <v>48</v>
      </c>
      <c r="M983" t="s">
        <v>30</v>
      </c>
      <c r="N983" t="s">
        <v>1916</v>
      </c>
      <c r="O983" t="s">
        <v>3588</v>
      </c>
      <c r="P983" t="str">
        <f t="shared" si="15"/>
        <v>Feb</v>
      </c>
      <c r="Q983">
        <f>PRODUCT(Table1[[#This Row],[Price_per_Unit]],Table1[[#This Row],[Quantity_Purchased]])</f>
        <v>1219.95</v>
      </c>
      <c r="R983">
        <f>(Table1[[#This Row],[Price_per_Unit]]*Table1[[#This Row],[Quantity_Purchased]])-Table1[[#This Row],[Discount_Applied]]</f>
        <v>1206.8800000000001</v>
      </c>
    </row>
    <row r="984" spans="1:18" x14ac:dyDescent="0.35">
      <c r="A984" t="s">
        <v>3589</v>
      </c>
      <c r="B984" s="1">
        <v>45699</v>
      </c>
      <c r="C984" t="s">
        <v>1913</v>
      </c>
      <c r="D984" t="s">
        <v>3590</v>
      </c>
      <c r="E984" t="s">
        <v>3367</v>
      </c>
      <c r="F984" t="s">
        <v>19</v>
      </c>
      <c r="G984">
        <v>451.57</v>
      </c>
      <c r="H984">
        <v>5</v>
      </c>
      <c r="I984">
        <v>397.13</v>
      </c>
      <c r="J984">
        <v>27.77</v>
      </c>
      <c r="K984" t="s">
        <v>20</v>
      </c>
      <c r="L984" t="s">
        <v>48</v>
      </c>
      <c r="M984" t="s">
        <v>22</v>
      </c>
      <c r="N984" t="s">
        <v>1946</v>
      </c>
      <c r="O984" t="s">
        <v>3591</v>
      </c>
      <c r="P984" t="str">
        <f t="shared" si="15"/>
        <v>Feb</v>
      </c>
      <c r="Q984">
        <f>PRODUCT(Table1[[#This Row],[Price_per_Unit]],Table1[[#This Row],[Quantity_Purchased]])</f>
        <v>2257.85</v>
      </c>
      <c r="R984">
        <f>(Table1[[#This Row],[Price_per_Unit]]*Table1[[#This Row],[Quantity_Purchased]])-Table1[[#This Row],[Discount_Applied]]</f>
        <v>2230.08</v>
      </c>
    </row>
    <row r="985" spans="1:18" hidden="1" x14ac:dyDescent="0.35">
      <c r="A985" t="s">
        <v>3592</v>
      </c>
      <c r="B985" s="1">
        <v>45918</v>
      </c>
      <c r="C985" t="s">
        <v>1913</v>
      </c>
      <c r="D985" t="s">
        <v>3593</v>
      </c>
      <c r="E985" t="s">
        <v>358</v>
      </c>
      <c r="F985" t="s">
        <v>19</v>
      </c>
      <c r="G985">
        <v>62.41</v>
      </c>
      <c r="H985">
        <v>1</v>
      </c>
      <c r="I985">
        <v>52.93</v>
      </c>
      <c r="J985">
        <v>1.64</v>
      </c>
      <c r="K985" t="s">
        <v>20</v>
      </c>
      <c r="L985" t="s">
        <v>29</v>
      </c>
      <c r="M985" t="s">
        <v>37</v>
      </c>
      <c r="N985" t="s">
        <v>1916</v>
      </c>
      <c r="O985" t="s">
        <v>3594</v>
      </c>
      <c r="P985" t="str">
        <f t="shared" si="15"/>
        <v>Sep</v>
      </c>
      <c r="Q985">
        <f>PRODUCT(Table1[[#This Row],[Price_per_Unit]],Table1[[#This Row],[Quantity_Purchased]])</f>
        <v>62.41</v>
      </c>
      <c r="R985">
        <f>(Table1[[#This Row],[Price_per_Unit]]*Table1[[#This Row],[Quantity_Purchased]])-Table1[[#This Row],[Discount_Applied]]</f>
        <v>60.769999999999996</v>
      </c>
    </row>
    <row r="986" spans="1:18" x14ac:dyDescent="0.35">
      <c r="A986" t="s">
        <v>3595</v>
      </c>
      <c r="B986" s="1">
        <v>45658</v>
      </c>
      <c r="C986" t="s">
        <v>1913</v>
      </c>
      <c r="D986" t="s">
        <v>3596</v>
      </c>
      <c r="E986" t="s">
        <v>1425</v>
      </c>
      <c r="F986" t="s">
        <v>128</v>
      </c>
      <c r="G986">
        <v>170.57</v>
      </c>
      <c r="H986">
        <v>7</v>
      </c>
      <c r="I986">
        <v>137.72</v>
      </c>
      <c r="J986">
        <v>23.72</v>
      </c>
      <c r="K986" t="s">
        <v>43</v>
      </c>
      <c r="L986" t="s">
        <v>21</v>
      </c>
      <c r="M986" t="s">
        <v>22</v>
      </c>
      <c r="N986" t="s">
        <v>1946</v>
      </c>
      <c r="O986" t="s">
        <v>3597</v>
      </c>
      <c r="P986" t="str">
        <f t="shared" si="15"/>
        <v>Jan</v>
      </c>
      <c r="Q986">
        <f>PRODUCT(Table1[[#This Row],[Price_per_Unit]],Table1[[#This Row],[Quantity_Purchased]])</f>
        <v>1193.99</v>
      </c>
      <c r="R986">
        <f>(Table1[[#This Row],[Price_per_Unit]]*Table1[[#This Row],[Quantity_Purchased]])-Table1[[#This Row],[Discount_Applied]]</f>
        <v>1170.27</v>
      </c>
    </row>
    <row r="987" spans="1:18" hidden="1" x14ac:dyDescent="0.35">
      <c r="A987" t="s">
        <v>3598</v>
      </c>
      <c r="B987" s="1">
        <v>45673</v>
      </c>
      <c r="C987" t="s">
        <v>1913</v>
      </c>
      <c r="D987" t="s">
        <v>3599</v>
      </c>
      <c r="E987" t="s">
        <v>537</v>
      </c>
      <c r="F987" t="s">
        <v>36</v>
      </c>
      <c r="G987">
        <v>12.14</v>
      </c>
      <c r="H987">
        <v>1</v>
      </c>
      <c r="I987">
        <v>8.3699999999999992</v>
      </c>
      <c r="J987">
        <v>1.56</v>
      </c>
      <c r="K987" t="s">
        <v>54</v>
      </c>
      <c r="L987" t="s">
        <v>29</v>
      </c>
      <c r="M987" t="s">
        <v>30</v>
      </c>
      <c r="N987" t="s">
        <v>1946</v>
      </c>
      <c r="O987" t="s">
        <v>3600</v>
      </c>
      <c r="P987" t="str">
        <f t="shared" si="15"/>
        <v>Jan</v>
      </c>
      <c r="Q987">
        <f>PRODUCT(Table1[[#This Row],[Price_per_Unit]],Table1[[#This Row],[Quantity_Purchased]])</f>
        <v>12.14</v>
      </c>
      <c r="R987">
        <f>(Table1[[#This Row],[Price_per_Unit]]*Table1[[#This Row],[Quantity_Purchased]])-Table1[[#This Row],[Discount_Applied]]</f>
        <v>10.58</v>
      </c>
    </row>
    <row r="988" spans="1:18" hidden="1" x14ac:dyDescent="0.35">
      <c r="A988" t="s">
        <v>3601</v>
      </c>
      <c r="B988" s="1">
        <v>45697</v>
      </c>
      <c r="C988" t="s">
        <v>1913</v>
      </c>
      <c r="D988" t="s">
        <v>3602</v>
      </c>
      <c r="E988" t="s">
        <v>3603</v>
      </c>
      <c r="F988" t="s">
        <v>53</v>
      </c>
      <c r="G988">
        <v>316.27999999999997</v>
      </c>
      <c r="H988">
        <v>1</v>
      </c>
      <c r="I988">
        <v>194.09</v>
      </c>
      <c r="J988">
        <v>6.8</v>
      </c>
      <c r="K988" t="s">
        <v>43</v>
      </c>
      <c r="L988" t="s">
        <v>21</v>
      </c>
      <c r="M988" t="s">
        <v>30</v>
      </c>
      <c r="N988" t="s">
        <v>1916</v>
      </c>
      <c r="O988" t="s">
        <v>3604</v>
      </c>
      <c r="P988" t="str">
        <f t="shared" si="15"/>
        <v>Feb</v>
      </c>
      <c r="Q988">
        <f>PRODUCT(Table1[[#This Row],[Price_per_Unit]],Table1[[#This Row],[Quantity_Purchased]])</f>
        <v>316.27999999999997</v>
      </c>
      <c r="R988">
        <f>(Table1[[#This Row],[Price_per_Unit]]*Table1[[#This Row],[Quantity_Purchased]])-Table1[[#This Row],[Discount_Applied]]</f>
        <v>309.47999999999996</v>
      </c>
    </row>
    <row r="989" spans="1:18" hidden="1" x14ac:dyDescent="0.35">
      <c r="A989" t="s">
        <v>3605</v>
      </c>
      <c r="B989" s="1">
        <v>45686</v>
      </c>
      <c r="C989" t="s">
        <v>1913</v>
      </c>
      <c r="D989" t="s">
        <v>3606</v>
      </c>
      <c r="E989" t="s">
        <v>475</v>
      </c>
      <c r="F989" t="s">
        <v>36</v>
      </c>
      <c r="G989">
        <v>137.25</v>
      </c>
      <c r="H989">
        <v>2</v>
      </c>
      <c r="I989">
        <v>88.96</v>
      </c>
      <c r="J989">
        <v>21.83</v>
      </c>
      <c r="K989" t="s">
        <v>43</v>
      </c>
      <c r="L989" t="s">
        <v>21</v>
      </c>
      <c r="M989" t="s">
        <v>37</v>
      </c>
      <c r="N989" t="s">
        <v>1916</v>
      </c>
      <c r="O989" t="s">
        <v>3607</v>
      </c>
      <c r="P989" t="str">
        <f t="shared" si="15"/>
        <v>Jan</v>
      </c>
      <c r="Q989">
        <f>PRODUCT(Table1[[#This Row],[Price_per_Unit]],Table1[[#This Row],[Quantity_Purchased]])</f>
        <v>274.5</v>
      </c>
      <c r="R989">
        <f>(Table1[[#This Row],[Price_per_Unit]]*Table1[[#This Row],[Quantity_Purchased]])-Table1[[#This Row],[Discount_Applied]]</f>
        <v>252.67000000000002</v>
      </c>
    </row>
    <row r="990" spans="1:18" hidden="1" x14ac:dyDescent="0.35">
      <c r="A990" t="s">
        <v>3608</v>
      </c>
      <c r="B990" s="1">
        <v>45694</v>
      </c>
      <c r="C990" t="s">
        <v>1913</v>
      </c>
      <c r="D990" t="s">
        <v>3609</v>
      </c>
      <c r="E990" t="s">
        <v>3610</v>
      </c>
      <c r="F990" t="s">
        <v>28</v>
      </c>
      <c r="G990">
        <v>161.6</v>
      </c>
      <c r="H990">
        <v>5</v>
      </c>
      <c r="I990">
        <v>136.66999999999999</v>
      </c>
      <c r="J990">
        <v>20.89</v>
      </c>
      <c r="K990" t="s">
        <v>20</v>
      </c>
      <c r="L990" t="s">
        <v>29</v>
      </c>
      <c r="M990" t="s">
        <v>30</v>
      </c>
      <c r="N990" t="s">
        <v>1920</v>
      </c>
      <c r="O990" t="s">
        <v>3611</v>
      </c>
      <c r="P990" t="str">
        <f t="shared" si="15"/>
        <v>Feb</v>
      </c>
      <c r="Q990">
        <f>PRODUCT(Table1[[#This Row],[Price_per_Unit]],Table1[[#This Row],[Quantity_Purchased]])</f>
        <v>808</v>
      </c>
      <c r="R990">
        <f>(Table1[[#This Row],[Price_per_Unit]]*Table1[[#This Row],[Quantity_Purchased]])-Table1[[#This Row],[Discount_Applied]]</f>
        <v>787.11</v>
      </c>
    </row>
    <row r="991" spans="1:18" hidden="1" x14ac:dyDescent="0.35">
      <c r="A991" t="s">
        <v>3612</v>
      </c>
      <c r="B991" s="1">
        <v>45708</v>
      </c>
      <c r="C991" t="s">
        <v>1913</v>
      </c>
      <c r="D991" t="s">
        <v>3613</v>
      </c>
      <c r="E991" t="s">
        <v>824</v>
      </c>
      <c r="F991" t="s">
        <v>19</v>
      </c>
      <c r="G991">
        <v>36.659999999999997</v>
      </c>
      <c r="H991">
        <v>8</v>
      </c>
      <c r="I991">
        <v>27.51</v>
      </c>
      <c r="J991">
        <v>2.06</v>
      </c>
      <c r="K991" t="s">
        <v>20</v>
      </c>
      <c r="L991" t="s">
        <v>29</v>
      </c>
      <c r="M991" t="s">
        <v>30</v>
      </c>
      <c r="N991" t="s">
        <v>1920</v>
      </c>
      <c r="O991" t="s">
        <v>3614</v>
      </c>
      <c r="P991" t="str">
        <f t="shared" si="15"/>
        <v>Feb</v>
      </c>
      <c r="Q991">
        <f>PRODUCT(Table1[[#This Row],[Price_per_Unit]],Table1[[#This Row],[Quantity_Purchased]])</f>
        <v>293.27999999999997</v>
      </c>
      <c r="R991">
        <f>(Table1[[#This Row],[Price_per_Unit]]*Table1[[#This Row],[Quantity_Purchased]])-Table1[[#This Row],[Discount_Applied]]</f>
        <v>291.21999999999997</v>
      </c>
    </row>
    <row r="992" spans="1:18" x14ac:dyDescent="0.35">
      <c r="A992" t="s">
        <v>3615</v>
      </c>
      <c r="B992" s="1">
        <v>45706</v>
      </c>
      <c r="C992" t="s">
        <v>1913</v>
      </c>
      <c r="D992" t="s">
        <v>3616</v>
      </c>
      <c r="E992" t="s">
        <v>3617</v>
      </c>
      <c r="F992" t="s">
        <v>36</v>
      </c>
      <c r="G992">
        <v>381.32</v>
      </c>
      <c r="H992">
        <v>1</v>
      </c>
      <c r="I992">
        <v>230.23</v>
      </c>
      <c r="J992">
        <v>20.6</v>
      </c>
      <c r="K992" t="s">
        <v>54</v>
      </c>
      <c r="L992" t="s">
        <v>21</v>
      </c>
      <c r="M992" t="s">
        <v>22</v>
      </c>
      <c r="N992" t="s">
        <v>1916</v>
      </c>
      <c r="O992" t="s">
        <v>3618</v>
      </c>
      <c r="P992" t="str">
        <f t="shared" si="15"/>
        <v>Feb</v>
      </c>
      <c r="Q992">
        <f>PRODUCT(Table1[[#This Row],[Price_per_Unit]],Table1[[#This Row],[Quantity_Purchased]])</f>
        <v>381.32</v>
      </c>
      <c r="R992">
        <f>(Table1[[#This Row],[Price_per_Unit]]*Table1[[#This Row],[Quantity_Purchased]])-Table1[[#This Row],[Discount_Applied]]</f>
        <v>360.71999999999997</v>
      </c>
    </row>
    <row r="993" spans="1:18" hidden="1" x14ac:dyDescent="0.35">
      <c r="A993" t="s">
        <v>3619</v>
      </c>
      <c r="B993" s="1">
        <v>45707</v>
      </c>
      <c r="C993" t="s">
        <v>1913</v>
      </c>
      <c r="D993" t="s">
        <v>3620</v>
      </c>
      <c r="E993" t="s">
        <v>362</v>
      </c>
      <c r="F993" t="s">
        <v>53</v>
      </c>
      <c r="G993">
        <v>194.09</v>
      </c>
      <c r="H993">
        <v>2</v>
      </c>
      <c r="I993">
        <v>150.41</v>
      </c>
      <c r="J993">
        <v>15.48</v>
      </c>
      <c r="K993" t="s">
        <v>43</v>
      </c>
      <c r="L993" t="s">
        <v>48</v>
      </c>
      <c r="M993" t="s">
        <v>30</v>
      </c>
      <c r="N993" t="s">
        <v>1916</v>
      </c>
      <c r="O993" t="s">
        <v>3621</v>
      </c>
      <c r="P993" t="str">
        <f t="shared" si="15"/>
        <v>Feb</v>
      </c>
      <c r="Q993">
        <f>PRODUCT(Table1[[#This Row],[Price_per_Unit]],Table1[[#This Row],[Quantity_Purchased]])</f>
        <v>388.18</v>
      </c>
      <c r="R993">
        <f>(Table1[[#This Row],[Price_per_Unit]]*Table1[[#This Row],[Quantity_Purchased]])-Table1[[#This Row],[Discount_Applied]]</f>
        <v>372.7</v>
      </c>
    </row>
    <row r="994" spans="1:18" hidden="1" x14ac:dyDescent="0.35">
      <c r="A994" t="s">
        <v>3622</v>
      </c>
      <c r="B994" s="1">
        <v>45696</v>
      </c>
      <c r="C994" t="s">
        <v>1913</v>
      </c>
      <c r="D994" t="s">
        <v>3623</v>
      </c>
      <c r="E994" t="s">
        <v>1030</v>
      </c>
      <c r="F994" t="s">
        <v>79</v>
      </c>
      <c r="G994">
        <v>335.71</v>
      </c>
      <c r="H994">
        <v>8</v>
      </c>
      <c r="I994">
        <v>260.14999999999998</v>
      </c>
      <c r="J994">
        <v>11.11</v>
      </c>
      <c r="K994" t="s">
        <v>20</v>
      </c>
      <c r="L994" t="s">
        <v>48</v>
      </c>
      <c r="M994" t="s">
        <v>37</v>
      </c>
      <c r="N994" t="s">
        <v>1946</v>
      </c>
      <c r="O994" t="s">
        <v>3624</v>
      </c>
      <c r="P994" t="str">
        <f t="shared" si="15"/>
        <v>Feb</v>
      </c>
      <c r="Q994">
        <f>PRODUCT(Table1[[#This Row],[Price_per_Unit]],Table1[[#This Row],[Quantity_Purchased]])</f>
        <v>2685.68</v>
      </c>
      <c r="R994">
        <f>(Table1[[#This Row],[Price_per_Unit]]*Table1[[#This Row],[Quantity_Purchased]])-Table1[[#This Row],[Discount_Applied]]</f>
        <v>2674.5699999999997</v>
      </c>
    </row>
    <row r="995" spans="1:18" hidden="1" x14ac:dyDescent="0.35">
      <c r="A995" t="s">
        <v>3625</v>
      </c>
      <c r="B995" s="1">
        <v>45659</v>
      </c>
      <c r="C995" t="s">
        <v>1913</v>
      </c>
      <c r="D995" t="s">
        <v>3626</v>
      </c>
      <c r="E995" t="s">
        <v>525</v>
      </c>
      <c r="F995" t="s">
        <v>128</v>
      </c>
      <c r="G995">
        <v>71.430000000000007</v>
      </c>
      <c r="H995">
        <v>9</v>
      </c>
      <c r="I995">
        <v>54.12</v>
      </c>
      <c r="J995">
        <v>2.52</v>
      </c>
      <c r="K995" t="s">
        <v>43</v>
      </c>
      <c r="L995" t="s">
        <v>29</v>
      </c>
      <c r="M995" t="s">
        <v>30</v>
      </c>
      <c r="N995" t="s">
        <v>1920</v>
      </c>
      <c r="O995" t="s">
        <v>3627</v>
      </c>
      <c r="P995" t="str">
        <f t="shared" si="15"/>
        <v>Jan</v>
      </c>
      <c r="Q995">
        <f>PRODUCT(Table1[[#This Row],[Price_per_Unit]],Table1[[#This Row],[Quantity_Purchased]])</f>
        <v>642.87000000000012</v>
      </c>
      <c r="R995">
        <f>(Table1[[#This Row],[Price_per_Unit]]*Table1[[#This Row],[Quantity_Purchased]])-Table1[[#This Row],[Discount_Applied]]</f>
        <v>640.35000000000014</v>
      </c>
    </row>
    <row r="996" spans="1:18" hidden="1" x14ac:dyDescent="0.35">
      <c r="A996" t="s">
        <v>3628</v>
      </c>
      <c r="B996" s="1">
        <v>45675</v>
      </c>
      <c r="C996" t="s">
        <v>1913</v>
      </c>
      <c r="D996" t="s">
        <v>3629</v>
      </c>
      <c r="E996" t="s">
        <v>2231</v>
      </c>
      <c r="F996" t="s">
        <v>19</v>
      </c>
      <c r="G996">
        <v>213.38</v>
      </c>
      <c r="H996">
        <v>3</v>
      </c>
      <c r="I996">
        <v>177.77</v>
      </c>
      <c r="J996">
        <v>5.28</v>
      </c>
      <c r="K996" t="s">
        <v>20</v>
      </c>
      <c r="L996" t="s">
        <v>21</v>
      </c>
      <c r="M996" t="s">
        <v>37</v>
      </c>
      <c r="N996" t="s">
        <v>1920</v>
      </c>
      <c r="O996" t="s">
        <v>3630</v>
      </c>
      <c r="P996" t="str">
        <f t="shared" si="15"/>
        <v>Jan</v>
      </c>
      <c r="Q996">
        <f>PRODUCT(Table1[[#This Row],[Price_per_Unit]],Table1[[#This Row],[Quantity_Purchased]])</f>
        <v>640.14</v>
      </c>
      <c r="R996">
        <f>(Table1[[#This Row],[Price_per_Unit]]*Table1[[#This Row],[Quantity_Purchased]])-Table1[[#This Row],[Discount_Applied]]</f>
        <v>634.86</v>
      </c>
    </row>
    <row r="997" spans="1:18" x14ac:dyDescent="0.35">
      <c r="A997" t="s">
        <v>3631</v>
      </c>
      <c r="B997" s="1">
        <v>45823</v>
      </c>
      <c r="C997" t="s">
        <v>1913</v>
      </c>
      <c r="D997" t="s">
        <v>3632</v>
      </c>
      <c r="E997" t="s">
        <v>412</v>
      </c>
      <c r="F997" t="s">
        <v>36</v>
      </c>
      <c r="G997">
        <v>164.23</v>
      </c>
      <c r="H997">
        <v>4</v>
      </c>
      <c r="I997">
        <v>122.65</v>
      </c>
      <c r="J997">
        <v>11.14</v>
      </c>
      <c r="K997" t="s">
        <v>20</v>
      </c>
      <c r="L997" t="s">
        <v>48</v>
      </c>
      <c r="M997" t="s">
        <v>22</v>
      </c>
      <c r="N997" t="s">
        <v>1916</v>
      </c>
      <c r="O997" t="s">
        <v>3633</v>
      </c>
      <c r="P997" t="str">
        <f t="shared" si="15"/>
        <v>Jun</v>
      </c>
      <c r="Q997">
        <f>PRODUCT(Table1[[#This Row],[Price_per_Unit]],Table1[[#This Row],[Quantity_Purchased]])</f>
        <v>656.92</v>
      </c>
      <c r="R997">
        <f>(Table1[[#This Row],[Price_per_Unit]]*Table1[[#This Row],[Quantity_Purchased]])-Table1[[#This Row],[Discount_Applied]]</f>
        <v>645.78</v>
      </c>
    </row>
    <row r="998" spans="1:18" x14ac:dyDescent="0.35">
      <c r="A998" t="s">
        <v>3634</v>
      </c>
      <c r="B998" s="1">
        <v>45672</v>
      </c>
      <c r="C998" t="s">
        <v>1913</v>
      </c>
      <c r="D998" t="s">
        <v>3635</v>
      </c>
      <c r="E998" t="s">
        <v>3636</v>
      </c>
      <c r="F998" t="s">
        <v>53</v>
      </c>
      <c r="G998">
        <v>190.97</v>
      </c>
      <c r="H998">
        <v>6</v>
      </c>
      <c r="I998">
        <v>150.15</v>
      </c>
      <c r="J998">
        <v>11.06</v>
      </c>
      <c r="K998" t="s">
        <v>54</v>
      </c>
      <c r="L998" t="s">
        <v>21</v>
      </c>
      <c r="M998" t="s">
        <v>22</v>
      </c>
      <c r="N998" t="s">
        <v>1916</v>
      </c>
      <c r="O998" t="s">
        <v>3637</v>
      </c>
      <c r="P998" t="str">
        <f t="shared" si="15"/>
        <v>Jan</v>
      </c>
      <c r="Q998">
        <f>PRODUCT(Table1[[#This Row],[Price_per_Unit]],Table1[[#This Row],[Quantity_Purchased]])</f>
        <v>1145.82</v>
      </c>
      <c r="R998">
        <f>(Table1[[#This Row],[Price_per_Unit]]*Table1[[#This Row],[Quantity_Purchased]])-Table1[[#This Row],[Discount_Applied]]</f>
        <v>1134.76</v>
      </c>
    </row>
    <row r="999" spans="1:18" hidden="1" x14ac:dyDescent="0.35">
      <c r="A999" t="s">
        <v>3638</v>
      </c>
      <c r="B999" s="1">
        <v>45660</v>
      </c>
      <c r="C999" t="s">
        <v>1913</v>
      </c>
      <c r="D999" t="s">
        <v>3639</v>
      </c>
      <c r="E999" t="s">
        <v>769</v>
      </c>
      <c r="F999" t="s">
        <v>28</v>
      </c>
      <c r="G999">
        <v>69.17</v>
      </c>
      <c r="H999">
        <v>9</v>
      </c>
      <c r="I999">
        <v>54.12</v>
      </c>
      <c r="J999">
        <v>9.7100000000000009</v>
      </c>
      <c r="K999" t="s">
        <v>20</v>
      </c>
      <c r="L999" t="s">
        <v>48</v>
      </c>
      <c r="M999" t="s">
        <v>37</v>
      </c>
      <c r="N999" t="s">
        <v>1916</v>
      </c>
      <c r="O999" t="s">
        <v>3640</v>
      </c>
      <c r="P999" t="str">
        <f t="shared" si="15"/>
        <v>Jan</v>
      </c>
      <c r="Q999">
        <f>PRODUCT(Table1[[#This Row],[Price_per_Unit]],Table1[[#This Row],[Quantity_Purchased]])</f>
        <v>622.53</v>
      </c>
      <c r="R999">
        <f>(Table1[[#This Row],[Price_per_Unit]]*Table1[[#This Row],[Quantity_Purchased]])-Table1[[#This Row],[Discount_Applied]]</f>
        <v>612.81999999999994</v>
      </c>
    </row>
    <row r="1000" spans="1:18" x14ac:dyDescent="0.35">
      <c r="A1000" t="s">
        <v>3641</v>
      </c>
      <c r="B1000" s="1">
        <v>45690</v>
      </c>
      <c r="C1000" t="s">
        <v>1913</v>
      </c>
      <c r="D1000" t="s">
        <v>3642</v>
      </c>
      <c r="E1000" t="s">
        <v>369</v>
      </c>
      <c r="F1000" t="s">
        <v>128</v>
      </c>
      <c r="G1000">
        <v>66.62</v>
      </c>
      <c r="H1000">
        <v>1</v>
      </c>
      <c r="I1000">
        <v>59.24</v>
      </c>
      <c r="J1000">
        <v>2.68</v>
      </c>
      <c r="K1000" t="s">
        <v>20</v>
      </c>
      <c r="L1000" t="s">
        <v>29</v>
      </c>
      <c r="M1000" t="s">
        <v>22</v>
      </c>
      <c r="N1000" t="s">
        <v>1946</v>
      </c>
      <c r="O1000" t="s">
        <v>3643</v>
      </c>
      <c r="P1000" t="str">
        <f t="shared" si="15"/>
        <v>Feb</v>
      </c>
      <c r="Q1000">
        <f>PRODUCT(Table1[[#This Row],[Price_per_Unit]],Table1[[#This Row],[Quantity_Purchased]])</f>
        <v>66.62</v>
      </c>
      <c r="R1000">
        <f>(Table1[[#This Row],[Price_per_Unit]]*Table1[[#This Row],[Quantity_Purchased]])-Table1[[#This Row],[Discount_Applied]]</f>
        <v>63.940000000000005</v>
      </c>
    </row>
    <row r="1001" spans="1:18" hidden="1" x14ac:dyDescent="0.35">
      <c r="A1001" t="s">
        <v>3644</v>
      </c>
      <c r="B1001" s="1">
        <v>45690</v>
      </c>
      <c r="C1001" t="s">
        <v>1913</v>
      </c>
      <c r="D1001" t="s">
        <v>3645</v>
      </c>
      <c r="E1001" t="s">
        <v>3646</v>
      </c>
      <c r="F1001" t="s">
        <v>53</v>
      </c>
      <c r="G1001">
        <v>260.45</v>
      </c>
      <c r="H1001">
        <v>1</v>
      </c>
      <c r="I1001">
        <v>195.12</v>
      </c>
      <c r="J1001">
        <v>9.06</v>
      </c>
      <c r="K1001" t="s">
        <v>54</v>
      </c>
      <c r="L1001" t="s">
        <v>48</v>
      </c>
      <c r="M1001" t="s">
        <v>37</v>
      </c>
      <c r="N1001" t="s">
        <v>1916</v>
      </c>
      <c r="O1001" t="s">
        <v>3647</v>
      </c>
      <c r="P1001" t="str">
        <f t="shared" si="15"/>
        <v>Feb</v>
      </c>
      <c r="Q1001">
        <f>PRODUCT(Table1[[#This Row],[Price_per_Unit]],Table1[[#This Row],[Quantity_Purchased]])</f>
        <v>260.45</v>
      </c>
      <c r="R1001">
        <f>(Table1[[#This Row],[Price_per_Unit]]*Table1[[#This Row],[Quantity_Purchased]])-Table1[[#This Row],[Discount_Applied]]</f>
        <v>251.39</v>
      </c>
    </row>
    <row r="1002" spans="1:18" x14ac:dyDescent="0.35">
      <c r="A1002" t="s">
        <v>3648</v>
      </c>
      <c r="B1002" s="1">
        <v>45684</v>
      </c>
      <c r="C1002" t="s">
        <v>3649</v>
      </c>
      <c r="D1002" t="s">
        <v>3650</v>
      </c>
      <c r="E1002" t="s">
        <v>3651</v>
      </c>
      <c r="F1002" t="s">
        <v>128</v>
      </c>
      <c r="G1002">
        <v>392.07</v>
      </c>
      <c r="H1002">
        <v>9</v>
      </c>
      <c r="I1002">
        <v>321.87</v>
      </c>
      <c r="J1002">
        <v>3.87</v>
      </c>
      <c r="K1002" t="s">
        <v>54</v>
      </c>
      <c r="L1002" t="s">
        <v>29</v>
      </c>
      <c r="M1002" t="s">
        <v>22</v>
      </c>
      <c r="N1002" t="s">
        <v>3652</v>
      </c>
      <c r="O1002" t="s">
        <v>3653</v>
      </c>
      <c r="P1002" t="str">
        <f t="shared" si="15"/>
        <v>Jan</v>
      </c>
      <c r="Q1002">
        <f>PRODUCT(Table1[[#This Row],[Price_per_Unit]],Table1[[#This Row],[Quantity_Purchased]])</f>
        <v>3528.63</v>
      </c>
      <c r="R1002">
        <f>(Table1[[#This Row],[Price_per_Unit]]*Table1[[#This Row],[Quantity_Purchased]])-Table1[[#This Row],[Discount_Applied]]</f>
        <v>3524.76</v>
      </c>
    </row>
    <row r="1003" spans="1:18" hidden="1" x14ac:dyDescent="0.35">
      <c r="A1003" t="s">
        <v>3654</v>
      </c>
      <c r="B1003" s="1">
        <v>45683</v>
      </c>
      <c r="C1003" t="s">
        <v>3649</v>
      </c>
      <c r="D1003" t="s">
        <v>3655</v>
      </c>
      <c r="E1003" t="s">
        <v>3656</v>
      </c>
      <c r="F1003" t="s">
        <v>53</v>
      </c>
      <c r="G1003">
        <v>459.84</v>
      </c>
      <c r="H1003">
        <v>3</v>
      </c>
      <c r="I1003">
        <v>378.73</v>
      </c>
      <c r="J1003">
        <v>49.49</v>
      </c>
      <c r="K1003" t="s">
        <v>43</v>
      </c>
      <c r="L1003" t="s">
        <v>48</v>
      </c>
      <c r="M1003" t="s">
        <v>37</v>
      </c>
      <c r="N1003" t="s">
        <v>3652</v>
      </c>
      <c r="O1003" t="s">
        <v>3657</v>
      </c>
      <c r="P1003" t="str">
        <f t="shared" si="15"/>
        <v>Jan</v>
      </c>
      <c r="Q1003">
        <f>PRODUCT(Table1[[#This Row],[Price_per_Unit]],Table1[[#This Row],[Quantity_Purchased]])</f>
        <v>1379.52</v>
      </c>
      <c r="R1003">
        <f>(Table1[[#This Row],[Price_per_Unit]]*Table1[[#This Row],[Quantity_Purchased]])-Table1[[#This Row],[Discount_Applied]]</f>
        <v>1330.03</v>
      </c>
    </row>
    <row r="1004" spans="1:18" hidden="1" x14ac:dyDescent="0.35">
      <c r="A1004" t="s">
        <v>3658</v>
      </c>
      <c r="B1004" s="1">
        <v>45732</v>
      </c>
      <c r="C1004" t="s">
        <v>3649</v>
      </c>
      <c r="D1004" t="s">
        <v>3659</v>
      </c>
      <c r="E1004" t="s">
        <v>3660</v>
      </c>
      <c r="F1004" t="s">
        <v>28</v>
      </c>
      <c r="G1004">
        <v>413.02</v>
      </c>
      <c r="H1004">
        <v>7</v>
      </c>
      <c r="I1004">
        <v>303.95</v>
      </c>
      <c r="J1004">
        <v>80.5</v>
      </c>
      <c r="K1004" t="s">
        <v>54</v>
      </c>
      <c r="L1004" t="s">
        <v>21</v>
      </c>
      <c r="M1004" t="s">
        <v>37</v>
      </c>
      <c r="N1004" t="s">
        <v>3652</v>
      </c>
      <c r="O1004" t="s">
        <v>3661</v>
      </c>
      <c r="P1004" t="str">
        <f t="shared" si="15"/>
        <v>Mar</v>
      </c>
      <c r="Q1004">
        <f>PRODUCT(Table1[[#This Row],[Price_per_Unit]],Table1[[#This Row],[Quantity_Purchased]])</f>
        <v>2891.14</v>
      </c>
      <c r="R1004">
        <f>(Table1[[#This Row],[Price_per_Unit]]*Table1[[#This Row],[Quantity_Purchased]])-Table1[[#This Row],[Discount_Applied]]</f>
        <v>2810.64</v>
      </c>
    </row>
    <row r="1005" spans="1:18" x14ac:dyDescent="0.35">
      <c r="A1005" t="s">
        <v>3662</v>
      </c>
      <c r="B1005" s="1">
        <v>45681</v>
      </c>
      <c r="C1005" t="s">
        <v>3649</v>
      </c>
      <c r="D1005" t="s">
        <v>3663</v>
      </c>
      <c r="E1005" t="s">
        <v>2224</v>
      </c>
      <c r="F1005" t="s">
        <v>36</v>
      </c>
      <c r="G1005">
        <v>364.38</v>
      </c>
      <c r="H1005">
        <v>1</v>
      </c>
      <c r="I1005">
        <v>233.83</v>
      </c>
      <c r="J1005">
        <v>37.799999999999997</v>
      </c>
      <c r="K1005" t="s">
        <v>54</v>
      </c>
      <c r="L1005" t="s">
        <v>48</v>
      </c>
      <c r="M1005" t="s">
        <v>22</v>
      </c>
      <c r="N1005" t="s">
        <v>3652</v>
      </c>
      <c r="O1005" t="s">
        <v>3664</v>
      </c>
      <c r="P1005" t="str">
        <f t="shared" si="15"/>
        <v>Jan</v>
      </c>
      <c r="Q1005">
        <f>PRODUCT(Table1[[#This Row],[Price_per_Unit]],Table1[[#This Row],[Quantity_Purchased]])</f>
        <v>364.38</v>
      </c>
      <c r="R1005">
        <f>(Table1[[#This Row],[Price_per_Unit]]*Table1[[#This Row],[Quantity_Purchased]])-Table1[[#This Row],[Discount_Applied]]</f>
        <v>326.58</v>
      </c>
    </row>
    <row r="1006" spans="1:18" hidden="1" x14ac:dyDescent="0.35">
      <c r="A1006" t="s">
        <v>3665</v>
      </c>
      <c r="B1006" s="1">
        <v>45658</v>
      </c>
      <c r="C1006" t="s">
        <v>3649</v>
      </c>
      <c r="D1006" t="s">
        <v>3666</v>
      </c>
      <c r="E1006" t="s">
        <v>1164</v>
      </c>
      <c r="F1006" t="s">
        <v>79</v>
      </c>
      <c r="G1006">
        <v>254.89</v>
      </c>
      <c r="H1006">
        <v>9</v>
      </c>
      <c r="I1006">
        <v>154.86000000000001</v>
      </c>
      <c r="J1006">
        <v>27.47</v>
      </c>
      <c r="K1006" t="s">
        <v>43</v>
      </c>
      <c r="L1006" t="s">
        <v>29</v>
      </c>
      <c r="M1006" t="s">
        <v>37</v>
      </c>
      <c r="N1006" t="s">
        <v>3667</v>
      </c>
      <c r="O1006" t="s">
        <v>3668</v>
      </c>
      <c r="P1006" t="str">
        <f t="shared" si="15"/>
        <v>Jan</v>
      </c>
      <c r="Q1006">
        <f>PRODUCT(Table1[[#This Row],[Price_per_Unit]],Table1[[#This Row],[Quantity_Purchased]])</f>
        <v>2294.0099999999998</v>
      </c>
      <c r="R1006">
        <f>(Table1[[#This Row],[Price_per_Unit]]*Table1[[#This Row],[Quantity_Purchased]])-Table1[[#This Row],[Discount_Applied]]</f>
        <v>2266.54</v>
      </c>
    </row>
    <row r="1007" spans="1:18" hidden="1" x14ac:dyDescent="0.35">
      <c r="A1007" t="s">
        <v>3669</v>
      </c>
      <c r="B1007" s="1">
        <v>45682</v>
      </c>
      <c r="C1007" t="s">
        <v>3649</v>
      </c>
      <c r="D1007" t="s">
        <v>3670</v>
      </c>
      <c r="E1007" t="s">
        <v>2850</v>
      </c>
      <c r="F1007" t="s">
        <v>28</v>
      </c>
      <c r="G1007">
        <v>496.33</v>
      </c>
      <c r="H1007">
        <v>4</v>
      </c>
      <c r="I1007">
        <v>427.71</v>
      </c>
      <c r="J1007">
        <v>91.24</v>
      </c>
      <c r="K1007" t="s">
        <v>20</v>
      </c>
      <c r="L1007" t="s">
        <v>48</v>
      </c>
      <c r="M1007" t="s">
        <v>37</v>
      </c>
      <c r="N1007" t="s">
        <v>3671</v>
      </c>
      <c r="O1007" t="s">
        <v>3672</v>
      </c>
      <c r="P1007" t="str">
        <f t="shared" si="15"/>
        <v>Jan</v>
      </c>
      <c r="Q1007">
        <f>PRODUCT(Table1[[#This Row],[Price_per_Unit]],Table1[[#This Row],[Quantity_Purchased]])</f>
        <v>1985.32</v>
      </c>
      <c r="R1007">
        <f>(Table1[[#This Row],[Price_per_Unit]]*Table1[[#This Row],[Quantity_Purchased]])-Table1[[#This Row],[Discount_Applied]]</f>
        <v>1894.08</v>
      </c>
    </row>
    <row r="1008" spans="1:18" x14ac:dyDescent="0.35">
      <c r="A1008" t="s">
        <v>3673</v>
      </c>
      <c r="B1008" s="1">
        <v>45686</v>
      </c>
      <c r="C1008" t="s">
        <v>3649</v>
      </c>
      <c r="D1008" t="s">
        <v>3674</v>
      </c>
      <c r="E1008" t="s">
        <v>487</v>
      </c>
      <c r="F1008" t="s">
        <v>53</v>
      </c>
      <c r="G1008">
        <v>16.149999999999999</v>
      </c>
      <c r="H1008">
        <v>1</v>
      </c>
      <c r="I1008">
        <v>13.16</v>
      </c>
      <c r="J1008">
        <v>1.1200000000000001</v>
      </c>
      <c r="K1008" t="s">
        <v>54</v>
      </c>
      <c r="L1008" t="s">
        <v>48</v>
      </c>
      <c r="M1008" t="s">
        <v>22</v>
      </c>
      <c r="N1008" t="s">
        <v>3667</v>
      </c>
      <c r="O1008" t="s">
        <v>3675</v>
      </c>
      <c r="P1008" t="str">
        <f t="shared" si="15"/>
        <v>Jan</v>
      </c>
      <c r="Q1008">
        <f>PRODUCT(Table1[[#This Row],[Price_per_Unit]],Table1[[#This Row],[Quantity_Purchased]])</f>
        <v>16.149999999999999</v>
      </c>
      <c r="R1008">
        <f>(Table1[[#This Row],[Price_per_Unit]]*Table1[[#This Row],[Quantity_Purchased]])-Table1[[#This Row],[Discount_Applied]]</f>
        <v>15.029999999999998</v>
      </c>
    </row>
    <row r="1009" spans="1:18" x14ac:dyDescent="0.35">
      <c r="A1009" t="s">
        <v>3676</v>
      </c>
      <c r="B1009" s="1">
        <v>45676</v>
      </c>
      <c r="C1009" t="s">
        <v>3649</v>
      </c>
      <c r="D1009" t="s">
        <v>3677</v>
      </c>
      <c r="E1009" t="s">
        <v>2301</v>
      </c>
      <c r="F1009" t="s">
        <v>28</v>
      </c>
      <c r="G1009">
        <v>347.96</v>
      </c>
      <c r="H1009">
        <v>5</v>
      </c>
      <c r="I1009">
        <v>291.99</v>
      </c>
      <c r="J1009">
        <v>39.53</v>
      </c>
      <c r="K1009" t="s">
        <v>54</v>
      </c>
      <c r="L1009" t="s">
        <v>48</v>
      </c>
      <c r="M1009" t="s">
        <v>22</v>
      </c>
      <c r="N1009" t="s">
        <v>3671</v>
      </c>
      <c r="O1009" t="s">
        <v>3678</v>
      </c>
      <c r="P1009" t="str">
        <f t="shared" si="15"/>
        <v>Jan</v>
      </c>
      <c r="Q1009">
        <f>PRODUCT(Table1[[#This Row],[Price_per_Unit]],Table1[[#This Row],[Quantity_Purchased]])</f>
        <v>1739.8</v>
      </c>
      <c r="R1009">
        <f>(Table1[[#This Row],[Price_per_Unit]]*Table1[[#This Row],[Quantity_Purchased]])-Table1[[#This Row],[Discount_Applied]]</f>
        <v>1700.27</v>
      </c>
    </row>
    <row r="1010" spans="1:18" hidden="1" x14ac:dyDescent="0.35">
      <c r="A1010" t="s">
        <v>3679</v>
      </c>
      <c r="B1010" s="1">
        <v>45732</v>
      </c>
      <c r="C1010" t="s">
        <v>3649</v>
      </c>
      <c r="D1010" t="s">
        <v>3680</v>
      </c>
      <c r="E1010" t="s">
        <v>389</v>
      </c>
      <c r="F1010" t="s">
        <v>128</v>
      </c>
      <c r="G1010">
        <v>312.54000000000002</v>
      </c>
      <c r="H1010">
        <v>8</v>
      </c>
      <c r="I1010">
        <v>189.48</v>
      </c>
      <c r="J1010">
        <v>50.31</v>
      </c>
      <c r="K1010" t="s">
        <v>20</v>
      </c>
      <c r="L1010" t="s">
        <v>48</v>
      </c>
      <c r="M1010" t="s">
        <v>37</v>
      </c>
      <c r="N1010" t="s">
        <v>3667</v>
      </c>
      <c r="O1010" t="s">
        <v>3681</v>
      </c>
      <c r="P1010" t="str">
        <f t="shared" si="15"/>
        <v>Mar</v>
      </c>
      <c r="Q1010">
        <f>PRODUCT(Table1[[#This Row],[Price_per_Unit]],Table1[[#This Row],[Quantity_Purchased]])</f>
        <v>2500.3200000000002</v>
      </c>
      <c r="R1010">
        <f>(Table1[[#This Row],[Price_per_Unit]]*Table1[[#This Row],[Quantity_Purchased]])-Table1[[#This Row],[Discount_Applied]]</f>
        <v>2450.0100000000002</v>
      </c>
    </row>
    <row r="1011" spans="1:18" hidden="1" x14ac:dyDescent="0.35">
      <c r="A1011" t="s">
        <v>3682</v>
      </c>
      <c r="B1011" s="1">
        <v>45688</v>
      </c>
      <c r="C1011" t="s">
        <v>3649</v>
      </c>
      <c r="D1011" t="s">
        <v>3683</v>
      </c>
      <c r="E1011" t="s">
        <v>2094</v>
      </c>
      <c r="F1011" t="s">
        <v>128</v>
      </c>
      <c r="G1011">
        <v>277.85000000000002</v>
      </c>
      <c r="H1011">
        <v>1</v>
      </c>
      <c r="I1011">
        <v>210.02</v>
      </c>
      <c r="J1011">
        <v>47.59</v>
      </c>
      <c r="K1011" t="s">
        <v>43</v>
      </c>
      <c r="L1011" t="s">
        <v>29</v>
      </c>
      <c r="M1011" t="s">
        <v>37</v>
      </c>
      <c r="N1011" t="s">
        <v>3667</v>
      </c>
      <c r="O1011" t="s">
        <v>3684</v>
      </c>
      <c r="P1011" t="str">
        <f t="shared" si="15"/>
        <v>Jan</v>
      </c>
      <c r="Q1011">
        <f>PRODUCT(Table1[[#This Row],[Price_per_Unit]],Table1[[#This Row],[Quantity_Purchased]])</f>
        <v>277.85000000000002</v>
      </c>
      <c r="R1011">
        <f>(Table1[[#This Row],[Price_per_Unit]]*Table1[[#This Row],[Quantity_Purchased]])-Table1[[#This Row],[Discount_Applied]]</f>
        <v>230.26000000000002</v>
      </c>
    </row>
    <row r="1012" spans="1:18" hidden="1" x14ac:dyDescent="0.35">
      <c r="A1012" t="s">
        <v>3685</v>
      </c>
      <c r="B1012" s="1">
        <v>45687</v>
      </c>
      <c r="C1012" t="s">
        <v>3649</v>
      </c>
      <c r="D1012" t="s">
        <v>3686</v>
      </c>
      <c r="E1012" t="s">
        <v>2468</v>
      </c>
      <c r="F1012" t="s">
        <v>28</v>
      </c>
      <c r="G1012">
        <v>486.17</v>
      </c>
      <c r="H1012">
        <v>6</v>
      </c>
      <c r="I1012">
        <v>387.24</v>
      </c>
      <c r="J1012">
        <v>62.51</v>
      </c>
      <c r="K1012" t="s">
        <v>43</v>
      </c>
      <c r="L1012" t="s">
        <v>29</v>
      </c>
      <c r="M1012" t="s">
        <v>37</v>
      </c>
      <c r="N1012" t="s">
        <v>3667</v>
      </c>
      <c r="O1012" t="s">
        <v>3687</v>
      </c>
      <c r="P1012" t="str">
        <f t="shared" si="15"/>
        <v>Jan</v>
      </c>
      <c r="Q1012">
        <f>PRODUCT(Table1[[#This Row],[Price_per_Unit]],Table1[[#This Row],[Quantity_Purchased]])</f>
        <v>2917.02</v>
      </c>
      <c r="R1012">
        <f>(Table1[[#This Row],[Price_per_Unit]]*Table1[[#This Row],[Quantity_Purchased]])-Table1[[#This Row],[Discount_Applied]]</f>
        <v>2854.5099999999998</v>
      </c>
    </row>
    <row r="1013" spans="1:18" hidden="1" x14ac:dyDescent="0.35">
      <c r="A1013" t="s">
        <v>3688</v>
      </c>
      <c r="B1013" s="1">
        <v>45683</v>
      </c>
      <c r="C1013" t="s">
        <v>3649</v>
      </c>
      <c r="D1013" t="s">
        <v>3689</v>
      </c>
      <c r="E1013" t="s">
        <v>2861</v>
      </c>
      <c r="F1013" t="s">
        <v>19</v>
      </c>
      <c r="G1013">
        <v>252.54</v>
      </c>
      <c r="H1013">
        <v>2</v>
      </c>
      <c r="I1013">
        <v>194.78</v>
      </c>
      <c r="J1013">
        <v>4.5</v>
      </c>
      <c r="K1013" t="s">
        <v>20</v>
      </c>
      <c r="L1013" t="s">
        <v>48</v>
      </c>
      <c r="M1013" t="s">
        <v>30</v>
      </c>
      <c r="N1013" t="s">
        <v>3652</v>
      </c>
      <c r="O1013" t="s">
        <v>3690</v>
      </c>
      <c r="P1013" t="str">
        <f t="shared" si="15"/>
        <v>Jan</v>
      </c>
      <c r="Q1013">
        <f>PRODUCT(Table1[[#This Row],[Price_per_Unit]],Table1[[#This Row],[Quantity_Purchased]])</f>
        <v>505.08</v>
      </c>
      <c r="R1013">
        <f>(Table1[[#This Row],[Price_per_Unit]]*Table1[[#This Row],[Quantity_Purchased]])-Table1[[#This Row],[Discount_Applied]]</f>
        <v>500.58</v>
      </c>
    </row>
    <row r="1014" spans="1:18" x14ac:dyDescent="0.35">
      <c r="A1014" t="s">
        <v>3691</v>
      </c>
      <c r="B1014" s="1">
        <v>45672</v>
      </c>
      <c r="C1014" t="s">
        <v>3649</v>
      </c>
      <c r="D1014" t="s">
        <v>3692</v>
      </c>
      <c r="E1014" t="s">
        <v>1000</v>
      </c>
      <c r="F1014" t="s">
        <v>128</v>
      </c>
      <c r="G1014">
        <v>466.17</v>
      </c>
      <c r="H1014">
        <v>5</v>
      </c>
      <c r="I1014">
        <v>309.57</v>
      </c>
      <c r="J1014">
        <v>33.94</v>
      </c>
      <c r="K1014" t="s">
        <v>54</v>
      </c>
      <c r="L1014" t="s">
        <v>29</v>
      </c>
      <c r="M1014" t="s">
        <v>22</v>
      </c>
      <c r="N1014" t="s">
        <v>3667</v>
      </c>
      <c r="O1014" t="s">
        <v>3693</v>
      </c>
      <c r="P1014" t="str">
        <f t="shared" si="15"/>
        <v>Jan</v>
      </c>
      <c r="Q1014">
        <f>PRODUCT(Table1[[#This Row],[Price_per_Unit]],Table1[[#This Row],[Quantity_Purchased]])</f>
        <v>2330.85</v>
      </c>
      <c r="R1014">
        <f>(Table1[[#This Row],[Price_per_Unit]]*Table1[[#This Row],[Quantity_Purchased]])-Table1[[#This Row],[Discount_Applied]]</f>
        <v>2296.91</v>
      </c>
    </row>
    <row r="1015" spans="1:18" hidden="1" x14ac:dyDescent="0.35">
      <c r="A1015" t="s">
        <v>3694</v>
      </c>
      <c r="B1015" s="1">
        <v>45666</v>
      </c>
      <c r="C1015" t="s">
        <v>3649</v>
      </c>
      <c r="D1015" t="s">
        <v>3695</v>
      </c>
      <c r="E1015" t="s">
        <v>3696</v>
      </c>
      <c r="F1015" t="s">
        <v>28</v>
      </c>
      <c r="G1015">
        <v>191.91</v>
      </c>
      <c r="H1015">
        <v>3</v>
      </c>
      <c r="I1015">
        <v>168.71</v>
      </c>
      <c r="J1015">
        <v>18.670000000000002</v>
      </c>
      <c r="K1015" t="s">
        <v>20</v>
      </c>
      <c r="L1015" t="s">
        <v>29</v>
      </c>
      <c r="M1015" t="s">
        <v>30</v>
      </c>
      <c r="N1015" t="s">
        <v>3671</v>
      </c>
      <c r="O1015" t="s">
        <v>3697</v>
      </c>
      <c r="P1015" t="str">
        <f t="shared" si="15"/>
        <v>Jan</v>
      </c>
      <c r="Q1015">
        <f>PRODUCT(Table1[[#This Row],[Price_per_Unit]],Table1[[#This Row],[Quantity_Purchased]])</f>
        <v>575.73</v>
      </c>
      <c r="R1015">
        <f>(Table1[[#This Row],[Price_per_Unit]]*Table1[[#This Row],[Quantity_Purchased]])-Table1[[#This Row],[Discount_Applied]]</f>
        <v>557.06000000000006</v>
      </c>
    </row>
    <row r="1016" spans="1:18" hidden="1" x14ac:dyDescent="0.35">
      <c r="A1016" t="s">
        <v>3698</v>
      </c>
      <c r="B1016" s="1">
        <v>45681</v>
      </c>
      <c r="C1016" t="s">
        <v>3649</v>
      </c>
      <c r="D1016" t="s">
        <v>3699</v>
      </c>
      <c r="E1016" t="s">
        <v>491</v>
      </c>
      <c r="F1016" t="s">
        <v>53</v>
      </c>
      <c r="G1016">
        <v>237.9</v>
      </c>
      <c r="H1016">
        <v>4</v>
      </c>
      <c r="I1016">
        <v>150.63</v>
      </c>
      <c r="J1016">
        <v>4.9000000000000004</v>
      </c>
      <c r="K1016" t="s">
        <v>43</v>
      </c>
      <c r="L1016" t="s">
        <v>21</v>
      </c>
      <c r="M1016" t="s">
        <v>30</v>
      </c>
      <c r="N1016" t="s">
        <v>3671</v>
      </c>
      <c r="O1016" t="s">
        <v>3700</v>
      </c>
      <c r="P1016" t="str">
        <f t="shared" si="15"/>
        <v>Jan</v>
      </c>
      <c r="Q1016">
        <f>PRODUCT(Table1[[#This Row],[Price_per_Unit]],Table1[[#This Row],[Quantity_Purchased]])</f>
        <v>951.6</v>
      </c>
      <c r="R1016">
        <f>(Table1[[#This Row],[Price_per_Unit]]*Table1[[#This Row],[Quantity_Purchased]])-Table1[[#This Row],[Discount_Applied]]</f>
        <v>946.7</v>
      </c>
    </row>
    <row r="1017" spans="1:18" hidden="1" x14ac:dyDescent="0.35">
      <c r="A1017" t="s">
        <v>3701</v>
      </c>
      <c r="B1017" s="1">
        <v>45687</v>
      </c>
      <c r="C1017" t="s">
        <v>3649</v>
      </c>
      <c r="D1017" s="2" t="s">
        <v>3702</v>
      </c>
      <c r="E1017" t="s">
        <v>3703</v>
      </c>
      <c r="F1017" t="s">
        <v>36</v>
      </c>
      <c r="G1017">
        <v>496.83</v>
      </c>
      <c r="H1017">
        <v>7</v>
      </c>
      <c r="I1017">
        <v>416.98</v>
      </c>
      <c r="J1017">
        <v>71.55</v>
      </c>
      <c r="K1017" t="s">
        <v>54</v>
      </c>
      <c r="L1017" t="s">
        <v>29</v>
      </c>
      <c r="M1017" t="s">
        <v>30</v>
      </c>
      <c r="N1017" t="s">
        <v>3652</v>
      </c>
      <c r="O1017" t="s">
        <v>3704</v>
      </c>
      <c r="P1017" t="str">
        <f t="shared" si="15"/>
        <v>Jan</v>
      </c>
      <c r="Q1017">
        <f>PRODUCT(Table1[[#This Row],[Price_per_Unit]],Table1[[#This Row],[Quantity_Purchased]])</f>
        <v>3477.81</v>
      </c>
      <c r="R1017">
        <f>(Table1[[#This Row],[Price_per_Unit]]*Table1[[#This Row],[Quantity_Purchased]])-Table1[[#This Row],[Discount_Applied]]</f>
        <v>3406.2599999999998</v>
      </c>
    </row>
    <row r="1018" spans="1:18" x14ac:dyDescent="0.35">
      <c r="A1018" t="s">
        <v>3705</v>
      </c>
      <c r="B1018" s="1">
        <v>45732</v>
      </c>
      <c r="C1018" t="s">
        <v>3649</v>
      </c>
      <c r="D1018" t="s">
        <v>3706</v>
      </c>
      <c r="E1018" t="s">
        <v>1129</v>
      </c>
      <c r="F1018" t="s">
        <v>19</v>
      </c>
      <c r="G1018">
        <v>38.5</v>
      </c>
      <c r="H1018">
        <v>7</v>
      </c>
      <c r="I1018">
        <v>25.28</v>
      </c>
      <c r="J1018">
        <v>1.1100000000000001</v>
      </c>
      <c r="K1018" t="s">
        <v>20</v>
      </c>
      <c r="L1018" t="s">
        <v>21</v>
      </c>
      <c r="M1018" t="s">
        <v>22</v>
      </c>
      <c r="N1018" t="s">
        <v>3671</v>
      </c>
      <c r="O1018" t="s">
        <v>3707</v>
      </c>
      <c r="P1018" t="str">
        <f t="shared" si="15"/>
        <v>Mar</v>
      </c>
      <c r="Q1018">
        <f>PRODUCT(Table1[[#This Row],[Price_per_Unit]],Table1[[#This Row],[Quantity_Purchased]])</f>
        <v>269.5</v>
      </c>
      <c r="R1018">
        <f>(Table1[[#This Row],[Price_per_Unit]]*Table1[[#This Row],[Quantity_Purchased]])-Table1[[#This Row],[Discount_Applied]]</f>
        <v>268.39</v>
      </c>
    </row>
    <row r="1019" spans="1:18" hidden="1" x14ac:dyDescent="0.35">
      <c r="A1019" t="s">
        <v>3708</v>
      </c>
      <c r="B1019" s="1">
        <v>45732</v>
      </c>
      <c r="C1019" t="s">
        <v>3649</v>
      </c>
      <c r="D1019" t="s">
        <v>3709</v>
      </c>
      <c r="E1019" t="s">
        <v>3710</v>
      </c>
      <c r="F1019" t="s">
        <v>36</v>
      </c>
      <c r="G1019">
        <v>162.24</v>
      </c>
      <c r="H1019">
        <v>1</v>
      </c>
      <c r="I1019">
        <v>108.76</v>
      </c>
      <c r="J1019">
        <v>31.76</v>
      </c>
      <c r="K1019" t="s">
        <v>54</v>
      </c>
      <c r="L1019" t="s">
        <v>21</v>
      </c>
      <c r="M1019" t="s">
        <v>37</v>
      </c>
      <c r="N1019" t="s">
        <v>3667</v>
      </c>
      <c r="O1019" t="s">
        <v>3711</v>
      </c>
      <c r="P1019" t="str">
        <f t="shared" si="15"/>
        <v>Mar</v>
      </c>
      <c r="Q1019">
        <f>PRODUCT(Table1[[#This Row],[Price_per_Unit]],Table1[[#This Row],[Quantity_Purchased]])</f>
        <v>162.24</v>
      </c>
      <c r="R1019">
        <f>(Table1[[#This Row],[Price_per_Unit]]*Table1[[#This Row],[Quantity_Purchased]])-Table1[[#This Row],[Discount_Applied]]</f>
        <v>130.48000000000002</v>
      </c>
    </row>
    <row r="1020" spans="1:18" hidden="1" x14ac:dyDescent="0.35">
      <c r="A1020" t="s">
        <v>3712</v>
      </c>
      <c r="B1020" s="1">
        <v>45732</v>
      </c>
      <c r="C1020" t="s">
        <v>3649</v>
      </c>
      <c r="D1020" t="s">
        <v>3713</v>
      </c>
      <c r="E1020" t="s">
        <v>2595</v>
      </c>
      <c r="F1020" t="s">
        <v>128</v>
      </c>
      <c r="G1020">
        <v>226.43</v>
      </c>
      <c r="H1020">
        <v>9</v>
      </c>
      <c r="I1020">
        <v>144.56</v>
      </c>
      <c r="J1020">
        <v>13.64</v>
      </c>
      <c r="K1020" t="s">
        <v>54</v>
      </c>
      <c r="L1020" t="s">
        <v>29</v>
      </c>
      <c r="M1020" t="s">
        <v>37</v>
      </c>
      <c r="N1020" t="s">
        <v>3671</v>
      </c>
      <c r="O1020" t="s">
        <v>3714</v>
      </c>
      <c r="P1020" t="str">
        <f t="shared" si="15"/>
        <v>Mar</v>
      </c>
      <c r="Q1020">
        <f>PRODUCT(Table1[[#This Row],[Price_per_Unit]],Table1[[#This Row],[Quantity_Purchased]])</f>
        <v>2037.8700000000001</v>
      </c>
      <c r="R1020">
        <f>(Table1[[#This Row],[Price_per_Unit]]*Table1[[#This Row],[Quantity_Purchased]])-Table1[[#This Row],[Discount_Applied]]</f>
        <v>2024.23</v>
      </c>
    </row>
    <row r="1021" spans="1:18" hidden="1" x14ac:dyDescent="0.35">
      <c r="A1021" t="s">
        <v>3715</v>
      </c>
      <c r="B1021" s="1">
        <v>45658</v>
      </c>
      <c r="C1021" t="s">
        <v>3649</v>
      </c>
      <c r="D1021" t="s">
        <v>3716</v>
      </c>
      <c r="E1021" t="s">
        <v>140</v>
      </c>
      <c r="F1021" t="s">
        <v>53</v>
      </c>
      <c r="G1021">
        <v>286.07</v>
      </c>
      <c r="H1021">
        <v>8</v>
      </c>
      <c r="I1021">
        <v>242.62</v>
      </c>
      <c r="J1021">
        <v>30.96</v>
      </c>
      <c r="K1021" t="s">
        <v>43</v>
      </c>
      <c r="L1021" t="s">
        <v>29</v>
      </c>
      <c r="M1021" t="s">
        <v>30</v>
      </c>
      <c r="N1021" t="s">
        <v>3671</v>
      </c>
      <c r="O1021" t="s">
        <v>3717</v>
      </c>
      <c r="P1021" t="str">
        <f t="shared" si="15"/>
        <v>Jan</v>
      </c>
      <c r="Q1021">
        <f>PRODUCT(Table1[[#This Row],[Price_per_Unit]],Table1[[#This Row],[Quantity_Purchased]])</f>
        <v>2288.56</v>
      </c>
      <c r="R1021">
        <f>(Table1[[#This Row],[Price_per_Unit]]*Table1[[#This Row],[Quantity_Purchased]])-Table1[[#This Row],[Discount_Applied]]</f>
        <v>2257.6</v>
      </c>
    </row>
    <row r="1022" spans="1:18" hidden="1" x14ac:dyDescent="0.35">
      <c r="A1022" t="s">
        <v>3718</v>
      </c>
      <c r="B1022" s="1">
        <v>45662</v>
      </c>
      <c r="C1022" t="s">
        <v>3649</v>
      </c>
      <c r="D1022" t="s">
        <v>3719</v>
      </c>
      <c r="E1022" t="s">
        <v>1152</v>
      </c>
      <c r="F1022" t="s">
        <v>79</v>
      </c>
      <c r="G1022">
        <v>333.2</v>
      </c>
      <c r="H1022">
        <v>9</v>
      </c>
      <c r="I1022">
        <v>201.15</v>
      </c>
      <c r="J1022">
        <v>48.57</v>
      </c>
      <c r="K1022" t="s">
        <v>43</v>
      </c>
      <c r="L1022" t="s">
        <v>21</v>
      </c>
      <c r="M1022" t="s">
        <v>37</v>
      </c>
      <c r="N1022" t="s">
        <v>3652</v>
      </c>
      <c r="O1022" t="s">
        <v>3720</v>
      </c>
      <c r="P1022" t="str">
        <f t="shared" si="15"/>
        <v>Jan</v>
      </c>
      <c r="Q1022">
        <f>PRODUCT(Table1[[#This Row],[Price_per_Unit]],Table1[[#This Row],[Quantity_Purchased]])</f>
        <v>2998.7999999999997</v>
      </c>
      <c r="R1022">
        <f>(Table1[[#This Row],[Price_per_Unit]]*Table1[[#This Row],[Quantity_Purchased]])-Table1[[#This Row],[Discount_Applied]]</f>
        <v>2950.2299999999996</v>
      </c>
    </row>
    <row r="1023" spans="1:18" hidden="1" x14ac:dyDescent="0.35">
      <c r="A1023" t="s">
        <v>3721</v>
      </c>
      <c r="B1023" s="1">
        <v>45669</v>
      </c>
      <c r="C1023" t="s">
        <v>3649</v>
      </c>
      <c r="D1023" t="s">
        <v>3722</v>
      </c>
      <c r="E1023" t="s">
        <v>696</v>
      </c>
      <c r="F1023" t="s">
        <v>128</v>
      </c>
      <c r="G1023">
        <v>431.89</v>
      </c>
      <c r="H1023">
        <v>8</v>
      </c>
      <c r="I1023">
        <v>320.67</v>
      </c>
      <c r="J1023">
        <v>46.29</v>
      </c>
      <c r="K1023" t="s">
        <v>43</v>
      </c>
      <c r="L1023" t="s">
        <v>21</v>
      </c>
      <c r="M1023" t="s">
        <v>37</v>
      </c>
      <c r="N1023" t="s">
        <v>3671</v>
      </c>
      <c r="O1023" t="s">
        <v>3723</v>
      </c>
      <c r="P1023" t="str">
        <f t="shared" si="15"/>
        <v>Jan</v>
      </c>
      <c r="Q1023">
        <f>PRODUCT(Table1[[#This Row],[Price_per_Unit]],Table1[[#This Row],[Quantity_Purchased]])</f>
        <v>3455.12</v>
      </c>
      <c r="R1023">
        <f>(Table1[[#This Row],[Price_per_Unit]]*Table1[[#This Row],[Quantity_Purchased]])-Table1[[#This Row],[Discount_Applied]]</f>
        <v>3408.83</v>
      </c>
    </row>
    <row r="1024" spans="1:18" hidden="1" x14ac:dyDescent="0.35">
      <c r="A1024" t="s">
        <v>3724</v>
      </c>
      <c r="B1024" s="1">
        <v>45732</v>
      </c>
      <c r="C1024" t="s">
        <v>3649</v>
      </c>
      <c r="D1024" t="s">
        <v>3725</v>
      </c>
      <c r="E1024" t="s">
        <v>3457</v>
      </c>
      <c r="F1024" t="s">
        <v>36</v>
      </c>
      <c r="G1024">
        <v>370.62</v>
      </c>
      <c r="H1024">
        <v>1</v>
      </c>
      <c r="I1024">
        <v>315.58</v>
      </c>
      <c r="J1024">
        <v>40.36</v>
      </c>
      <c r="K1024" t="s">
        <v>43</v>
      </c>
      <c r="L1024" t="s">
        <v>29</v>
      </c>
      <c r="M1024" t="s">
        <v>30</v>
      </c>
      <c r="N1024" t="s">
        <v>3667</v>
      </c>
      <c r="O1024" t="s">
        <v>2079</v>
      </c>
      <c r="P1024" t="str">
        <f t="shared" si="15"/>
        <v>Mar</v>
      </c>
      <c r="Q1024">
        <f>PRODUCT(Table1[[#This Row],[Price_per_Unit]],Table1[[#This Row],[Quantity_Purchased]])</f>
        <v>370.62</v>
      </c>
      <c r="R1024">
        <f>(Table1[[#This Row],[Price_per_Unit]]*Table1[[#This Row],[Quantity_Purchased]])-Table1[[#This Row],[Discount_Applied]]</f>
        <v>330.26</v>
      </c>
    </row>
    <row r="1025" spans="1:18" x14ac:dyDescent="0.35">
      <c r="A1025" t="s">
        <v>3726</v>
      </c>
      <c r="B1025" s="1">
        <v>45732</v>
      </c>
      <c r="C1025" t="s">
        <v>3649</v>
      </c>
      <c r="D1025" t="s">
        <v>3727</v>
      </c>
      <c r="E1025" t="s">
        <v>3728</v>
      </c>
      <c r="F1025" t="s">
        <v>53</v>
      </c>
      <c r="G1025">
        <v>379.7</v>
      </c>
      <c r="H1025">
        <v>6</v>
      </c>
      <c r="I1025">
        <v>243.21</v>
      </c>
      <c r="J1025">
        <v>8.39</v>
      </c>
      <c r="K1025" t="s">
        <v>43</v>
      </c>
      <c r="L1025" t="s">
        <v>21</v>
      </c>
      <c r="M1025" t="s">
        <v>22</v>
      </c>
      <c r="N1025" t="s">
        <v>3671</v>
      </c>
      <c r="O1025" t="s">
        <v>3729</v>
      </c>
      <c r="P1025" t="str">
        <f t="shared" si="15"/>
        <v>Mar</v>
      </c>
      <c r="Q1025">
        <f>PRODUCT(Table1[[#This Row],[Price_per_Unit]],Table1[[#This Row],[Quantity_Purchased]])</f>
        <v>2278.1999999999998</v>
      </c>
      <c r="R1025">
        <f>(Table1[[#This Row],[Price_per_Unit]]*Table1[[#This Row],[Quantity_Purchased]])-Table1[[#This Row],[Discount_Applied]]</f>
        <v>2269.81</v>
      </c>
    </row>
    <row r="1026" spans="1:18" hidden="1" x14ac:dyDescent="0.35">
      <c r="A1026" t="s">
        <v>3730</v>
      </c>
      <c r="B1026" s="1">
        <v>45732</v>
      </c>
      <c r="C1026" t="s">
        <v>3649</v>
      </c>
      <c r="D1026" t="s">
        <v>3731</v>
      </c>
      <c r="E1026" t="s">
        <v>3732</v>
      </c>
      <c r="F1026" t="s">
        <v>128</v>
      </c>
      <c r="G1026">
        <v>213.63</v>
      </c>
      <c r="H1026">
        <v>8</v>
      </c>
      <c r="I1026">
        <v>154.91</v>
      </c>
      <c r="J1026">
        <v>15.52</v>
      </c>
      <c r="K1026" t="s">
        <v>54</v>
      </c>
      <c r="L1026" t="s">
        <v>48</v>
      </c>
      <c r="M1026" t="s">
        <v>37</v>
      </c>
      <c r="N1026" t="s">
        <v>3652</v>
      </c>
      <c r="O1026" t="s">
        <v>2742</v>
      </c>
      <c r="P1026" t="str">
        <f t="shared" ref="P1026:P1089" si="16">CHOOSE(MONTH(B1026),"Jan","Feb","Mar","Apr","May","Jun","Jul","Aug","Sep","Oct","Nov","Dec")</f>
        <v>Mar</v>
      </c>
      <c r="Q1026">
        <f>PRODUCT(Table1[[#This Row],[Price_per_Unit]],Table1[[#This Row],[Quantity_Purchased]])</f>
        <v>1709.04</v>
      </c>
      <c r="R1026">
        <f>(Table1[[#This Row],[Price_per_Unit]]*Table1[[#This Row],[Quantity_Purchased]])-Table1[[#This Row],[Discount_Applied]]</f>
        <v>1693.52</v>
      </c>
    </row>
    <row r="1027" spans="1:18" hidden="1" x14ac:dyDescent="0.35">
      <c r="A1027" t="s">
        <v>3733</v>
      </c>
      <c r="B1027" s="1">
        <v>45663</v>
      </c>
      <c r="C1027" t="s">
        <v>3649</v>
      </c>
      <c r="D1027" t="s">
        <v>3734</v>
      </c>
      <c r="E1027" t="s">
        <v>3735</v>
      </c>
      <c r="F1027" t="s">
        <v>53</v>
      </c>
      <c r="G1027">
        <v>121.38</v>
      </c>
      <c r="H1027">
        <v>3</v>
      </c>
      <c r="I1027">
        <v>78.48</v>
      </c>
      <c r="J1027">
        <v>15.8</v>
      </c>
      <c r="K1027" t="s">
        <v>54</v>
      </c>
      <c r="L1027" t="s">
        <v>29</v>
      </c>
      <c r="M1027" t="s">
        <v>30</v>
      </c>
      <c r="N1027" t="s">
        <v>3667</v>
      </c>
      <c r="O1027" t="s">
        <v>3736</v>
      </c>
      <c r="P1027" t="str">
        <f t="shared" si="16"/>
        <v>Jan</v>
      </c>
      <c r="Q1027">
        <f>PRODUCT(Table1[[#This Row],[Price_per_Unit]],Table1[[#This Row],[Quantity_Purchased]])</f>
        <v>364.14</v>
      </c>
      <c r="R1027">
        <f>(Table1[[#This Row],[Price_per_Unit]]*Table1[[#This Row],[Quantity_Purchased]])-Table1[[#This Row],[Discount_Applied]]</f>
        <v>348.34</v>
      </c>
    </row>
    <row r="1028" spans="1:18" hidden="1" x14ac:dyDescent="0.35">
      <c r="A1028" t="s">
        <v>3737</v>
      </c>
      <c r="B1028" s="1">
        <v>45732</v>
      </c>
      <c r="C1028" t="s">
        <v>3649</v>
      </c>
      <c r="D1028" t="s">
        <v>3738</v>
      </c>
      <c r="E1028" t="s">
        <v>677</v>
      </c>
      <c r="F1028" t="s">
        <v>79</v>
      </c>
      <c r="G1028">
        <v>435.19</v>
      </c>
      <c r="H1028">
        <v>6</v>
      </c>
      <c r="I1028">
        <v>376.34</v>
      </c>
      <c r="J1028">
        <v>60.1</v>
      </c>
      <c r="K1028" t="s">
        <v>43</v>
      </c>
      <c r="L1028" t="s">
        <v>29</v>
      </c>
      <c r="M1028" t="s">
        <v>30</v>
      </c>
      <c r="N1028" t="s">
        <v>3671</v>
      </c>
      <c r="O1028" t="s">
        <v>3739</v>
      </c>
      <c r="P1028" t="str">
        <f t="shared" si="16"/>
        <v>Mar</v>
      </c>
      <c r="Q1028">
        <f>PRODUCT(Table1[[#This Row],[Price_per_Unit]],Table1[[#This Row],[Quantity_Purchased]])</f>
        <v>2611.14</v>
      </c>
      <c r="R1028">
        <f>(Table1[[#This Row],[Price_per_Unit]]*Table1[[#This Row],[Quantity_Purchased]])-Table1[[#This Row],[Discount_Applied]]</f>
        <v>2551.04</v>
      </c>
    </row>
    <row r="1029" spans="1:18" hidden="1" x14ac:dyDescent="0.35">
      <c r="A1029" t="s">
        <v>3740</v>
      </c>
      <c r="B1029" s="1">
        <v>45678</v>
      </c>
      <c r="C1029" t="s">
        <v>3649</v>
      </c>
      <c r="D1029" t="s">
        <v>3741</v>
      </c>
      <c r="E1029" t="s">
        <v>3411</v>
      </c>
      <c r="F1029" t="s">
        <v>28</v>
      </c>
      <c r="G1029">
        <v>33.130000000000003</v>
      </c>
      <c r="H1029">
        <v>5</v>
      </c>
      <c r="I1029">
        <v>29.41</v>
      </c>
      <c r="J1029">
        <v>5.27</v>
      </c>
      <c r="K1029" t="s">
        <v>54</v>
      </c>
      <c r="L1029" t="s">
        <v>21</v>
      </c>
      <c r="M1029" t="s">
        <v>30</v>
      </c>
      <c r="N1029" t="s">
        <v>3671</v>
      </c>
      <c r="O1029" t="s">
        <v>3742</v>
      </c>
      <c r="P1029" t="str">
        <f t="shared" si="16"/>
        <v>Jan</v>
      </c>
      <c r="Q1029">
        <f>PRODUCT(Table1[[#This Row],[Price_per_Unit]],Table1[[#This Row],[Quantity_Purchased]])</f>
        <v>165.65</v>
      </c>
      <c r="R1029">
        <f>(Table1[[#This Row],[Price_per_Unit]]*Table1[[#This Row],[Quantity_Purchased]])-Table1[[#This Row],[Discount_Applied]]</f>
        <v>160.38</v>
      </c>
    </row>
    <row r="1030" spans="1:18" hidden="1" x14ac:dyDescent="0.35">
      <c r="A1030" t="s">
        <v>3743</v>
      </c>
      <c r="B1030" s="1">
        <v>45671</v>
      </c>
      <c r="C1030" t="s">
        <v>3649</v>
      </c>
      <c r="D1030" t="s">
        <v>3744</v>
      </c>
      <c r="E1030" t="s">
        <v>3745</v>
      </c>
      <c r="F1030" t="s">
        <v>19</v>
      </c>
      <c r="G1030">
        <v>287.3</v>
      </c>
      <c r="H1030">
        <v>2</v>
      </c>
      <c r="I1030">
        <v>232.75</v>
      </c>
      <c r="J1030">
        <v>30.6</v>
      </c>
      <c r="K1030" t="s">
        <v>54</v>
      </c>
      <c r="L1030" t="s">
        <v>21</v>
      </c>
      <c r="M1030" t="s">
        <v>37</v>
      </c>
      <c r="N1030" t="s">
        <v>3652</v>
      </c>
      <c r="O1030" t="s">
        <v>3746</v>
      </c>
      <c r="P1030" t="str">
        <f t="shared" si="16"/>
        <v>Jan</v>
      </c>
      <c r="Q1030">
        <f>PRODUCT(Table1[[#This Row],[Price_per_Unit]],Table1[[#This Row],[Quantity_Purchased]])</f>
        <v>574.6</v>
      </c>
      <c r="R1030">
        <f>(Table1[[#This Row],[Price_per_Unit]]*Table1[[#This Row],[Quantity_Purchased]])-Table1[[#This Row],[Discount_Applied]]</f>
        <v>544</v>
      </c>
    </row>
    <row r="1031" spans="1:18" hidden="1" x14ac:dyDescent="0.35">
      <c r="A1031" t="s">
        <v>3747</v>
      </c>
      <c r="B1031" s="1">
        <v>45732</v>
      </c>
      <c r="C1031" t="s">
        <v>3649</v>
      </c>
      <c r="D1031" t="s">
        <v>3748</v>
      </c>
      <c r="E1031" t="s">
        <v>2818</v>
      </c>
      <c r="F1031" t="s">
        <v>128</v>
      </c>
      <c r="G1031">
        <v>23.21</v>
      </c>
      <c r="H1031">
        <v>3</v>
      </c>
      <c r="I1031">
        <v>15.92</v>
      </c>
      <c r="J1031">
        <v>1.46</v>
      </c>
      <c r="K1031" t="s">
        <v>54</v>
      </c>
      <c r="L1031" t="s">
        <v>21</v>
      </c>
      <c r="M1031" t="s">
        <v>30</v>
      </c>
      <c r="N1031" t="s">
        <v>3652</v>
      </c>
      <c r="O1031" t="s">
        <v>3749</v>
      </c>
      <c r="P1031" t="str">
        <f t="shared" si="16"/>
        <v>Mar</v>
      </c>
      <c r="Q1031">
        <f>PRODUCT(Table1[[#This Row],[Price_per_Unit]],Table1[[#This Row],[Quantity_Purchased]])</f>
        <v>69.63</v>
      </c>
      <c r="R1031">
        <f>(Table1[[#This Row],[Price_per_Unit]]*Table1[[#This Row],[Quantity_Purchased]])-Table1[[#This Row],[Discount_Applied]]</f>
        <v>68.17</v>
      </c>
    </row>
    <row r="1032" spans="1:18" hidden="1" x14ac:dyDescent="0.35">
      <c r="A1032" t="s">
        <v>3750</v>
      </c>
      <c r="B1032" s="1">
        <v>45677</v>
      </c>
      <c r="C1032" t="s">
        <v>3649</v>
      </c>
      <c r="D1032" t="s">
        <v>3751</v>
      </c>
      <c r="E1032" t="s">
        <v>1106</v>
      </c>
      <c r="F1032" t="s">
        <v>36</v>
      </c>
      <c r="G1032">
        <v>383.24</v>
      </c>
      <c r="H1032">
        <v>8</v>
      </c>
      <c r="I1032">
        <v>267.35000000000002</v>
      </c>
      <c r="J1032">
        <v>66.09</v>
      </c>
      <c r="K1032" t="s">
        <v>20</v>
      </c>
      <c r="L1032" t="s">
        <v>29</v>
      </c>
      <c r="M1032" t="s">
        <v>30</v>
      </c>
      <c r="N1032" t="s">
        <v>3667</v>
      </c>
      <c r="O1032" t="s">
        <v>3752</v>
      </c>
      <c r="P1032" t="str">
        <f t="shared" si="16"/>
        <v>Jan</v>
      </c>
      <c r="Q1032">
        <f>PRODUCT(Table1[[#This Row],[Price_per_Unit]],Table1[[#This Row],[Quantity_Purchased]])</f>
        <v>3065.92</v>
      </c>
      <c r="R1032">
        <f>(Table1[[#This Row],[Price_per_Unit]]*Table1[[#This Row],[Quantity_Purchased]])-Table1[[#This Row],[Discount_Applied]]</f>
        <v>2999.83</v>
      </c>
    </row>
    <row r="1033" spans="1:18" x14ac:dyDescent="0.35">
      <c r="A1033" t="s">
        <v>3753</v>
      </c>
      <c r="B1033" s="1">
        <v>45668</v>
      </c>
      <c r="C1033" t="s">
        <v>3649</v>
      </c>
      <c r="D1033" t="s">
        <v>3754</v>
      </c>
      <c r="E1033" t="s">
        <v>188</v>
      </c>
      <c r="F1033" t="s">
        <v>79</v>
      </c>
      <c r="G1033">
        <v>375.36</v>
      </c>
      <c r="H1033">
        <v>9</v>
      </c>
      <c r="I1033">
        <v>323.36</v>
      </c>
      <c r="J1033">
        <v>15.79</v>
      </c>
      <c r="K1033" t="s">
        <v>20</v>
      </c>
      <c r="L1033" t="s">
        <v>21</v>
      </c>
      <c r="M1033" t="s">
        <v>22</v>
      </c>
      <c r="N1033" t="s">
        <v>3667</v>
      </c>
      <c r="O1033" t="s">
        <v>3755</v>
      </c>
      <c r="P1033" t="str">
        <f t="shared" si="16"/>
        <v>Jan</v>
      </c>
      <c r="Q1033">
        <f>PRODUCT(Table1[[#This Row],[Price_per_Unit]],Table1[[#This Row],[Quantity_Purchased]])</f>
        <v>3378.2400000000002</v>
      </c>
      <c r="R1033">
        <f>(Table1[[#This Row],[Price_per_Unit]]*Table1[[#This Row],[Quantity_Purchased]])-Table1[[#This Row],[Discount_Applied]]</f>
        <v>3362.4500000000003</v>
      </c>
    </row>
    <row r="1034" spans="1:18" hidden="1" x14ac:dyDescent="0.35">
      <c r="A1034" t="s">
        <v>3756</v>
      </c>
      <c r="B1034" s="1">
        <v>45732</v>
      </c>
      <c r="C1034" t="s">
        <v>3649</v>
      </c>
      <c r="D1034" t="s">
        <v>3757</v>
      </c>
      <c r="E1034" t="s">
        <v>1942</v>
      </c>
      <c r="F1034" t="s">
        <v>19</v>
      </c>
      <c r="G1034">
        <v>105.19</v>
      </c>
      <c r="H1034">
        <v>8</v>
      </c>
      <c r="I1034">
        <v>75.02</v>
      </c>
      <c r="J1034">
        <v>5.27</v>
      </c>
      <c r="K1034" t="s">
        <v>43</v>
      </c>
      <c r="L1034" t="s">
        <v>48</v>
      </c>
      <c r="M1034" t="s">
        <v>37</v>
      </c>
      <c r="N1034" t="s">
        <v>3667</v>
      </c>
      <c r="O1034" t="s">
        <v>3758</v>
      </c>
      <c r="P1034" t="str">
        <f t="shared" si="16"/>
        <v>Mar</v>
      </c>
      <c r="Q1034">
        <f>PRODUCT(Table1[[#This Row],[Price_per_Unit]],Table1[[#This Row],[Quantity_Purchased]])</f>
        <v>841.52</v>
      </c>
      <c r="R1034">
        <f>(Table1[[#This Row],[Price_per_Unit]]*Table1[[#This Row],[Quantity_Purchased]])-Table1[[#This Row],[Discount_Applied]]</f>
        <v>836.25</v>
      </c>
    </row>
    <row r="1035" spans="1:18" x14ac:dyDescent="0.35">
      <c r="A1035" t="s">
        <v>3759</v>
      </c>
      <c r="B1035" s="1">
        <v>45667</v>
      </c>
      <c r="C1035" t="s">
        <v>3649</v>
      </c>
      <c r="D1035" t="s">
        <v>3760</v>
      </c>
      <c r="E1035" t="s">
        <v>1055</v>
      </c>
      <c r="F1035" t="s">
        <v>53</v>
      </c>
      <c r="G1035">
        <v>276.36</v>
      </c>
      <c r="H1035">
        <v>2</v>
      </c>
      <c r="I1035">
        <v>246.23</v>
      </c>
      <c r="J1035">
        <v>54.66</v>
      </c>
      <c r="K1035" t="s">
        <v>54</v>
      </c>
      <c r="L1035" t="s">
        <v>21</v>
      </c>
      <c r="M1035" t="s">
        <v>22</v>
      </c>
      <c r="N1035" t="s">
        <v>3667</v>
      </c>
      <c r="O1035" t="s">
        <v>2732</v>
      </c>
      <c r="P1035" t="str">
        <f t="shared" si="16"/>
        <v>Jan</v>
      </c>
      <c r="Q1035">
        <f>PRODUCT(Table1[[#This Row],[Price_per_Unit]],Table1[[#This Row],[Quantity_Purchased]])</f>
        <v>552.72</v>
      </c>
      <c r="R1035">
        <f>(Table1[[#This Row],[Price_per_Unit]]*Table1[[#This Row],[Quantity_Purchased]])-Table1[[#This Row],[Discount_Applied]]</f>
        <v>498.06000000000006</v>
      </c>
    </row>
    <row r="1036" spans="1:18" hidden="1" x14ac:dyDescent="0.35">
      <c r="A1036" t="s">
        <v>3761</v>
      </c>
      <c r="B1036" s="1">
        <v>45675</v>
      </c>
      <c r="C1036" t="s">
        <v>3649</v>
      </c>
      <c r="D1036" t="s">
        <v>3762</v>
      </c>
      <c r="E1036" t="s">
        <v>3763</v>
      </c>
      <c r="F1036" t="s">
        <v>36</v>
      </c>
      <c r="G1036">
        <v>333.23</v>
      </c>
      <c r="H1036">
        <v>1</v>
      </c>
      <c r="I1036">
        <v>221.51</v>
      </c>
      <c r="J1036">
        <v>49.17</v>
      </c>
      <c r="K1036" t="s">
        <v>54</v>
      </c>
      <c r="L1036" t="s">
        <v>29</v>
      </c>
      <c r="M1036" t="s">
        <v>30</v>
      </c>
      <c r="N1036" t="s">
        <v>3652</v>
      </c>
      <c r="O1036" t="s">
        <v>3764</v>
      </c>
      <c r="P1036" t="str">
        <f t="shared" si="16"/>
        <v>Jan</v>
      </c>
      <c r="Q1036">
        <f>PRODUCT(Table1[[#This Row],[Price_per_Unit]],Table1[[#This Row],[Quantity_Purchased]])</f>
        <v>333.23</v>
      </c>
      <c r="R1036">
        <f>(Table1[[#This Row],[Price_per_Unit]]*Table1[[#This Row],[Quantity_Purchased]])-Table1[[#This Row],[Discount_Applied]]</f>
        <v>284.06</v>
      </c>
    </row>
    <row r="1037" spans="1:18" hidden="1" x14ac:dyDescent="0.35">
      <c r="A1037" t="s">
        <v>3765</v>
      </c>
      <c r="B1037" s="1">
        <v>45732</v>
      </c>
      <c r="C1037" t="s">
        <v>3649</v>
      </c>
      <c r="D1037" t="s">
        <v>3766</v>
      </c>
      <c r="E1037" t="s">
        <v>3767</v>
      </c>
      <c r="F1037" t="s">
        <v>28</v>
      </c>
      <c r="G1037">
        <v>263.77999999999997</v>
      </c>
      <c r="H1037">
        <v>1</v>
      </c>
      <c r="I1037">
        <v>208.78</v>
      </c>
      <c r="J1037">
        <v>30.51</v>
      </c>
      <c r="K1037" t="s">
        <v>43</v>
      </c>
      <c r="L1037" t="s">
        <v>48</v>
      </c>
      <c r="M1037" t="s">
        <v>37</v>
      </c>
      <c r="N1037" t="s">
        <v>3652</v>
      </c>
      <c r="O1037" t="s">
        <v>3768</v>
      </c>
      <c r="P1037" t="str">
        <f t="shared" si="16"/>
        <v>Mar</v>
      </c>
      <c r="Q1037">
        <f>PRODUCT(Table1[[#This Row],[Price_per_Unit]],Table1[[#This Row],[Quantity_Purchased]])</f>
        <v>263.77999999999997</v>
      </c>
      <c r="R1037">
        <f>(Table1[[#This Row],[Price_per_Unit]]*Table1[[#This Row],[Quantity_Purchased]])-Table1[[#This Row],[Discount_Applied]]</f>
        <v>233.26999999999998</v>
      </c>
    </row>
    <row r="1038" spans="1:18" hidden="1" x14ac:dyDescent="0.35">
      <c r="A1038" t="s">
        <v>3769</v>
      </c>
      <c r="B1038" s="1">
        <v>45658</v>
      </c>
      <c r="C1038" t="s">
        <v>3649</v>
      </c>
      <c r="D1038" t="s">
        <v>3770</v>
      </c>
      <c r="E1038" t="s">
        <v>3771</v>
      </c>
      <c r="F1038" t="s">
        <v>79</v>
      </c>
      <c r="G1038">
        <v>160.58000000000001</v>
      </c>
      <c r="H1038">
        <v>5</v>
      </c>
      <c r="I1038">
        <v>106.44</v>
      </c>
      <c r="J1038">
        <v>11.75</v>
      </c>
      <c r="K1038" t="s">
        <v>20</v>
      </c>
      <c r="L1038" t="s">
        <v>48</v>
      </c>
      <c r="M1038" t="s">
        <v>30</v>
      </c>
      <c r="N1038" t="s">
        <v>3652</v>
      </c>
      <c r="O1038" t="s">
        <v>3772</v>
      </c>
      <c r="P1038" t="str">
        <f t="shared" si="16"/>
        <v>Jan</v>
      </c>
      <c r="Q1038">
        <f>PRODUCT(Table1[[#This Row],[Price_per_Unit]],Table1[[#This Row],[Quantity_Purchased]])</f>
        <v>802.90000000000009</v>
      </c>
      <c r="R1038">
        <f>(Table1[[#This Row],[Price_per_Unit]]*Table1[[#This Row],[Quantity_Purchased]])-Table1[[#This Row],[Discount_Applied]]</f>
        <v>791.15000000000009</v>
      </c>
    </row>
    <row r="1039" spans="1:18" hidden="1" x14ac:dyDescent="0.35">
      <c r="A1039" t="s">
        <v>3773</v>
      </c>
      <c r="B1039" s="1">
        <v>45672</v>
      </c>
      <c r="C1039" t="s">
        <v>3649</v>
      </c>
      <c r="D1039" t="s">
        <v>3774</v>
      </c>
      <c r="E1039" t="s">
        <v>3617</v>
      </c>
      <c r="F1039" t="s">
        <v>19</v>
      </c>
      <c r="G1039">
        <v>351.07</v>
      </c>
      <c r="H1039">
        <v>7</v>
      </c>
      <c r="I1039">
        <v>266.11</v>
      </c>
      <c r="J1039">
        <v>1.82</v>
      </c>
      <c r="K1039" t="s">
        <v>54</v>
      </c>
      <c r="L1039" t="s">
        <v>21</v>
      </c>
      <c r="M1039" t="s">
        <v>37</v>
      </c>
      <c r="N1039" t="s">
        <v>3667</v>
      </c>
      <c r="O1039" t="s">
        <v>3775</v>
      </c>
      <c r="P1039" t="str">
        <f t="shared" si="16"/>
        <v>Jan</v>
      </c>
      <c r="Q1039">
        <f>PRODUCT(Table1[[#This Row],[Price_per_Unit]],Table1[[#This Row],[Quantity_Purchased]])</f>
        <v>2457.4899999999998</v>
      </c>
      <c r="R1039">
        <f>(Table1[[#This Row],[Price_per_Unit]]*Table1[[#This Row],[Quantity_Purchased]])-Table1[[#This Row],[Discount_Applied]]</f>
        <v>2455.6699999999996</v>
      </c>
    </row>
    <row r="1040" spans="1:18" hidden="1" x14ac:dyDescent="0.35">
      <c r="A1040" t="s">
        <v>3776</v>
      </c>
      <c r="B1040" s="1">
        <v>45765</v>
      </c>
      <c r="C1040" t="s">
        <v>3649</v>
      </c>
      <c r="D1040" t="s">
        <v>3777</v>
      </c>
      <c r="E1040" t="s">
        <v>3778</v>
      </c>
      <c r="F1040" t="s">
        <v>53</v>
      </c>
      <c r="G1040">
        <v>224.54</v>
      </c>
      <c r="H1040">
        <v>10</v>
      </c>
      <c r="I1040">
        <v>192.22</v>
      </c>
      <c r="J1040">
        <v>44.13</v>
      </c>
      <c r="K1040" t="s">
        <v>43</v>
      </c>
      <c r="L1040" t="s">
        <v>29</v>
      </c>
      <c r="M1040" t="s">
        <v>37</v>
      </c>
      <c r="N1040" t="s">
        <v>3667</v>
      </c>
      <c r="O1040" t="s">
        <v>3779</v>
      </c>
      <c r="P1040" t="str">
        <f t="shared" si="16"/>
        <v>Apr</v>
      </c>
      <c r="Q1040">
        <f>PRODUCT(Table1[[#This Row],[Price_per_Unit]],Table1[[#This Row],[Quantity_Purchased]])</f>
        <v>2245.4</v>
      </c>
      <c r="R1040">
        <f>(Table1[[#This Row],[Price_per_Unit]]*Table1[[#This Row],[Quantity_Purchased]])-Table1[[#This Row],[Discount_Applied]]</f>
        <v>2201.27</v>
      </c>
    </row>
    <row r="1041" spans="1:18" x14ac:dyDescent="0.35">
      <c r="A1041" t="s">
        <v>3780</v>
      </c>
      <c r="B1041" s="1">
        <v>45671</v>
      </c>
      <c r="C1041" t="s">
        <v>3649</v>
      </c>
      <c r="D1041" t="s">
        <v>3781</v>
      </c>
      <c r="E1041" t="s">
        <v>1118</v>
      </c>
      <c r="F1041" t="s">
        <v>19</v>
      </c>
      <c r="G1041">
        <v>150.37</v>
      </c>
      <c r="H1041">
        <v>7</v>
      </c>
      <c r="I1041">
        <v>94.74</v>
      </c>
      <c r="J1041">
        <v>27.79</v>
      </c>
      <c r="K1041" t="s">
        <v>43</v>
      </c>
      <c r="L1041" t="s">
        <v>48</v>
      </c>
      <c r="M1041" t="s">
        <v>22</v>
      </c>
      <c r="N1041" t="s">
        <v>3652</v>
      </c>
      <c r="O1041" t="s">
        <v>3782</v>
      </c>
      <c r="P1041" t="str">
        <f t="shared" si="16"/>
        <v>Jan</v>
      </c>
      <c r="Q1041">
        <f>PRODUCT(Table1[[#This Row],[Price_per_Unit]],Table1[[#This Row],[Quantity_Purchased]])</f>
        <v>1052.5900000000001</v>
      </c>
      <c r="R1041">
        <f>(Table1[[#This Row],[Price_per_Unit]]*Table1[[#This Row],[Quantity_Purchased]])-Table1[[#This Row],[Discount_Applied]]</f>
        <v>1024.8000000000002</v>
      </c>
    </row>
    <row r="1042" spans="1:18" hidden="1" x14ac:dyDescent="0.35">
      <c r="A1042" t="s">
        <v>3783</v>
      </c>
      <c r="B1042" s="1">
        <v>45663</v>
      </c>
      <c r="C1042" t="s">
        <v>3649</v>
      </c>
      <c r="D1042" t="s">
        <v>3784</v>
      </c>
      <c r="E1042" t="s">
        <v>3785</v>
      </c>
      <c r="F1042" t="s">
        <v>28</v>
      </c>
      <c r="G1042">
        <v>137.84</v>
      </c>
      <c r="H1042">
        <v>8</v>
      </c>
      <c r="I1042">
        <v>123.27</v>
      </c>
      <c r="J1042">
        <v>22.21</v>
      </c>
      <c r="K1042" t="s">
        <v>54</v>
      </c>
      <c r="L1042" t="s">
        <v>21</v>
      </c>
      <c r="M1042" t="s">
        <v>30</v>
      </c>
      <c r="N1042" t="s">
        <v>3667</v>
      </c>
      <c r="O1042" t="s">
        <v>3786</v>
      </c>
      <c r="P1042" t="str">
        <f t="shared" si="16"/>
        <v>Jan</v>
      </c>
      <c r="Q1042">
        <f>PRODUCT(Table1[[#This Row],[Price_per_Unit]],Table1[[#This Row],[Quantity_Purchased]])</f>
        <v>1102.72</v>
      </c>
      <c r="R1042">
        <f>(Table1[[#This Row],[Price_per_Unit]]*Table1[[#This Row],[Quantity_Purchased]])-Table1[[#This Row],[Discount_Applied]]</f>
        <v>1080.51</v>
      </c>
    </row>
    <row r="1043" spans="1:18" x14ac:dyDescent="0.35">
      <c r="A1043" t="s">
        <v>3787</v>
      </c>
      <c r="B1043" s="1">
        <v>45685</v>
      </c>
      <c r="C1043" t="s">
        <v>3649</v>
      </c>
      <c r="D1043" t="s">
        <v>3788</v>
      </c>
      <c r="E1043" t="s">
        <v>3789</v>
      </c>
      <c r="F1043" t="s">
        <v>79</v>
      </c>
      <c r="G1043">
        <v>303.91000000000003</v>
      </c>
      <c r="H1043">
        <v>8</v>
      </c>
      <c r="I1043">
        <v>202.69</v>
      </c>
      <c r="J1043">
        <v>57.27</v>
      </c>
      <c r="K1043" t="s">
        <v>20</v>
      </c>
      <c r="L1043" t="s">
        <v>48</v>
      </c>
      <c r="M1043" t="s">
        <v>22</v>
      </c>
      <c r="N1043" t="s">
        <v>3671</v>
      </c>
      <c r="O1043" t="s">
        <v>3790</v>
      </c>
      <c r="P1043" t="str">
        <f t="shared" si="16"/>
        <v>Jan</v>
      </c>
      <c r="Q1043">
        <f>PRODUCT(Table1[[#This Row],[Price_per_Unit]],Table1[[#This Row],[Quantity_Purchased]])</f>
        <v>2431.2800000000002</v>
      </c>
      <c r="R1043">
        <f>(Table1[[#This Row],[Price_per_Unit]]*Table1[[#This Row],[Quantity_Purchased]])-Table1[[#This Row],[Discount_Applied]]</f>
        <v>2374.0100000000002</v>
      </c>
    </row>
    <row r="1044" spans="1:18" x14ac:dyDescent="0.35">
      <c r="A1044" t="s">
        <v>3791</v>
      </c>
      <c r="B1044" s="1">
        <v>45685</v>
      </c>
      <c r="C1044" t="s">
        <v>3649</v>
      </c>
      <c r="D1044" t="s">
        <v>3792</v>
      </c>
      <c r="E1044" t="s">
        <v>1098</v>
      </c>
      <c r="F1044" t="s">
        <v>53</v>
      </c>
      <c r="G1044">
        <v>60.9</v>
      </c>
      <c r="H1044">
        <v>3</v>
      </c>
      <c r="I1044">
        <v>49.45</v>
      </c>
      <c r="J1044">
        <v>10.54</v>
      </c>
      <c r="K1044" t="s">
        <v>54</v>
      </c>
      <c r="L1044" t="s">
        <v>21</v>
      </c>
      <c r="M1044" t="s">
        <v>22</v>
      </c>
      <c r="N1044" t="s">
        <v>3652</v>
      </c>
      <c r="O1044" t="s">
        <v>3793</v>
      </c>
      <c r="P1044" t="str">
        <f t="shared" si="16"/>
        <v>Jan</v>
      </c>
      <c r="Q1044">
        <f>PRODUCT(Table1[[#This Row],[Price_per_Unit]],Table1[[#This Row],[Quantity_Purchased]])</f>
        <v>182.7</v>
      </c>
      <c r="R1044">
        <f>(Table1[[#This Row],[Price_per_Unit]]*Table1[[#This Row],[Quantity_Purchased]])-Table1[[#This Row],[Discount_Applied]]</f>
        <v>172.16</v>
      </c>
    </row>
    <row r="1045" spans="1:18" hidden="1" x14ac:dyDescent="0.35">
      <c r="A1045" t="s">
        <v>3794</v>
      </c>
      <c r="B1045" s="1">
        <v>45765</v>
      </c>
      <c r="C1045" t="s">
        <v>3649</v>
      </c>
      <c r="D1045" t="s">
        <v>3795</v>
      </c>
      <c r="E1045" t="s">
        <v>1976</v>
      </c>
      <c r="F1045" t="s">
        <v>36</v>
      </c>
      <c r="G1045">
        <v>225.5</v>
      </c>
      <c r="H1045">
        <v>2</v>
      </c>
      <c r="I1045">
        <v>146.02000000000001</v>
      </c>
      <c r="J1045">
        <v>25.42</v>
      </c>
      <c r="K1045" t="s">
        <v>43</v>
      </c>
      <c r="L1045" t="s">
        <v>48</v>
      </c>
      <c r="M1045" t="s">
        <v>37</v>
      </c>
      <c r="N1045" t="s">
        <v>3671</v>
      </c>
      <c r="O1045" t="s">
        <v>3796</v>
      </c>
      <c r="P1045" t="str">
        <f t="shared" si="16"/>
        <v>Apr</v>
      </c>
      <c r="Q1045">
        <f>PRODUCT(Table1[[#This Row],[Price_per_Unit]],Table1[[#This Row],[Quantity_Purchased]])</f>
        <v>451</v>
      </c>
      <c r="R1045">
        <f>(Table1[[#This Row],[Price_per_Unit]]*Table1[[#This Row],[Quantity_Purchased]])-Table1[[#This Row],[Discount_Applied]]</f>
        <v>425.58</v>
      </c>
    </row>
    <row r="1046" spans="1:18" hidden="1" x14ac:dyDescent="0.35">
      <c r="A1046" t="s">
        <v>3797</v>
      </c>
      <c r="B1046" s="1">
        <v>45671</v>
      </c>
      <c r="C1046" t="s">
        <v>3649</v>
      </c>
      <c r="D1046" t="s">
        <v>3798</v>
      </c>
      <c r="E1046" t="s">
        <v>3799</v>
      </c>
      <c r="F1046" t="s">
        <v>19</v>
      </c>
      <c r="G1046">
        <v>281.7</v>
      </c>
      <c r="H1046">
        <v>1</v>
      </c>
      <c r="I1046">
        <v>225.65</v>
      </c>
      <c r="J1046">
        <v>25.25</v>
      </c>
      <c r="K1046" t="s">
        <v>20</v>
      </c>
      <c r="L1046" t="s">
        <v>29</v>
      </c>
      <c r="M1046" t="s">
        <v>30</v>
      </c>
      <c r="N1046" t="s">
        <v>3652</v>
      </c>
      <c r="O1046" t="s">
        <v>3800</v>
      </c>
      <c r="P1046" t="str">
        <f t="shared" si="16"/>
        <v>Jan</v>
      </c>
      <c r="Q1046">
        <f>PRODUCT(Table1[[#This Row],[Price_per_Unit]],Table1[[#This Row],[Quantity_Purchased]])</f>
        <v>281.7</v>
      </c>
      <c r="R1046">
        <f>(Table1[[#This Row],[Price_per_Unit]]*Table1[[#This Row],[Quantity_Purchased]])-Table1[[#This Row],[Discount_Applied]]</f>
        <v>256.45</v>
      </c>
    </row>
    <row r="1047" spans="1:18" x14ac:dyDescent="0.35">
      <c r="A1047" s="2" t="s">
        <v>3801</v>
      </c>
      <c r="B1047" s="1">
        <v>45686</v>
      </c>
      <c r="C1047" t="s">
        <v>3649</v>
      </c>
      <c r="D1047" s="2" t="s">
        <v>3802</v>
      </c>
      <c r="E1047" t="s">
        <v>3803</v>
      </c>
      <c r="F1047" t="s">
        <v>79</v>
      </c>
      <c r="G1047">
        <v>46.49</v>
      </c>
      <c r="H1047">
        <v>8</v>
      </c>
      <c r="I1047">
        <v>36.56</v>
      </c>
      <c r="J1047">
        <v>5.42</v>
      </c>
      <c r="K1047" t="s">
        <v>20</v>
      </c>
      <c r="L1047" t="s">
        <v>21</v>
      </c>
      <c r="M1047" t="s">
        <v>22</v>
      </c>
      <c r="N1047" t="s">
        <v>3671</v>
      </c>
      <c r="O1047" t="s">
        <v>3804</v>
      </c>
      <c r="P1047" t="str">
        <f t="shared" si="16"/>
        <v>Jan</v>
      </c>
      <c r="Q1047">
        <f>PRODUCT(Table1[[#This Row],[Price_per_Unit]],Table1[[#This Row],[Quantity_Purchased]])</f>
        <v>371.92</v>
      </c>
      <c r="R1047">
        <f>(Table1[[#This Row],[Price_per_Unit]]*Table1[[#This Row],[Quantity_Purchased]])-Table1[[#This Row],[Discount_Applied]]</f>
        <v>366.5</v>
      </c>
    </row>
    <row r="1048" spans="1:18" hidden="1" x14ac:dyDescent="0.35">
      <c r="A1048" t="s">
        <v>3805</v>
      </c>
      <c r="B1048" s="1">
        <v>45667</v>
      </c>
      <c r="C1048" t="s">
        <v>3649</v>
      </c>
      <c r="D1048" t="s">
        <v>3806</v>
      </c>
      <c r="E1048" t="s">
        <v>3367</v>
      </c>
      <c r="F1048" t="s">
        <v>79</v>
      </c>
      <c r="G1048">
        <v>185.69</v>
      </c>
      <c r="H1048">
        <v>4</v>
      </c>
      <c r="I1048">
        <v>114.41</v>
      </c>
      <c r="J1048">
        <v>13.94</v>
      </c>
      <c r="K1048" t="s">
        <v>20</v>
      </c>
      <c r="L1048" t="s">
        <v>48</v>
      </c>
      <c r="M1048" t="s">
        <v>37</v>
      </c>
      <c r="N1048" t="s">
        <v>3652</v>
      </c>
      <c r="O1048" t="s">
        <v>3807</v>
      </c>
      <c r="P1048" t="str">
        <f t="shared" si="16"/>
        <v>Jan</v>
      </c>
      <c r="Q1048">
        <f>PRODUCT(Table1[[#This Row],[Price_per_Unit]],Table1[[#This Row],[Quantity_Purchased]])</f>
        <v>742.76</v>
      </c>
      <c r="R1048">
        <f>(Table1[[#This Row],[Price_per_Unit]]*Table1[[#This Row],[Quantity_Purchased]])-Table1[[#This Row],[Discount_Applied]]</f>
        <v>728.81999999999994</v>
      </c>
    </row>
    <row r="1049" spans="1:18" x14ac:dyDescent="0.35">
      <c r="A1049" t="s">
        <v>3808</v>
      </c>
      <c r="B1049" s="1">
        <v>45680</v>
      </c>
      <c r="C1049" t="s">
        <v>3649</v>
      </c>
      <c r="D1049" t="s">
        <v>3809</v>
      </c>
      <c r="E1049" t="s">
        <v>3810</v>
      </c>
      <c r="F1049" t="s">
        <v>28</v>
      </c>
      <c r="G1049">
        <v>256.31</v>
      </c>
      <c r="H1049">
        <v>3</v>
      </c>
      <c r="I1049">
        <v>158.44</v>
      </c>
      <c r="J1049">
        <v>15.66</v>
      </c>
      <c r="K1049" t="s">
        <v>54</v>
      </c>
      <c r="L1049" t="s">
        <v>29</v>
      </c>
      <c r="M1049" t="s">
        <v>22</v>
      </c>
      <c r="N1049" t="s">
        <v>3652</v>
      </c>
      <c r="O1049" t="s">
        <v>3811</v>
      </c>
      <c r="P1049" t="str">
        <f t="shared" si="16"/>
        <v>Jan</v>
      </c>
      <c r="Q1049">
        <f>PRODUCT(Table1[[#This Row],[Price_per_Unit]],Table1[[#This Row],[Quantity_Purchased]])</f>
        <v>768.93000000000006</v>
      </c>
      <c r="R1049">
        <f>(Table1[[#This Row],[Price_per_Unit]]*Table1[[#This Row],[Quantity_Purchased]])-Table1[[#This Row],[Discount_Applied]]</f>
        <v>753.2700000000001</v>
      </c>
    </row>
    <row r="1050" spans="1:18" hidden="1" x14ac:dyDescent="0.35">
      <c r="A1050" t="s">
        <v>3812</v>
      </c>
      <c r="B1050" s="1">
        <v>45765</v>
      </c>
      <c r="C1050" t="s">
        <v>3649</v>
      </c>
      <c r="D1050" t="s">
        <v>3813</v>
      </c>
      <c r="E1050" t="s">
        <v>3814</v>
      </c>
      <c r="F1050" t="s">
        <v>128</v>
      </c>
      <c r="G1050">
        <v>10.210000000000001</v>
      </c>
      <c r="H1050">
        <v>3</v>
      </c>
      <c r="I1050">
        <v>7.27</v>
      </c>
      <c r="J1050">
        <v>0.08</v>
      </c>
      <c r="K1050" t="s">
        <v>54</v>
      </c>
      <c r="L1050" t="s">
        <v>48</v>
      </c>
      <c r="M1050" t="s">
        <v>30</v>
      </c>
      <c r="N1050" t="s">
        <v>3671</v>
      </c>
      <c r="O1050" t="s">
        <v>3815</v>
      </c>
      <c r="P1050" t="str">
        <f t="shared" si="16"/>
        <v>Apr</v>
      </c>
      <c r="Q1050">
        <f>PRODUCT(Table1[[#This Row],[Price_per_Unit]],Table1[[#This Row],[Quantity_Purchased]])</f>
        <v>30.630000000000003</v>
      </c>
      <c r="R1050">
        <f>(Table1[[#This Row],[Price_per_Unit]]*Table1[[#This Row],[Quantity_Purchased]])-Table1[[#This Row],[Discount_Applied]]</f>
        <v>30.550000000000004</v>
      </c>
    </row>
    <row r="1051" spans="1:18" x14ac:dyDescent="0.35">
      <c r="A1051" t="s">
        <v>3816</v>
      </c>
      <c r="B1051" s="1">
        <v>45854</v>
      </c>
      <c r="C1051" t="s">
        <v>3649</v>
      </c>
      <c r="D1051" t="s">
        <v>3817</v>
      </c>
      <c r="E1051" t="s">
        <v>696</v>
      </c>
      <c r="F1051" t="s">
        <v>28</v>
      </c>
      <c r="G1051">
        <v>215.28</v>
      </c>
      <c r="H1051">
        <v>9</v>
      </c>
      <c r="I1051">
        <v>146.38</v>
      </c>
      <c r="J1051">
        <v>12.04</v>
      </c>
      <c r="K1051" t="s">
        <v>20</v>
      </c>
      <c r="L1051" t="s">
        <v>48</v>
      </c>
      <c r="M1051" t="s">
        <v>22</v>
      </c>
      <c r="N1051" t="s">
        <v>3671</v>
      </c>
      <c r="O1051" t="s">
        <v>3818</v>
      </c>
      <c r="P1051" t="str">
        <f t="shared" si="16"/>
        <v>Jul</v>
      </c>
      <c r="Q1051">
        <f>PRODUCT(Table1[[#This Row],[Price_per_Unit]],Table1[[#This Row],[Quantity_Purchased]])</f>
        <v>1937.52</v>
      </c>
      <c r="R1051">
        <f>(Table1[[#This Row],[Price_per_Unit]]*Table1[[#This Row],[Quantity_Purchased]])-Table1[[#This Row],[Discount_Applied]]</f>
        <v>1925.48</v>
      </c>
    </row>
    <row r="1052" spans="1:18" x14ac:dyDescent="0.35">
      <c r="A1052" t="s">
        <v>3819</v>
      </c>
      <c r="B1052" s="1">
        <v>45908</v>
      </c>
      <c r="C1052" t="s">
        <v>3649</v>
      </c>
      <c r="D1052" t="s">
        <v>3820</v>
      </c>
      <c r="E1052" t="s">
        <v>2810</v>
      </c>
      <c r="F1052" t="s">
        <v>36</v>
      </c>
      <c r="G1052">
        <v>352.68</v>
      </c>
      <c r="H1052">
        <v>8</v>
      </c>
      <c r="I1052">
        <v>213.46</v>
      </c>
      <c r="J1052">
        <v>50.93</v>
      </c>
      <c r="K1052" t="s">
        <v>54</v>
      </c>
      <c r="L1052" t="s">
        <v>48</v>
      </c>
      <c r="M1052" t="s">
        <v>22</v>
      </c>
      <c r="N1052" t="s">
        <v>3667</v>
      </c>
      <c r="O1052" t="s">
        <v>3821</v>
      </c>
      <c r="P1052" t="str">
        <f t="shared" si="16"/>
        <v>Sep</v>
      </c>
      <c r="Q1052">
        <f>PRODUCT(Table1[[#This Row],[Price_per_Unit]],Table1[[#This Row],[Quantity_Purchased]])</f>
        <v>2821.44</v>
      </c>
      <c r="R1052">
        <f>(Table1[[#This Row],[Price_per_Unit]]*Table1[[#This Row],[Quantity_Purchased]])-Table1[[#This Row],[Discount_Applied]]</f>
        <v>2770.51</v>
      </c>
    </row>
    <row r="1053" spans="1:18" hidden="1" x14ac:dyDescent="0.35">
      <c r="A1053" t="s">
        <v>3822</v>
      </c>
      <c r="B1053" s="1">
        <v>45846</v>
      </c>
      <c r="C1053" t="s">
        <v>3649</v>
      </c>
      <c r="D1053" t="s">
        <v>3823</v>
      </c>
      <c r="E1053" t="s">
        <v>3824</v>
      </c>
      <c r="F1053" t="s">
        <v>28</v>
      </c>
      <c r="G1053">
        <v>382.98</v>
      </c>
      <c r="H1053">
        <v>7</v>
      </c>
      <c r="I1053">
        <v>260.87</v>
      </c>
      <c r="J1053">
        <v>45.09</v>
      </c>
      <c r="K1053" t="s">
        <v>54</v>
      </c>
      <c r="L1053" t="s">
        <v>21</v>
      </c>
      <c r="M1053" t="s">
        <v>37</v>
      </c>
      <c r="N1053" t="s">
        <v>3667</v>
      </c>
      <c r="O1053" t="s">
        <v>3825</v>
      </c>
      <c r="P1053" t="str">
        <f t="shared" si="16"/>
        <v>Jul</v>
      </c>
      <c r="Q1053">
        <f>PRODUCT(Table1[[#This Row],[Price_per_Unit]],Table1[[#This Row],[Quantity_Purchased]])</f>
        <v>2680.86</v>
      </c>
      <c r="R1053">
        <f>(Table1[[#This Row],[Price_per_Unit]]*Table1[[#This Row],[Quantity_Purchased]])-Table1[[#This Row],[Discount_Applied]]</f>
        <v>2635.77</v>
      </c>
    </row>
    <row r="1054" spans="1:18" x14ac:dyDescent="0.35">
      <c r="A1054" t="s">
        <v>3826</v>
      </c>
      <c r="B1054" s="1">
        <v>46005</v>
      </c>
      <c r="C1054" t="s">
        <v>3649</v>
      </c>
      <c r="D1054" t="s">
        <v>3827</v>
      </c>
      <c r="E1054" t="s">
        <v>3656</v>
      </c>
      <c r="F1054" t="s">
        <v>36</v>
      </c>
      <c r="G1054">
        <v>296.20999999999998</v>
      </c>
      <c r="H1054">
        <v>9</v>
      </c>
      <c r="I1054">
        <v>196.32</v>
      </c>
      <c r="J1054">
        <v>20.77</v>
      </c>
      <c r="K1054" t="s">
        <v>20</v>
      </c>
      <c r="L1054" t="s">
        <v>21</v>
      </c>
      <c r="M1054" t="s">
        <v>22</v>
      </c>
      <c r="N1054" t="s">
        <v>3667</v>
      </c>
      <c r="O1054" t="s">
        <v>3828</v>
      </c>
      <c r="P1054" t="str">
        <f t="shared" si="16"/>
        <v>Dec</v>
      </c>
      <c r="Q1054">
        <f>PRODUCT(Table1[[#This Row],[Price_per_Unit]],Table1[[#This Row],[Quantity_Purchased]])</f>
        <v>2665.89</v>
      </c>
      <c r="R1054">
        <f>(Table1[[#This Row],[Price_per_Unit]]*Table1[[#This Row],[Quantity_Purchased]])-Table1[[#This Row],[Discount_Applied]]</f>
        <v>2645.12</v>
      </c>
    </row>
    <row r="1055" spans="1:18" hidden="1" x14ac:dyDescent="0.35">
      <c r="A1055" t="s">
        <v>3829</v>
      </c>
      <c r="B1055" s="1">
        <v>45981</v>
      </c>
      <c r="C1055" t="s">
        <v>3649</v>
      </c>
      <c r="D1055" t="s">
        <v>3830</v>
      </c>
      <c r="E1055" t="s">
        <v>1674</v>
      </c>
      <c r="F1055" t="s">
        <v>28</v>
      </c>
      <c r="G1055">
        <v>372.89</v>
      </c>
      <c r="H1055">
        <v>2</v>
      </c>
      <c r="I1055">
        <v>274.24</v>
      </c>
      <c r="J1055">
        <v>7.13</v>
      </c>
      <c r="K1055" t="s">
        <v>54</v>
      </c>
      <c r="L1055" t="s">
        <v>21</v>
      </c>
      <c r="M1055" t="s">
        <v>37</v>
      </c>
      <c r="N1055" t="s">
        <v>3652</v>
      </c>
      <c r="O1055" t="s">
        <v>2542</v>
      </c>
      <c r="P1055" t="str">
        <f t="shared" si="16"/>
        <v>Nov</v>
      </c>
      <c r="Q1055">
        <f>PRODUCT(Table1[[#This Row],[Price_per_Unit]],Table1[[#This Row],[Quantity_Purchased]])</f>
        <v>745.78</v>
      </c>
      <c r="R1055">
        <f>(Table1[[#This Row],[Price_per_Unit]]*Table1[[#This Row],[Quantity_Purchased]])-Table1[[#This Row],[Discount_Applied]]</f>
        <v>738.65</v>
      </c>
    </row>
    <row r="1056" spans="1:18" hidden="1" x14ac:dyDescent="0.35">
      <c r="A1056" t="s">
        <v>3831</v>
      </c>
      <c r="B1056" s="1">
        <v>45854</v>
      </c>
      <c r="C1056" t="s">
        <v>3649</v>
      </c>
      <c r="D1056" t="s">
        <v>3832</v>
      </c>
      <c r="E1056" t="s">
        <v>1008</v>
      </c>
      <c r="F1056" t="s">
        <v>36</v>
      </c>
      <c r="G1056">
        <v>130.51</v>
      </c>
      <c r="H1056">
        <v>6</v>
      </c>
      <c r="I1056">
        <v>79.05</v>
      </c>
      <c r="J1056">
        <v>4.67</v>
      </c>
      <c r="K1056" t="s">
        <v>54</v>
      </c>
      <c r="L1056" t="s">
        <v>29</v>
      </c>
      <c r="M1056" t="s">
        <v>37</v>
      </c>
      <c r="N1056" t="s">
        <v>3667</v>
      </c>
      <c r="O1056" t="s">
        <v>3833</v>
      </c>
      <c r="P1056" t="str">
        <f t="shared" si="16"/>
        <v>Jul</v>
      </c>
      <c r="Q1056">
        <f>PRODUCT(Table1[[#This Row],[Price_per_Unit]],Table1[[#This Row],[Quantity_Purchased]])</f>
        <v>783.06</v>
      </c>
      <c r="R1056">
        <f>(Table1[[#This Row],[Price_per_Unit]]*Table1[[#This Row],[Quantity_Purchased]])-Table1[[#This Row],[Discount_Applied]]</f>
        <v>778.39</v>
      </c>
    </row>
    <row r="1057" spans="1:18" hidden="1" x14ac:dyDescent="0.35">
      <c r="A1057" t="s">
        <v>3834</v>
      </c>
      <c r="B1057" s="1">
        <v>45992</v>
      </c>
      <c r="C1057" t="s">
        <v>3649</v>
      </c>
      <c r="D1057" t="s">
        <v>3835</v>
      </c>
      <c r="E1057" t="s">
        <v>3836</v>
      </c>
      <c r="F1057" t="s">
        <v>53</v>
      </c>
      <c r="G1057">
        <v>367.05</v>
      </c>
      <c r="H1057">
        <v>7</v>
      </c>
      <c r="I1057">
        <v>223.01</v>
      </c>
      <c r="J1057">
        <v>66.73</v>
      </c>
      <c r="K1057" t="s">
        <v>43</v>
      </c>
      <c r="L1057" t="s">
        <v>48</v>
      </c>
      <c r="M1057" t="s">
        <v>30</v>
      </c>
      <c r="N1057" t="s">
        <v>3652</v>
      </c>
      <c r="O1057" t="s">
        <v>3837</v>
      </c>
      <c r="P1057" t="str">
        <f t="shared" si="16"/>
        <v>Dec</v>
      </c>
      <c r="Q1057">
        <f>PRODUCT(Table1[[#This Row],[Price_per_Unit]],Table1[[#This Row],[Quantity_Purchased]])</f>
        <v>2569.35</v>
      </c>
      <c r="R1057">
        <f>(Table1[[#This Row],[Price_per_Unit]]*Table1[[#This Row],[Quantity_Purchased]])-Table1[[#This Row],[Discount_Applied]]</f>
        <v>2502.62</v>
      </c>
    </row>
    <row r="1058" spans="1:18" hidden="1" x14ac:dyDescent="0.35">
      <c r="A1058" t="s">
        <v>3838</v>
      </c>
      <c r="B1058" s="1">
        <v>45910</v>
      </c>
      <c r="C1058" t="s">
        <v>3649</v>
      </c>
      <c r="D1058" t="s">
        <v>3839</v>
      </c>
      <c r="E1058" t="s">
        <v>200</v>
      </c>
      <c r="F1058" t="s">
        <v>36</v>
      </c>
      <c r="G1058">
        <v>29.48</v>
      </c>
      <c r="H1058">
        <v>5</v>
      </c>
      <c r="I1058">
        <v>26.19</v>
      </c>
      <c r="J1058">
        <v>1.51</v>
      </c>
      <c r="K1058" t="s">
        <v>43</v>
      </c>
      <c r="L1058" t="s">
        <v>29</v>
      </c>
      <c r="M1058" t="s">
        <v>37</v>
      </c>
      <c r="N1058" t="s">
        <v>3671</v>
      </c>
      <c r="O1058" t="s">
        <v>3840</v>
      </c>
      <c r="P1058" t="str">
        <f t="shared" si="16"/>
        <v>Sep</v>
      </c>
      <c r="Q1058">
        <f>PRODUCT(Table1[[#This Row],[Price_per_Unit]],Table1[[#This Row],[Quantity_Purchased]])</f>
        <v>147.4</v>
      </c>
      <c r="R1058">
        <f>(Table1[[#This Row],[Price_per_Unit]]*Table1[[#This Row],[Quantity_Purchased]])-Table1[[#This Row],[Discount_Applied]]</f>
        <v>145.89000000000001</v>
      </c>
    </row>
    <row r="1059" spans="1:18" hidden="1" x14ac:dyDescent="0.35">
      <c r="A1059" t="s">
        <v>3841</v>
      </c>
      <c r="B1059" s="1">
        <v>45981</v>
      </c>
      <c r="C1059" t="s">
        <v>3649</v>
      </c>
      <c r="D1059" t="s">
        <v>3842</v>
      </c>
      <c r="E1059" t="s">
        <v>3843</v>
      </c>
      <c r="F1059" t="s">
        <v>128</v>
      </c>
      <c r="G1059">
        <v>376.26</v>
      </c>
      <c r="H1059">
        <v>2</v>
      </c>
      <c r="I1059">
        <v>290.10000000000002</v>
      </c>
      <c r="J1059">
        <v>26.84</v>
      </c>
      <c r="K1059" t="s">
        <v>43</v>
      </c>
      <c r="L1059" t="s">
        <v>48</v>
      </c>
      <c r="M1059" t="s">
        <v>30</v>
      </c>
      <c r="N1059" t="s">
        <v>3652</v>
      </c>
      <c r="O1059" t="s">
        <v>3844</v>
      </c>
      <c r="P1059" t="str">
        <f t="shared" si="16"/>
        <v>Nov</v>
      </c>
      <c r="Q1059">
        <f>PRODUCT(Table1[[#This Row],[Price_per_Unit]],Table1[[#This Row],[Quantity_Purchased]])</f>
        <v>752.52</v>
      </c>
      <c r="R1059">
        <f>(Table1[[#This Row],[Price_per_Unit]]*Table1[[#This Row],[Quantity_Purchased]])-Table1[[#This Row],[Discount_Applied]]</f>
        <v>725.68</v>
      </c>
    </row>
    <row r="1060" spans="1:18" x14ac:dyDescent="0.35">
      <c r="A1060" t="s">
        <v>3845</v>
      </c>
      <c r="B1060" s="1">
        <v>45981</v>
      </c>
      <c r="C1060" t="s">
        <v>3649</v>
      </c>
      <c r="D1060" t="s">
        <v>3846</v>
      </c>
      <c r="E1060" t="s">
        <v>549</v>
      </c>
      <c r="F1060" t="s">
        <v>79</v>
      </c>
      <c r="G1060">
        <v>35.42</v>
      </c>
      <c r="H1060">
        <v>7</v>
      </c>
      <c r="I1060">
        <v>29.82</v>
      </c>
      <c r="J1060">
        <v>3.37</v>
      </c>
      <c r="K1060" t="s">
        <v>43</v>
      </c>
      <c r="L1060" t="s">
        <v>21</v>
      </c>
      <c r="M1060" t="s">
        <v>22</v>
      </c>
      <c r="N1060" t="s">
        <v>3671</v>
      </c>
      <c r="O1060" t="s">
        <v>3847</v>
      </c>
      <c r="P1060" t="str">
        <f t="shared" si="16"/>
        <v>Nov</v>
      </c>
      <c r="Q1060">
        <f>PRODUCT(Table1[[#This Row],[Price_per_Unit]],Table1[[#This Row],[Quantity_Purchased]])</f>
        <v>247.94</v>
      </c>
      <c r="R1060">
        <f>(Table1[[#This Row],[Price_per_Unit]]*Table1[[#This Row],[Quantity_Purchased]])-Table1[[#This Row],[Discount_Applied]]</f>
        <v>244.57</v>
      </c>
    </row>
    <row r="1061" spans="1:18" hidden="1" x14ac:dyDescent="0.35">
      <c r="A1061" t="s">
        <v>3848</v>
      </c>
      <c r="B1061" s="1">
        <v>46005</v>
      </c>
      <c r="C1061" t="s">
        <v>3649</v>
      </c>
      <c r="D1061" t="s">
        <v>3849</v>
      </c>
      <c r="E1061" t="s">
        <v>1082</v>
      </c>
      <c r="F1061" t="s">
        <v>36</v>
      </c>
      <c r="G1061">
        <v>346.62</v>
      </c>
      <c r="H1061">
        <v>9</v>
      </c>
      <c r="I1061">
        <v>279.68</v>
      </c>
      <c r="J1061">
        <v>66.989999999999995</v>
      </c>
      <c r="K1061" t="s">
        <v>20</v>
      </c>
      <c r="L1061" t="s">
        <v>48</v>
      </c>
      <c r="M1061" t="s">
        <v>30</v>
      </c>
      <c r="N1061" t="s">
        <v>3652</v>
      </c>
      <c r="O1061" t="s">
        <v>3850</v>
      </c>
      <c r="P1061" t="str">
        <f t="shared" si="16"/>
        <v>Dec</v>
      </c>
      <c r="Q1061">
        <f>PRODUCT(Table1[[#This Row],[Price_per_Unit]],Table1[[#This Row],[Quantity_Purchased]])</f>
        <v>3119.58</v>
      </c>
      <c r="R1061">
        <f>(Table1[[#This Row],[Price_per_Unit]]*Table1[[#This Row],[Quantity_Purchased]])-Table1[[#This Row],[Discount_Applied]]</f>
        <v>3052.59</v>
      </c>
    </row>
    <row r="1062" spans="1:18" hidden="1" x14ac:dyDescent="0.35">
      <c r="A1062" t="s">
        <v>3851</v>
      </c>
      <c r="B1062" s="1">
        <v>45814</v>
      </c>
      <c r="C1062" t="s">
        <v>3649</v>
      </c>
      <c r="D1062" t="s">
        <v>3852</v>
      </c>
      <c r="E1062" t="s">
        <v>295</v>
      </c>
      <c r="F1062" t="s">
        <v>19</v>
      </c>
      <c r="G1062">
        <v>85.96</v>
      </c>
      <c r="H1062">
        <v>4</v>
      </c>
      <c r="I1062">
        <v>67.209999999999994</v>
      </c>
      <c r="J1062">
        <v>11.36</v>
      </c>
      <c r="K1062" t="s">
        <v>20</v>
      </c>
      <c r="L1062" t="s">
        <v>29</v>
      </c>
      <c r="M1062" t="s">
        <v>37</v>
      </c>
      <c r="N1062" t="s">
        <v>3671</v>
      </c>
      <c r="O1062" t="s">
        <v>3853</v>
      </c>
      <c r="P1062" t="str">
        <f t="shared" si="16"/>
        <v>Jun</v>
      </c>
      <c r="Q1062">
        <f>PRODUCT(Table1[[#This Row],[Price_per_Unit]],Table1[[#This Row],[Quantity_Purchased]])</f>
        <v>343.84</v>
      </c>
      <c r="R1062">
        <f>(Table1[[#This Row],[Price_per_Unit]]*Table1[[#This Row],[Quantity_Purchased]])-Table1[[#This Row],[Discount_Applied]]</f>
        <v>332.47999999999996</v>
      </c>
    </row>
    <row r="1063" spans="1:18" hidden="1" x14ac:dyDescent="0.35">
      <c r="A1063" t="s">
        <v>3854</v>
      </c>
      <c r="B1063" s="1">
        <v>45780</v>
      </c>
      <c r="C1063" t="s">
        <v>3649</v>
      </c>
      <c r="D1063" t="s">
        <v>3855</v>
      </c>
      <c r="E1063" t="s">
        <v>3856</v>
      </c>
      <c r="F1063" t="s">
        <v>128</v>
      </c>
      <c r="G1063">
        <v>116.44</v>
      </c>
      <c r="H1063">
        <v>7</v>
      </c>
      <c r="I1063">
        <v>74.680000000000007</v>
      </c>
      <c r="J1063">
        <v>15.66</v>
      </c>
      <c r="K1063" t="s">
        <v>20</v>
      </c>
      <c r="L1063" t="s">
        <v>21</v>
      </c>
      <c r="M1063" t="s">
        <v>30</v>
      </c>
      <c r="N1063" t="s">
        <v>3671</v>
      </c>
      <c r="O1063" t="s">
        <v>3857</v>
      </c>
      <c r="P1063" t="str">
        <f t="shared" si="16"/>
        <v>May</v>
      </c>
      <c r="Q1063">
        <f>PRODUCT(Table1[[#This Row],[Price_per_Unit]],Table1[[#This Row],[Quantity_Purchased]])</f>
        <v>815.07999999999993</v>
      </c>
      <c r="R1063">
        <f>(Table1[[#This Row],[Price_per_Unit]]*Table1[[#This Row],[Quantity_Purchased]])-Table1[[#This Row],[Discount_Applied]]</f>
        <v>799.42</v>
      </c>
    </row>
    <row r="1064" spans="1:18" hidden="1" x14ac:dyDescent="0.35">
      <c r="A1064" t="s">
        <v>3858</v>
      </c>
      <c r="B1064" s="1">
        <v>45981</v>
      </c>
      <c r="C1064" t="s">
        <v>3649</v>
      </c>
      <c r="D1064" t="s">
        <v>3859</v>
      </c>
      <c r="E1064" t="s">
        <v>533</v>
      </c>
      <c r="F1064" t="s">
        <v>19</v>
      </c>
      <c r="G1064">
        <v>498.75</v>
      </c>
      <c r="H1064">
        <v>7</v>
      </c>
      <c r="I1064">
        <v>302.95999999999998</v>
      </c>
      <c r="J1064">
        <v>54.79</v>
      </c>
      <c r="K1064" t="s">
        <v>20</v>
      </c>
      <c r="L1064" t="s">
        <v>48</v>
      </c>
      <c r="M1064" t="s">
        <v>37</v>
      </c>
      <c r="N1064" t="s">
        <v>3671</v>
      </c>
      <c r="O1064" t="s">
        <v>3860</v>
      </c>
      <c r="P1064" t="str">
        <f t="shared" si="16"/>
        <v>Nov</v>
      </c>
      <c r="Q1064">
        <f>PRODUCT(Table1[[#This Row],[Price_per_Unit]],Table1[[#This Row],[Quantity_Purchased]])</f>
        <v>3491.25</v>
      </c>
      <c r="R1064">
        <f>(Table1[[#This Row],[Price_per_Unit]]*Table1[[#This Row],[Quantity_Purchased]])-Table1[[#This Row],[Discount_Applied]]</f>
        <v>3436.46</v>
      </c>
    </row>
    <row r="1065" spans="1:18" hidden="1" x14ac:dyDescent="0.35">
      <c r="A1065" t="s">
        <v>3861</v>
      </c>
      <c r="B1065" s="1">
        <v>46013</v>
      </c>
      <c r="C1065" t="s">
        <v>3649</v>
      </c>
      <c r="D1065" t="s">
        <v>3862</v>
      </c>
      <c r="E1065" t="s">
        <v>3863</v>
      </c>
      <c r="F1065" t="s">
        <v>128</v>
      </c>
      <c r="G1065">
        <v>435.09</v>
      </c>
      <c r="H1065">
        <v>2</v>
      </c>
      <c r="I1065">
        <v>303.43</v>
      </c>
      <c r="J1065">
        <v>12.24</v>
      </c>
      <c r="K1065" t="s">
        <v>54</v>
      </c>
      <c r="L1065" t="s">
        <v>29</v>
      </c>
      <c r="M1065" t="s">
        <v>37</v>
      </c>
      <c r="N1065" t="s">
        <v>3667</v>
      </c>
      <c r="O1065" t="s">
        <v>3864</v>
      </c>
      <c r="P1065" t="str">
        <f t="shared" si="16"/>
        <v>Dec</v>
      </c>
      <c r="Q1065">
        <f>PRODUCT(Table1[[#This Row],[Price_per_Unit]],Table1[[#This Row],[Quantity_Purchased]])</f>
        <v>870.18</v>
      </c>
      <c r="R1065">
        <f>(Table1[[#This Row],[Price_per_Unit]]*Table1[[#This Row],[Quantity_Purchased]])-Table1[[#This Row],[Discount_Applied]]</f>
        <v>857.93999999999994</v>
      </c>
    </row>
    <row r="1066" spans="1:18" hidden="1" x14ac:dyDescent="0.35">
      <c r="A1066" t="s">
        <v>3865</v>
      </c>
      <c r="B1066" s="1">
        <v>45981</v>
      </c>
      <c r="C1066" t="s">
        <v>3649</v>
      </c>
      <c r="D1066" t="s">
        <v>3866</v>
      </c>
      <c r="E1066" t="s">
        <v>2940</v>
      </c>
      <c r="F1066" t="s">
        <v>36</v>
      </c>
      <c r="G1066">
        <v>160.43</v>
      </c>
      <c r="H1066">
        <v>9</v>
      </c>
      <c r="I1066">
        <v>113.51</v>
      </c>
      <c r="J1066">
        <v>4.49</v>
      </c>
      <c r="K1066" t="s">
        <v>20</v>
      </c>
      <c r="L1066" t="s">
        <v>48</v>
      </c>
      <c r="M1066" t="s">
        <v>37</v>
      </c>
      <c r="N1066" t="s">
        <v>3652</v>
      </c>
      <c r="O1066" t="s">
        <v>3867</v>
      </c>
      <c r="P1066" t="str">
        <f t="shared" si="16"/>
        <v>Nov</v>
      </c>
      <c r="Q1066">
        <f>PRODUCT(Table1[[#This Row],[Price_per_Unit]],Table1[[#This Row],[Quantity_Purchased]])</f>
        <v>1443.8700000000001</v>
      </c>
      <c r="R1066">
        <f>(Table1[[#This Row],[Price_per_Unit]]*Table1[[#This Row],[Quantity_Purchased]])-Table1[[#This Row],[Discount_Applied]]</f>
        <v>1439.38</v>
      </c>
    </row>
    <row r="1067" spans="1:18" hidden="1" x14ac:dyDescent="0.35">
      <c r="A1067" t="s">
        <v>3868</v>
      </c>
      <c r="B1067" s="1">
        <v>45919</v>
      </c>
      <c r="C1067" t="s">
        <v>3649</v>
      </c>
      <c r="D1067" t="s">
        <v>3869</v>
      </c>
      <c r="E1067" t="s">
        <v>2297</v>
      </c>
      <c r="F1067" t="s">
        <v>79</v>
      </c>
      <c r="G1067">
        <v>22.83</v>
      </c>
      <c r="H1067">
        <v>7</v>
      </c>
      <c r="I1067">
        <v>19.38</v>
      </c>
      <c r="J1067">
        <v>3.75</v>
      </c>
      <c r="K1067" t="s">
        <v>54</v>
      </c>
      <c r="L1067" t="s">
        <v>29</v>
      </c>
      <c r="M1067" t="s">
        <v>37</v>
      </c>
      <c r="N1067" t="s">
        <v>3652</v>
      </c>
      <c r="O1067" t="s">
        <v>3870</v>
      </c>
      <c r="P1067" t="str">
        <f t="shared" si="16"/>
        <v>Sep</v>
      </c>
      <c r="Q1067">
        <f>PRODUCT(Table1[[#This Row],[Price_per_Unit]],Table1[[#This Row],[Quantity_Purchased]])</f>
        <v>159.81</v>
      </c>
      <c r="R1067">
        <f>(Table1[[#This Row],[Price_per_Unit]]*Table1[[#This Row],[Quantity_Purchased]])-Table1[[#This Row],[Discount_Applied]]</f>
        <v>156.06</v>
      </c>
    </row>
    <row r="1068" spans="1:18" hidden="1" x14ac:dyDescent="0.35">
      <c r="A1068" t="s">
        <v>3871</v>
      </c>
      <c r="B1068" s="1">
        <v>45864</v>
      </c>
      <c r="C1068" t="s">
        <v>3649</v>
      </c>
      <c r="D1068" t="s">
        <v>3872</v>
      </c>
      <c r="E1068" t="s">
        <v>3114</v>
      </c>
      <c r="F1068" t="s">
        <v>128</v>
      </c>
      <c r="G1068">
        <v>483.51</v>
      </c>
      <c r="H1068">
        <v>5</v>
      </c>
      <c r="I1068">
        <v>379.51</v>
      </c>
      <c r="J1068">
        <v>58.48</v>
      </c>
      <c r="K1068" t="s">
        <v>54</v>
      </c>
      <c r="L1068" t="s">
        <v>29</v>
      </c>
      <c r="M1068" t="s">
        <v>30</v>
      </c>
      <c r="N1068" t="s">
        <v>3652</v>
      </c>
      <c r="O1068" t="s">
        <v>3873</v>
      </c>
      <c r="P1068" t="str">
        <f t="shared" si="16"/>
        <v>Jul</v>
      </c>
      <c r="Q1068">
        <f>PRODUCT(Table1[[#This Row],[Price_per_Unit]],Table1[[#This Row],[Quantity_Purchased]])</f>
        <v>2417.5500000000002</v>
      </c>
      <c r="R1068">
        <f>(Table1[[#This Row],[Price_per_Unit]]*Table1[[#This Row],[Quantity_Purchased]])-Table1[[#This Row],[Discount_Applied]]</f>
        <v>2359.0700000000002</v>
      </c>
    </row>
    <row r="1069" spans="1:18" hidden="1" x14ac:dyDescent="0.35">
      <c r="A1069" t="s">
        <v>3874</v>
      </c>
      <c r="B1069" s="1">
        <v>45918</v>
      </c>
      <c r="C1069" t="s">
        <v>3649</v>
      </c>
      <c r="D1069" t="s">
        <v>3875</v>
      </c>
      <c r="E1069" t="s">
        <v>2555</v>
      </c>
      <c r="F1069" t="s">
        <v>36</v>
      </c>
      <c r="G1069">
        <v>199.84</v>
      </c>
      <c r="H1069">
        <v>3</v>
      </c>
      <c r="I1069">
        <v>159.58000000000001</v>
      </c>
      <c r="J1069">
        <v>18.55</v>
      </c>
      <c r="K1069" t="s">
        <v>54</v>
      </c>
      <c r="L1069" t="s">
        <v>29</v>
      </c>
      <c r="M1069" t="s">
        <v>30</v>
      </c>
      <c r="N1069" t="s">
        <v>3652</v>
      </c>
      <c r="O1069" t="s">
        <v>3876</v>
      </c>
      <c r="P1069" t="str">
        <f t="shared" si="16"/>
        <v>Sep</v>
      </c>
      <c r="Q1069">
        <f>PRODUCT(Table1[[#This Row],[Price_per_Unit]],Table1[[#This Row],[Quantity_Purchased]])</f>
        <v>599.52</v>
      </c>
      <c r="R1069">
        <f>(Table1[[#This Row],[Price_per_Unit]]*Table1[[#This Row],[Quantity_Purchased]])-Table1[[#This Row],[Discount_Applied]]</f>
        <v>580.97</v>
      </c>
    </row>
    <row r="1070" spans="1:18" hidden="1" x14ac:dyDescent="0.35">
      <c r="A1070" t="s">
        <v>3877</v>
      </c>
      <c r="B1070" s="1">
        <v>45802</v>
      </c>
      <c r="C1070" t="s">
        <v>3649</v>
      </c>
      <c r="D1070" t="s">
        <v>3878</v>
      </c>
      <c r="E1070" t="s">
        <v>3879</v>
      </c>
      <c r="F1070" t="s">
        <v>28</v>
      </c>
      <c r="G1070">
        <v>390.64</v>
      </c>
      <c r="H1070">
        <v>2</v>
      </c>
      <c r="I1070">
        <v>289.76</v>
      </c>
      <c r="J1070">
        <v>5.86</v>
      </c>
      <c r="K1070" t="s">
        <v>54</v>
      </c>
      <c r="L1070" t="s">
        <v>29</v>
      </c>
      <c r="M1070" t="s">
        <v>37</v>
      </c>
      <c r="N1070" t="s">
        <v>3667</v>
      </c>
      <c r="O1070" t="s">
        <v>3880</v>
      </c>
      <c r="P1070" t="str">
        <f t="shared" si="16"/>
        <v>May</v>
      </c>
      <c r="Q1070">
        <f>PRODUCT(Table1[[#This Row],[Price_per_Unit]],Table1[[#This Row],[Quantity_Purchased]])</f>
        <v>781.28</v>
      </c>
      <c r="R1070">
        <f>(Table1[[#This Row],[Price_per_Unit]]*Table1[[#This Row],[Quantity_Purchased]])-Table1[[#This Row],[Discount_Applied]]</f>
        <v>775.42</v>
      </c>
    </row>
    <row r="1071" spans="1:18" hidden="1" x14ac:dyDescent="0.35">
      <c r="A1071" t="s">
        <v>3881</v>
      </c>
      <c r="B1071" s="1">
        <v>45886</v>
      </c>
      <c r="C1071" t="s">
        <v>3649</v>
      </c>
      <c r="D1071" t="s">
        <v>3882</v>
      </c>
      <c r="E1071" t="s">
        <v>2178</v>
      </c>
      <c r="F1071" t="s">
        <v>128</v>
      </c>
      <c r="G1071">
        <v>260.41000000000003</v>
      </c>
      <c r="H1071">
        <v>5</v>
      </c>
      <c r="I1071">
        <v>169.72</v>
      </c>
      <c r="J1071">
        <v>31.03</v>
      </c>
      <c r="K1071" t="s">
        <v>54</v>
      </c>
      <c r="L1071" t="s">
        <v>21</v>
      </c>
      <c r="M1071" t="s">
        <v>30</v>
      </c>
      <c r="N1071" t="s">
        <v>3671</v>
      </c>
      <c r="O1071" t="s">
        <v>3883</v>
      </c>
      <c r="P1071" t="str">
        <f t="shared" si="16"/>
        <v>Aug</v>
      </c>
      <c r="Q1071">
        <f>PRODUCT(Table1[[#This Row],[Price_per_Unit]],Table1[[#This Row],[Quantity_Purchased]])</f>
        <v>1302.0500000000002</v>
      </c>
      <c r="R1071">
        <f>(Table1[[#This Row],[Price_per_Unit]]*Table1[[#This Row],[Quantity_Purchased]])-Table1[[#This Row],[Discount_Applied]]</f>
        <v>1271.0200000000002</v>
      </c>
    </row>
    <row r="1072" spans="1:18" x14ac:dyDescent="0.35">
      <c r="A1072" t="s">
        <v>3884</v>
      </c>
      <c r="B1072" s="1">
        <v>45794</v>
      </c>
      <c r="C1072" t="s">
        <v>3649</v>
      </c>
      <c r="D1072" t="s">
        <v>3885</v>
      </c>
      <c r="E1072" t="s">
        <v>800</v>
      </c>
      <c r="F1072" t="s">
        <v>28</v>
      </c>
      <c r="G1072">
        <v>24.18</v>
      </c>
      <c r="H1072">
        <v>10</v>
      </c>
      <c r="I1072">
        <v>14.83</v>
      </c>
      <c r="J1072">
        <v>2.36</v>
      </c>
      <c r="K1072" t="s">
        <v>54</v>
      </c>
      <c r="L1072" t="s">
        <v>21</v>
      </c>
      <c r="M1072" t="s">
        <v>22</v>
      </c>
      <c r="N1072" t="s">
        <v>3652</v>
      </c>
      <c r="O1072" t="s">
        <v>3886</v>
      </c>
      <c r="P1072" t="str">
        <f t="shared" si="16"/>
        <v>May</v>
      </c>
      <c r="Q1072">
        <f>PRODUCT(Table1[[#This Row],[Price_per_Unit]],Table1[[#This Row],[Quantity_Purchased]])</f>
        <v>241.8</v>
      </c>
      <c r="R1072">
        <f>(Table1[[#This Row],[Price_per_Unit]]*Table1[[#This Row],[Quantity_Purchased]])-Table1[[#This Row],[Discount_Applied]]</f>
        <v>239.44</v>
      </c>
    </row>
    <row r="1073" spans="1:18" hidden="1" x14ac:dyDescent="0.35">
      <c r="A1073" t="s">
        <v>3887</v>
      </c>
      <c r="B1073" s="1">
        <v>45854</v>
      </c>
      <c r="C1073" t="s">
        <v>3649</v>
      </c>
      <c r="D1073" t="s">
        <v>3888</v>
      </c>
      <c r="E1073" t="s">
        <v>1429</v>
      </c>
      <c r="F1073" t="s">
        <v>128</v>
      </c>
      <c r="G1073">
        <v>405.63</v>
      </c>
      <c r="H1073">
        <v>5</v>
      </c>
      <c r="I1073">
        <v>323.3</v>
      </c>
      <c r="J1073">
        <v>66.03</v>
      </c>
      <c r="K1073" t="s">
        <v>43</v>
      </c>
      <c r="L1073" t="s">
        <v>48</v>
      </c>
      <c r="M1073" t="s">
        <v>37</v>
      </c>
      <c r="N1073" t="s">
        <v>3652</v>
      </c>
      <c r="O1073" t="s">
        <v>3889</v>
      </c>
      <c r="P1073" t="str">
        <f t="shared" si="16"/>
        <v>Jul</v>
      </c>
      <c r="Q1073">
        <f>PRODUCT(Table1[[#This Row],[Price_per_Unit]],Table1[[#This Row],[Quantity_Purchased]])</f>
        <v>2028.15</v>
      </c>
      <c r="R1073">
        <f>(Table1[[#This Row],[Price_per_Unit]]*Table1[[#This Row],[Quantity_Purchased]])-Table1[[#This Row],[Discount_Applied]]</f>
        <v>1962.1200000000001</v>
      </c>
    </row>
    <row r="1074" spans="1:18" hidden="1" x14ac:dyDescent="0.35">
      <c r="A1074" t="s">
        <v>3890</v>
      </c>
      <c r="B1074" s="1">
        <v>46005</v>
      </c>
      <c r="C1074" t="s">
        <v>3649</v>
      </c>
      <c r="D1074" t="s">
        <v>3891</v>
      </c>
      <c r="E1074" t="s">
        <v>279</v>
      </c>
      <c r="F1074" t="s">
        <v>128</v>
      </c>
      <c r="G1074">
        <v>260.33</v>
      </c>
      <c r="H1074">
        <v>2</v>
      </c>
      <c r="I1074">
        <v>217.78</v>
      </c>
      <c r="J1074">
        <v>24.19</v>
      </c>
      <c r="K1074" t="s">
        <v>20</v>
      </c>
      <c r="L1074" t="s">
        <v>48</v>
      </c>
      <c r="M1074" t="s">
        <v>37</v>
      </c>
      <c r="N1074" t="s">
        <v>3652</v>
      </c>
      <c r="O1074" t="s">
        <v>3892</v>
      </c>
      <c r="P1074" t="str">
        <f t="shared" si="16"/>
        <v>Dec</v>
      </c>
      <c r="Q1074">
        <f>PRODUCT(Table1[[#This Row],[Price_per_Unit]],Table1[[#This Row],[Quantity_Purchased]])</f>
        <v>520.66</v>
      </c>
      <c r="R1074">
        <f>(Table1[[#This Row],[Price_per_Unit]]*Table1[[#This Row],[Quantity_Purchased]])-Table1[[#This Row],[Discount_Applied]]</f>
        <v>496.46999999999997</v>
      </c>
    </row>
    <row r="1075" spans="1:18" hidden="1" x14ac:dyDescent="0.35">
      <c r="A1075" t="s">
        <v>3893</v>
      </c>
      <c r="B1075" s="1">
        <v>45864</v>
      </c>
      <c r="C1075" t="s">
        <v>3649</v>
      </c>
      <c r="D1075" t="s">
        <v>3894</v>
      </c>
      <c r="E1075" t="s">
        <v>240</v>
      </c>
      <c r="F1075" t="s">
        <v>28</v>
      </c>
      <c r="G1075">
        <v>143.08000000000001</v>
      </c>
      <c r="H1075">
        <v>1</v>
      </c>
      <c r="I1075">
        <v>95.86</v>
      </c>
      <c r="J1075">
        <v>25.01</v>
      </c>
      <c r="K1075" t="s">
        <v>43</v>
      </c>
      <c r="L1075" t="s">
        <v>21</v>
      </c>
      <c r="M1075" t="s">
        <v>30</v>
      </c>
      <c r="N1075" t="s">
        <v>3671</v>
      </c>
      <c r="O1075" t="s">
        <v>3895</v>
      </c>
      <c r="P1075" t="str">
        <f t="shared" si="16"/>
        <v>Jul</v>
      </c>
      <c r="Q1075">
        <f>PRODUCT(Table1[[#This Row],[Price_per_Unit]],Table1[[#This Row],[Quantity_Purchased]])</f>
        <v>143.08000000000001</v>
      </c>
      <c r="R1075">
        <f>(Table1[[#This Row],[Price_per_Unit]]*Table1[[#This Row],[Quantity_Purchased]])-Table1[[#This Row],[Discount_Applied]]</f>
        <v>118.07000000000001</v>
      </c>
    </row>
    <row r="1076" spans="1:18" hidden="1" x14ac:dyDescent="0.35">
      <c r="A1076" t="s">
        <v>3896</v>
      </c>
      <c r="B1076" s="1">
        <v>45814</v>
      </c>
      <c r="C1076" t="s">
        <v>3649</v>
      </c>
      <c r="D1076" t="s">
        <v>3897</v>
      </c>
      <c r="E1076" t="s">
        <v>3824</v>
      </c>
      <c r="F1076" t="s">
        <v>36</v>
      </c>
      <c r="G1076">
        <v>317.13</v>
      </c>
      <c r="H1076">
        <v>7</v>
      </c>
      <c r="I1076">
        <v>254.81</v>
      </c>
      <c r="J1076">
        <v>44.09</v>
      </c>
      <c r="K1076" t="s">
        <v>43</v>
      </c>
      <c r="L1076" t="s">
        <v>48</v>
      </c>
      <c r="M1076" t="s">
        <v>37</v>
      </c>
      <c r="N1076" t="s">
        <v>3671</v>
      </c>
      <c r="O1076" t="s">
        <v>3898</v>
      </c>
      <c r="P1076" t="str">
        <f t="shared" si="16"/>
        <v>Jun</v>
      </c>
      <c r="Q1076">
        <f>PRODUCT(Table1[[#This Row],[Price_per_Unit]],Table1[[#This Row],[Quantity_Purchased]])</f>
        <v>2219.91</v>
      </c>
      <c r="R1076">
        <f>(Table1[[#This Row],[Price_per_Unit]]*Table1[[#This Row],[Quantity_Purchased]])-Table1[[#This Row],[Discount_Applied]]</f>
        <v>2175.8199999999997</v>
      </c>
    </row>
    <row r="1077" spans="1:18" hidden="1" x14ac:dyDescent="0.35">
      <c r="A1077" t="s">
        <v>3899</v>
      </c>
      <c r="B1077" s="1">
        <v>45981</v>
      </c>
      <c r="C1077" t="s">
        <v>3649</v>
      </c>
      <c r="D1077" t="s">
        <v>3900</v>
      </c>
      <c r="E1077" t="s">
        <v>1197</v>
      </c>
      <c r="F1077" t="s">
        <v>36</v>
      </c>
      <c r="G1077">
        <v>90.69</v>
      </c>
      <c r="H1077">
        <v>7</v>
      </c>
      <c r="I1077">
        <v>56.99</v>
      </c>
      <c r="J1077">
        <v>9.65</v>
      </c>
      <c r="K1077" t="s">
        <v>43</v>
      </c>
      <c r="L1077" t="s">
        <v>48</v>
      </c>
      <c r="M1077" t="s">
        <v>37</v>
      </c>
      <c r="N1077" t="s">
        <v>3667</v>
      </c>
      <c r="O1077" t="s">
        <v>3901</v>
      </c>
      <c r="P1077" t="str">
        <f t="shared" si="16"/>
        <v>Nov</v>
      </c>
      <c r="Q1077">
        <f>PRODUCT(Table1[[#This Row],[Price_per_Unit]],Table1[[#This Row],[Quantity_Purchased]])</f>
        <v>634.82999999999993</v>
      </c>
      <c r="R1077">
        <f>(Table1[[#This Row],[Price_per_Unit]]*Table1[[#This Row],[Quantity_Purchased]])-Table1[[#This Row],[Discount_Applied]]</f>
        <v>625.17999999999995</v>
      </c>
    </row>
    <row r="1078" spans="1:18" x14ac:dyDescent="0.35">
      <c r="A1078" t="s">
        <v>3902</v>
      </c>
      <c r="B1078" s="1">
        <v>45794</v>
      </c>
      <c r="C1078" t="s">
        <v>3649</v>
      </c>
      <c r="D1078" t="s">
        <v>3903</v>
      </c>
      <c r="E1078" t="s">
        <v>1606</v>
      </c>
      <c r="F1078" t="s">
        <v>19</v>
      </c>
      <c r="G1078">
        <v>79.069999999999993</v>
      </c>
      <c r="H1078">
        <v>9</v>
      </c>
      <c r="I1078">
        <v>56.64</v>
      </c>
      <c r="J1078">
        <v>0.78</v>
      </c>
      <c r="K1078" t="s">
        <v>43</v>
      </c>
      <c r="L1078" t="s">
        <v>29</v>
      </c>
      <c r="M1078" t="s">
        <v>22</v>
      </c>
      <c r="N1078" t="s">
        <v>3667</v>
      </c>
      <c r="O1078" t="s">
        <v>3904</v>
      </c>
      <c r="P1078" t="str">
        <f t="shared" si="16"/>
        <v>May</v>
      </c>
      <c r="Q1078">
        <f>PRODUCT(Table1[[#This Row],[Price_per_Unit]],Table1[[#This Row],[Quantity_Purchased]])</f>
        <v>711.62999999999988</v>
      </c>
      <c r="R1078">
        <f>(Table1[[#This Row],[Price_per_Unit]]*Table1[[#This Row],[Quantity_Purchased]])-Table1[[#This Row],[Discount_Applied]]</f>
        <v>710.84999999999991</v>
      </c>
    </row>
    <row r="1079" spans="1:18" hidden="1" x14ac:dyDescent="0.35">
      <c r="A1079" t="s">
        <v>3905</v>
      </c>
      <c r="B1079" s="1">
        <v>45771</v>
      </c>
      <c r="C1079" t="s">
        <v>3649</v>
      </c>
      <c r="D1079" t="s">
        <v>3906</v>
      </c>
      <c r="E1079" t="s">
        <v>3789</v>
      </c>
      <c r="F1079" t="s">
        <v>28</v>
      </c>
      <c r="G1079">
        <v>81</v>
      </c>
      <c r="H1079">
        <v>4</v>
      </c>
      <c r="I1079">
        <v>62.49</v>
      </c>
      <c r="J1079">
        <v>1.34</v>
      </c>
      <c r="K1079" t="s">
        <v>43</v>
      </c>
      <c r="L1079" t="s">
        <v>21</v>
      </c>
      <c r="M1079" t="s">
        <v>30</v>
      </c>
      <c r="N1079" t="s">
        <v>3652</v>
      </c>
      <c r="O1079" t="s">
        <v>3907</v>
      </c>
      <c r="P1079" t="str">
        <f t="shared" si="16"/>
        <v>Apr</v>
      </c>
      <c r="Q1079">
        <f>PRODUCT(Table1[[#This Row],[Price_per_Unit]],Table1[[#This Row],[Quantity_Purchased]])</f>
        <v>324</v>
      </c>
      <c r="R1079">
        <f>(Table1[[#This Row],[Price_per_Unit]]*Table1[[#This Row],[Quantity_Purchased]])-Table1[[#This Row],[Discount_Applied]]</f>
        <v>322.66000000000003</v>
      </c>
    </row>
    <row r="1080" spans="1:18" hidden="1" x14ac:dyDescent="0.35">
      <c r="A1080" t="s">
        <v>3908</v>
      </c>
      <c r="B1080" s="1">
        <v>45719</v>
      </c>
      <c r="C1080" t="s">
        <v>3649</v>
      </c>
      <c r="D1080" t="s">
        <v>3909</v>
      </c>
      <c r="E1080" t="s">
        <v>3567</v>
      </c>
      <c r="F1080" t="s">
        <v>128</v>
      </c>
      <c r="G1080">
        <v>257.12</v>
      </c>
      <c r="H1080">
        <v>6</v>
      </c>
      <c r="I1080">
        <v>225.08</v>
      </c>
      <c r="J1080">
        <v>33.78</v>
      </c>
      <c r="K1080" t="s">
        <v>20</v>
      </c>
      <c r="L1080" t="s">
        <v>48</v>
      </c>
      <c r="M1080" t="s">
        <v>37</v>
      </c>
      <c r="N1080" t="s">
        <v>3671</v>
      </c>
      <c r="O1080" t="s">
        <v>3910</v>
      </c>
      <c r="P1080" t="str">
        <f t="shared" si="16"/>
        <v>Mar</v>
      </c>
      <c r="Q1080">
        <f>PRODUCT(Table1[[#This Row],[Price_per_Unit]],Table1[[#This Row],[Quantity_Purchased]])</f>
        <v>1542.72</v>
      </c>
      <c r="R1080">
        <f>(Table1[[#This Row],[Price_per_Unit]]*Table1[[#This Row],[Quantity_Purchased]])-Table1[[#This Row],[Discount_Applied]]</f>
        <v>1508.94</v>
      </c>
    </row>
    <row r="1081" spans="1:18" x14ac:dyDescent="0.35">
      <c r="A1081" t="s">
        <v>3911</v>
      </c>
      <c r="B1081" s="1">
        <v>45941</v>
      </c>
      <c r="C1081" t="s">
        <v>3649</v>
      </c>
      <c r="D1081" t="s">
        <v>3912</v>
      </c>
      <c r="E1081" t="s">
        <v>3913</v>
      </c>
      <c r="F1081" t="s">
        <v>19</v>
      </c>
      <c r="G1081">
        <v>228.21</v>
      </c>
      <c r="H1081">
        <v>5</v>
      </c>
      <c r="I1081">
        <v>190.59</v>
      </c>
      <c r="J1081">
        <v>4.8</v>
      </c>
      <c r="K1081" t="s">
        <v>43</v>
      </c>
      <c r="L1081" t="s">
        <v>48</v>
      </c>
      <c r="M1081" t="s">
        <v>22</v>
      </c>
      <c r="N1081" t="s">
        <v>3671</v>
      </c>
      <c r="O1081" t="s">
        <v>3914</v>
      </c>
      <c r="P1081" t="str">
        <f t="shared" si="16"/>
        <v>Oct</v>
      </c>
      <c r="Q1081">
        <f>PRODUCT(Table1[[#This Row],[Price_per_Unit]],Table1[[#This Row],[Quantity_Purchased]])</f>
        <v>1141.05</v>
      </c>
      <c r="R1081">
        <f>(Table1[[#This Row],[Price_per_Unit]]*Table1[[#This Row],[Quantity_Purchased]])-Table1[[#This Row],[Discount_Applied]]</f>
        <v>1136.25</v>
      </c>
    </row>
    <row r="1082" spans="1:18" hidden="1" x14ac:dyDescent="0.35">
      <c r="A1082" t="s">
        <v>3915</v>
      </c>
      <c r="B1082" s="1">
        <v>45812</v>
      </c>
      <c r="C1082" t="s">
        <v>3649</v>
      </c>
      <c r="D1082" t="s">
        <v>3916</v>
      </c>
      <c r="E1082" t="s">
        <v>1082</v>
      </c>
      <c r="F1082" t="s">
        <v>36</v>
      </c>
      <c r="G1082">
        <v>435.61</v>
      </c>
      <c r="H1082">
        <v>4</v>
      </c>
      <c r="I1082">
        <v>313.74</v>
      </c>
      <c r="J1082">
        <v>85.35</v>
      </c>
      <c r="K1082" t="s">
        <v>20</v>
      </c>
      <c r="L1082" t="s">
        <v>48</v>
      </c>
      <c r="M1082" t="s">
        <v>30</v>
      </c>
      <c r="N1082" t="s">
        <v>3652</v>
      </c>
      <c r="O1082" t="s">
        <v>3917</v>
      </c>
      <c r="P1082" t="str">
        <f t="shared" si="16"/>
        <v>Jun</v>
      </c>
      <c r="Q1082">
        <f>PRODUCT(Table1[[#This Row],[Price_per_Unit]],Table1[[#This Row],[Quantity_Purchased]])</f>
        <v>1742.44</v>
      </c>
      <c r="R1082">
        <f>(Table1[[#This Row],[Price_per_Unit]]*Table1[[#This Row],[Quantity_Purchased]])-Table1[[#This Row],[Discount_Applied]]</f>
        <v>1657.0900000000001</v>
      </c>
    </row>
    <row r="1083" spans="1:18" x14ac:dyDescent="0.35">
      <c r="A1083" t="s">
        <v>3918</v>
      </c>
      <c r="B1083" s="1">
        <v>45719</v>
      </c>
      <c r="C1083" t="s">
        <v>3649</v>
      </c>
      <c r="D1083" t="s">
        <v>3919</v>
      </c>
      <c r="E1083" t="s">
        <v>3920</v>
      </c>
      <c r="F1083" t="s">
        <v>28</v>
      </c>
      <c r="G1083">
        <v>339.35</v>
      </c>
      <c r="H1083">
        <v>7</v>
      </c>
      <c r="I1083">
        <v>221.06</v>
      </c>
      <c r="J1083">
        <v>28.47</v>
      </c>
      <c r="K1083" t="s">
        <v>43</v>
      </c>
      <c r="L1083" t="s">
        <v>48</v>
      </c>
      <c r="M1083" t="s">
        <v>22</v>
      </c>
      <c r="N1083" t="s">
        <v>3667</v>
      </c>
      <c r="O1083" t="s">
        <v>3921</v>
      </c>
      <c r="P1083" t="str">
        <f t="shared" si="16"/>
        <v>Mar</v>
      </c>
      <c r="Q1083">
        <f>PRODUCT(Table1[[#This Row],[Price_per_Unit]],Table1[[#This Row],[Quantity_Purchased]])</f>
        <v>2375.4500000000003</v>
      </c>
      <c r="R1083">
        <f>(Table1[[#This Row],[Price_per_Unit]]*Table1[[#This Row],[Quantity_Purchased]])-Table1[[#This Row],[Discount_Applied]]</f>
        <v>2346.9800000000005</v>
      </c>
    </row>
    <row r="1084" spans="1:18" hidden="1" x14ac:dyDescent="0.35">
      <c r="A1084" t="s">
        <v>3922</v>
      </c>
      <c r="B1084" s="1">
        <v>45719</v>
      </c>
      <c r="C1084" t="s">
        <v>3649</v>
      </c>
      <c r="D1084" t="s">
        <v>3923</v>
      </c>
      <c r="E1084" t="s">
        <v>3488</v>
      </c>
      <c r="F1084" t="s">
        <v>79</v>
      </c>
      <c r="G1084">
        <v>297.47000000000003</v>
      </c>
      <c r="H1084">
        <v>7</v>
      </c>
      <c r="I1084">
        <v>260.81</v>
      </c>
      <c r="J1084">
        <v>35.93</v>
      </c>
      <c r="K1084" t="s">
        <v>54</v>
      </c>
      <c r="L1084" t="s">
        <v>21</v>
      </c>
      <c r="M1084" t="s">
        <v>30</v>
      </c>
      <c r="N1084" t="s">
        <v>3667</v>
      </c>
      <c r="O1084" t="s">
        <v>3924</v>
      </c>
      <c r="P1084" t="str">
        <f t="shared" si="16"/>
        <v>Mar</v>
      </c>
      <c r="Q1084">
        <f>PRODUCT(Table1[[#This Row],[Price_per_Unit]],Table1[[#This Row],[Quantity_Purchased]])</f>
        <v>2082.29</v>
      </c>
      <c r="R1084">
        <f>(Table1[[#This Row],[Price_per_Unit]]*Table1[[#This Row],[Quantity_Purchased]])-Table1[[#This Row],[Discount_Applied]]</f>
        <v>2046.36</v>
      </c>
    </row>
    <row r="1085" spans="1:18" hidden="1" x14ac:dyDescent="0.35">
      <c r="A1085" t="s">
        <v>3925</v>
      </c>
      <c r="B1085" s="1">
        <v>45780</v>
      </c>
      <c r="C1085" t="s">
        <v>3649</v>
      </c>
      <c r="D1085" t="s">
        <v>3926</v>
      </c>
      <c r="E1085" t="s">
        <v>3927</v>
      </c>
      <c r="F1085" t="s">
        <v>19</v>
      </c>
      <c r="G1085">
        <v>55.96</v>
      </c>
      <c r="H1085">
        <v>2</v>
      </c>
      <c r="I1085">
        <v>36.11</v>
      </c>
      <c r="J1085">
        <v>6.06</v>
      </c>
      <c r="K1085" t="s">
        <v>20</v>
      </c>
      <c r="L1085" t="s">
        <v>48</v>
      </c>
      <c r="M1085" t="s">
        <v>37</v>
      </c>
      <c r="N1085" t="s">
        <v>3667</v>
      </c>
      <c r="O1085" t="s">
        <v>3928</v>
      </c>
      <c r="P1085" t="str">
        <f t="shared" si="16"/>
        <v>May</v>
      </c>
      <c r="Q1085">
        <f>PRODUCT(Table1[[#This Row],[Price_per_Unit]],Table1[[#This Row],[Quantity_Purchased]])</f>
        <v>111.92</v>
      </c>
      <c r="R1085">
        <f>(Table1[[#This Row],[Price_per_Unit]]*Table1[[#This Row],[Quantity_Purchased]])-Table1[[#This Row],[Discount_Applied]]</f>
        <v>105.86</v>
      </c>
    </row>
    <row r="1086" spans="1:18" hidden="1" x14ac:dyDescent="0.35">
      <c r="A1086" t="s">
        <v>3929</v>
      </c>
      <c r="B1086" s="1">
        <v>46022</v>
      </c>
      <c r="C1086" t="s">
        <v>3649</v>
      </c>
      <c r="D1086" t="s">
        <v>3930</v>
      </c>
      <c r="E1086" t="s">
        <v>3931</v>
      </c>
      <c r="F1086" t="s">
        <v>28</v>
      </c>
      <c r="G1086">
        <v>145.07</v>
      </c>
      <c r="H1086">
        <v>5</v>
      </c>
      <c r="I1086">
        <v>117.76</v>
      </c>
      <c r="J1086">
        <v>18.29</v>
      </c>
      <c r="K1086" t="s">
        <v>20</v>
      </c>
      <c r="L1086" t="s">
        <v>29</v>
      </c>
      <c r="M1086" t="s">
        <v>37</v>
      </c>
      <c r="N1086" t="s">
        <v>3667</v>
      </c>
      <c r="O1086" t="s">
        <v>3932</v>
      </c>
      <c r="P1086" t="str">
        <f t="shared" si="16"/>
        <v>Dec</v>
      </c>
      <c r="Q1086">
        <f>PRODUCT(Table1[[#This Row],[Price_per_Unit]],Table1[[#This Row],[Quantity_Purchased]])</f>
        <v>725.34999999999991</v>
      </c>
      <c r="R1086">
        <f>(Table1[[#This Row],[Price_per_Unit]]*Table1[[#This Row],[Quantity_Purchased]])-Table1[[#This Row],[Discount_Applied]]</f>
        <v>707.06</v>
      </c>
    </row>
    <row r="1087" spans="1:18" x14ac:dyDescent="0.35">
      <c r="A1087" t="s">
        <v>3933</v>
      </c>
      <c r="B1087" s="1">
        <v>45771</v>
      </c>
      <c r="C1087" t="s">
        <v>3649</v>
      </c>
      <c r="D1087" t="s">
        <v>3934</v>
      </c>
      <c r="E1087" t="s">
        <v>3168</v>
      </c>
      <c r="F1087" t="s">
        <v>36</v>
      </c>
      <c r="G1087">
        <v>211.62</v>
      </c>
      <c r="H1087">
        <v>6</v>
      </c>
      <c r="I1087">
        <v>162.04</v>
      </c>
      <c r="J1087">
        <v>36.6</v>
      </c>
      <c r="K1087" t="s">
        <v>43</v>
      </c>
      <c r="L1087" t="s">
        <v>48</v>
      </c>
      <c r="M1087" t="s">
        <v>22</v>
      </c>
      <c r="N1087" t="s">
        <v>3652</v>
      </c>
      <c r="O1087" t="s">
        <v>3935</v>
      </c>
      <c r="P1087" t="str">
        <f t="shared" si="16"/>
        <v>Apr</v>
      </c>
      <c r="Q1087">
        <f>PRODUCT(Table1[[#This Row],[Price_per_Unit]],Table1[[#This Row],[Quantity_Purchased]])</f>
        <v>1269.72</v>
      </c>
      <c r="R1087">
        <f>(Table1[[#This Row],[Price_per_Unit]]*Table1[[#This Row],[Quantity_Purchased]])-Table1[[#This Row],[Discount_Applied]]</f>
        <v>1233.1200000000001</v>
      </c>
    </row>
    <row r="1088" spans="1:18" x14ac:dyDescent="0.35">
      <c r="A1088" t="s">
        <v>3936</v>
      </c>
      <c r="B1088" s="1">
        <v>45751</v>
      </c>
      <c r="C1088" t="s">
        <v>3649</v>
      </c>
      <c r="D1088" t="s">
        <v>3937</v>
      </c>
      <c r="E1088" t="s">
        <v>362</v>
      </c>
      <c r="F1088" t="s">
        <v>79</v>
      </c>
      <c r="G1088">
        <v>130.76</v>
      </c>
      <c r="H1088">
        <v>3</v>
      </c>
      <c r="I1088">
        <v>110.29</v>
      </c>
      <c r="J1088">
        <v>9.69</v>
      </c>
      <c r="K1088" t="s">
        <v>43</v>
      </c>
      <c r="L1088" t="s">
        <v>21</v>
      </c>
      <c r="M1088" t="s">
        <v>22</v>
      </c>
      <c r="N1088" t="s">
        <v>3667</v>
      </c>
      <c r="O1088" t="s">
        <v>3938</v>
      </c>
      <c r="P1088" t="str">
        <f t="shared" si="16"/>
        <v>Apr</v>
      </c>
      <c r="Q1088">
        <f>PRODUCT(Table1[[#This Row],[Price_per_Unit]],Table1[[#This Row],[Quantity_Purchased]])</f>
        <v>392.28</v>
      </c>
      <c r="R1088">
        <f>(Table1[[#This Row],[Price_per_Unit]]*Table1[[#This Row],[Quantity_Purchased]])-Table1[[#This Row],[Discount_Applied]]</f>
        <v>382.59</v>
      </c>
    </row>
    <row r="1089" spans="1:18" hidden="1" x14ac:dyDescent="0.35">
      <c r="A1089" t="s">
        <v>3939</v>
      </c>
      <c r="B1089" s="1">
        <v>46004</v>
      </c>
      <c r="C1089" t="s">
        <v>3649</v>
      </c>
      <c r="D1089" t="s">
        <v>3940</v>
      </c>
      <c r="E1089" t="s">
        <v>3941</v>
      </c>
      <c r="F1089" t="s">
        <v>79</v>
      </c>
      <c r="G1089">
        <v>30.94</v>
      </c>
      <c r="H1089">
        <v>3</v>
      </c>
      <c r="I1089">
        <v>21.01</v>
      </c>
      <c r="J1089">
        <v>6</v>
      </c>
      <c r="K1089" t="s">
        <v>20</v>
      </c>
      <c r="L1089" t="s">
        <v>21</v>
      </c>
      <c r="M1089" t="s">
        <v>37</v>
      </c>
      <c r="N1089" t="s">
        <v>3652</v>
      </c>
      <c r="O1089" t="s">
        <v>3942</v>
      </c>
      <c r="P1089" t="str">
        <f t="shared" si="16"/>
        <v>Dec</v>
      </c>
      <c r="Q1089">
        <f>PRODUCT(Table1[[#This Row],[Price_per_Unit]],Table1[[#This Row],[Quantity_Purchased]])</f>
        <v>92.820000000000007</v>
      </c>
      <c r="R1089">
        <f>(Table1[[#This Row],[Price_per_Unit]]*Table1[[#This Row],[Quantity_Purchased]])-Table1[[#This Row],[Discount_Applied]]</f>
        <v>86.820000000000007</v>
      </c>
    </row>
    <row r="1090" spans="1:18" hidden="1" x14ac:dyDescent="0.35">
      <c r="A1090" t="s">
        <v>3943</v>
      </c>
      <c r="B1090" s="1">
        <v>45875</v>
      </c>
      <c r="C1090" t="s">
        <v>3649</v>
      </c>
      <c r="D1090" t="s">
        <v>3944</v>
      </c>
      <c r="E1090" t="s">
        <v>3603</v>
      </c>
      <c r="F1090" t="s">
        <v>79</v>
      </c>
      <c r="G1090">
        <v>24.22</v>
      </c>
      <c r="H1090">
        <v>9</v>
      </c>
      <c r="I1090">
        <v>18.53</v>
      </c>
      <c r="J1090">
        <v>1.5</v>
      </c>
      <c r="K1090" t="s">
        <v>43</v>
      </c>
      <c r="L1090" t="s">
        <v>29</v>
      </c>
      <c r="M1090" t="s">
        <v>30</v>
      </c>
      <c r="N1090" t="s">
        <v>3667</v>
      </c>
      <c r="O1090" t="s">
        <v>3945</v>
      </c>
      <c r="P1090" t="str">
        <f t="shared" ref="P1090:P1153" si="17">CHOOSE(MONTH(B1090),"Jan","Feb","Mar","Apr","May","Jun","Jul","Aug","Sep","Oct","Nov","Dec")</f>
        <v>Aug</v>
      </c>
      <c r="Q1090">
        <f>PRODUCT(Table1[[#This Row],[Price_per_Unit]],Table1[[#This Row],[Quantity_Purchased]])</f>
        <v>217.98</v>
      </c>
      <c r="R1090">
        <f>(Table1[[#This Row],[Price_per_Unit]]*Table1[[#This Row],[Quantity_Purchased]])-Table1[[#This Row],[Discount_Applied]]</f>
        <v>216.48</v>
      </c>
    </row>
    <row r="1091" spans="1:18" hidden="1" x14ac:dyDescent="0.35">
      <c r="A1091" t="s">
        <v>3946</v>
      </c>
      <c r="B1091" s="1">
        <v>45992</v>
      </c>
      <c r="C1091" t="s">
        <v>3649</v>
      </c>
      <c r="D1091" t="s">
        <v>3947</v>
      </c>
      <c r="E1091" t="s">
        <v>3824</v>
      </c>
      <c r="F1091" t="s">
        <v>128</v>
      </c>
      <c r="G1091">
        <v>438.84</v>
      </c>
      <c r="H1091">
        <v>5</v>
      </c>
      <c r="I1091">
        <v>283.70999999999998</v>
      </c>
      <c r="J1091">
        <v>27.11</v>
      </c>
      <c r="K1091" t="s">
        <v>20</v>
      </c>
      <c r="L1091" t="s">
        <v>21</v>
      </c>
      <c r="M1091" t="s">
        <v>37</v>
      </c>
      <c r="N1091" t="s">
        <v>3652</v>
      </c>
      <c r="O1091" t="s">
        <v>3948</v>
      </c>
      <c r="P1091" t="str">
        <f t="shared" si="17"/>
        <v>Dec</v>
      </c>
      <c r="Q1091">
        <f>PRODUCT(Table1[[#This Row],[Price_per_Unit]],Table1[[#This Row],[Quantity_Purchased]])</f>
        <v>2194.1999999999998</v>
      </c>
      <c r="R1091">
        <f>(Table1[[#This Row],[Price_per_Unit]]*Table1[[#This Row],[Quantity_Purchased]])-Table1[[#This Row],[Discount_Applied]]</f>
        <v>2167.0899999999997</v>
      </c>
    </row>
    <row r="1092" spans="1:18" hidden="1" x14ac:dyDescent="0.35">
      <c r="A1092" t="s">
        <v>3949</v>
      </c>
      <c r="B1092" s="1">
        <v>46005</v>
      </c>
      <c r="C1092" t="s">
        <v>3649</v>
      </c>
      <c r="D1092" t="s">
        <v>3950</v>
      </c>
      <c r="E1092" t="s">
        <v>3951</v>
      </c>
      <c r="F1092" t="s">
        <v>19</v>
      </c>
      <c r="G1092">
        <v>367.85</v>
      </c>
      <c r="H1092">
        <v>5</v>
      </c>
      <c r="I1092">
        <v>258.22000000000003</v>
      </c>
      <c r="J1092">
        <v>10.45</v>
      </c>
      <c r="K1092" t="s">
        <v>54</v>
      </c>
      <c r="L1092" t="s">
        <v>48</v>
      </c>
      <c r="M1092" t="s">
        <v>37</v>
      </c>
      <c r="N1092" t="s">
        <v>3652</v>
      </c>
      <c r="O1092" t="s">
        <v>3952</v>
      </c>
      <c r="P1092" t="str">
        <f t="shared" si="17"/>
        <v>Dec</v>
      </c>
      <c r="Q1092">
        <f>PRODUCT(Table1[[#This Row],[Price_per_Unit]],Table1[[#This Row],[Quantity_Purchased]])</f>
        <v>1839.25</v>
      </c>
      <c r="R1092">
        <f>(Table1[[#This Row],[Price_per_Unit]]*Table1[[#This Row],[Quantity_Purchased]])-Table1[[#This Row],[Discount_Applied]]</f>
        <v>1828.8</v>
      </c>
    </row>
    <row r="1093" spans="1:18" hidden="1" x14ac:dyDescent="0.35">
      <c r="A1093" t="s">
        <v>3953</v>
      </c>
      <c r="B1093" s="1">
        <v>45875</v>
      </c>
      <c r="C1093" t="s">
        <v>3649</v>
      </c>
      <c r="D1093" t="s">
        <v>3954</v>
      </c>
      <c r="E1093" t="s">
        <v>832</v>
      </c>
      <c r="F1093" t="s">
        <v>79</v>
      </c>
      <c r="G1093">
        <v>264.06</v>
      </c>
      <c r="H1093">
        <v>9</v>
      </c>
      <c r="I1093">
        <v>170.65</v>
      </c>
      <c r="J1093">
        <v>2.4</v>
      </c>
      <c r="K1093" t="s">
        <v>54</v>
      </c>
      <c r="L1093" t="s">
        <v>29</v>
      </c>
      <c r="M1093" t="s">
        <v>30</v>
      </c>
      <c r="N1093" t="s">
        <v>3652</v>
      </c>
      <c r="O1093" t="s">
        <v>3955</v>
      </c>
      <c r="P1093" t="str">
        <f t="shared" si="17"/>
        <v>Aug</v>
      </c>
      <c r="Q1093">
        <f>PRODUCT(Table1[[#This Row],[Price_per_Unit]],Table1[[#This Row],[Quantity_Purchased]])</f>
        <v>2376.54</v>
      </c>
      <c r="R1093">
        <f>(Table1[[#This Row],[Price_per_Unit]]*Table1[[#This Row],[Quantity_Purchased]])-Table1[[#This Row],[Discount_Applied]]</f>
        <v>2374.14</v>
      </c>
    </row>
    <row r="1094" spans="1:18" hidden="1" x14ac:dyDescent="0.35">
      <c r="A1094" t="s">
        <v>3956</v>
      </c>
      <c r="B1094" s="1">
        <v>45875</v>
      </c>
      <c r="C1094" t="s">
        <v>3649</v>
      </c>
      <c r="D1094" t="s">
        <v>3957</v>
      </c>
      <c r="E1094" t="s">
        <v>1581</v>
      </c>
      <c r="F1094" t="s">
        <v>79</v>
      </c>
      <c r="G1094">
        <v>174.19</v>
      </c>
      <c r="H1094">
        <v>2</v>
      </c>
      <c r="I1094">
        <v>137.56</v>
      </c>
      <c r="J1094">
        <v>18.100000000000001</v>
      </c>
      <c r="K1094" t="s">
        <v>54</v>
      </c>
      <c r="L1094" t="s">
        <v>29</v>
      </c>
      <c r="M1094" t="s">
        <v>37</v>
      </c>
      <c r="N1094" t="s">
        <v>3652</v>
      </c>
      <c r="O1094" t="s">
        <v>3958</v>
      </c>
      <c r="P1094" t="str">
        <f t="shared" si="17"/>
        <v>Aug</v>
      </c>
      <c r="Q1094">
        <f>PRODUCT(Table1[[#This Row],[Price_per_Unit]],Table1[[#This Row],[Quantity_Purchased]])</f>
        <v>348.38</v>
      </c>
      <c r="R1094">
        <f>(Table1[[#This Row],[Price_per_Unit]]*Table1[[#This Row],[Quantity_Purchased]])-Table1[[#This Row],[Discount_Applied]]</f>
        <v>330.28</v>
      </c>
    </row>
    <row r="1095" spans="1:18" x14ac:dyDescent="0.35">
      <c r="A1095" t="s">
        <v>3959</v>
      </c>
      <c r="B1095" s="1">
        <v>45845</v>
      </c>
      <c r="C1095" t="s">
        <v>3649</v>
      </c>
      <c r="D1095" t="s">
        <v>3960</v>
      </c>
      <c r="E1095" t="s">
        <v>537</v>
      </c>
      <c r="F1095" t="s">
        <v>19</v>
      </c>
      <c r="G1095">
        <v>376.98</v>
      </c>
      <c r="H1095">
        <v>7</v>
      </c>
      <c r="I1095">
        <v>278.64</v>
      </c>
      <c r="J1095">
        <v>54.25</v>
      </c>
      <c r="K1095" t="s">
        <v>20</v>
      </c>
      <c r="L1095" t="s">
        <v>29</v>
      </c>
      <c r="M1095" t="s">
        <v>22</v>
      </c>
      <c r="N1095" t="s">
        <v>3671</v>
      </c>
      <c r="O1095" t="s">
        <v>3961</v>
      </c>
      <c r="P1095" t="str">
        <f t="shared" si="17"/>
        <v>Jul</v>
      </c>
      <c r="Q1095">
        <f>PRODUCT(Table1[[#This Row],[Price_per_Unit]],Table1[[#This Row],[Quantity_Purchased]])</f>
        <v>2638.86</v>
      </c>
      <c r="R1095">
        <f>(Table1[[#This Row],[Price_per_Unit]]*Table1[[#This Row],[Quantity_Purchased]])-Table1[[#This Row],[Discount_Applied]]</f>
        <v>2584.61</v>
      </c>
    </row>
    <row r="1096" spans="1:18" x14ac:dyDescent="0.35">
      <c r="A1096" t="s">
        <v>3962</v>
      </c>
      <c r="B1096" s="1">
        <v>45971</v>
      </c>
      <c r="C1096" t="s">
        <v>3649</v>
      </c>
      <c r="D1096" t="s">
        <v>3963</v>
      </c>
      <c r="E1096" t="s">
        <v>804</v>
      </c>
      <c r="F1096" t="s">
        <v>19</v>
      </c>
      <c r="G1096">
        <v>253.58</v>
      </c>
      <c r="H1096">
        <v>6</v>
      </c>
      <c r="I1096">
        <v>185.84</v>
      </c>
      <c r="J1096">
        <v>45.37</v>
      </c>
      <c r="K1096" t="s">
        <v>54</v>
      </c>
      <c r="L1096" t="s">
        <v>21</v>
      </c>
      <c r="M1096" t="s">
        <v>22</v>
      </c>
      <c r="N1096" t="s">
        <v>3667</v>
      </c>
      <c r="O1096" t="s">
        <v>3964</v>
      </c>
      <c r="P1096" t="str">
        <f t="shared" si="17"/>
        <v>Nov</v>
      </c>
      <c r="Q1096">
        <f>PRODUCT(Table1[[#This Row],[Price_per_Unit]],Table1[[#This Row],[Quantity_Purchased]])</f>
        <v>1521.48</v>
      </c>
      <c r="R1096">
        <f>(Table1[[#This Row],[Price_per_Unit]]*Table1[[#This Row],[Quantity_Purchased]])-Table1[[#This Row],[Discount_Applied]]</f>
        <v>1476.1100000000001</v>
      </c>
    </row>
    <row r="1097" spans="1:18" hidden="1" x14ac:dyDescent="0.35">
      <c r="A1097" t="s">
        <v>3965</v>
      </c>
      <c r="B1097" s="1">
        <v>45993</v>
      </c>
      <c r="C1097" t="s">
        <v>3649</v>
      </c>
      <c r="D1097" t="s">
        <v>3966</v>
      </c>
      <c r="E1097" t="s">
        <v>263</v>
      </c>
      <c r="F1097" t="s">
        <v>79</v>
      </c>
      <c r="G1097">
        <v>54.16</v>
      </c>
      <c r="H1097">
        <v>8</v>
      </c>
      <c r="I1097">
        <v>41</v>
      </c>
      <c r="J1097">
        <v>10.08</v>
      </c>
      <c r="K1097" t="s">
        <v>54</v>
      </c>
      <c r="L1097" t="s">
        <v>48</v>
      </c>
      <c r="M1097" t="s">
        <v>30</v>
      </c>
      <c r="N1097" t="s">
        <v>3671</v>
      </c>
      <c r="O1097" t="s">
        <v>3967</v>
      </c>
      <c r="P1097" t="str">
        <f t="shared" si="17"/>
        <v>Dec</v>
      </c>
      <c r="Q1097">
        <f>PRODUCT(Table1[[#This Row],[Price_per_Unit]],Table1[[#This Row],[Quantity_Purchased]])</f>
        <v>433.28</v>
      </c>
      <c r="R1097">
        <f>(Table1[[#This Row],[Price_per_Unit]]*Table1[[#This Row],[Quantity_Purchased]])-Table1[[#This Row],[Discount_Applied]]</f>
        <v>423.2</v>
      </c>
    </row>
    <row r="1098" spans="1:18" hidden="1" x14ac:dyDescent="0.35">
      <c r="A1098" t="s">
        <v>3968</v>
      </c>
      <c r="B1098" s="1">
        <v>45823</v>
      </c>
      <c r="C1098" t="s">
        <v>3649</v>
      </c>
      <c r="D1098" t="s">
        <v>3969</v>
      </c>
      <c r="E1098" t="s">
        <v>123</v>
      </c>
      <c r="F1098" t="s">
        <v>79</v>
      </c>
      <c r="G1098">
        <v>224.54</v>
      </c>
      <c r="H1098">
        <v>8</v>
      </c>
      <c r="I1098">
        <v>156.41</v>
      </c>
      <c r="J1098">
        <v>43.38</v>
      </c>
      <c r="K1098" t="s">
        <v>54</v>
      </c>
      <c r="L1098" t="s">
        <v>29</v>
      </c>
      <c r="M1098" t="s">
        <v>30</v>
      </c>
      <c r="N1098" t="s">
        <v>3652</v>
      </c>
      <c r="O1098" t="s">
        <v>3970</v>
      </c>
      <c r="P1098" t="str">
        <f t="shared" si="17"/>
        <v>Jun</v>
      </c>
      <c r="Q1098">
        <f>PRODUCT(Table1[[#This Row],[Price_per_Unit]],Table1[[#This Row],[Quantity_Purchased]])</f>
        <v>1796.32</v>
      </c>
      <c r="R1098">
        <f>(Table1[[#This Row],[Price_per_Unit]]*Table1[[#This Row],[Quantity_Purchased]])-Table1[[#This Row],[Discount_Applied]]</f>
        <v>1752.9399999999998</v>
      </c>
    </row>
    <row r="1099" spans="1:18" hidden="1" x14ac:dyDescent="0.35">
      <c r="A1099" t="s">
        <v>3971</v>
      </c>
      <c r="B1099" s="1">
        <v>45823</v>
      </c>
      <c r="C1099" t="s">
        <v>3649</v>
      </c>
      <c r="D1099" t="s">
        <v>3972</v>
      </c>
      <c r="E1099" t="s">
        <v>3973</v>
      </c>
      <c r="F1099" t="s">
        <v>28</v>
      </c>
      <c r="G1099">
        <v>237.31</v>
      </c>
      <c r="H1099">
        <v>3</v>
      </c>
      <c r="I1099">
        <v>206.23</v>
      </c>
      <c r="J1099">
        <v>29.52</v>
      </c>
      <c r="K1099" t="s">
        <v>43</v>
      </c>
      <c r="L1099" t="s">
        <v>48</v>
      </c>
      <c r="M1099" t="s">
        <v>30</v>
      </c>
      <c r="N1099" t="s">
        <v>3671</v>
      </c>
      <c r="O1099" t="s">
        <v>3974</v>
      </c>
      <c r="P1099" t="str">
        <f t="shared" si="17"/>
        <v>Jun</v>
      </c>
      <c r="Q1099">
        <f>PRODUCT(Table1[[#This Row],[Price_per_Unit]],Table1[[#This Row],[Quantity_Purchased]])</f>
        <v>711.93000000000006</v>
      </c>
      <c r="R1099">
        <f>(Table1[[#This Row],[Price_per_Unit]]*Table1[[#This Row],[Quantity_Purchased]])-Table1[[#This Row],[Discount_Applied]]</f>
        <v>682.41000000000008</v>
      </c>
    </row>
    <row r="1100" spans="1:18" x14ac:dyDescent="0.35">
      <c r="A1100" t="s">
        <v>3975</v>
      </c>
      <c r="B1100" s="1">
        <v>45739</v>
      </c>
      <c r="C1100" t="s">
        <v>3649</v>
      </c>
      <c r="D1100" t="s">
        <v>3976</v>
      </c>
      <c r="E1100" t="s">
        <v>3977</v>
      </c>
      <c r="F1100" t="s">
        <v>19</v>
      </c>
      <c r="G1100">
        <v>206.52</v>
      </c>
      <c r="H1100">
        <v>3</v>
      </c>
      <c r="I1100">
        <v>146.07</v>
      </c>
      <c r="J1100">
        <v>11.76</v>
      </c>
      <c r="K1100" t="s">
        <v>20</v>
      </c>
      <c r="L1100" t="s">
        <v>29</v>
      </c>
      <c r="M1100" t="s">
        <v>22</v>
      </c>
      <c r="N1100" t="s">
        <v>3652</v>
      </c>
      <c r="O1100" t="s">
        <v>3978</v>
      </c>
      <c r="P1100" t="str">
        <f t="shared" si="17"/>
        <v>Mar</v>
      </c>
      <c r="Q1100">
        <f>PRODUCT(Table1[[#This Row],[Price_per_Unit]],Table1[[#This Row],[Quantity_Purchased]])</f>
        <v>619.56000000000006</v>
      </c>
      <c r="R1100">
        <f>(Table1[[#This Row],[Price_per_Unit]]*Table1[[#This Row],[Quantity_Purchased]])-Table1[[#This Row],[Discount_Applied]]</f>
        <v>607.80000000000007</v>
      </c>
    </row>
    <row r="1101" spans="1:18" x14ac:dyDescent="0.35">
      <c r="A1101" t="s">
        <v>3979</v>
      </c>
      <c r="B1101" s="1">
        <v>45751</v>
      </c>
      <c r="C1101" t="s">
        <v>3649</v>
      </c>
      <c r="D1101" t="s">
        <v>3980</v>
      </c>
      <c r="E1101" t="s">
        <v>1606</v>
      </c>
      <c r="F1101" t="s">
        <v>79</v>
      </c>
      <c r="G1101">
        <v>309.85000000000002</v>
      </c>
      <c r="H1101">
        <v>5</v>
      </c>
      <c r="I1101">
        <v>216.65</v>
      </c>
      <c r="J1101">
        <v>16.649999999999999</v>
      </c>
      <c r="K1101" t="s">
        <v>20</v>
      </c>
      <c r="L1101" t="s">
        <v>29</v>
      </c>
      <c r="M1101" t="s">
        <v>22</v>
      </c>
      <c r="N1101" t="s">
        <v>3671</v>
      </c>
      <c r="O1101" t="s">
        <v>3981</v>
      </c>
      <c r="P1101" t="str">
        <f t="shared" si="17"/>
        <v>Apr</v>
      </c>
      <c r="Q1101">
        <f>PRODUCT(Table1[[#This Row],[Price_per_Unit]],Table1[[#This Row],[Quantity_Purchased]])</f>
        <v>1549.25</v>
      </c>
      <c r="R1101">
        <f>(Table1[[#This Row],[Price_per_Unit]]*Table1[[#This Row],[Quantity_Purchased]])-Table1[[#This Row],[Discount_Applied]]</f>
        <v>1532.6</v>
      </c>
    </row>
    <row r="1102" spans="1:18" x14ac:dyDescent="0.35">
      <c r="A1102" t="s">
        <v>3982</v>
      </c>
      <c r="B1102" s="1">
        <v>45794</v>
      </c>
      <c r="C1102" t="s">
        <v>3649</v>
      </c>
      <c r="D1102" t="s">
        <v>3983</v>
      </c>
      <c r="E1102" t="s">
        <v>3984</v>
      </c>
      <c r="F1102" t="s">
        <v>79</v>
      </c>
      <c r="G1102">
        <v>243.62</v>
      </c>
      <c r="H1102">
        <v>6</v>
      </c>
      <c r="I1102">
        <v>181.85</v>
      </c>
      <c r="J1102">
        <v>3.65</v>
      </c>
      <c r="K1102" t="s">
        <v>43</v>
      </c>
      <c r="L1102" t="s">
        <v>29</v>
      </c>
      <c r="M1102" t="s">
        <v>22</v>
      </c>
      <c r="N1102" t="s">
        <v>3652</v>
      </c>
      <c r="O1102" t="s">
        <v>3985</v>
      </c>
      <c r="P1102" t="str">
        <f t="shared" si="17"/>
        <v>May</v>
      </c>
      <c r="Q1102">
        <f>PRODUCT(Table1[[#This Row],[Price_per_Unit]],Table1[[#This Row],[Quantity_Purchased]])</f>
        <v>1461.72</v>
      </c>
      <c r="R1102">
        <f>(Table1[[#This Row],[Price_per_Unit]]*Table1[[#This Row],[Quantity_Purchased]])-Table1[[#This Row],[Discount_Applied]]</f>
        <v>1458.07</v>
      </c>
    </row>
    <row r="1103" spans="1:18" x14ac:dyDescent="0.35">
      <c r="A1103" t="s">
        <v>3986</v>
      </c>
      <c r="B1103" s="1">
        <v>45973</v>
      </c>
      <c r="C1103" t="s">
        <v>3649</v>
      </c>
      <c r="D1103" t="s">
        <v>3987</v>
      </c>
      <c r="E1103" t="s">
        <v>487</v>
      </c>
      <c r="F1103" t="s">
        <v>36</v>
      </c>
      <c r="G1103">
        <v>44.99</v>
      </c>
      <c r="H1103">
        <v>2</v>
      </c>
      <c r="I1103">
        <v>29.88</v>
      </c>
      <c r="J1103">
        <v>2.61</v>
      </c>
      <c r="K1103" t="s">
        <v>54</v>
      </c>
      <c r="L1103" t="s">
        <v>48</v>
      </c>
      <c r="M1103" t="s">
        <v>22</v>
      </c>
      <c r="N1103" t="s">
        <v>3671</v>
      </c>
      <c r="O1103" t="s">
        <v>3988</v>
      </c>
      <c r="P1103" t="str">
        <f t="shared" si="17"/>
        <v>Nov</v>
      </c>
      <c r="Q1103">
        <f>PRODUCT(Table1[[#This Row],[Price_per_Unit]],Table1[[#This Row],[Quantity_Purchased]])</f>
        <v>89.98</v>
      </c>
      <c r="R1103">
        <f>(Table1[[#This Row],[Price_per_Unit]]*Table1[[#This Row],[Quantity_Purchased]])-Table1[[#This Row],[Discount_Applied]]</f>
        <v>87.37</v>
      </c>
    </row>
    <row r="1104" spans="1:18" hidden="1" x14ac:dyDescent="0.35">
      <c r="A1104" t="s">
        <v>3989</v>
      </c>
      <c r="B1104" s="1">
        <v>45992</v>
      </c>
      <c r="C1104" t="s">
        <v>3649</v>
      </c>
      <c r="D1104" t="s">
        <v>3990</v>
      </c>
      <c r="E1104" t="s">
        <v>3991</v>
      </c>
      <c r="F1104" t="s">
        <v>36</v>
      </c>
      <c r="G1104">
        <v>418.62</v>
      </c>
      <c r="H1104">
        <v>1</v>
      </c>
      <c r="I1104">
        <v>312.73</v>
      </c>
      <c r="J1104">
        <v>10.119999999999999</v>
      </c>
      <c r="K1104" t="s">
        <v>20</v>
      </c>
      <c r="L1104" t="s">
        <v>21</v>
      </c>
      <c r="M1104" t="s">
        <v>37</v>
      </c>
      <c r="N1104" t="s">
        <v>3671</v>
      </c>
      <c r="O1104" t="s">
        <v>3992</v>
      </c>
      <c r="P1104" t="str">
        <f t="shared" si="17"/>
        <v>Dec</v>
      </c>
      <c r="Q1104">
        <f>PRODUCT(Table1[[#This Row],[Price_per_Unit]],Table1[[#This Row],[Quantity_Purchased]])</f>
        <v>418.62</v>
      </c>
      <c r="R1104">
        <f>(Table1[[#This Row],[Price_per_Unit]]*Table1[[#This Row],[Quantity_Purchased]])-Table1[[#This Row],[Discount_Applied]]</f>
        <v>408.5</v>
      </c>
    </row>
    <row r="1105" spans="1:18" hidden="1" x14ac:dyDescent="0.35">
      <c r="A1105" t="s">
        <v>3993</v>
      </c>
      <c r="B1105" s="1">
        <v>45973</v>
      </c>
      <c r="C1105" t="s">
        <v>3649</v>
      </c>
      <c r="D1105" t="s">
        <v>3994</v>
      </c>
      <c r="E1105" t="s">
        <v>2128</v>
      </c>
      <c r="F1105" t="s">
        <v>128</v>
      </c>
      <c r="G1105">
        <v>30.74</v>
      </c>
      <c r="H1105">
        <v>8</v>
      </c>
      <c r="I1105">
        <v>21.65</v>
      </c>
      <c r="J1105">
        <v>1.27</v>
      </c>
      <c r="K1105" t="s">
        <v>54</v>
      </c>
      <c r="L1105" t="s">
        <v>29</v>
      </c>
      <c r="M1105" t="s">
        <v>37</v>
      </c>
      <c r="N1105" t="s">
        <v>3667</v>
      </c>
      <c r="O1105" t="s">
        <v>3995</v>
      </c>
      <c r="P1105" t="str">
        <f t="shared" si="17"/>
        <v>Nov</v>
      </c>
      <c r="Q1105">
        <f>PRODUCT(Table1[[#This Row],[Price_per_Unit]],Table1[[#This Row],[Quantity_Purchased]])</f>
        <v>245.92</v>
      </c>
      <c r="R1105">
        <f>(Table1[[#This Row],[Price_per_Unit]]*Table1[[#This Row],[Quantity_Purchased]])-Table1[[#This Row],[Discount_Applied]]</f>
        <v>244.64999999999998</v>
      </c>
    </row>
    <row r="1106" spans="1:18" x14ac:dyDescent="0.35">
      <c r="A1106" t="s">
        <v>3996</v>
      </c>
      <c r="B1106" s="1">
        <v>45719</v>
      </c>
      <c r="C1106" t="s">
        <v>3649</v>
      </c>
      <c r="D1106" t="s">
        <v>3997</v>
      </c>
      <c r="E1106" t="s">
        <v>2545</v>
      </c>
      <c r="F1106" t="s">
        <v>19</v>
      </c>
      <c r="G1106">
        <v>484.26</v>
      </c>
      <c r="H1106">
        <v>6</v>
      </c>
      <c r="I1106">
        <v>313.27999999999997</v>
      </c>
      <c r="J1106">
        <v>15.29</v>
      </c>
      <c r="K1106" t="s">
        <v>43</v>
      </c>
      <c r="L1106" t="s">
        <v>21</v>
      </c>
      <c r="M1106" t="s">
        <v>22</v>
      </c>
      <c r="N1106" t="s">
        <v>3671</v>
      </c>
      <c r="O1106" t="s">
        <v>3998</v>
      </c>
      <c r="P1106" t="str">
        <f t="shared" si="17"/>
        <v>Mar</v>
      </c>
      <c r="Q1106">
        <f>PRODUCT(Table1[[#This Row],[Price_per_Unit]],Table1[[#This Row],[Quantity_Purchased]])</f>
        <v>2905.56</v>
      </c>
      <c r="R1106">
        <f>(Table1[[#This Row],[Price_per_Unit]]*Table1[[#This Row],[Quantity_Purchased]])-Table1[[#This Row],[Discount_Applied]]</f>
        <v>2890.27</v>
      </c>
    </row>
    <row r="1107" spans="1:18" hidden="1" x14ac:dyDescent="0.35">
      <c r="A1107" t="s">
        <v>3999</v>
      </c>
      <c r="B1107" s="1">
        <v>45993</v>
      </c>
      <c r="C1107" t="s">
        <v>3649</v>
      </c>
      <c r="D1107" t="s">
        <v>4000</v>
      </c>
      <c r="E1107" t="s">
        <v>666</v>
      </c>
      <c r="F1107" t="s">
        <v>36</v>
      </c>
      <c r="G1107">
        <v>421.28</v>
      </c>
      <c r="H1107">
        <v>10</v>
      </c>
      <c r="I1107">
        <v>324.73</v>
      </c>
      <c r="J1107">
        <v>8.75</v>
      </c>
      <c r="K1107" t="s">
        <v>20</v>
      </c>
      <c r="L1107" t="s">
        <v>48</v>
      </c>
      <c r="M1107" t="s">
        <v>37</v>
      </c>
      <c r="N1107" t="s">
        <v>3652</v>
      </c>
      <c r="O1107" t="s">
        <v>4001</v>
      </c>
      <c r="P1107" t="str">
        <f t="shared" si="17"/>
        <v>Dec</v>
      </c>
      <c r="Q1107">
        <f>PRODUCT(Table1[[#This Row],[Price_per_Unit]],Table1[[#This Row],[Quantity_Purchased]])</f>
        <v>4212.7999999999993</v>
      </c>
      <c r="R1107">
        <f>(Table1[[#This Row],[Price_per_Unit]]*Table1[[#This Row],[Quantity_Purchased]])-Table1[[#This Row],[Discount_Applied]]</f>
        <v>4204.0499999999993</v>
      </c>
    </row>
    <row r="1108" spans="1:18" hidden="1" x14ac:dyDescent="0.35">
      <c r="A1108" t="s">
        <v>4002</v>
      </c>
      <c r="B1108" s="1">
        <v>45843</v>
      </c>
      <c r="C1108" t="s">
        <v>3649</v>
      </c>
      <c r="D1108" t="s">
        <v>4003</v>
      </c>
      <c r="E1108" t="s">
        <v>4004</v>
      </c>
      <c r="F1108" t="s">
        <v>79</v>
      </c>
      <c r="G1108">
        <v>327.86</v>
      </c>
      <c r="H1108">
        <v>6</v>
      </c>
      <c r="I1108">
        <v>264.41000000000003</v>
      </c>
      <c r="J1108">
        <v>47.79</v>
      </c>
      <c r="K1108" t="s">
        <v>54</v>
      </c>
      <c r="L1108" t="s">
        <v>29</v>
      </c>
      <c r="M1108" t="s">
        <v>30</v>
      </c>
      <c r="N1108" t="s">
        <v>3667</v>
      </c>
      <c r="O1108" t="s">
        <v>4005</v>
      </c>
      <c r="P1108" t="str">
        <f t="shared" si="17"/>
        <v>Jul</v>
      </c>
      <c r="Q1108">
        <f>PRODUCT(Table1[[#This Row],[Price_per_Unit]],Table1[[#This Row],[Quantity_Purchased]])</f>
        <v>1967.16</v>
      </c>
      <c r="R1108">
        <f>(Table1[[#This Row],[Price_per_Unit]]*Table1[[#This Row],[Quantity_Purchased]])-Table1[[#This Row],[Discount_Applied]]</f>
        <v>1919.3700000000001</v>
      </c>
    </row>
    <row r="1109" spans="1:18" hidden="1" x14ac:dyDescent="0.35">
      <c r="A1109" t="s">
        <v>4006</v>
      </c>
      <c r="B1109" s="1">
        <v>45865</v>
      </c>
      <c r="C1109" t="s">
        <v>3649</v>
      </c>
      <c r="D1109" t="s">
        <v>4007</v>
      </c>
      <c r="E1109" t="s">
        <v>4008</v>
      </c>
      <c r="F1109" t="s">
        <v>19</v>
      </c>
      <c r="G1109">
        <v>276.32</v>
      </c>
      <c r="H1109">
        <v>6</v>
      </c>
      <c r="I1109">
        <v>234.64</v>
      </c>
      <c r="J1109">
        <v>45.45</v>
      </c>
      <c r="K1109" t="s">
        <v>43</v>
      </c>
      <c r="L1109" t="s">
        <v>48</v>
      </c>
      <c r="M1109" t="s">
        <v>37</v>
      </c>
      <c r="N1109" t="s">
        <v>3667</v>
      </c>
      <c r="O1109" t="s">
        <v>4009</v>
      </c>
      <c r="P1109" t="str">
        <f t="shared" si="17"/>
        <v>Jul</v>
      </c>
      <c r="Q1109">
        <f>PRODUCT(Table1[[#This Row],[Price_per_Unit]],Table1[[#This Row],[Quantity_Purchased]])</f>
        <v>1657.92</v>
      </c>
      <c r="R1109">
        <f>(Table1[[#This Row],[Price_per_Unit]]*Table1[[#This Row],[Quantity_Purchased]])-Table1[[#This Row],[Discount_Applied]]</f>
        <v>1612.47</v>
      </c>
    </row>
    <row r="1110" spans="1:18" x14ac:dyDescent="0.35">
      <c r="A1110" t="s">
        <v>4010</v>
      </c>
      <c r="B1110" s="1">
        <v>45941</v>
      </c>
      <c r="C1110" t="s">
        <v>3649</v>
      </c>
      <c r="D1110" t="s">
        <v>4011</v>
      </c>
      <c r="E1110" t="s">
        <v>1865</v>
      </c>
      <c r="F1110" t="s">
        <v>128</v>
      </c>
      <c r="G1110">
        <v>489.1</v>
      </c>
      <c r="H1110">
        <v>3</v>
      </c>
      <c r="I1110">
        <v>419.86</v>
      </c>
      <c r="J1110">
        <v>53.65</v>
      </c>
      <c r="K1110" t="s">
        <v>54</v>
      </c>
      <c r="L1110" t="s">
        <v>48</v>
      </c>
      <c r="M1110" t="s">
        <v>22</v>
      </c>
      <c r="N1110" t="s">
        <v>3667</v>
      </c>
      <c r="O1110" t="s">
        <v>4012</v>
      </c>
      <c r="P1110" t="str">
        <f t="shared" si="17"/>
        <v>Oct</v>
      </c>
      <c r="Q1110">
        <f>PRODUCT(Table1[[#This Row],[Price_per_Unit]],Table1[[#This Row],[Quantity_Purchased]])</f>
        <v>1467.3000000000002</v>
      </c>
      <c r="R1110">
        <f>(Table1[[#This Row],[Price_per_Unit]]*Table1[[#This Row],[Quantity_Purchased]])-Table1[[#This Row],[Discount_Applied]]</f>
        <v>1413.65</v>
      </c>
    </row>
    <row r="1111" spans="1:18" hidden="1" x14ac:dyDescent="0.35">
      <c r="A1111" t="s">
        <v>4013</v>
      </c>
      <c r="B1111" s="1">
        <v>45794</v>
      </c>
      <c r="C1111" t="s">
        <v>3649</v>
      </c>
      <c r="D1111" t="s">
        <v>4014</v>
      </c>
      <c r="E1111" t="s">
        <v>1098</v>
      </c>
      <c r="F1111" t="s">
        <v>36</v>
      </c>
      <c r="G1111">
        <v>335.37</v>
      </c>
      <c r="H1111">
        <v>8</v>
      </c>
      <c r="I1111">
        <v>232.39</v>
      </c>
      <c r="J1111">
        <v>20.84</v>
      </c>
      <c r="K1111" t="s">
        <v>20</v>
      </c>
      <c r="L1111" t="s">
        <v>29</v>
      </c>
      <c r="M1111" t="s">
        <v>37</v>
      </c>
      <c r="N1111" t="s">
        <v>3652</v>
      </c>
      <c r="O1111" t="s">
        <v>4015</v>
      </c>
      <c r="P1111" t="str">
        <f t="shared" si="17"/>
        <v>May</v>
      </c>
      <c r="Q1111">
        <f>PRODUCT(Table1[[#This Row],[Price_per_Unit]],Table1[[#This Row],[Quantity_Purchased]])</f>
        <v>2682.96</v>
      </c>
      <c r="R1111">
        <f>(Table1[[#This Row],[Price_per_Unit]]*Table1[[#This Row],[Quantity_Purchased]])-Table1[[#This Row],[Discount_Applied]]</f>
        <v>2662.12</v>
      </c>
    </row>
    <row r="1112" spans="1:18" x14ac:dyDescent="0.35">
      <c r="A1112" t="s">
        <v>4016</v>
      </c>
      <c r="B1112" s="1">
        <v>45993</v>
      </c>
      <c r="C1112" t="s">
        <v>3649</v>
      </c>
      <c r="D1112" t="s">
        <v>4017</v>
      </c>
      <c r="E1112" t="s">
        <v>2399</v>
      </c>
      <c r="F1112" t="s">
        <v>36</v>
      </c>
      <c r="G1112">
        <v>146.47</v>
      </c>
      <c r="H1112">
        <v>1</v>
      </c>
      <c r="I1112">
        <v>126.12</v>
      </c>
      <c r="J1112">
        <v>26.44</v>
      </c>
      <c r="K1112" t="s">
        <v>43</v>
      </c>
      <c r="L1112" t="s">
        <v>29</v>
      </c>
      <c r="M1112" t="s">
        <v>22</v>
      </c>
      <c r="N1112" t="s">
        <v>3671</v>
      </c>
      <c r="O1112" t="s">
        <v>4018</v>
      </c>
      <c r="P1112" t="str">
        <f t="shared" si="17"/>
        <v>Dec</v>
      </c>
      <c r="Q1112">
        <f>PRODUCT(Table1[[#This Row],[Price_per_Unit]],Table1[[#This Row],[Quantity_Purchased]])</f>
        <v>146.47</v>
      </c>
      <c r="R1112">
        <f>(Table1[[#This Row],[Price_per_Unit]]*Table1[[#This Row],[Quantity_Purchased]])-Table1[[#This Row],[Discount_Applied]]</f>
        <v>120.03</v>
      </c>
    </row>
    <row r="1113" spans="1:18" hidden="1" x14ac:dyDescent="0.35">
      <c r="A1113" s="2" t="s">
        <v>4019</v>
      </c>
      <c r="B1113" s="1">
        <v>45780</v>
      </c>
      <c r="C1113" t="s">
        <v>3649</v>
      </c>
      <c r="D1113" t="s">
        <v>4020</v>
      </c>
      <c r="E1113" t="s">
        <v>1209</v>
      </c>
      <c r="F1113" t="s">
        <v>36</v>
      </c>
      <c r="G1113">
        <v>216.16</v>
      </c>
      <c r="H1113">
        <v>7</v>
      </c>
      <c r="I1113">
        <v>172.64</v>
      </c>
      <c r="J1113">
        <v>27.8</v>
      </c>
      <c r="K1113" t="s">
        <v>43</v>
      </c>
      <c r="L1113" t="s">
        <v>48</v>
      </c>
      <c r="M1113" t="s">
        <v>30</v>
      </c>
      <c r="N1113" t="s">
        <v>3667</v>
      </c>
      <c r="O1113" t="s">
        <v>4021</v>
      </c>
      <c r="P1113" t="str">
        <f t="shared" si="17"/>
        <v>May</v>
      </c>
      <c r="Q1113">
        <f>PRODUCT(Table1[[#This Row],[Price_per_Unit]],Table1[[#This Row],[Quantity_Purchased]])</f>
        <v>1513.12</v>
      </c>
      <c r="R1113">
        <f>(Table1[[#This Row],[Price_per_Unit]]*Table1[[#This Row],[Quantity_Purchased]])-Table1[[#This Row],[Discount_Applied]]</f>
        <v>1485.32</v>
      </c>
    </row>
    <row r="1114" spans="1:18" hidden="1" x14ac:dyDescent="0.35">
      <c r="A1114" t="s">
        <v>4022</v>
      </c>
      <c r="B1114" s="1">
        <v>45919</v>
      </c>
      <c r="C1114" t="s">
        <v>3649</v>
      </c>
      <c r="D1114" t="s">
        <v>4023</v>
      </c>
      <c r="E1114" t="s">
        <v>4024</v>
      </c>
      <c r="F1114" t="s">
        <v>19</v>
      </c>
      <c r="G1114">
        <v>357.26</v>
      </c>
      <c r="H1114">
        <v>8</v>
      </c>
      <c r="I1114">
        <v>310.01</v>
      </c>
      <c r="J1114">
        <v>32.93</v>
      </c>
      <c r="K1114" t="s">
        <v>20</v>
      </c>
      <c r="L1114" t="s">
        <v>21</v>
      </c>
      <c r="M1114" t="s">
        <v>37</v>
      </c>
      <c r="N1114" t="s">
        <v>3667</v>
      </c>
      <c r="O1114" t="s">
        <v>4025</v>
      </c>
      <c r="P1114" t="str">
        <f t="shared" si="17"/>
        <v>Sep</v>
      </c>
      <c r="Q1114">
        <f>PRODUCT(Table1[[#This Row],[Price_per_Unit]],Table1[[#This Row],[Quantity_Purchased]])</f>
        <v>2858.08</v>
      </c>
      <c r="R1114">
        <f>(Table1[[#This Row],[Price_per_Unit]]*Table1[[#This Row],[Quantity_Purchased]])-Table1[[#This Row],[Discount_Applied]]</f>
        <v>2825.15</v>
      </c>
    </row>
    <row r="1115" spans="1:18" hidden="1" x14ac:dyDescent="0.35">
      <c r="A1115" t="s">
        <v>4026</v>
      </c>
      <c r="B1115" s="1">
        <v>45843</v>
      </c>
      <c r="C1115" t="s">
        <v>3649</v>
      </c>
      <c r="D1115" t="s">
        <v>4027</v>
      </c>
      <c r="E1115" t="s">
        <v>47</v>
      </c>
      <c r="F1115" t="s">
        <v>53</v>
      </c>
      <c r="G1115">
        <v>209.07</v>
      </c>
      <c r="H1115">
        <v>2</v>
      </c>
      <c r="I1115">
        <v>150.04</v>
      </c>
      <c r="J1115">
        <v>8.6300000000000008</v>
      </c>
      <c r="K1115" t="s">
        <v>43</v>
      </c>
      <c r="L1115" t="s">
        <v>21</v>
      </c>
      <c r="M1115" t="s">
        <v>30</v>
      </c>
      <c r="N1115" t="s">
        <v>3671</v>
      </c>
      <c r="O1115" t="s">
        <v>4028</v>
      </c>
      <c r="P1115" t="str">
        <f t="shared" si="17"/>
        <v>Jul</v>
      </c>
      <c r="Q1115">
        <f>PRODUCT(Table1[[#This Row],[Price_per_Unit]],Table1[[#This Row],[Quantity_Purchased]])</f>
        <v>418.14</v>
      </c>
      <c r="R1115">
        <f>(Table1[[#This Row],[Price_per_Unit]]*Table1[[#This Row],[Quantity_Purchased]])-Table1[[#This Row],[Discount_Applied]]</f>
        <v>409.51</v>
      </c>
    </row>
    <row r="1116" spans="1:18" x14ac:dyDescent="0.35">
      <c r="A1116" t="s">
        <v>4029</v>
      </c>
      <c r="B1116" s="1">
        <v>45910</v>
      </c>
      <c r="C1116" t="s">
        <v>3649</v>
      </c>
      <c r="D1116" t="s">
        <v>4030</v>
      </c>
      <c r="E1116" t="s">
        <v>4031</v>
      </c>
      <c r="F1116" t="s">
        <v>128</v>
      </c>
      <c r="G1116">
        <v>94.88</v>
      </c>
      <c r="H1116">
        <v>4</v>
      </c>
      <c r="I1116">
        <v>72.87</v>
      </c>
      <c r="J1116">
        <v>18.87</v>
      </c>
      <c r="K1116" t="s">
        <v>43</v>
      </c>
      <c r="L1116" t="s">
        <v>29</v>
      </c>
      <c r="M1116" t="s">
        <v>22</v>
      </c>
      <c r="N1116" t="s">
        <v>3652</v>
      </c>
      <c r="O1116" t="s">
        <v>4032</v>
      </c>
      <c r="P1116" t="str">
        <f t="shared" si="17"/>
        <v>Sep</v>
      </c>
      <c r="Q1116">
        <f>PRODUCT(Table1[[#This Row],[Price_per_Unit]],Table1[[#This Row],[Quantity_Purchased]])</f>
        <v>379.52</v>
      </c>
      <c r="R1116">
        <f>(Table1[[#This Row],[Price_per_Unit]]*Table1[[#This Row],[Quantity_Purchased]])-Table1[[#This Row],[Discount_Applied]]</f>
        <v>360.65</v>
      </c>
    </row>
    <row r="1117" spans="1:18" hidden="1" x14ac:dyDescent="0.35">
      <c r="A1117" t="s">
        <v>4033</v>
      </c>
      <c r="B1117" s="1">
        <v>45814</v>
      </c>
      <c r="C1117" t="s">
        <v>3649</v>
      </c>
      <c r="D1117" t="s">
        <v>4034</v>
      </c>
      <c r="E1117" t="s">
        <v>4035</v>
      </c>
      <c r="F1117" t="s">
        <v>128</v>
      </c>
      <c r="G1117">
        <v>50.04</v>
      </c>
      <c r="H1117">
        <v>4</v>
      </c>
      <c r="I1117">
        <v>43.11</v>
      </c>
      <c r="J1117">
        <v>2.1800000000000002</v>
      </c>
      <c r="K1117" t="s">
        <v>20</v>
      </c>
      <c r="L1117" t="s">
        <v>48</v>
      </c>
      <c r="M1117" t="s">
        <v>37</v>
      </c>
      <c r="N1117" t="s">
        <v>3652</v>
      </c>
      <c r="O1117" t="s">
        <v>4036</v>
      </c>
      <c r="P1117" t="str">
        <f t="shared" si="17"/>
        <v>Jun</v>
      </c>
      <c r="Q1117">
        <f>PRODUCT(Table1[[#This Row],[Price_per_Unit]],Table1[[#This Row],[Quantity_Purchased]])</f>
        <v>200.16</v>
      </c>
      <c r="R1117">
        <f>(Table1[[#This Row],[Price_per_Unit]]*Table1[[#This Row],[Quantity_Purchased]])-Table1[[#This Row],[Discount_Applied]]</f>
        <v>197.98</v>
      </c>
    </row>
    <row r="1118" spans="1:18" x14ac:dyDescent="0.35">
      <c r="A1118" t="s">
        <v>4037</v>
      </c>
      <c r="B1118" s="1">
        <v>45908</v>
      </c>
      <c r="C1118" t="s">
        <v>3649</v>
      </c>
      <c r="D1118" t="s">
        <v>4038</v>
      </c>
      <c r="E1118" t="s">
        <v>1553</v>
      </c>
      <c r="F1118" t="s">
        <v>53</v>
      </c>
      <c r="G1118">
        <v>380</v>
      </c>
      <c r="H1118">
        <v>1</v>
      </c>
      <c r="I1118">
        <v>300.62</v>
      </c>
      <c r="J1118">
        <v>11.59</v>
      </c>
      <c r="K1118" t="s">
        <v>20</v>
      </c>
      <c r="L1118" t="s">
        <v>29</v>
      </c>
      <c r="M1118" t="s">
        <v>22</v>
      </c>
      <c r="N1118" t="s">
        <v>3667</v>
      </c>
      <c r="O1118" t="s">
        <v>4039</v>
      </c>
      <c r="P1118" t="str">
        <f t="shared" si="17"/>
        <v>Sep</v>
      </c>
      <c r="Q1118">
        <f>PRODUCT(Table1[[#This Row],[Price_per_Unit]],Table1[[#This Row],[Quantity_Purchased]])</f>
        <v>380</v>
      </c>
      <c r="R1118">
        <f>(Table1[[#This Row],[Price_per_Unit]]*Table1[[#This Row],[Quantity_Purchased]])-Table1[[#This Row],[Discount_Applied]]</f>
        <v>368.41</v>
      </c>
    </row>
    <row r="1119" spans="1:18" hidden="1" x14ac:dyDescent="0.35">
      <c r="A1119" t="s">
        <v>4040</v>
      </c>
      <c r="B1119" s="1">
        <v>45910</v>
      </c>
      <c r="C1119" t="s">
        <v>3649</v>
      </c>
      <c r="D1119" t="s">
        <v>4041</v>
      </c>
      <c r="E1119" t="s">
        <v>1311</v>
      </c>
      <c r="F1119" t="s">
        <v>19</v>
      </c>
      <c r="G1119">
        <v>57.98</v>
      </c>
      <c r="H1119">
        <v>8</v>
      </c>
      <c r="I1119">
        <v>48</v>
      </c>
      <c r="J1119">
        <v>0.48</v>
      </c>
      <c r="K1119" t="s">
        <v>54</v>
      </c>
      <c r="L1119" t="s">
        <v>48</v>
      </c>
      <c r="M1119" t="s">
        <v>30</v>
      </c>
      <c r="N1119" t="s">
        <v>3671</v>
      </c>
      <c r="O1119" t="s">
        <v>4042</v>
      </c>
      <c r="P1119" t="str">
        <f t="shared" si="17"/>
        <v>Sep</v>
      </c>
      <c r="Q1119">
        <f>PRODUCT(Table1[[#This Row],[Price_per_Unit]],Table1[[#This Row],[Quantity_Purchased]])</f>
        <v>463.84</v>
      </c>
      <c r="R1119">
        <f>(Table1[[#This Row],[Price_per_Unit]]*Table1[[#This Row],[Quantity_Purchased]])-Table1[[#This Row],[Discount_Applied]]</f>
        <v>463.35999999999996</v>
      </c>
    </row>
    <row r="1120" spans="1:18" hidden="1" x14ac:dyDescent="0.35">
      <c r="A1120" s="2" t="s">
        <v>4043</v>
      </c>
      <c r="B1120" s="1">
        <v>45960</v>
      </c>
      <c r="C1120" t="s">
        <v>3649</v>
      </c>
      <c r="D1120" t="s">
        <v>4044</v>
      </c>
      <c r="E1120" t="s">
        <v>1847</v>
      </c>
      <c r="F1120" t="s">
        <v>128</v>
      </c>
      <c r="G1120">
        <v>334.79</v>
      </c>
      <c r="H1120">
        <v>5</v>
      </c>
      <c r="I1120">
        <v>235.98</v>
      </c>
      <c r="J1120">
        <v>54.06</v>
      </c>
      <c r="K1120" t="s">
        <v>54</v>
      </c>
      <c r="L1120" t="s">
        <v>29</v>
      </c>
      <c r="M1120" t="s">
        <v>30</v>
      </c>
      <c r="N1120" t="s">
        <v>3667</v>
      </c>
      <c r="O1120" t="s">
        <v>4045</v>
      </c>
      <c r="P1120" t="str">
        <f t="shared" si="17"/>
        <v>Oct</v>
      </c>
      <c r="Q1120">
        <f>PRODUCT(Table1[[#This Row],[Price_per_Unit]],Table1[[#This Row],[Quantity_Purchased]])</f>
        <v>1673.95</v>
      </c>
      <c r="R1120">
        <f>(Table1[[#This Row],[Price_per_Unit]]*Table1[[#This Row],[Quantity_Purchased]])-Table1[[#This Row],[Discount_Applied]]</f>
        <v>1619.89</v>
      </c>
    </row>
    <row r="1121" spans="1:18" x14ac:dyDescent="0.35">
      <c r="A1121" t="s">
        <v>4046</v>
      </c>
      <c r="B1121" s="1">
        <v>45918</v>
      </c>
      <c r="C1121" t="s">
        <v>3649</v>
      </c>
      <c r="D1121" t="s">
        <v>4047</v>
      </c>
      <c r="E1121" t="s">
        <v>3814</v>
      </c>
      <c r="F1121" t="s">
        <v>36</v>
      </c>
      <c r="G1121">
        <v>393.05</v>
      </c>
      <c r="H1121">
        <v>8</v>
      </c>
      <c r="I1121">
        <v>271.66000000000003</v>
      </c>
      <c r="J1121">
        <v>4.6399999999999997</v>
      </c>
      <c r="K1121" t="s">
        <v>54</v>
      </c>
      <c r="L1121" t="s">
        <v>21</v>
      </c>
      <c r="M1121" t="s">
        <v>22</v>
      </c>
      <c r="N1121" t="s">
        <v>3671</v>
      </c>
      <c r="O1121" t="s">
        <v>4048</v>
      </c>
      <c r="P1121" t="str">
        <f t="shared" si="17"/>
        <v>Sep</v>
      </c>
      <c r="Q1121">
        <f>PRODUCT(Table1[[#This Row],[Price_per_Unit]],Table1[[#This Row],[Quantity_Purchased]])</f>
        <v>3144.4</v>
      </c>
      <c r="R1121">
        <f>(Table1[[#This Row],[Price_per_Unit]]*Table1[[#This Row],[Quantity_Purchased]])-Table1[[#This Row],[Discount_Applied]]</f>
        <v>3139.76</v>
      </c>
    </row>
    <row r="1122" spans="1:18" x14ac:dyDescent="0.35">
      <c r="A1122" t="s">
        <v>4049</v>
      </c>
      <c r="B1122" s="1">
        <v>45973</v>
      </c>
      <c r="C1122" t="s">
        <v>3649</v>
      </c>
      <c r="D1122" t="s">
        <v>4050</v>
      </c>
      <c r="E1122" t="s">
        <v>2216</v>
      </c>
      <c r="F1122" t="s">
        <v>28</v>
      </c>
      <c r="G1122">
        <v>218.71</v>
      </c>
      <c r="H1122">
        <v>6</v>
      </c>
      <c r="I1122">
        <v>171.57</v>
      </c>
      <c r="J1122">
        <v>15.04</v>
      </c>
      <c r="K1122" t="s">
        <v>20</v>
      </c>
      <c r="L1122" t="s">
        <v>29</v>
      </c>
      <c r="M1122" t="s">
        <v>22</v>
      </c>
      <c r="N1122" t="s">
        <v>3667</v>
      </c>
      <c r="O1122" t="s">
        <v>4051</v>
      </c>
      <c r="P1122" t="str">
        <f t="shared" si="17"/>
        <v>Nov</v>
      </c>
      <c r="Q1122">
        <f>PRODUCT(Table1[[#This Row],[Price_per_Unit]],Table1[[#This Row],[Quantity_Purchased]])</f>
        <v>1312.26</v>
      </c>
      <c r="R1122">
        <f>(Table1[[#This Row],[Price_per_Unit]]*Table1[[#This Row],[Quantity_Purchased]])-Table1[[#This Row],[Discount_Applied]]</f>
        <v>1297.22</v>
      </c>
    </row>
    <row r="1123" spans="1:18" x14ac:dyDescent="0.35">
      <c r="A1123" t="s">
        <v>4052</v>
      </c>
      <c r="B1123" s="1">
        <v>45910</v>
      </c>
      <c r="C1123" t="s">
        <v>3649</v>
      </c>
      <c r="D1123" t="s">
        <v>4053</v>
      </c>
      <c r="E1123" t="s">
        <v>3603</v>
      </c>
      <c r="F1123" t="s">
        <v>53</v>
      </c>
      <c r="G1123">
        <v>79.47</v>
      </c>
      <c r="H1123">
        <v>5</v>
      </c>
      <c r="I1123">
        <v>60.59</v>
      </c>
      <c r="J1123">
        <v>12.8</v>
      </c>
      <c r="K1123" t="s">
        <v>43</v>
      </c>
      <c r="L1123" t="s">
        <v>21</v>
      </c>
      <c r="M1123" t="s">
        <v>22</v>
      </c>
      <c r="N1123" t="s">
        <v>3671</v>
      </c>
      <c r="O1123" t="s">
        <v>4054</v>
      </c>
      <c r="P1123" t="str">
        <f t="shared" si="17"/>
        <v>Sep</v>
      </c>
      <c r="Q1123">
        <f>PRODUCT(Table1[[#This Row],[Price_per_Unit]],Table1[[#This Row],[Quantity_Purchased]])</f>
        <v>397.35</v>
      </c>
      <c r="R1123">
        <f>(Table1[[#This Row],[Price_per_Unit]]*Table1[[#This Row],[Quantity_Purchased]])-Table1[[#This Row],[Discount_Applied]]</f>
        <v>384.55</v>
      </c>
    </row>
    <row r="1124" spans="1:18" x14ac:dyDescent="0.35">
      <c r="A1124" t="s">
        <v>4055</v>
      </c>
      <c r="B1124" s="1">
        <v>45897</v>
      </c>
      <c r="C1124" t="s">
        <v>3649</v>
      </c>
      <c r="D1124" t="s">
        <v>4056</v>
      </c>
      <c r="E1124" t="s">
        <v>1209</v>
      </c>
      <c r="F1124" t="s">
        <v>79</v>
      </c>
      <c r="G1124">
        <v>175.08</v>
      </c>
      <c r="H1124">
        <v>5</v>
      </c>
      <c r="I1124">
        <v>120.12</v>
      </c>
      <c r="J1124">
        <v>2.78</v>
      </c>
      <c r="K1124" t="s">
        <v>43</v>
      </c>
      <c r="L1124" t="s">
        <v>21</v>
      </c>
      <c r="M1124" t="s">
        <v>22</v>
      </c>
      <c r="N1124" t="s">
        <v>3667</v>
      </c>
      <c r="O1124" t="s">
        <v>4057</v>
      </c>
      <c r="P1124" t="str">
        <f t="shared" si="17"/>
        <v>Aug</v>
      </c>
      <c r="Q1124">
        <f>PRODUCT(Table1[[#This Row],[Price_per_Unit]],Table1[[#This Row],[Quantity_Purchased]])</f>
        <v>875.40000000000009</v>
      </c>
      <c r="R1124">
        <f>(Table1[[#This Row],[Price_per_Unit]]*Table1[[#This Row],[Quantity_Purchased]])-Table1[[#This Row],[Discount_Applied]]</f>
        <v>872.62000000000012</v>
      </c>
    </row>
    <row r="1125" spans="1:18" hidden="1" x14ac:dyDescent="0.35">
      <c r="A1125" t="s">
        <v>4058</v>
      </c>
      <c r="B1125" s="1">
        <v>45918</v>
      </c>
      <c r="C1125" t="s">
        <v>3649</v>
      </c>
      <c r="D1125" t="s">
        <v>4059</v>
      </c>
      <c r="E1125" t="s">
        <v>428</v>
      </c>
      <c r="F1125" t="s">
        <v>79</v>
      </c>
      <c r="G1125">
        <v>130</v>
      </c>
      <c r="H1125">
        <v>4</v>
      </c>
      <c r="I1125">
        <v>78.2</v>
      </c>
      <c r="J1125">
        <v>23.46</v>
      </c>
      <c r="K1125" t="s">
        <v>20</v>
      </c>
      <c r="L1125" t="s">
        <v>48</v>
      </c>
      <c r="M1125" t="s">
        <v>37</v>
      </c>
      <c r="N1125" t="s">
        <v>3671</v>
      </c>
      <c r="O1125" t="s">
        <v>4060</v>
      </c>
      <c r="P1125" t="str">
        <f t="shared" si="17"/>
        <v>Sep</v>
      </c>
      <c r="Q1125">
        <f>PRODUCT(Table1[[#This Row],[Price_per_Unit]],Table1[[#This Row],[Quantity_Purchased]])</f>
        <v>520</v>
      </c>
      <c r="R1125">
        <f>(Table1[[#This Row],[Price_per_Unit]]*Table1[[#This Row],[Quantity_Purchased]])-Table1[[#This Row],[Discount_Applied]]</f>
        <v>496.54</v>
      </c>
    </row>
    <row r="1126" spans="1:18" hidden="1" x14ac:dyDescent="0.35">
      <c r="A1126" t="s">
        <v>4061</v>
      </c>
      <c r="B1126" s="1">
        <v>45910</v>
      </c>
      <c r="C1126" t="s">
        <v>3649</v>
      </c>
      <c r="D1126" t="s">
        <v>4062</v>
      </c>
      <c r="E1126" t="s">
        <v>228</v>
      </c>
      <c r="F1126" t="s">
        <v>128</v>
      </c>
      <c r="G1126">
        <v>118.8</v>
      </c>
      <c r="H1126">
        <v>3</v>
      </c>
      <c r="I1126">
        <v>80.19</v>
      </c>
      <c r="J1126">
        <v>11.86</v>
      </c>
      <c r="K1126" t="s">
        <v>20</v>
      </c>
      <c r="L1126" t="s">
        <v>48</v>
      </c>
      <c r="M1126" t="s">
        <v>30</v>
      </c>
      <c r="N1126" t="s">
        <v>3652</v>
      </c>
      <c r="O1126" t="s">
        <v>4063</v>
      </c>
      <c r="P1126" t="str">
        <f t="shared" si="17"/>
        <v>Sep</v>
      </c>
      <c r="Q1126">
        <f>PRODUCT(Table1[[#This Row],[Price_per_Unit]],Table1[[#This Row],[Quantity_Purchased]])</f>
        <v>356.4</v>
      </c>
      <c r="R1126">
        <f>(Table1[[#This Row],[Price_per_Unit]]*Table1[[#This Row],[Quantity_Purchased]])-Table1[[#This Row],[Discount_Applied]]</f>
        <v>344.53999999999996</v>
      </c>
    </row>
    <row r="1127" spans="1:18" hidden="1" x14ac:dyDescent="0.35">
      <c r="A1127" t="s">
        <v>4064</v>
      </c>
      <c r="B1127" s="1">
        <v>46004</v>
      </c>
      <c r="C1127" t="s">
        <v>3649</v>
      </c>
      <c r="D1127" t="s">
        <v>4065</v>
      </c>
      <c r="E1127" t="s">
        <v>4066</v>
      </c>
      <c r="F1127" t="s">
        <v>36</v>
      </c>
      <c r="G1127">
        <v>60.06</v>
      </c>
      <c r="H1127">
        <v>8</v>
      </c>
      <c r="I1127">
        <v>50.91</v>
      </c>
      <c r="J1127">
        <v>3.23</v>
      </c>
      <c r="K1127" t="s">
        <v>54</v>
      </c>
      <c r="L1127" t="s">
        <v>21</v>
      </c>
      <c r="M1127" t="s">
        <v>30</v>
      </c>
      <c r="N1127" t="s">
        <v>3652</v>
      </c>
      <c r="O1127" t="s">
        <v>4067</v>
      </c>
      <c r="P1127" t="str">
        <f t="shared" si="17"/>
        <v>Dec</v>
      </c>
      <c r="Q1127">
        <f>PRODUCT(Table1[[#This Row],[Price_per_Unit]],Table1[[#This Row],[Quantity_Purchased]])</f>
        <v>480.48</v>
      </c>
      <c r="R1127">
        <f>(Table1[[#This Row],[Price_per_Unit]]*Table1[[#This Row],[Quantity_Purchased]])-Table1[[#This Row],[Discount_Applied]]</f>
        <v>477.25</v>
      </c>
    </row>
    <row r="1128" spans="1:18" hidden="1" x14ac:dyDescent="0.35">
      <c r="A1128" t="s">
        <v>4068</v>
      </c>
      <c r="B1128" s="1">
        <v>45939</v>
      </c>
      <c r="C1128" t="s">
        <v>3649</v>
      </c>
      <c r="D1128" t="s">
        <v>4069</v>
      </c>
      <c r="E1128" t="s">
        <v>4070</v>
      </c>
      <c r="F1128" t="s">
        <v>53</v>
      </c>
      <c r="G1128">
        <v>341.82</v>
      </c>
      <c r="H1128">
        <v>6</v>
      </c>
      <c r="I1128">
        <v>263.75</v>
      </c>
      <c r="J1128">
        <v>10.47</v>
      </c>
      <c r="K1128" t="s">
        <v>43</v>
      </c>
      <c r="L1128" t="s">
        <v>29</v>
      </c>
      <c r="M1128" t="s">
        <v>37</v>
      </c>
      <c r="N1128" t="s">
        <v>3652</v>
      </c>
      <c r="O1128" t="s">
        <v>4071</v>
      </c>
      <c r="P1128" t="str">
        <f t="shared" si="17"/>
        <v>Oct</v>
      </c>
      <c r="Q1128">
        <f>PRODUCT(Table1[[#This Row],[Price_per_Unit]],Table1[[#This Row],[Quantity_Purchased]])</f>
        <v>2050.92</v>
      </c>
      <c r="R1128">
        <f>(Table1[[#This Row],[Price_per_Unit]]*Table1[[#This Row],[Quantity_Purchased]])-Table1[[#This Row],[Discount_Applied]]</f>
        <v>2040.45</v>
      </c>
    </row>
    <row r="1129" spans="1:18" hidden="1" x14ac:dyDescent="0.35">
      <c r="A1129" t="s">
        <v>4072</v>
      </c>
      <c r="B1129" s="1">
        <v>46005</v>
      </c>
      <c r="C1129" t="s">
        <v>3649</v>
      </c>
      <c r="D1129" t="s">
        <v>4073</v>
      </c>
      <c r="E1129" t="s">
        <v>1814</v>
      </c>
      <c r="F1129" t="s">
        <v>128</v>
      </c>
      <c r="G1129">
        <v>360.75</v>
      </c>
      <c r="H1129">
        <v>5</v>
      </c>
      <c r="I1129">
        <v>220.35</v>
      </c>
      <c r="J1129">
        <v>67.14</v>
      </c>
      <c r="K1129" t="s">
        <v>43</v>
      </c>
      <c r="L1129" t="s">
        <v>48</v>
      </c>
      <c r="M1129" t="s">
        <v>37</v>
      </c>
      <c r="N1129" t="s">
        <v>3667</v>
      </c>
      <c r="O1129" t="s">
        <v>4074</v>
      </c>
      <c r="P1129" t="str">
        <f t="shared" si="17"/>
        <v>Dec</v>
      </c>
      <c r="Q1129">
        <f>PRODUCT(Table1[[#This Row],[Price_per_Unit]],Table1[[#This Row],[Quantity_Purchased]])</f>
        <v>1803.75</v>
      </c>
      <c r="R1129">
        <f>(Table1[[#This Row],[Price_per_Unit]]*Table1[[#This Row],[Quantity_Purchased]])-Table1[[#This Row],[Discount_Applied]]</f>
        <v>1736.61</v>
      </c>
    </row>
    <row r="1130" spans="1:18" x14ac:dyDescent="0.35">
      <c r="A1130" t="s">
        <v>4075</v>
      </c>
      <c r="B1130" s="1">
        <v>45981</v>
      </c>
      <c r="C1130" t="s">
        <v>3649</v>
      </c>
      <c r="D1130" t="s">
        <v>4076</v>
      </c>
      <c r="E1130" t="s">
        <v>2167</v>
      </c>
      <c r="F1130" t="s">
        <v>36</v>
      </c>
      <c r="G1130">
        <v>288.36</v>
      </c>
      <c r="H1130">
        <v>3</v>
      </c>
      <c r="I1130">
        <v>187.24</v>
      </c>
      <c r="J1130">
        <v>9.5</v>
      </c>
      <c r="K1130" t="s">
        <v>20</v>
      </c>
      <c r="L1130" t="s">
        <v>48</v>
      </c>
      <c r="M1130" t="s">
        <v>22</v>
      </c>
      <c r="N1130" t="s">
        <v>3667</v>
      </c>
      <c r="O1130" t="s">
        <v>4077</v>
      </c>
      <c r="P1130" t="str">
        <f t="shared" si="17"/>
        <v>Nov</v>
      </c>
      <c r="Q1130">
        <f>PRODUCT(Table1[[#This Row],[Price_per_Unit]],Table1[[#This Row],[Quantity_Purchased]])</f>
        <v>865.08</v>
      </c>
      <c r="R1130">
        <f>(Table1[[#This Row],[Price_per_Unit]]*Table1[[#This Row],[Quantity_Purchased]])-Table1[[#This Row],[Discount_Applied]]</f>
        <v>855.58</v>
      </c>
    </row>
    <row r="1131" spans="1:18" x14ac:dyDescent="0.35">
      <c r="A1131" t="s">
        <v>4078</v>
      </c>
      <c r="B1131" s="1">
        <v>45854</v>
      </c>
      <c r="C1131" t="s">
        <v>3649</v>
      </c>
      <c r="D1131" t="s">
        <v>4079</v>
      </c>
      <c r="E1131" t="s">
        <v>4080</v>
      </c>
      <c r="F1131" t="s">
        <v>28</v>
      </c>
      <c r="G1131">
        <v>364.1</v>
      </c>
      <c r="H1131">
        <v>9</v>
      </c>
      <c r="I1131">
        <v>279.22000000000003</v>
      </c>
      <c r="J1131">
        <v>25.75</v>
      </c>
      <c r="K1131" t="s">
        <v>54</v>
      </c>
      <c r="L1131" t="s">
        <v>48</v>
      </c>
      <c r="M1131" t="s">
        <v>22</v>
      </c>
      <c r="N1131" t="s">
        <v>3667</v>
      </c>
      <c r="O1131" t="s">
        <v>4081</v>
      </c>
      <c r="P1131" t="str">
        <f t="shared" si="17"/>
        <v>Jul</v>
      </c>
      <c r="Q1131">
        <f>PRODUCT(Table1[[#This Row],[Price_per_Unit]],Table1[[#This Row],[Quantity_Purchased]])</f>
        <v>3276.9</v>
      </c>
      <c r="R1131">
        <f>(Table1[[#This Row],[Price_per_Unit]]*Table1[[#This Row],[Quantity_Purchased]])-Table1[[#This Row],[Discount_Applied]]</f>
        <v>3251.15</v>
      </c>
    </row>
    <row r="1132" spans="1:18" hidden="1" x14ac:dyDescent="0.35">
      <c r="A1132" t="s">
        <v>4082</v>
      </c>
      <c r="B1132" s="1">
        <v>45886</v>
      </c>
      <c r="C1132" t="s">
        <v>3649</v>
      </c>
      <c r="D1132" t="s">
        <v>4083</v>
      </c>
      <c r="E1132" t="s">
        <v>1494</v>
      </c>
      <c r="F1132" t="s">
        <v>79</v>
      </c>
      <c r="G1132">
        <v>76.489999999999995</v>
      </c>
      <c r="H1132">
        <v>1</v>
      </c>
      <c r="I1132">
        <v>53.9</v>
      </c>
      <c r="J1132">
        <v>15.26</v>
      </c>
      <c r="K1132" t="s">
        <v>43</v>
      </c>
      <c r="L1132" t="s">
        <v>29</v>
      </c>
      <c r="M1132" t="s">
        <v>37</v>
      </c>
      <c r="N1132" t="s">
        <v>3652</v>
      </c>
      <c r="O1132" t="s">
        <v>4084</v>
      </c>
      <c r="P1132" t="str">
        <f t="shared" si="17"/>
        <v>Aug</v>
      </c>
      <c r="Q1132">
        <f>PRODUCT(Table1[[#This Row],[Price_per_Unit]],Table1[[#This Row],[Quantity_Purchased]])</f>
        <v>76.489999999999995</v>
      </c>
      <c r="R1132">
        <f>(Table1[[#This Row],[Price_per_Unit]]*Table1[[#This Row],[Quantity_Purchased]])-Table1[[#This Row],[Discount_Applied]]</f>
        <v>61.23</v>
      </c>
    </row>
    <row r="1133" spans="1:18" hidden="1" x14ac:dyDescent="0.35">
      <c r="A1133" t="s">
        <v>4085</v>
      </c>
      <c r="B1133" s="1">
        <v>45960</v>
      </c>
      <c r="C1133" t="s">
        <v>3649</v>
      </c>
      <c r="D1133" t="s">
        <v>4086</v>
      </c>
      <c r="E1133" t="s">
        <v>4087</v>
      </c>
      <c r="F1133" t="s">
        <v>19</v>
      </c>
      <c r="G1133">
        <v>255.23</v>
      </c>
      <c r="H1133">
        <v>3</v>
      </c>
      <c r="I1133">
        <v>153.63999999999999</v>
      </c>
      <c r="J1133">
        <v>9.66</v>
      </c>
      <c r="K1133" t="s">
        <v>43</v>
      </c>
      <c r="L1133" t="s">
        <v>21</v>
      </c>
      <c r="M1133" t="s">
        <v>37</v>
      </c>
      <c r="N1133" t="s">
        <v>3652</v>
      </c>
      <c r="O1133" t="s">
        <v>4088</v>
      </c>
      <c r="P1133" t="str">
        <f t="shared" si="17"/>
        <v>Oct</v>
      </c>
      <c r="Q1133">
        <f>PRODUCT(Table1[[#This Row],[Price_per_Unit]],Table1[[#This Row],[Quantity_Purchased]])</f>
        <v>765.68999999999994</v>
      </c>
      <c r="R1133">
        <f>(Table1[[#This Row],[Price_per_Unit]]*Table1[[#This Row],[Quantity_Purchased]])-Table1[[#This Row],[Discount_Applied]]</f>
        <v>756.03</v>
      </c>
    </row>
    <row r="1134" spans="1:18" hidden="1" x14ac:dyDescent="0.35">
      <c r="A1134" t="s">
        <v>4089</v>
      </c>
      <c r="B1134" s="1">
        <v>45908</v>
      </c>
      <c r="C1134" t="s">
        <v>3649</v>
      </c>
      <c r="D1134" t="s">
        <v>4090</v>
      </c>
      <c r="E1134" t="s">
        <v>1281</v>
      </c>
      <c r="F1134" t="s">
        <v>53</v>
      </c>
      <c r="G1134">
        <v>321.23</v>
      </c>
      <c r="H1134">
        <v>3</v>
      </c>
      <c r="I1134">
        <v>281.06</v>
      </c>
      <c r="J1134">
        <v>8.75</v>
      </c>
      <c r="K1134" t="s">
        <v>20</v>
      </c>
      <c r="L1134" t="s">
        <v>21</v>
      </c>
      <c r="M1134" t="s">
        <v>30</v>
      </c>
      <c r="N1134" t="s">
        <v>3671</v>
      </c>
      <c r="O1134" t="s">
        <v>4091</v>
      </c>
      <c r="P1134" t="str">
        <f t="shared" si="17"/>
        <v>Sep</v>
      </c>
      <c r="Q1134">
        <f>PRODUCT(Table1[[#This Row],[Price_per_Unit]],Table1[[#This Row],[Quantity_Purchased]])</f>
        <v>963.69</v>
      </c>
      <c r="R1134">
        <f>(Table1[[#This Row],[Price_per_Unit]]*Table1[[#This Row],[Quantity_Purchased]])-Table1[[#This Row],[Discount_Applied]]</f>
        <v>954.94</v>
      </c>
    </row>
    <row r="1135" spans="1:18" x14ac:dyDescent="0.35">
      <c r="A1135" t="s">
        <v>4092</v>
      </c>
      <c r="B1135" s="1">
        <v>46013</v>
      </c>
      <c r="C1135" t="s">
        <v>3649</v>
      </c>
      <c r="D1135" t="s">
        <v>4093</v>
      </c>
      <c r="E1135" t="s">
        <v>4094</v>
      </c>
      <c r="F1135" t="s">
        <v>128</v>
      </c>
      <c r="G1135">
        <v>280.7</v>
      </c>
      <c r="H1135">
        <v>6</v>
      </c>
      <c r="I1135">
        <v>188.57</v>
      </c>
      <c r="J1135">
        <v>38.909999999999997</v>
      </c>
      <c r="K1135" t="s">
        <v>20</v>
      </c>
      <c r="L1135" t="s">
        <v>48</v>
      </c>
      <c r="M1135" t="s">
        <v>22</v>
      </c>
      <c r="N1135" t="s">
        <v>3667</v>
      </c>
      <c r="O1135" t="s">
        <v>4095</v>
      </c>
      <c r="P1135" t="str">
        <f t="shared" si="17"/>
        <v>Dec</v>
      </c>
      <c r="Q1135">
        <f>PRODUCT(Table1[[#This Row],[Price_per_Unit]],Table1[[#This Row],[Quantity_Purchased]])</f>
        <v>1684.1999999999998</v>
      </c>
      <c r="R1135">
        <f>(Table1[[#This Row],[Price_per_Unit]]*Table1[[#This Row],[Quantity_Purchased]])-Table1[[#This Row],[Discount_Applied]]</f>
        <v>1645.2899999999997</v>
      </c>
    </row>
    <row r="1136" spans="1:18" hidden="1" x14ac:dyDescent="0.35">
      <c r="A1136" t="s">
        <v>4096</v>
      </c>
      <c r="B1136" s="1">
        <v>45910</v>
      </c>
      <c r="C1136" t="s">
        <v>3649</v>
      </c>
      <c r="D1136" t="s">
        <v>4097</v>
      </c>
      <c r="E1136" t="s">
        <v>4098</v>
      </c>
      <c r="F1136" t="s">
        <v>19</v>
      </c>
      <c r="G1136">
        <v>462.56</v>
      </c>
      <c r="H1136">
        <v>7</v>
      </c>
      <c r="I1136">
        <v>293.45999999999998</v>
      </c>
      <c r="J1136">
        <v>54.85</v>
      </c>
      <c r="K1136" t="s">
        <v>54</v>
      </c>
      <c r="L1136" t="s">
        <v>48</v>
      </c>
      <c r="M1136" t="s">
        <v>37</v>
      </c>
      <c r="N1136" t="s">
        <v>3671</v>
      </c>
      <c r="O1136" t="s">
        <v>4099</v>
      </c>
      <c r="P1136" t="str">
        <f t="shared" si="17"/>
        <v>Sep</v>
      </c>
      <c r="Q1136">
        <f>PRODUCT(Table1[[#This Row],[Price_per_Unit]],Table1[[#This Row],[Quantity_Purchased]])</f>
        <v>3237.92</v>
      </c>
      <c r="R1136">
        <f>(Table1[[#This Row],[Price_per_Unit]]*Table1[[#This Row],[Quantity_Purchased]])-Table1[[#This Row],[Discount_Applied]]</f>
        <v>3183.07</v>
      </c>
    </row>
    <row r="1137" spans="1:18" x14ac:dyDescent="0.35">
      <c r="A1137" t="s">
        <v>4100</v>
      </c>
      <c r="B1137" s="1">
        <v>46004</v>
      </c>
      <c r="C1137" t="s">
        <v>3649</v>
      </c>
      <c r="D1137" t="s">
        <v>4101</v>
      </c>
      <c r="E1137" t="s">
        <v>2209</v>
      </c>
      <c r="F1137" t="s">
        <v>79</v>
      </c>
      <c r="G1137">
        <v>204.38</v>
      </c>
      <c r="H1137">
        <v>5</v>
      </c>
      <c r="I1137">
        <v>178.54</v>
      </c>
      <c r="J1137">
        <v>26.9</v>
      </c>
      <c r="K1137" t="s">
        <v>20</v>
      </c>
      <c r="L1137" t="s">
        <v>48</v>
      </c>
      <c r="M1137" t="s">
        <v>22</v>
      </c>
      <c r="N1137" t="s">
        <v>3652</v>
      </c>
      <c r="O1137" t="s">
        <v>4102</v>
      </c>
      <c r="P1137" t="str">
        <f t="shared" si="17"/>
        <v>Dec</v>
      </c>
      <c r="Q1137">
        <f>PRODUCT(Table1[[#This Row],[Price_per_Unit]],Table1[[#This Row],[Quantity_Purchased]])</f>
        <v>1021.9</v>
      </c>
      <c r="R1137">
        <f>(Table1[[#This Row],[Price_per_Unit]]*Table1[[#This Row],[Quantity_Purchased]])-Table1[[#This Row],[Discount_Applied]]</f>
        <v>995</v>
      </c>
    </row>
    <row r="1138" spans="1:18" hidden="1" x14ac:dyDescent="0.35">
      <c r="A1138" t="s">
        <v>4103</v>
      </c>
      <c r="B1138" s="1">
        <v>45846</v>
      </c>
      <c r="C1138" t="s">
        <v>3649</v>
      </c>
      <c r="D1138" t="s">
        <v>4104</v>
      </c>
      <c r="E1138" t="s">
        <v>1663</v>
      </c>
      <c r="F1138" t="s">
        <v>79</v>
      </c>
      <c r="G1138">
        <v>377.43</v>
      </c>
      <c r="H1138">
        <v>1</v>
      </c>
      <c r="I1138">
        <v>338.05</v>
      </c>
      <c r="J1138">
        <v>36.630000000000003</v>
      </c>
      <c r="K1138" t="s">
        <v>20</v>
      </c>
      <c r="L1138" t="s">
        <v>48</v>
      </c>
      <c r="M1138" t="s">
        <v>30</v>
      </c>
      <c r="N1138" t="s">
        <v>3652</v>
      </c>
      <c r="O1138" t="s">
        <v>4105</v>
      </c>
      <c r="P1138" t="str">
        <f t="shared" si="17"/>
        <v>Jul</v>
      </c>
      <c r="Q1138">
        <f>PRODUCT(Table1[[#This Row],[Price_per_Unit]],Table1[[#This Row],[Quantity_Purchased]])</f>
        <v>377.43</v>
      </c>
      <c r="R1138">
        <f>(Table1[[#This Row],[Price_per_Unit]]*Table1[[#This Row],[Quantity_Purchased]])-Table1[[#This Row],[Discount_Applied]]</f>
        <v>340.8</v>
      </c>
    </row>
    <row r="1139" spans="1:18" x14ac:dyDescent="0.35">
      <c r="A1139" t="s">
        <v>4106</v>
      </c>
      <c r="B1139" s="1">
        <v>45878</v>
      </c>
      <c r="C1139" t="s">
        <v>3649</v>
      </c>
      <c r="D1139" t="s">
        <v>4107</v>
      </c>
      <c r="E1139" t="s">
        <v>4108</v>
      </c>
      <c r="F1139" t="s">
        <v>79</v>
      </c>
      <c r="G1139">
        <v>176.47</v>
      </c>
      <c r="H1139">
        <v>9</v>
      </c>
      <c r="I1139">
        <v>146.72</v>
      </c>
      <c r="J1139">
        <v>18.45</v>
      </c>
      <c r="K1139" t="s">
        <v>20</v>
      </c>
      <c r="L1139" t="s">
        <v>29</v>
      </c>
      <c r="M1139" t="s">
        <v>22</v>
      </c>
      <c r="N1139" t="s">
        <v>3667</v>
      </c>
      <c r="O1139" t="s">
        <v>4109</v>
      </c>
      <c r="P1139" t="str">
        <f t="shared" si="17"/>
        <v>Aug</v>
      </c>
      <c r="Q1139">
        <f>PRODUCT(Table1[[#This Row],[Price_per_Unit]],Table1[[#This Row],[Quantity_Purchased]])</f>
        <v>1588.23</v>
      </c>
      <c r="R1139">
        <f>(Table1[[#This Row],[Price_per_Unit]]*Table1[[#This Row],[Quantity_Purchased]])-Table1[[#This Row],[Discount_Applied]]</f>
        <v>1569.78</v>
      </c>
    </row>
    <row r="1140" spans="1:18" hidden="1" x14ac:dyDescent="0.35">
      <c r="A1140" t="s">
        <v>4110</v>
      </c>
      <c r="B1140" s="1">
        <v>46013</v>
      </c>
      <c r="C1140" t="s">
        <v>3649</v>
      </c>
      <c r="D1140" t="s">
        <v>4111</v>
      </c>
      <c r="E1140" t="s">
        <v>4112</v>
      </c>
      <c r="F1140" t="s">
        <v>128</v>
      </c>
      <c r="G1140">
        <v>357.95</v>
      </c>
      <c r="H1140">
        <v>6</v>
      </c>
      <c r="I1140">
        <v>288.3</v>
      </c>
      <c r="J1140">
        <v>36.31</v>
      </c>
      <c r="K1140" t="s">
        <v>20</v>
      </c>
      <c r="L1140" t="s">
        <v>29</v>
      </c>
      <c r="M1140" t="s">
        <v>30</v>
      </c>
      <c r="N1140" t="s">
        <v>3671</v>
      </c>
      <c r="O1140" t="s">
        <v>4113</v>
      </c>
      <c r="P1140" t="str">
        <f t="shared" si="17"/>
        <v>Dec</v>
      </c>
      <c r="Q1140">
        <f>PRODUCT(Table1[[#This Row],[Price_per_Unit]],Table1[[#This Row],[Quantity_Purchased]])</f>
        <v>2147.6999999999998</v>
      </c>
      <c r="R1140">
        <f>(Table1[[#This Row],[Price_per_Unit]]*Table1[[#This Row],[Quantity_Purchased]])-Table1[[#This Row],[Discount_Applied]]</f>
        <v>2111.39</v>
      </c>
    </row>
    <row r="1141" spans="1:18" hidden="1" x14ac:dyDescent="0.35">
      <c r="A1141" t="s">
        <v>4114</v>
      </c>
      <c r="B1141" s="1">
        <v>45823</v>
      </c>
      <c r="C1141" t="s">
        <v>3649</v>
      </c>
      <c r="D1141" s="2" t="s">
        <v>4115</v>
      </c>
      <c r="E1141" t="s">
        <v>4116</v>
      </c>
      <c r="F1141" t="s">
        <v>128</v>
      </c>
      <c r="G1141">
        <v>117.33</v>
      </c>
      <c r="H1141">
        <v>6</v>
      </c>
      <c r="I1141">
        <v>103.67</v>
      </c>
      <c r="J1141">
        <v>5.55</v>
      </c>
      <c r="K1141" t="s">
        <v>43</v>
      </c>
      <c r="L1141" t="s">
        <v>29</v>
      </c>
      <c r="M1141" t="s">
        <v>37</v>
      </c>
      <c r="N1141" t="s">
        <v>3671</v>
      </c>
      <c r="O1141" t="s">
        <v>4117</v>
      </c>
      <c r="P1141" t="str">
        <f t="shared" si="17"/>
        <v>Jun</v>
      </c>
      <c r="Q1141">
        <f>PRODUCT(Table1[[#This Row],[Price_per_Unit]],Table1[[#This Row],[Quantity_Purchased]])</f>
        <v>703.98</v>
      </c>
      <c r="R1141">
        <f>(Table1[[#This Row],[Price_per_Unit]]*Table1[[#This Row],[Quantity_Purchased]])-Table1[[#This Row],[Discount_Applied]]</f>
        <v>698.43000000000006</v>
      </c>
    </row>
    <row r="1142" spans="1:18" hidden="1" x14ac:dyDescent="0.35">
      <c r="A1142" t="s">
        <v>4118</v>
      </c>
      <c r="B1142" s="1">
        <v>45843</v>
      </c>
      <c r="C1142" t="s">
        <v>3649</v>
      </c>
      <c r="D1142" t="s">
        <v>4119</v>
      </c>
      <c r="E1142" t="s">
        <v>3843</v>
      </c>
      <c r="F1142" t="s">
        <v>79</v>
      </c>
      <c r="G1142">
        <v>187.68</v>
      </c>
      <c r="H1142">
        <v>7</v>
      </c>
      <c r="I1142">
        <v>157.21</v>
      </c>
      <c r="J1142">
        <v>7.47</v>
      </c>
      <c r="K1142" t="s">
        <v>43</v>
      </c>
      <c r="L1142" t="s">
        <v>21</v>
      </c>
      <c r="M1142" t="s">
        <v>30</v>
      </c>
      <c r="N1142" t="s">
        <v>3671</v>
      </c>
      <c r="O1142" t="s">
        <v>4120</v>
      </c>
      <c r="P1142" t="str">
        <f t="shared" si="17"/>
        <v>Jul</v>
      </c>
      <c r="Q1142">
        <f>PRODUCT(Table1[[#This Row],[Price_per_Unit]],Table1[[#This Row],[Quantity_Purchased]])</f>
        <v>1313.76</v>
      </c>
      <c r="R1142">
        <f>(Table1[[#This Row],[Price_per_Unit]]*Table1[[#This Row],[Quantity_Purchased]])-Table1[[#This Row],[Discount_Applied]]</f>
        <v>1306.29</v>
      </c>
    </row>
    <row r="1143" spans="1:18" hidden="1" x14ac:dyDescent="0.35">
      <c r="A1143" t="s">
        <v>4121</v>
      </c>
      <c r="B1143" s="1">
        <v>45739</v>
      </c>
      <c r="C1143" t="s">
        <v>3649</v>
      </c>
      <c r="D1143" t="s">
        <v>4122</v>
      </c>
      <c r="E1143" t="s">
        <v>4123</v>
      </c>
      <c r="F1143" t="s">
        <v>36</v>
      </c>
      <c r="G1143">
        <v>467.65</v>
      </c>
      <c r="H1143">
        <v>5</v>
      </c>
      <c r="I1143">
        <v>295.64</v>
      </c>
      <c r="J1143">
        <v>37.29</v>
      </c>
      <c r="K1143" t="s">
        <v>43</v>
      </c>
      <c r="L1143" t="s">
        <v>21</v>
      </c>
      <c r="M1143" t="s">
        <v>37</v>
      </c>
      <c r="N1143" t="s">
        <v>3671</v>
      </c>
      <c r="O1143" t="s">
        <v>4124</v>
      </c>
      <c r="P1143" t="str">
        <f t="shared" si="17"/>
        <v>Mar</v>
      </c>
      <c r="Q1143">
        <f>PRODUCT(Table1[[#This Row],[Price_per_Unit]],Table1[[#This Row],[Quantity_Purchased]])</f>
        <v>2338.25</v>
      </c>
      <c r="R1143">
        <f>(Table1[[#This Row],[Price_per_Unit]]*Table1[[#This Row],[Quantity_Purchased]])-Table1[[#This Row],[Discount_Applied]]</f>
        <v>2300.96</v>
      </c>
    </row>
    <row r="1144" spans="1:18" hidden="1" x14ac:dyDescent="0.35">
      <c r="A1144" t="s">
        <v>4125</v>
      </c>
      <c r="B1144" s="1">
        <v>45960</v>
      </c>
      <c r="C1144" t="s">
        <v>3649</v>
      </c>
      <c r="D1144" t="s">
        <v>4126</v>
      </c>
      <c r="E1144" t="s">
        <v>216</v>
      </c>
      <c r="F1144" t="s">
        <v>79</v>
      </c>
      <c r="G1144">
        <v>210.17</v>
      </c>
      <c r="H1144">
        <v>10</v>
      </c>
      <c r="I1144">
        <v>189.04</v>
      </c>
      <c r="J1144">
        <v>38.46</v>
      </c>
      <c r="K1144" t="s">
        <v>54</v>
      </c>
      <c r="L1144" t="s">
        <v>21</v>
      </c>
      <c r="M1144" t="s">
        <v>30</v>
      </c>
      <c r="N1144" t="s">
        <v>3671</v>
      </c>
      <c r="O1144" t="s">
        <v>4127</v>
      </c>
      <c r="P1144" t="str">
        <f t="shared" si="17"/>
        <v>Oct</v>
      </c>
      <c r="Q1144">
        <f>PRODUCT(Table1[[#This Row],[Price_per_Unit]],Table1[[#This Row],[Quantity_Purchased]])</f>
        <v>2101.6999999999998</v>
      </c>
      <c r="R1144">
        <f>(Table1[[#This Row],[Price_per_Unit]]*Table1[[#This Row],[Quantity_Purchased]])-Table1[[#This Row],[Discount_Applied]]</f>
        <v>2063.2399999999998</v>
      </c>
    </row>
    <row r="1145" spans="1:18" x14ac:dyDescent="0.35">
      <c r="A1145" t="s">
        <v>4128</v>
      </c>
      <c r="B1145" s="1">
        <v>45802</v>
      </c>
      <c r="C1145" t="s">
        <v>3649</v>
      </c>
      <c r="D1145" t="s">
        <v>4129</v>
      </c>
      <c r="E1145" t="s">
        <v>3386</v>
      </c>
      <c r="F1145" t="s">
        <v>79</v>
      </c>
      <c r="G1145">
        <v>265.04000000000002</v>
      </c>
      <c r="H1145">
        <v>2</v>
      </c>
      <c r="I1145">
        <v>200.64</v>
      </c>
      <c r="J1145">
        <v>32.549999999999997</v>
      </c>
      <c r="K1145" t="s">
        <v>43</v>
      </c>
      <c r="L1145" t="s">
        <v>21</v>
      </c>
      <c r="M1145" t="s">
        <v>22</v>
      </c>
      <c r="N1145" t="s">
        <v>3652</v>
      </c>
      <c r="O1145" t="s">
        <v>4130</v>
      </c>
      <c r="P1145" t="str">
        <f t="shared" si="17"/>
        <v>May</v>
      </c>
      <c r="Q1145">
        <f>PRODUCT(Table1[[#This Row],[Price_per_Unit]],Table1[[#This Row],[Quantity_Purchased]])</f>
        <v>530.08000000000004</v>
      </c>
      <c r="R1145">
        <f>(Table1[[#This Row],[Price_per_Unit]]*Table1[[#This Row],[Quantity_Purchased]])-Table1[[#This Row],[Discount_Applied]]</f>
        <v>497.53000000000003</v>
      </c>
    </row>
    <row r="1146" spans="1:18" hidden="1" x14ac:dyDescent="0.35">
      <c r="A1146" t="s">
        <v>4131</v>
      </c>
      <c r="B1146" s="1">
        <v>45802</v>
      </c>
      <c r="C1146" t="s">
        <v>3649</v>
      </c>
      <c r="D1146" t="s">
        <v>4132</v>
      </c>
      <c r="E1146" t="s">
        <v>851</v>
      </c>
      <c r="F1146" t="s">
        <v>36</v>
      </c>
      <c r="G1146">
        <v>191.84</v>
      </c>
      <c r="H1146">
        <v>5</v>
      </c>
      <c r="I1146">
        <v>143.38999999999999</v>
      </c>
      <c r="J1146">
        <v>24.29</v>
      </c>
      <c r="K1146" t="s">
        <v>43</v>
      </c>
      <c r="L1146" t="s">
        <v>29</v>
      </c>
      <c r="M1146" t="s">
        <v>30</v>
      </c>
      <c r="N1146" t="s">
        <v>3652</v>
      </c>
      <c r="O1146" t="s">
        <v>3222</v>
      </c>
      <c r="P1146" t="str">
        <f t="shared" si="17"/>
        <v>May</v>
      </c>
      <c r="Q1146">
        <f>PRODUCT(Table1[[#This Row],[Price_per_Unit]],Table1[[#This Row],[Quantity_Purchased]])</f>
        <v>959.2</v>
      </c>
      <c r="R1146">
        <f>(Table1[[#This Row],[Price_per_Unit]]*Table1[[#This Row],[Quantity_Purchased]])-Table1[[#This Row],[Discount_Applied]]</f>
        <v>934.91000000000008</v>
      </c>
    </row>
    <row r="1147" spans="1:18" x14ac:dyDescent="0.35">
      <c r="A1147" t="s">
        <v>4133</v>
      </c>
      <c r="B1147" s="1">
        <v>45856</v>
      </c>
      <c r="C1147" t="s">
        <v>3649</v>
      </c>
      <c r="D1147" t="s">
        <v>4134</v>
      </c>
      <c r="E1147" t="s">
        <v>1114</v>
      </c>
      <c r="F1147" t="s">
        <v>53</v>
      </c>
      <c r="G1147">
        <v>426.61</v>
      </c>
      <c r="H1147">
        <v>8</v>
      </c>
      <c r="I1147">
        <v>351.5</v>
      </c>
      <c r="J1147">
        <v>84.97</v>
      </c>
      <c r="K1147" t="s">
        <v>20</v>
      </c>
      <c r="L1147" t="s">
        <v>29</v>
      </c>
      <c r="M1147" t="s">
        <v>22</v>
      </c>
      <c r="N1147" t="s">
        <v>3671</v>
      </c>
      <c r="O1147" t="s">
        <v>4135</v>
      </c>
      <c r="P1147" t="str">
        <f t="shared" si="17"/>
        <v>Jul</v>
      </c>
      <c r="Q1147">
        <f>PRODUCT(Table1[[#This Row],[Price_per_Unit]],Table1[[#This Row],[Quantity_Purchased]])</f>
        <v>3412.88</v>
      </c>
      <c r="R1147">
        <f>(Table1[[#This Row],[Price_per_Unit]]*Table1[[#This Row],[Quantity_Purchased]])-Table1[[#This Row],[Discount_Applied]]</f>
        <v>3327.9100000000003</v>
      </c>
    </row>
    <row r="1148" spans="1:18" x14ac:dyDescent="0.35">
      <c r="A1148" t="s">
        <v>4136</v>
      </c>
      <c r="B1148" s="1">
        <v>45846</v>
      </c>
      <c r="C1148" t="s">
        <v>3649</v>
      </c>
      <c r="D1148" t="s">
        <v>4137</v>
      </c>
      <c r="E1148" t="s">
        <v>2514</v>
      </c>
      <c r="F1148" t="s">
        <v>53</v>
      </c>
      <c r="G1148">
        <v>44.83</v>
      </c>
      <c r="H1148">
        <v>2</v>
      </c>
      <c r="I1148">
        <v>39.049999999999997</v>
      </c>
      <c r="J1148">
        <v>1.02</v>
      </c>
      <c r="K1148" t="s">
        <v>43</v>
      </c>
      <c r="L1148" t="s">
        <v>48</v>
      </c>
      <c r="M1148" t="s">
        <v>22</v>
      </c>
      <c r="N1148" t="s">
        <v>3652</v>
      </c>
      <c r="O1148" t="s">
        <v>4138</v>
      </c>
      <c r="P1148" t="str">
        <f t="shared" si="17"/>
        <v>Jul</v>
      </c>
      <c r="Q1148">
        <f>PRODUCT(Table1[[#This Row],[Price_per_Unit]],Table1[[#This Row],[Quantity_Purchased]])</f>
        <v>89.66</v>
      </c>
      <c r="R1148">
        <f>(Table1[[#This Row],[Price_per_Unit]]*Table1[[#This Row],[Quantity_Purchased]])-Table1[[#This Row],[Discount_Applied]]</f>
        <v>88.64</v>
      </c>
    </row>
    <row r="1149" spans="1:18" hidden="1" x14ac:dyDescent="0.35">
      <c r="A1149" t="s">
        <v>4139</v>
      </c>
      <c r="B1149" s="1">
        <v>45717</v>
      </c>
      <c r="C1149" t="s">
        <v>3649</v>
      </c>
      <c r="D1149" t="s">
        <v>4140</v>
      </c>
      <c r="E1149" t="s">
        <v>103</v>
      </c>
      <c r="F1149" t="s">
        <v>128</v>
      </c>
      <c r="G1149">
        <v>31.69</v>
      </c>
      <c r="H1149">
        <v>9</v>
      </c>
      <c r="I1149">
        <v>27.92</v>
      </c>
      <c r="J1149">
        <v>1.55</v>
      </c>
      <c r="K1149" t="s">
        <v>20</v>
      </c>
      <c r="L1149" t="s">
        <v>29</v>
      </c>
      <c r="M1149" t="s">
        <v>37</v>
      </c>
      <c r="N1149" t="s">
        <v>3671</v>
      </c>
      <c r="O1149" t="s">
        <v>4141</v>
      </c>
      <c r="P1149" t="str">
        <f t="shared" si="17"/>
        <v>Mar</v>
      </c>
      <c r="Q1149">
        <f>PRODUCT(Table1[[#This Row],[Price_per_Unit]],Table1[[#This Row],[Quantity_Purchased]])</f>
        <v>285.21000000000004</v>
      </c>
      <c r="R1149">
        <f>(Table1[[#This Row],[Price_per_Unit]]*Table1[[#This Row],[Quantity_Purchased]])-Table1[[#This Row],[Discount_Applied]]</f>
        <v>283.66000000000003</v>
      </c>
    </row>
    <row r="1150" spans="1:18" x14ac:dyDescent="0.35">
      <c r="A1150" t="s">
        <v>4142</v>
      </c>
      <c r="B1150" s="1">
        <v>45749</v>
      </c>
      <c r="C1150" t="s">
        <v>3649</v>
      </c>
      <c r="D1150" t="s">
        <v>4143</v>
      </c>
      <c r="E1150" t="s">
        <v>4144</v>
      </c>
      <c r="F1150" t="s">
        <v>128</v>
      </c>
      <c r="G1150">
        <v>239.74</v>
      </c>
      <c r="H1150">
        <v>5</v>
      </c>
      <c r="I1150">
        <v>155.76</v>
      </c>
      <c r="J1150">
        <v>6.95</v>
      </c>
      <c r="K1150" t="s">
        <v>54</v>
      </c>
      <c r="L1150" t="s">
        <v>21</v>
      </c>
      <c r="M1150" t="s">
        <v>22</v>
      </c>
      <c r="N1150" t="s">
        <v>3671</v>
      </c>
      <c r="O1150" t="s">
        <v>4145</v>
      </c>
      <c r="P1150" t="str">
        <f t="shared" si="17"/>
        <v>Apr</v>
      </c>
      <c r="Q1150">
        <f>PRODUCT(Table1[[#This Row],[Price_per_Unit]],Table1[[#This Row],[Quantity_Purchased]])</f>
        <v>1198.7</v>
      </c>
      <c r="R1150">
        <f>(Table1[[#This Row],[Price_per_Unit]]*Table1[[#This Row],[Quantity_Purchased]])-Table1[[#This Row],[Discount_Applied]]</f>
        <v>1191.75</v>
      </c>
    </row>
    <row r="1151" spans="1:18" hidden="1" x14ac:dyDescent="0.35">
      <c r="A1151" t="s">
        <v>4146</v>
      </c>
      <c r="B1151" s="1">
        <v>46013</v>
      </c>
      <c r="C1151" t="s">
        <v>3649</v>
      </c>
      <c r="D1151" t="s">
        <v>4147</v>
      </c>
      <c r="E1151" t="s">
        <v>1682</v>
      </c>
      <c r="F1151" t="s">
        <v>19</v>
      </c>
      <c r="G1151">
        <v>74.77</v>
      </c>
      <c r="H1151">
        <v>8</v>
      </c>
      <c r="I1151">
        <v>47.41</v>
      </c>
      <c r="J1151">
        <v>5.1100000000000003</v>
      </c>
      <c r="K1151" t="s">
        <v>43</v>
      </c>
      <c r="L1151" t="s">
        <v>21</v>
      </c>
      <c r="M1151" t="s">
        <v>37</v>
      </c>
      <c r="N1151" t="s">
        <v>3667</v>
      </c>
      <c r="O1151" t="s">
        <v>4148</v>
      </c>
      <c r="P1151" t="str">
        <f t="shared" si="17"/>
        <v>Dec</v>
      </c>
      <c r="Q1151">
        <f>PRODUCT(Table1[[#This Row],[Price_per_Unit]],Table1[[#This Row],[Quantity_Purchased]])</f>
        <v>598.16</v>
      </c>
      <c r="R1151">
        <f>(Table1[[#This Row],[Price_per_Unit]]*Table1[[#This Row],[Quantity_Purchased]])-Table1[[#This Row],[Discount_Applied]]</f>
        <v>593.04999999999995</v>
      </c>
    </row>
    <row r="1152" spans="1:18" hidden="1" x14ac:dyDescent="0.35">
      <c r="A1152" t="s">
        <v>4149</v>
      </c>
      <c r="B1152" s="1">
        <v>45731</v>
      </c>
      <c r="C1152" t="s">
        <v>3649</v>
      </c>
      <c r="D1152" t="s">
        <v>4150</v>
      </c>
      <c r="E1152" t="s">
        <v>545</v>
      </c>
      <c r="F1152" t="s">
        <v>128</v>
      </c>
      <c r="G1152">
        <v>314.67</v>
      </c>
      <c r="H1152">
        <v>6</v>
      </c>
      <c r="I1152">
        <v>197.06</v>
      </c>
      <c r="J1152">
        <v>31.26</v>
      </c>
      <c r="K1152" t="s">
        <v>43</v>
      </c>
      <c r="L1152" t="s">
        <v>48</v>
      </c>
      <c r="M1152" t="s">
        <v>37</v>
      </c>
      <c r="N1152" t="s">
        <v>3652</v>
      </c>
      <c r="O1152" t="s">
        <v>4151</v>
      </c>
      <c r="P1152" t="str">
        <f t="shared" si="17"/>
        <v>Mar</v>
      </c>
      <c r="Q1152">
        <f>PRODUCT(Table1[[#This Row],[Price_per_Unit]],Table1[[#This Row],[Quantity_Purchased]])</f>
        <v>1888.02</v>
      </c>
      <c r="R1152">
        <f>(Table1[[#This Row],[Price_per_Unit]]*Table1[[#This Row],[Quantity_Purchased]])-Table1[[#This Row],[Discount_Applied]]</f>
        <v>1856.76</v>
      </c>
    </row>
    <row r="1153" spans="1:18" hidden="1" x14ac:dyDescent="0.35">
      <c r="A1153" t="s">
        <v>4152</v>
      </c>
      <c r="B1153" s="1">
        <v>45919</v>
      </c>
      <c r="C1153" t="s">
        <v>3649</v>
      </c>
      <c r="D1153" t="s">
        <v>4153</v>
      </c>
      <c r="E1153" t="s">
        <v>62</v>
      </c>
      <c r="F1153" t="s">
        <v>128</v>
      </c>
      <c r="G1153">
        <v>437.54</v>
      </c>
      <c r="H1153">
        <v>9</v>
      </c>
      <c r="I1153">
        <v>379.78</v>
      </c>
      <c r="J1153">
        <v>40.39</v>
      </c>
      <c r="K1153" t="s">
        <v>20</v>
      </c>
      <c r="L1153" t="s">
        <v>29</v>
      </c>
      <c r="M1153" t="s">
        <v>30</v>
      </c>
      <c r="N1153" t="s">
        <v>3667</v>
      </c>
      <c r="O1153" t="s">
        <v>4154</v>
      </c>
      <c r="P1153" t="str">
        <f t="shared" si="17"/>
        <v>Sep</v>
      </c>
      <c r="Q1153">
        <f>PRODUCT(Table1[[#This Row],[Price_per_Unit]],Table1[[#This Row],[Quantity_Purchased]])</f>
        <v>3937.86</v>
      </c>
      <c r="R1153">
        <f>(Table1[[#This Row],[Price_per_Unit]]*Table1[[#This Row],[Quantity_Purchased]])-Table1[[#This Row],[Discount_Applied]]</f>
        <v>3897.4700000000003</v>
      </c>
    </row>
    <row r="1154" spans="1:18" hidden="1" x14ac:dyDescent="0.35">
      <c r="A1154" t="s">
        <v>4155</v>
      </c>
      <c r="B1154" s="1">
        <v>45739</v>
      </c>
      <c r="C1154" t="s">
        <v>3649</v>
      </c>
      <c r="D1154" t="s">
        <v>4156</v>
      </c>
      <c r="E1154" t="s">
        <v>708</v>
      </c>
      <c r="F1154" t="s">
        <v>53</v>
      </c>
      <c r="G1154">
        <v>177.68</v>
      </c>
      <c r="H1154">
        <v>2</v>
      </c>
      <c r="I1154">
        <v>144.15</v>
      </c>
      <c r="J1154">
        <v>7.48</v>
      </c>
      <c r="K1154" t="s">
        <v>20</v>
      </c>
      <c r="L1154" t="s">
        <v>21</v>
      </c>
      <c r="M1154" t="s">
        <v>30</v>
      </c>
      <c r="N1154" t="s">
        <v>3667</v>
      </c>
      <c r="O1154" t="s">
        <v>4157</v>
      </c>
      <c r="P1154" t="str">
        <f t="shared" ref="P1154:P1217" si="18">CHOOSE(MONTH(B1154),"Jan","Feb","Mar","Apr","May","Jun","Jul","Aug","Sep","Oct","Nov","Dec")</f>
        <v>Mar</v>
      </c>
      <c r="Q1154">
        <f>PRODUCT(Table1[[#This Row],[Price_per_Unit]],Table1[[#This Row],[Quantity_Purchased]])</f>
        <v>355.36</v>
      </c>
      <c r="R1154">
        <f>(Table1[[#This Row],[Price_per_Unit]]*Table1[[#This Row],[Quantity_Purchased]])-Table1[[#This Row],[Discount_Applied]]</f>
        <v>347.88</v>
      </c>
    </row>
    <row r="1155" spans="1:18" hidden="1" x14ac:dyDescent="0.35">
      <c r="A1155" t="s">
        <v>4158</v>
      </c>
      <c r="B1155" s="1">
        <v>45812</v>
      </c>
      <c r="C1155" t="s">
        <v>3649</v>
      </c>
      <c r="D1155" t="s">
        <v>4159</v>
      </c>
      <c r="E1155" t="s">
        <v>319</v>
      </c>
      <c r="F1155" t="s">
        <v>79</v>
      </c>
      <c r="G1155">
        <v>247.71</v>
      </c>
      <c r="H1155">
        <v>1</v>
      </c>
      <c r="I1155">
        <v>157.19999999999999</v>
      </c>
      <c r="J1155">
        <v>5.1100000000000003</v>
      </c>
      <c r="K1155" t="s">
        <v>20</v>
      </c>
      <c r="L1155" t="s">
        <v>29</v>
      </c>
      <c r="M1155" t="s">
        <v>37</v>
      </c>
      <c r="N1155" t="s">
        <v>3667</v>
      </c>
      <c r="O1155" t="s">
        <v>4160</v>
      </c>
      <c r="P1155" t="str">
        <f t="shared" si="18"/>
        <v>Jun</v>
      </c>
      <c r="Q1155">
        <f>PRODUCT(Table1[[#This Row],[Price_per_Unit]],Table1[[#This Row],[Quantity_Purchased]])</f>
        <v>247.71</v>
      </c>
      <c r="R1155">
        <f>(Table1[[#This Row],[Price_per_Unit]]*Table1[[#This Row],[Quantity_Purchased]])-Table1[[#This Row],[Discount_Applied]]</f>
        <v>242.6</v>
      </c>
    </row>
    <row r="1156" spans="1:18" hidden="1" x14ac:dyDescent="0.35">
      <c r="A1156" t="s">
        <v>4161</v>
      </c>
      <c r="B1156" s="1">
        <v>45949</v>
      </c>
      <c r="C1156" t="s">
        <v>3649</v>
      </c>
      <c r="D1156" s="2" t="s">
        <v>4162</v>
      </c>
      <c r="E1156" t="s">
        <v>4163</v>
      </c>
      <c r="F1156" t="s">
        <v>19</v>
      </c>
      <c r="G1156">
        <v>312.36</v>
      </c>
      <c r="H1156">
        <v>9</v>
      </c>
      <c r="I1156">
        <v>223.44</v>
      </c>
      <c r="J1156">
        <v>2.59</v>
      </c>
      <c r="K1156" t="s">
        <v>43</v>
      </c>
      <c r="L1156" t="s">
        <v>29</v>
      </c>
      <c r="M1156" t="s">
        <v>37</v>
      </c>
      <c r="N1156" t="s">
        <v>3652</v>
      </c>
      <c r="O1156" t="s">
        <v>4164</v>
      </c>
      <c r="P1156" t="str">
        <f t="shared" si="18"/>
        <v>Oct</v>
      </c>
      <c r="Q1156">
        <f>PRODUCT(Table1[[#This Row],[Price_per_Unit]],Table1[[#This Row],[Quantity_Purchased]])</f>
        <v>2811.2400000000002</v>
      </c>
      <c r="R1156">
        <f>(Table1[[#This Row],[Price_per_Unit]]*Table1[[#This Row],[Quantity_Purchased]])-Table1[[#This Row],[Discount_Applied]]</f>
        <v>2808.65</v>
      </c>
    </row>
    <row r="1157" spans="1:18" x14ac:dyDescent="0.35">
      <c r="A1157" s="2" t="s">
        <v>4165</v>
      </c>
      <c r="B1157" s="1">
        <v>45949</v>
      </c>
      <c r="C1157" t="s">
        <v>3649</v>
      </c>
      <c r="D1157" t="s">
        <v>4166</v>
      </c>
      <c r="E1157" t="s">
        <v>4167</v>
      </c>
      <c r="F1157" t="s">
        <v>128</v>
      </c>
      <c r="G1157">
        <v>441.8</v>
      </c>
      <c r="H1157">
        <v>4</v>
      </c>
      <c r="I1157">
        <v>355.74</v>
      </c>
      <c r="J1157">
        <v>86.84</v>
      </c>
      <c r="K1157" t="s">
        <v>20</v>
      </c>
      <c r="L1157" t="s">
        <v>29</v>
      </c>
      <c r="M1157" t="s">
        <v>22</v>
      </c>
      <c r="N1157" t="s">
        <v>3671</v>
      </c>
      <c r="O1157" t="s">
        <v>4168</v>
      </c>
      <c r="P1157" t="str">
        <f t="shared" si="18"/>
        <v>Oct</v>
      </c>
      <c r="Q1157">
        <f>PRODUCT(Table1[[#This Row],[Price_per_Unit]],Table1[[#This Row],[Quantity_Purchased]])</f>
        <v>1767.2</v>
      </c>
      <c r="R1157">
        <f>(Table1[[#This Row],[Price_per_Unit]]*Table1[[#This Row],[Quantity_Purchased]])-Table1[[#This Row],[Discount_Applied]]</f>
        <v>1680.3600000000001</v>
      </c>
    </row>
    <row r="1158" spans="1:18" hidden="1" x14ac:dyDescent="0.35">
      <c r="A1158" t="s">
        <v>4169</v>
      </c>
      <c r="B1158" s="1">
        <v>46012</v>
      </c>
      <c r="C1158" t="s">
        <v>3649</v>
      </c>
      <c r="D1158" t="s">
        <v>4170</v>
      </c>
      <c r="E1158" t="s">
        <v>2082</v>
      </c>
      <c r="F1158" t="s">
        <v>53</v>
      </c>
      <c r="G1158">
        <v>203.2</v>
      </c>
      <c r="H1158">
        <v>9</v>
      </c>
      <c r="I1158">
        <v>156.25</v>
      </c>
      <c r="J1158">
        <v>22.17</v>
      </c>
      <c r="K1158" t="s">
        <v>43</v>
      </c>
      <c r="L1158" t="s">
        <v>29</v>
      </c>
      <c r="M1158" t="s">
        <v>30</v>
      </c>
      <c r="N1158" t="s">
        <v>3667</v>
      </c>
      <c r="O1158" t="s">
        <v>4171</v>
      </c>
      <c r="P1158" t="str">
        <f t="shared" si="18"/>
        <v>Dec</v>
      </c>
      <c r="Q1158">
        <f>PRODUCT(Table1[[#This Row],[Price_per_Unit]],Table1[[#This Row],[Quantity_Purchased]])</f>
        <v>1828.8</v>
      </c>
      <c r="R1158">
        <f>(Table1[[#This Row],[Price_per_Unit]]*Table1[[#This Row],[Quantity_Purchased]])-Table1[[#This Row],[Discount_Applied]]</f>
        <v>1806.6299999999999</v>
      </c>
    </row>
    <row r="1159" spans="1:18" hidden="1" x14ac:dyDescent="0.35">
      <c r="A1159" t="s">
        <v>4172</v>
      </c>
      <c r="B1159" s="1">
        <v>45878</v>
      </c>
      <c r="C1159" t="s">
        <v>3649</v>
      </c>
      <c r="D1159" t="s">
        <v>4173</v>
      </c>
      <c r="E1159" t="s">
        <v>4174</v>
      </c>
      <c r="F1159" t="s">
        <v>128</v>
      </c>
      <c r="G1159">
        <v>196.83</v>
      </c>
      <c r="H1159">
        <v>5</v>
      </c>
      <c r="I1159">
        <v>175.68</v>
      </c>
      <c r="J1159">
        <v>25.36</v>
      </c>
      <c r="K1159" t="s">
        <v>54</v>
      </c>
      <c r="L1159" t="s">
        <v>48</v>
      </c>
      <c r="M1159" t="s">
        <v>30</v>
      </c>
      <c r="N1159" t="s">
        <v>3671</v>
      </c>
      <c r="O1159" t="s">
        <v>4175</v>
      </c>
      <c r="P1159" t="str">
        <f t="shared" si="18"/>
        <v>Aug</v>
      </c>
      <c r="Q1159">
        <f>PRODUCT(Table1[[#This Row],[Price_per_Unit]],Table1[[#This Row],[Quantity_Purchased]])</f>
        <v>984.15000000000009</v>
      </c>
      <c r="R1159">
        <f>(Table1[[#This Row],[Price_per_Unit]]*Table1[[#This Row],[Quantity_Purchased]])-Table1[[#This Row],[Discount_Applied]]</f>
        <v>958.79000000000008</v>
      </c>
    </row>
    <row r="1160" spans="1:18" hidden="1" x14ac:dyDescent="0.35">
      <c r="A1160" t="s">
        <v>4176</v>
      </c>
      <c r="B1160" s="1">
        <v>45886</v>
      </c>
      <c r="C1160" t="s">
        <v>3649</v>
      </c>
      <c r="D1160" t="s">
        <v>4177</v>
      </c>
      <c r="E1160" t="s">
        <v>1289</v>
      </c>
      <c r="F1160" t="s">
        <v>36</v>
      </c>
      <c r="G1160">
        <v>272.42</v>
      </c>
      <c r="H1160">
        <v>3</v>
      </c>
      <c r="I1160">
        <v>201.33</v>
      </c>
      <c r="J1160">
        <v>53.5</v>
      </c>
      <c r="K1160" t="s">
        <v>54</v>
      </c>
      <c r="L1160" t="s">
        <v>29</v>
      </c>
      <c r="M1160" t="s">
        <v>37</v>
      </c>
      <c r="N1160" t="s">
        <v>3671</v>
      </c>
      <c r="O1160" t="s">
        <v>4178</v>
      </c>
      <c r="P1160" t="str">
        <f t="shared" si="18"/>
        <v>Aug</v>
      </c>
      <c r="Q1160">
        <f>PRODUCT(Table1[[#This Row],[Price_per_Unit]],Table1[[#This Row],[Quantity_Purchased]])</f>
        <v>817.26</v>
      </c>
      <c r="R1160">
        <f>(Table1[[#This Row],[Price_per_Unit]]*Table1[[#This Row],[Quantity_Purchased]])-Table1[[#This Row],[Discount_Applied]]</f>
        <v>763.76</v>
      </c>
    </row>
    <row r="1161" spans="1:18" x14ac:dyDescent="0.35">
      <c r="A1161" t="s">
        <v>4179</v>
      </c>
      <c r="B1161" s="1">
        <v>45939</v>
      </c>
      <c r="C1161" t="s">
        <v>3649</v>
      </c>
      <c r="D1161" t="s">
        <v>4180</v>
      </c>
      <c r="E1161" t="s">
        <v>4087</v>
      </c>
      <c r="F1161" t="s">
        <v>128</v>
      </c>
      <c r="G1161">
        <v>460.98</v>
      </c>
      <c r="H1161">
        <v>5</v>
      </c>
      <c r="I1161">
        <v>376.25</v>
      </c>
      <c r="J1161">
        <v>79.42</v>
      </c>
      <c r="K1161" t="s">
        <v>20</v>
      </c>
      <c r="L1161" t="s">
        <v>21</v>
      </c>
      <c r="M1161" t="s">
        <v>22</v>
      </c>
      <c r="N1161" t="s">
        <v>3652</v>
      </c>
      <c r="O1161" t="s">
        <v>4181</v>
      </c>
      <c r="P1161" t="str">
        <f t="shared" si="18"/>
        <v>Oct</v>
      </c>
      <c r="Q1161">
        <f>PRODUCT(Table1[[#This Row],[Price_per_Unit]],Table1[[#This Row],[Quantity_Purchased]])</f>
        <v>2304.9</v>
      </c>
      <c r="R1161">
        <f>(Table1[[#This Row],[Price_per_Unit]]*Table1[[#This Row],[Quantity_Purchased]])-Table1[[#This Row],[Discount_Applied]]</f>
        <v>2225.48</v>
      </c>
    </row>
    <row r="1162" spans="1:18" hidden="1" x14ac:dyDescent="0.35">
      <c r="A1162" t="s">
        <v>4182</v>
      </c>
      <c r="B1162" s="1">
        <v>45763</v>
      </c>
      <c r="C1162" t="s">
        <v>3649</v>
      </c>
      <c r="D1162" t="s">
        <v>4183</v>
      </c>
      <c r="E1162" t="s">
        <v>704</v>
      </c>
      <c r="F1162" t="s">
        <v>79</v>
      </c>
      <c r="G1162">
        <v>457.08</v>
      </c>
      <c r="H1162">
        <v>4</v>
      </c>
      <c r="I1162">
        <v>333.48</v>
      </c>
      <c r="J1162">
        <v>56.9</v>
      </c>
      <c r="K1162" t="s">
        <v>43</v>
      </c>
      <c r="L1162" t="s">
        <v>21</v>
      </c>
      <c r="M1162" t="s">
        <v>30</v>
      </c>
      <c r="N1162" t="s">
        <v>3667</v>
      </c>
      <c r="O1162" t="s">
        <v>4184</v>
      </c>
      <c r="P1162" t="str">
        <f t="shared" si="18"/>
        <v>Apr</v>
      </c>
      <c r="Q1162">
        <f>PRODUCT(Table1[[#This Row],[Price_per_Unit]],Table1[[#This Row],[Quantity_Purchased]])</f>
        <v>1828.32</v>
      </c>
      <c r="R1162">
        <f>(Table1[[#This Row],[Price_per_Unit]]*Table1[[#This Row],[Quantity_Purchased]])-Table1[[#This Row],[Discount_Applied]]</f>
        <v>1771.4199999999998</v>
      </c>
    </row>
    <row r="1163" spans="1:18" hidden="1" x14ac:dyDescent="0.35">
      <c r="A1163" t="s">
        <v>4185</v>
      </c>
      <c r="B1163" s="1">
        <v>46002</v>
      </c>
      <c r="C1163" t="s">
        <v>3649</v>
      </c>
      <c r="D1163" t="s">
        <v>4186</v>
      </c>
      <c r="E1163" t="s">
        <v>4187</v>
      </c>
      <c r="F1163" t="s">
        <v>53</v>
      </c>
      <c r="G1163">
        <v>371.15</v>
      </c>
      <c r="H1163">
        <v>4</v>
      </c>
      <c r="I1163">
        <v>242.39</v>
      </c>
      <c r="J1163">
        <v>7.49</v>
      </c>
      <c r="K1163" t="s">
        <v>54</v>
      </c>
      <c r="L1163" t="s">
        <v>29</v>
      </c>
      <c r="M1163" t="s">
        <v>37</v>
      </c>
      <c r="N1163" t="s">
        <v>3667</v>
      </c>
      <c r="O1163" t="s">
        <v>4188</v>
      </c>
      <c r="P1163" t="str">
        <f t="shared" si="18"/>
        <v>Dec</v>
      </c>
      <c r="Q1163">
        <f>PRODUCT(Table1[[#This Row],[Price_per_Unit]],Table1[[#This Row],[Quantity_Purchased]])</f>
        <v>1484.6</v>
      </c>
      <c r="R1163">
        <f>(Table1[[#This Row],[Price_per_Unit]]*Table1[[#This Row],[Quantity_Purchased]])-Table1[[#This Row],[Discount_Applied]]</f>
        <v>1477.11</v>
      </c>
    </row>
    <row r="1164" spans="1:18" hidden="1" x14ac:dyDescent="0.35">
      <c r="A1164" t="s">
        <v>4189</v>
      </c>
      <c r="B1164" s="1">
        <v>45971</v>
      </c>
      <c r="C1164" t="s">
        <v>3649</v>
      </c>
      <c r="D1164" t="s">
        <v>4190</v>
      </c>
      <c r="E1164" t="s">
        <v>4191</v>
      </c>
      <c r="F1164" t="s">
        <v>36</v>
      </c>
      <c r="G1164">
        <v>243.76</v>
      </c>
      <c r="H1164">
        <v>5</v>
      </c>
      <c r="I1164">
        <v>178.26</v>
      </c>
      <c r="J1164">
        <v>13.41</v>
      </c>
      <c r="K1164" t="s">
        <v>54</v>
      </c>
      <c r="L1164" t="s">
        <v>48</v>
      </c>
      <c r="M1164" t="s">
        <v>37</v>
      </c>
      <c r="N1164" t="s">
        <v>3671</v>
      </c>
      <c r="O1164" t="s">
        <v>4192</v>
      </c>
      <c r="P1164" t="str">
        <f t="shared" si="18"/>
        <v>Nov</v>
      </c>
      <c r="Q1164">
        <f>PRODUCT(Table1[[#This Row],[Price_per_Unit]],Table1[[#This Row],[Quantity_Purchased]])</f>
        <v>1218.8</v>
      </c>
      <c r="R1164">
        <f>(Table1[[#This Row],[Price_per_Unit]]*Table1[[#This Row],[Quantity_Purchased]])-Table1[[#This Row],[Discount_Applied]]</f>
        <v>1205.3899999999999</v>
      </c>
    </row>
    <row r="1165" spans="1:18" x14ac:dyDescent="0.35">
      <c r="A1165" t="s">
        <v>4193</v>
      </c>
      <c r="B1165" s="1">
        <v>45941</v>
      </c>
      <c r="C1165" t="s">
        <v>3649</v>
      </c>
      <c r="D1165" t="s">
        <v>4194</v>
      </c>
      <c r="E1165" t="s">
        <v>3453</v>
      </c>
      <c r="F1165" t="s">
        <v>79</v>
      </c>
      <c r="G1165">
        <v>211.35</v>
      </c>
      <c r="H1165">
        <v>8</v>
      </c>
      <c r="I1165">
        <v>150.54</v>
      </c>
      <c r="J1165">
        <v>30.33</v>
      </c>
      <c r="K1165" t="s">
        <v>54</v>
      </c>
      <c r="L1165" t="s">
        <v>29</v>
      </c>
      <c r="M1165" t="s">
        <v>22</v>
      </c>
      <c r="N1165" t="s">
        <v>3667</v>
      </c>
      <c r="O1165" t="s">
        <v>4195</v>
      </c>
      <c r="P1165" t="str">
        <f t="shared" si="18"/>
        <v>Oct</v>
      </c>
      <c r="Q1165">
        <f>PRODUCT(Table1[[#This Row],[Price_per_Unit]],Table1[[#This Row],[Quantity_Purchased]])</f>
        <v>1690.8</v>
      </c>
      <c r="R1165">
        <f>(Table1[[#This Row],[Price_per_Unit]]*Table1[[#This Row],[Quantity_Purchased]])-Table1[[#This Row],[Discount_Applied]]</f>
        <v>1660.47</v>
      </c>
    </row>
    <row r="1166" spans="1:18" hidden="1" x14ac:dyDescent="0.35">
      <c r="A1166" t="s">
        <v>4196</v>
      </c>
      <c r="B1166" s="1">
        <v>45771</v>
      </c>
      <c r="C1166" t="s">
        <v>3649</v>
      </c>
      <c r="D1166" t="s">
        <v>4197</v>
      </c>
      <c r="E1166" t="s">
        <v>3984</v>
      </c>
      <c r="F1166" t="s">
        <v>128</v>
      </c>
      <c r="G1166">
        <v>29.21</v>
      </c>
      <c r="H1166">
        <v>1</v>
      </c>
      <c r="I1166">
        <v>22.77</v>
      </c>
      <c r="J1166">
        <v>4.29</v>
      </c>
      <c r="K1166" t="s">
        <v>20</v>
      </c>
      <c r="L1166" t="s">
        <v>29</v>
      </c>
      <c r="M1166" t="s">
        <v>30</v>
      </c>
      <c r="N1166" t="s">
        <v>3652</v>
      </c>
      <c r="O1166" t="s">
        <v>4198</v>
      </c>
      <c r="P1166" t="str">
        <f t="shared" si="18"/>
        <v>Apr</v>
      </c>
      <c r="Q1166">
        <f>PRODUCT(Table1[[#This Row],[Price_per_Unit]],Table1[[#This Row],[Quantity_Purchased]])</f>
        <v>29.21</v>
      </c>
      <c r="R1166">
        <f>(Table1[[#This Row],[Price_per_Unit]]*Table1[[#This Row],[Quantity_Purchased]])-Table1[[#This Row],[Discount_Applied]]</f>
        <v>24.92</v>
      </c>
    </row>
    <row r="1167" spans="1:18" x14ac:dyDescent="0.35">
      <c r="A1167" t="s">
        <v>4199</v>
      </c>
      <c r="B1167" s="1">
        <v>45949</v>
      </c>
      <c r="C1167" t="s">
        <v>3649</v>
      </c>
      <c r="D1167" s="2" t="s">
        <v>4200</v>
      </c>
      <c r="E1167" t="s">
        <v>4201</v>
      </c>
      <c r="F1167" t="s">
        <v>128</v>
      </c>
      <c r="G1167">
        <v>496.34</v>
      </c>
      <c r="H1167">
        <v>2</v>
      </c>
      <c r="I1167">
        <v>345.1</v>
      </c>
      <c r="J1167">
        <v>63.5</v>
      </c>
      <c r="K1167" t="s">
        <v>43</v>
      </c>
      <c r="L1167" t="s">
        <v>48</v>
      </c>
      <c r="M1167" t="s">
        <v>22</v>
      </c>
      <c r="N1167" t="s">
        <v>3652</v>
      </c>
      <c r="O1167" t="s">
        <v>4202</v>
      </c>
      <c r="P1167" t="str">
        <f t="shared" si="18"/>
        <v>Oct</v>
      </c>
      <c r="Q1167">
        <f>PRODUCT(Table1[[#This Row],[Price_per_Unit]],Table1[[#This Row],[Quantity_Purchased]])</f>
        <v>992.68</v>
      </c>
      <c r="R1167">
        <f>(Table1[[#This Row],[Price_per_Unit]]*Table1[[#This Row],[Quantity_Purchased]])-Table1[[#This Row],[Discount_Applied]]</f>
        <v>929.18</v>
      </c>
    </row>
    <row r="1168" spans="1:18" hidden="1" x14ac:dyDescent="0.35">
      <c r="A1168" t="s">
        <v>4203</v>
      </c>
      <c r="B1168" s="1">
        <v>45845</v>
      </c>
      <c r="C1168" t="s">
        <v>3649</v>
      </c>
      <c r="D1168" t="s">
        <v>4204</v>
      </c>
      <c r="E1168" t="s">
        <v>4205</v>
      </c>
      <c r="F1168" t="s">
        <v>79</v>
      </c>
      <c r="G1168">
        <v>434.2</v>
      </c>
      <c r="H1168">
        <v>7</v>
      </c>
      <c r="I1168">
        <v>288.08</v>
      </c>
      <c r="J1168">
        <v>86.61</v>
      </c>
      <c r="K1168" t="s">
        <v>54</v>
      </c>
      <c r="L1168" t="s">
        <v>21</v>
      </c>
      <c r="M1168" t="s">
        <v>30</v>
      </c>
      <c r="N1168" t="s">
        <v>3652</v>
      </c>
      <c r="O1168" t="s">
        <v>4206</v>
      </c>
      <c r="P1168" t="str">
        <f t="shared" si="18"/>
        <v>Jul</v>
      </c>
      <c r="Q1168">
        <f>PRODUCT(Table1[[#This Row],[Price_per_Unit]],Table1[[#This Row],[Quantity_Purchased]])</f>
        <v>3039.4</v>
      </c>
      <c r="R1168">
        <f>(Table1[[#This Row],[Price_per_Unit]]*Table1[[#This Row],[Quantity_Purchased]])-Table1[[#This Row],[Discount_Applied]]</f>
        <v>2952.79</v>
      </c>
    </row>
    <row r="1169" spans="1:18" x14ac:dyDescent="0.35">
      <c r="A1169" s="2" t="s">
        <v>4207</v>
      </c>
      <c r="B1169" s="1">
        <v>45794</v>
      </c>
      <c r="C1169" t="s">
        <v>3649</v>
      </c>
      <c r="D1169" t="s">
        <v>4208</v>
      </c>
      <c r="E1169" t="s">
        <v>847</v>
      </c>
      <c r="F1169" t="s">
        <v>19</v>
      </c>
      <c r="G1169">
        <v>293.39</v>
      </c>
      <c r="H1169">
        <v>8</v>
      </c>
      <c r="I1169">
        <v>226.81</v>
      </c>
      <c r="J1169">
        <v>30.02</v>
      </c>
      <c r="K1169" t="s">
        <v>20</v>
      </c>
      <c r="L1169" t="s">
        <v>29</v>
      </c>
      <c r="M1169" t="s">
        <v>22</v>
      </c>
      <c r="N1169" t="s">
        <v>3671</v>
      </c>
      <c r="O1169" t="s">
        <v>4209</v>
      </c>
      <c r="P1169" t="str">
        <f t="shared" si="18"/>
        <v>May</v>
      </c>
      <c r="Q1169">
        <f>PRODUCT(Table1[[#This Row],[Price_per_Unit]],Table1[[#This Row],[Quantity_Purchased]])</f>
        <v>2347.12</v>
      </c>
      <c r="R1169">
        <f>(Table1[[#This Row],[Price_per_Unit]]*Table1[[#This Row],[Quantity_Purchased]])-Table1[[#This Row],[Discount_Applied]]</f>
        <v>2317.1</v>
      </c>
    </row>
    <row r="1170" spans="1:18" hidden="1" x14ac:dyDescent="0.35">
      <c r="A1170" t="s">
        <v>4210</v>
      </c>
      <c r="B1170" s="1">
        <v>45763</v>
      </c>
      <c r="C1170" t="s">
        <v>3649</v>
      </c>
      <c r="D1170" t="s">
        <v>4211</v>
      </c>
      <c r="E1170" t="s">
        <v>3359</v>
      </c>
      <c r="F1170" t="s">
        <v>19</v>
      </c>
      <c r="G1170">
        <v>121.12</v>
      </c>
      <c r="H1170">
        <v>2</v>
      </c>
      <c r="I1170">
        <v>76.75</v>
      </c>
      <c r="J1170">
        <v>12.55</v>
      </c>
      <c r="K1170" t="s">
        <v>43</v>
      </c>
      <c r="L1170" t="s">
        <v>29</v>
      </c>
      <c r="M1170" t="s">
        <v>37</v>
      </c>
      <c r="N1170" t="s">
        <v>3671</v>
      </c>
      <c r="O1170" t="s">
        <v>4212</v>
      </c>
      <c r="P1170" t="str">
        <f t="shared" si="18"/>
        <v>Apr</v>
      </c>
      <c r="Q1170">
        <f>PRODUCT(Table1[[#This Row],[Price_per_Unit]],Table1[[#This Row],[Quantity_Purchased]])</f>
        <v>242.24</v>
      </c>
      <c r="R1170">
        <f>(Table1[[#This Row],[Price_per_Unit]]*Table1[[#This Row],[Quantity_Purchased]])-Table1[[#This Row],[Discount_Applied]]</f>
        <v>229.69</v>
      </c>
    </row>
    <row r="1171" spans="1:18" x14ac:dyDescent="0.35">
      <c r="A1171" t="s">
        <v>4213</v>
      </c>
      <c r="B1171" s="1">
        <v>45823</v>
      </c>
      <c r="C1171" t="s">
        <v>3649</v>
      </c>
      <c r="D1171" t="s">
        <v>4214</v>
      </c>
      <c r="E1171" t="s">
        <v>2676</v>
      </c>
      <c r="F1171" t="s">
        <v>79</v>
      </c>
      <c r="G1171">
        <v>363.11</v>
      </c>
      <c r="H1171">
        <v>3</v>
      </c>
      <c r="I1171">
        <v>299.13</v>
      </c>
      <c r="J1171">
        <v>70.349999999999994</v>
      </c>
      <c r="K1171" t="s">
        <v>43</v>
      </c>
      <c r="L1171" t="s">
        <v>21</v>
      </c>
      <c r="M1171" t="s">
        <v>22</v>
      </c>
      <c r="N1171" t="s">
        <v>3667</v>
      </c>
      <c r="O1171" t="s">
        <v>4215</v>
      </c>
      <c r="P1171" t="str">
        <f t="shared" si="18"/>
        <v>Jun</v>
      </c>
      <c r="Q1171">
        <f>PRODUCT(Table1[[#This Row],[Price_per_Unit]],Table1[[#This Row],[Quantity_Purchased]])</f>
        <v>1089.33</v>
      </c>
      <c r="R1171">
        <f>(Table1[[#This Row],[Price_per_Unit]]*Table1[[#This Row],[Quantity_Purchased]])-Table1[[#This Row],[Discount_Applied]]</f>
        <v>1018.9799999999999</v>
      </c>
    </row>
    <row r="1172" spans="1:18" hidden="1" x14ac:dyDescent="0.35">
      <c r="A1172" t="s">
        <v>4216</v>
      </c>
      <c r="B1172" s="1">
        <v>45791</v>
      </c>
      <c r="C1172" t="s">
        <v>3649</v>
      </c>
      <c r="D1172" t="s">
        <v>4217</v>
      </c>
      <c r="E1172" t="s">
        <v>3656</v>
      </c>
      <c r="F1172" t="s">
        <v>19</v>
      </c>
      <c r="G1172">
        <v>125.82</v>
      </c>
      <c r="H1172">
        <v>2</v>
      </c>
      <c r="I1172">
        <v>89.7</v>
      </c>
      <c r="J1172">
        <v>16.989999999999998</v>
      </c>
      <c r="K1172" t="s">
        <v>43</v>
      </c>
      <c r="L1172" t="s">
        <v>21</v>
      </c>
      <c r="M1172" t="s">
        <v>37</v>
      </c>
      <c r="N1172" t="s">
        <v>3667</v>
      </c>
      <c r="O1172" t="s">
        <v>4218</v>
      </c>
      <c r="P1172" t="str">
        <f t="shared" si="18"/>
        <v>May</v>
      </c>
      <c r="Q1172">
        <f>PRODUCT(Table1[[#This Row],[Price_per_Unit]],Table1[[#This Row],[Quantity_Purchased]])</f>
        <v>251.64</v>
      </c>
      <c r="R1172">
        <f>(Table1[[#This Row],[Price_per_Unit]]*Table1[[#This Row],[Quantity_Purchased]])-Table1[[#This Row],[Discount_Applied]]</f>
        <v>234.64999999999998</v>
      </c>
    </row>
    <row r="1173" spans="1:18" x14ac:dyDescent="0.35">
      <c r="A1173" t="s">
        <v>4219</v>
      </c>
      <c r="B1173" s="1">
        <v>45981</v>
      </c>
      <c r="C1173" t="s">
        <v>3649</v>
      </c>
      <c r="D1173" t="s">
        <v>4220</v>
      </c>
      <c r="E1173" t="s">
        <v>1872</v>
      </c>
      <c r="F1173" t="s">
        <v>36</v>
      </c>
      <c r="G1173">
        <v>60.8</v>
      </c>
      <c r="H1173">
        <v>2</v>
      </c>
      <c r="I1173">
        <v>48.62</v>
      </c>
      <c r="J1173">
        <v>3.45</v>
      </c>
      <c r="K1173" t="s">
        <v>20</v>
      </c>
      <c r="L1173" t="s">
        <v>29</v>
      </c>
      <c r="M1173" t="s">
        <v>22</v>
      </c>
      <c r="N1173" t="s">
        <v>3667</v>
      </c>
      <c r="O1173" t="s">
        <v>4221</v>
      </c>
      <c r="P1173" t="str">
        <f t="shared" si="18"/>
        <v>Nov</v>
      </c>
      <c r="Q1173">
        <f>PRODUCT(Table1[[#This Row],[Price_per_Unit]],Table1[[#This Row],[Quantity_Purchased]])</f>
        <v>121.6</v>
      </c>
      <c r="R1173">
        <f>(Table1[[#This Row],[Price_per_Unit]]*Table1[[#This Row],[Quantity_Purchased]])-Table1[[#This Row],[Discount_Applied]]</f>
        <v>118.14999999999999</v>
      </c>
    </row>
    <row r="1174" spans="1:18" x14ac:dyDescent="0.35">
      <c r="A1174" t="s">
        <v>4222</v>
      </c>
      <c r="B1174" s="1">
        <v>45875</v>
      </c>
      <c r="C1174" t="s">
        <v>3649</v>
      </c>
      <c r="D1174" t="s">
        <v>4223</v>
      </c>
      <c r="E1174" t="s">
        <v>4224</v>
      </c>
      <c r="F1174" t="s">
        <v>79</v>
      </c>
      <c r="G1174">
        <v>361.76</v>
      </c>
      <c r="H1174">
        <v>5</v>
      </c>
      <c r="I1174">
        <v>288.22000000000003</v>
      </c>
      <c r="J1174">
        <v>19.89</v>
      </c>
      <c r="K1174" t="s">
        <v>20</v>
      </c>
      <c r="L1174" t="s">
        <v>48</v>
      </c>
      <c r="M1174" t="s">
        <v>22</v>
      </c>
      <c r="N1174" t="s">
        <v>3667</v>
      </c>
      <c r="O1174" t="s">
        <v>4225</v>
      </c>
      <c r="P1174" t="str">
        <f t="shared" si="18"/>
        <v>Aug</v>
      </c>
      <c r="Q1174">
        <f>PRODUCT(Table1[[#This Row],[Price_per_Unit]],Table1[[#This Row],[Quantity_Purchased]])</f>
        <v>1808.8</v>
      </c>
      <c r="R1174">
        <f>(Table1[[#This Row],[Price_per_Unit]]*Table1[[#This Row],[Quantity_Purchased]])-Table1[[#This Row],[Discount_Applied]]</f>
        <v>1788.9099999999999</v>
      </c>
    </row>
    <row r="1175" spans="1:18" hidden="1" x14ac:dyDescent="0.35">
      <c r="A1175" t="s">
        <v>4226</v>
      </c>
      <c r="B1175" s="1">
        <v>45971</v>
      </c>
      <c r="C1175" t="s">
        <v>3649</v>
      </c>
      <c r="D1175" t="s">
        <v>4227</v>
      </c>
      <c r="E1175" t="s">
        <v>4228</v>
      </c>
      <c r="F1175" t="s">
        <v>28</v>
      </c>
      <c r="G1175">
        <v>457.39</v>
      </c>
      <c r="H1175">
        <v>6</v>
      </c>
      <c r="I1175">
        <v>353.58</v>
      </c>
      <c r="J1175">
        <v>75.790000000000006</v>
      </c>
      <c r="K1175" t="s">
        <v>20</v>
      </c>
      <c r="L1175" t="s">
        <v>48</v>
      </c>
      <c r="M1175" t="s">
        <v>30</v>
      </c>
      <c r="N1175" t="s">
        <v>3667</v>
      </c>
      <c r="O1175" t="s">
        <v>4229</v>
      </c>
      <c r="P1175" t="str">
        <f t="shared" si="18"/>
        <v>Nov</v>
      </c>
      <c r="Q1175">
        <f>PRODUCT(Table1[[#This Row],[Price_per_Unit]],Table1[[#This Row],[Quantity_Purchased]])</f>
        <v>2744.34</v>
      </c>
      <c r="R1175">
        <f>(Table1[[#This Row],[Price_per_Unit]]*Table1[[#This Row],[Quantity_Purchased]])-Table1[[#This Row],[Discount_Applied]]</f>
        <v>2668.55</v>
      </c>
    </row>
    <row r="1176" spans="1:18" hidden="1" x14ac:dyDescent="0.35">
      <c r="A1176" t="s">
        <v>4230</v>
      </c>
      <c r="B1176" s="1">
        <v>45981</v>
      </c>
      <c r="C1176" t="s">
        <v>3649</v>
      </c>
      <c r="D1176" t="s">
        <v>4231</v>
      </c>
      <c r="E1176" t="s">
        <v>2776</v>
      </c>
      <c r="F1176" t="s">
        <v>36</v>
      </c>
      <c r="G1176">
        <v>92.78</v>
      </c>
      <c r="H1176">
        <v>7</v>
      </c>
      <c r="I1176">
        <v>63.7</v>
      </c>
      <c r="J1176">
        <v>15.2</v>
      </c>
      <c r="K1176" t="s">
        <v>43</v>
      </c>
      <c r="L1176" t="s">
        <v>48</v>
      </c>
      <c r="M1176" t="s">
        <v>30</v>
      </c>
      <c r="N1176" t="s">
        <v>3652</v>
      </c>
      <c r="O1176" t="s">
        <v>4232</v>
      </c>
      <c r="P1176" t="str">
        <f t="shared" si="18"/>
        <v>Nov</v>
      </c>
      <c r="Q1176">
        <f>PRODUCT(Table1[[#This Row],[Price_per_Unit]],Table1[[#This Row],[Quantity_Purchased]])</f>
        <v>649.46</v>
      </c>
      <c r="R1176">
        <f>(Table1[[#This Row],[Price_per_Unit]]*Table1[[#This Row],[Quantity_Purchased]])-Table1[[#This Row],[Discount_Applied]]</f>
        <v>634.26</v>
      </c>
    </row>
    <row r="1177" spans="1:18" x14ac:dyDescent="0.35">
      <c r="A1177" t="s">
        <v>4233</v>
      </c>
      <c r="B1177" s="1">
        <v>46022</v>
      </c>
      <c r="C1177" t="s">
        <v>3649</v>
      </c>
      <c r="D1177" t="s">
        <v>4234</v>
      </c>
      <c r="E1177" t="s">
        <v>3114</v>
      </c>
      <c r="F1177" t="s">
        <v>79</v>
      </c>
      <c r="G1177">
        <v>185</v>
      </c>
      <c r="H1177">
        <v>2</v>
      </c>
      <c r="I1177">
        <v>165.84</v>
      </c>
      <c r="J1177">
        <v>19.71</v>
      </c>
      <c r="K1177" t="s">
        <v>54</v>
      </c>
      <c r="L1177" t="s">
        <v>21</v>
      </c>
      <c r="M1177" t="s">
        <v>22</v>
      </c>
      <c r="N1177" t="s">
        <v>3652</v>
      </c>
      <c r="O1177" t="s">
        <v>4235</v>
      </c>
      <c r="P1177" t="str">
        <f t="shared" si="18"/>
        <v>Dec</v>
      </c>
      <c r="Q1177">
        <f>PRODUCT(Table1[[#This Row],[Price_per_Unit]],Table1[[#This Row],[Quantity_Purchased]])</f>
        <v>370</v>
      </c>
      <c r="R1177">
        <f>(Table1[[#This Row],[Price_per_Unit]]*Table1[[#This Row],[Quantity_Purchased]])-Table1[[#This Row],[Discount_Applied]]</f>
        <v>350.29</v>
      </c>
    </row>
    <row r="1178" spans="1:18" hidden="1" x14ac:dyDescent="0.35">
      <c r="A1178" t="s">
        <v>4236</v>
      </c>
      <c r="B1178" s="1">
        <v>45814</v>
      </c>
      <c r="C1178" t="s">
        <v>3649</v>
      </c>
      <c r="D1178" t="s">
        <v>4237</v>
      </c>
      <c r="E1178" t="s">
        <v>884</v>
      </c>
      <c r="F1178" t="s">
        <v>79</v>
      </c>
      <c r="G1178">
        <v>291.98</v>
      </c>
      <c r="H1178">
        <v>5</v>
      </c>
      <c r="I1178">
        <v>182.27</v>
      </c>
      <c r="J1178">
        <v>12.4</v>
      </c>
      <c r="K1178" t="s">
        <v>43</v>
      </c>
      <c r="L1178" t="s">
        <v>48</v>
      </c>
      <c r="M1178" t="s">
        <v>37</v>
      </c>
      <c r="N1178" t="s">
        <v>3652</v>
      </c>
      <c r="O1178" t="s">
        <v>4238</v>
      </c>
      <c r="P1178" t="str">
        <f t="shared" si="18"/>
        <v>Jun</v>
      </c>
      <c r="Q1178">
        <f>PRODUCT(Table1[[#This Row],[Price_per_Unit]],Table1[[#This Row],[Quantity_Purchased]])</f>
        <v>1459.9</v>
      </c>
      <c r="R1178">
        <f>(Table1[[#This Row],[Price_per_Unit]]*Table1[[#This Row],[Quantity_Purchased]])-Table1[[#This Row],[Discount_Applied]]</f>
        <v>1447.5</v>
      </c>
    </row>
    <row r="1179" spans="1:18" hidden="1" x14ac:dyDescent="0.35">
      <c r="A1179" t="s">
        <v>4239</v>
      </c>
      <c r="B1179" s="1">
        <v>45949</v>
      </c>
      <c r="C1179" t="s">
        <v>3649</v>
      </c>
      <c r="D1179" t="s">
        <v>4240</v>
      </c>
      <c r="E1179" t="s">
        <v>136</v>
      </c>
      <c r="F1179" t="s">
        <v>28</v>
      </c>
      <c r="G1179">
        <v>446.87</v>
      </c>
      <c r="H1179">
        <v>4</v>
      </c>
      <c r="I1179">
        <v>401.57</v>
      </c>
      <c r="J1179">
        <v>77.67</v>
      </c>
      <c r="K1179" t="s">
        <v>54</v>
      </c>
      <c r="L1179" t="s">
        <v>29</v>
      </c>
      <c r="M1179" t="s">
        <v>30</v>
      </c>
      <c r="N1179" t="s">
        <v>3652</v>
      </c>
      <c r="O1179" t="s">
        <v>4241</v>
      </c>
      <c r="P1179" t="str">
        <f t="shared" si="18"/>
        <v>Oct</v>
      </c>
      <c r="Q1179">
        <f>PRODUCT(Table1[[#This Row],[Price_per_Unit]],Table1[[#This Row],[Quantity_Purchased]])</f>
        <v>1787.48</v>
      </c>
      <c r="R1179">
        <f>(Table1[[#This Row],[Price_per_Unit]]*Table1[[#This Row],[Quantity_Purchased]])-Table1[[#This Row],[Discount_Applied]]</f>
        <v>1709.81</v>
      </c>
    </row>
    <row r="1180" spans="1:18" hidden="1" x14ac:dyDescent="0.35">
      <c r="A1180" t="s">
        <v>4242</v>
      </c>
      <c r="B1180" s="1">
        <v>45865</v>
      </c>
      <c r="C1180" t="s">
        <v>3649</v>
      </c>
      <c r="D1180" t="s">
        <v>4243</v>
      </c>
      <c r="E1180" t="s">
        <v>1137</v>
      </c>
      <c r="F1180" t="s">
        <v>28</v>
      </c>
      <c r="G1180">
        <v>235.24</v>
      </c>
      <c r="H1180">
        <v>7</v>
      </c>
      <c r="I1180">
        <v>146.06</v>
      </c>
      <c r="J1180">
        <v>36.97</v>
      </c>
      <c r="K1180" t="s">
        <v>43</v>
      </c>
      <c r="L1180" t="s">
        <v>48</v>
      </c>
      <c r="M1180" t="s">
        <v>30</v>
      </c>
      <c r="N1180" t="s">
        <v>3667</v>
      </c>
      <c r="O1180" t="s">
        <v>4244</v>
      </c>
      <c r="P1180" t="str">
        <f t="shared" si="18"/>
        <v>Jul</v>
      </c>
      <c r="Q1180">
        <f>PRODUCT(Table1[[#This Row],[Price_per_Unit]],Table1[[#This Row],[Quantity_Purchased]])</f>
        <v>1646.68</v>
      </c>
      <c r="R1180">
        <f>(Table1[[#This Row],[Price_per_Unit]]*Table1[[#This Row],[Quantity_Purchased]])-Table1[[#This Row],[Discount_Applied]]</f>
        <v>1609.71</v>
      </c>
    </row>
    <row r="1181" spans="1:18" hidden="1" x14ac:dyDescent="0.35">
      <c r="A1181" t="s">
        <v>4245</v>
      </c>
      <c r="B1181" s="1">
        <v>45854</v>
      </c>
      <c r="C1181" t="s">
        <v>3649</v>
      </c>
      <c r="D1181" t="s">
        <v>4246</v>
      </c>
      <c r="E1181" t="s">
        <v>1193</v>
      </c>
      <c r="F1181" t="s">
        <v>79</v>
      </c>
      <c r="G1181">
        <v>367.23</v>
      </c>
      <c r="H1181">
        <v>3</v>
      </c>
      <c r="I1181">
        <v>310.14999999999998</v>
      </c>
      <c r="J1181">
        <v>64.540000000000006</v>
      </c>
      <c r="K1181" t="s">
        <v>43</v>
      </c>
      <c r="L1181" t="s">
        <v>21</v>
      </c>
      <c r="M1181" t="s">
        <v>30</v>
      </c>
      <c r="N1181" t="s">
        <v>3667</v>
      </c>
      <c r="O1181" t="s">
        <v>4247</v>
      </c>
      <c r="P1181" t="str">
        <f t="shared" si="18"/>
        <v>Jul</v>
      </c>
      <c r="Q1181">
        <f>PRODUCT(Table1[[#This Row],[Price_per_Unit]],Table1[[#This Row],[Quantity_Purchased]])</f>
        <v>1101.69</v>
      </c>
      <c r="R1181">
        <f>(Table1[[#This Row],[Price_per_Unit]]*Table1[[#This Row],[Quantity_Purchased]])-Table1[[#This Row],[Discount_Applied]]</f>
        <v>1037.1500000000001</v>
      </c>
    </row>
    <row r="1182" spans="1:18" hidden="1" x14ac:dyDescent="0.35">
      <c r="A1182" t="s">
        <v>4248</v>
      </c>
      <c r="B1182" s="1">
        <v>45981</v>
      </c>
      <c r="C1182" t="s">
        <v>3649</v>
      </c>
      <c r="D1182" t="s">
        <v>4249</v>
      </c>
      <c r="E1182" t="s">
        <v>4250</v>
      </c>
      <c r="F1182" t="s">
        <v>28</v>
      </c>
      <c r="G1182">
        <v>497.45</v>
      </c>
      <c r="H1182">
        <v>9</v>
      </c>
      <c r="I1182">
        <v>302.39999999999998</v>
      </c>
      <c r="J1182">
        <v>25.66</v>
      </c>
      <c r="K1182" t="s">
        <v>20</v>
      </c>
      <c r="L1182" t="s">
        <v>48</v>
      </c>
      <c r="M1182" t="s">
        <v>37</v>
      </c>
      <c r="N1182" t="s">
        <v>3667</v>
      </c>
      <c r="O1182" t="s">
        <v>4251</v>
      </c>
      <c r="P1182" t="str">
        <f t="shared" si="18"/>
        <v>Nov</v>
      </c>
      <c r="Q1182">
        <f>PRODUCT(Table1[[#This Row],[Price_per_Unit]],Table1[[#This Row],[Quantity_Purchased]])</f>
        <v>4477.05</v>
      </c>
      <c r="R1182">
        <f>(Table1[[#This Row],[Price_per_Unit]]*Table1[[#This Row],[Quantity_Purchased]])-Table1[[#This Row],[Discount_Applied]]</f>
        <v>4451.3900000000003</v>
      </c>
    </row>
    <row r="1183" spans="1:18" x14ac:dyDescent="0.35">
      <c r="A1183" s="2" t="s">
        <v>4252</v>
      </c>
      <c r="B1183" s="1">
        <v>45973</v>
      </c>
      <c r="C1183" t="s">
        <v>3649</v>
      </c>
      <c r="D1183" t="s">
        <v>4253</v>
      </c>
      <c r="E1183" t="s">
        <v>506</v>
      </c>
      <c r="F1183" t="s">
        <v>53</v>
      </c>
      <c r="G1183">
        <v>296.35000000000002</v>
      </c>
      <c r="H1183">
        <v>9</v>
      </c>
      <c r="I1183">
        <v>255.63</v>
      </c>
      <c r="J1183">
        <v>25.27</v>
      </c>
      <c r="K1183" t="s">
        <v>43</v>
      </c>
      <c r="L1183" t="s">
        <v>21</v>
      </c>
      <c r="M1183" t="s">
        <v>22</v>
      </c>
      <c r="N1183" t="s">
        <v>3667</v>
      </c>
      <c r="O1183" t="s">
        <v>4254</v>
      </c>
      <c r="P1183" t="str">
        <f t="shared" si="18"/>
        <v>Nov</v>
      </c>
      <c r="Q1183">
        <f>PRODUCT(Table1[[#This Row],[Price_per_Unit]],Table1[[#This Row],[Quantity_Purchased]])</f>
        <v>2667.15</v>
      </c>
      <c r="R1183">
        <f>(Table1[[#This Row],[Price_per_Unit]]*Table1[[#This Row],[Quantity_Purchased]])-Table1[[#This Row],[Discount_Applied]]</f>
        <v>2641.88</v>
      </c>
    </row>
    <row r="1184" spans="1:18" x14ac:dyDescent="0.35">
      <c r="A1184" t="s">
        <v>4255</v>
      </c>
      <c r="B1184" s="1">
        <v>45854</v>
      </c>
      <c r="C1184" t="s">
        <v>3649</v>
      </c>
      <c r="D1184" t="s">
        <v>4256</v>
      </c>
      <c r="E1184" t="s">
        <v>3114</v>
      </c>
      <c r="F1184" t="s">
        <v>19</v>
      </c>
      <c r="G1184">
        <v>397.2</v>
      </c>
      <c r="H1184">
        <v>5</v>
      </c>
      <c r="I1184">
        <v>299.02999999999997</v>
      </c>
      <c r="J1184">
        <v>9.41</v>
      </c>
      <c r="K1184" t="s">
        <v>20</v>
      </c>
      <c r="L1184" t="s">
        <v>48</v>
      </c>
      <c r="M1184" t="s">
        <v>22</v>
      </c>
      <c r="N1184" t="s">
        <v>3667</v>
      </c>
      <c r="O1184" t="s">
        <v>4257</v>
      </c>
      <c r="P1184" t="str">
        <f t="shared" si="18"/>
        <v>Jul</v>
      </c>
      <c r="Q1184">
        <f>PRODUCT(Table1[[#This Row],[Price_per_Unit]],Table1[[#This Row],[Quantity_Purchased]])</f>
        <v>1986</v>
      </c>
      <c r="R1184">
        <f>(Table1[[#This Row],[Price_per_Unit]]*Table1[[#This Row],[Quantity_Purchased]])-Table1[[#This Row],[Discount_Applied]]</f>
        <v>1976.59</v>
      </c>
    </row>
    <row r="1185" spans="1:18" hidden="1" x14ac:dyDescent="0.35">
      <c r="A1185" t="s">
        <v>4258</v>
      </c>
      <c r="B1185" s="1">
        <v>45929</v>
      </c>
      <c r="C1185" t="s">
        <v>3649</v>
      </c>
      <c r="D1185" t="s">
        <v>4259</v>
      </c>
      <c r="E1185" t="s">
        <v>913</v>
      </c>
      <c r="F1185" t="s">
        <v>36</v>
      </c>
      <c r="G1185">
        <v>447.51</v>
      </c>
      <c r="H1185">
        <v>2</v>
      </c>
      <c r="I1185">
        <v>275.55</v>
      </c>
      <c r="J1185">
        <v>45.59</v>
      </c>
      <c r="K1185" t="s">
        <v>20</v>
      </c>
      <c r="L1185" t="s">
        <v>21</v>
      </c>
      <c r="M1185" t="s">
        <v>37</v>
      </c>
      <c r="N1185" t="s">
        <v>3667</v>
      </c>
      <c r="O1185" t="s">
        <v>4260</v>
      </c>
      <c r="P1185" t="str">
        <f t="shared" si="18"/>
        <v>Sep</v>
      </c>
      <c r="Q1185">
        <f>PRODUCT(Table1[[#This Row],[Price_per_Unit]],Table1[[#This Row],[Quantity_Purchased]])</f>
        <v>895.02</v>
      </c>
      <c r="R1185">
        <f>(Table1[[#This Row],[Price_per_Unit]]*Table1[[#This Row],[Quantity_Purchased]])-Table1[[#This Row],[Discount_Applied]]</f>
        <v>849.43</v>
      </c>
    </row>
    <row r="1186" spans="1:18" hidden="1" x14ac:dyDescent="0.35">
      <c r="A1186" t="s">
        <v>4261</v>
      </c>
      <c r="B1186" s="1">
        <v>45854</v>
      </c>
      <c r="C1186" t="s">
        <v>3649</v>
      </c>
      <c r="D1186" t="s">
        <v>4262</v>
      </c>
      <c r="E1186" t="s">
        <v>3814</v>
      </c>
      <c r="F1186" t="s">
        <v>79</v>
      </c>
      <c r="G1186">
        <v>233.41</v>
      </c>
      <c r="H1186">
        <v>7</v>
      </c>
      <c r="I1186">
        <v>142.93</v>
      </c>
      <c r="J1186">
        <v>22.85</v>
      </c>
      <c r="K1186" t="s">
        <v>20</v>
      </c>
      <c r="L1186" t="s">
        <v>21</v>
      </c>
      <c r="M1186" t="s">
        <v>37</v>
      </c>
      <c r="N1186" t="s">
        <v>3671</v>
      </c>
      <c r="O1186" t="s">
        <v>4263</v>
      </c>
      <c r="P1186" t="str">
        <f t="shared" si="18"/>
        <v>Jul</v>
      </c>
      <c r="Q1186">
        <f>PRODUCT(Table1[[#This Row],[Price_per_Unit]],Table1[[#This Row],[Quantity_Purchased]])</f>
        <v>1633.87</v>
      </c>
      <c r="R1186">
        <f>(Table1[[#This Row],[Price_per_Unit]]*Table1[[#This Row],[Quantity_Purchased]])-Table1[[#This Row],[Discount_Applied]]</f>
        <v>1611.02</v>
      </c>
    </row>
    <row r="1187" spans="1:18" hidden="1" x14ac:dyDescent="0.35">
      <c r="A1187" t="s">
        <v>4264</v>
      </c>
      <c r="B1187" s="1">
        <v>45856</v>
      </c>
      <c r="C1187" t="s">
        <v>3649</v>
      </c>
      <c r="D1187" t="s">
        <v>4265</v>
      </c>
      <c r="E1187" t="s">
        <v>2124</v>
      </c>
      <c r="F1187" t="s">
        <v>28</v>
      </c>
      <c r="G1187">
        <v>385.25</v>
      </c>
      <c r="H1187">
        <v>3</v>
      </c>
      <c r="I1187">
        <v>279.94</v>
      </c>
      <c r="J1187">
        <v>26.08</v>
      </c>
      <c r="K1187" t="s">
        <v>43</v>
      </c>
      <c r="L1187" t="s">
        <v>21</v>
      </c>
      <c r="M1187" t="s">
        <v>30</v>
      </c>
      <c r="N1187" t="s">
        <v>3671</v>
      </c>
      <c r="O1187" t="s">
        <v>4266</v>
      </c>
      <c r="P1187" t="str">
        <f t="shared" si="18"/>
        <v>Jul</v>
      </c>
      <c r="Q1187">
        <f>PRODUCT(Table1[[#This Row],[Price_per_Unit]],Table1[[#This Row],[Quantity_Purchased]])</f>
        <v>1155.75</v>
      </c>
      <c r="R1187">
        <f>(Table1[[#This Row],[Price_per_Unit]]*Table1[[#This Row],[Quantity_Purchased]])-Table1[[#This Row],[Discount_Applied]]</f>
        <v>1129.67</v>
      </c>
    </row>
    <row r="1188" spans="1:18" x14ac:dyDescent="0.35">
      <c r="A1188" t="s">
        <v>4267</v>
      </c>
      <c r="B1188" s="1">
        <v>45981</v>
      </c>
      <c r="C1188" t="s">
        <v>3649</v>
      </c>
      <c r="D1188" t="s">
        <v>4268</v>
      </c>
      <c r="E1188" t="s">
        <v>2356</v>
      </c>
      <c r="F1188" t="s">
        <v>79</v>
      </c>
      <c r="G1188">
        <v>402.3</v>
      </c>
      <c r="H1188">
        <v>3</v>
      </c>
      <c r="I1188">
        <v>326.27</v>
      </c>
      <c r="J1188">
        <v>32.36</v>
      </c>
      <c r="K1188" t="s">
        <v>43</v>
      </c>
      <c r="L1188" t="s">
        <v>29</v>
      </c>
      <c r="M1188" t="s">
        <v>22</v>
      </c>
      <c r="N1188" t="s">
        <v>3652</v>
      </c>
      <c r="O1188" t="s">
        <v>4269</v>
      </c>
      <c r="P1188" t="str">
        <f t="shared" si="18"/>
        <v>Nov</v>
      </c>
      <c r="Q1188">
        <f>PRODUCT(Table1[[#This Row],[Price_per_Unit]],Table1[[#This Row],[Quantity_Purchased]])</f>
        <v>1206.9000000000001</v>
      </c>
      <c r="R1188">
        <f>(Table1[[#This Row],[Price_per_Unit]]*Table1[[#This Row],[Quantity_Purchased]])-Table1[[#This Row],[Discount_Applied]]</f>
        <v>1174.5400000000002</v>
      </c>
    </row>
    <row r="1189" spans="1:18" x14ac:dyDescent="0.35">
      <c r="A1189" t="s">
        <v>4270</v>
      </c>
      <c r="B1189" s="1">
        <v>45791</v>
      </c>
      <c r="C1189" t="s">
        <v>3649</v>
      </c>
      <c r="D1189" t="s">
        <v>4271</v>
      </c>
      <c r="E1189" t="s">
        <v>4272</v>
      </c>
      <c r="F1189" t="s">
        <v>53</v>
      </c>
      <c r="G1189">
        <v>280.22000000000003</v>
      </c>
      <c r="H1189">
        <v>4</v>
      </c>
      <c r="I1189">
        <v>224.2</v>
      </c>
      <c r="J1189">
        <v>40.72</v>
      </c>
      <c r="K1189" t="s">
        <v>43</v>
      </c>
      <c r="L1189" t="s">
        <v>29</v>
      </c>
      <c r="M1189" t="s">
        <v>22</v>
      </c>
      <c r="N1189" t="s">
        <v>3667</v>
      </c>
      <c r="O1189" t="s">
        <v>4273</v>
      </c>
      <c r="P1189" t="str">
        <f t="shared" si="18"/>
        <v>May</v>
      </c>
      <c r="Q1189">
        <f>PRODUCT(Table1[[#This Row],[Price_per_Unit]],Table1[[#This Row],[Quantity_Purchased]])</f>
        <v>1120.8800000000001</v>
      </c>
      <c r="R1189">
        <f>(Table1[[#This Row],[Price_per_Unit]]*Table1[[#This Row],[Quantity_Purchased]])-Table1[[#This Row],[Discount_Applied]]</f>
        <v>1080.1600000000001</v>
      </c>
    </row>
    <row r="1190" spans="1:18" hidden="1" x14ac:dyDescent="0.35">
      <c r="A1190" t="s">
        <v>4274</v>
      </c>
      <c r="B1190" s="1">
        <v>45949</v>
      </c>
      <c r="C1190" t="s">
        <v>3649</v>
      </c>
      <c r="D1190" t="s">
        <v>4275</v>
      </c>
      <c r="E1190" t="s">
        <v>358</v>
      </c>
      <c r="F1190" t="s">
        <v>53</v>
      </c>
      <c r="G1190">
        <v>336.14</v>
      </c>
      <c r="H1190">
        <v>5</v>
      </c>
      <c r="I1190">
        <v>236.8</v>
      </c>
      <c r="J1190">
        <v>16.38</v>
      </c>
      <c r="K1190" t="s">
        <v>54</v>
      </c>
      <c r="L1190" t="s">
        <v>21</v>
      </c>
      <c r="M1190" t="s">
        <v>30</v>
      </c>
      <c r="N1190" t="s">
        <v>3652</v>
      </c>
      <c r="O1190" t="s">
        <v>4276</v>
      </c>
      <c r="P1190" t="str">
        <f t="shared" si="18"/>
        <v>Oct</v>
      </c>
      <c r="Q1190">
        <f>PRODUCT(Table1[[#This Row],[Price_per_Unit]],Table1[[#This Row],[Quantity_Purchased]])</f>
        <v>1680.6999999999998</v>
      </c>
      <c r="R1190">
        <f>(Table1[[#This Row],[Price_per_Unit]]*Table1[[#This Row],[Quantity_Purchased]])-Table1[[#This Row],[Discount_Applied]]</f>
        <v>1664.3199999999997</v>
      </c>
    </row>
    <row r="1191" spans="1:18" hidden="1" x14ac:dyDescent="0.35">
      <c r="A1191" t="s">
        <v>4277</v>
      </c>
      <c r="B1191" s="1">
        <v>45949</v>
      </c>
      <c r="C1191" t="s">
        <v>3649</v>
      </c>
      <c r="D1191" t="s">
        <v>4278</v>
      </c>
      <c r="E1191" t="s">
        <v>4279</v>
      </c>
      <c r="F1191" t="s">
        <v>128</v>
      </c>
      <c r="G1191">
        <v>216.58</v>
      </c>
      <c r="H1191">
        <v>9</v>
      </c>
      <c r="I1191">
        <v>177.63</v>
      </c>
      <c r="J1191">
        <v>2.56</v>
      </c>
      <c r="K1191" t="s">
        <v>54</v>
      </c>
      <c r="L1191" t="s">
        <v>29</v>
      </c>
      <c r="M1191" t="s">
        <v>30</v>
      </c>
      <c r="N1191" t="s">
        <v>3652</v>
      </c>
      <c r="O1191" t="s">
        <v>4280</v>
      </c>
      <c r="P1191" t="str">
        <f t="shared" si="18"/>
        <v>Oct</v>
      </c>
      <c r="Q1191">
        <f>PRODUCT(Table1[[#This Row],[Price_per_Unit]],Table1[[#This Row],[Quantity_Purchased]])</f>
        <v>1949.22</v>
      </c>
      <c r="R1191">
        <f>(Table1[[#This Row],[Price_per_Unit]]*Table1[[#This Row],[Quantity_Purchased]])-Table1[[#This Row],[Discount_Applied]]</f>
        <v>1946.66</v>
      </c>
    </row>
    <row r="1192" spans="1:18" hidden="1" x14ac:dyDescent="0.35">
      <c r="A1192" t="s">
        <v>4281</v>
      </c>
      <c r="B1192" s="1">
        <v>45973</v>
      </c>
      <c r="C1192" t="s">
        <v>3649</v>
      </c>
      <c r="D1192" t="s">
        <v>4282</v>
      </c>
      <c r="E1192" t="s">
        <v>4116</v>
      </c>
      <c r="F1192" t="s">
        <v>79</v>
      </c>
      <c r="G1192">
        <v>455.35</v>
      </c>
      <c r="H1192">
        <v>4</v>
      </c>
      <c r="I1192">
        <v>298.55</v>
      </c>
      <c r="J1192">
        <v>76.510000000000005</v>
      </c>
      <c r="K1192" t="s">
        <v>20</v>
      </c>
      <c r="L1192" t="s">
        <v>29</v>
      </c>
      <c r="M1192" t="s">
        <v>37</v>
      </c>
      <c r="N1192" t="s">
        <v>3652</v>
      </c>
      <c r="O1192" t="s">
        <v>4283</v>
      </c>
      <c r="P1192" t="str">
        <f t="shared" si="18"/>
        <v>Nov</v>
      </c>
      <c r="Q1192">
        <f>PRODUCT(Table1[[#This Row],[Price_per_Unit]],Table1[[#This Row],[Quantity_Purchased]])</f>
        <v>1821.4</v>
      </c>
      <c r="R1192">
        <f>(Table1[[#This Row],[Price_per_Unit]]*Table1[[#This Row],[Quantity_Purchased]])-Table1[[#This Row],[Discount_Applied]]</f>
        <v>1744.89</v>
      </c>
    </row>
    <row r="1193" spans="1:18" hidden="1" x14ac:dyDescent="0.35">
      <c r="A1193" t="s">
        <v>4284</v>
      </c>
      <c r="B1193" s="1">
        <v>45782</v>
      </c>
      <c r="C1193" t="s">
        <v>3649</v>
      </c>
      <c r="D1193" t="s">
        <v>4285</v>
      </c>
      <c r="E1193" t="s">
        <v>2011</v>
      </c>
      <c r="F1193" t="s">
        <v>28</v>
      </c>
      <c r="G1193">
        <v>310.02</v>
      </c>
      <c r="H1193">
        <v>7</v>
      </c>
      <c r="I1193">
        <v>233.35</v>
      </c>
      <c r="J1193">
        <v>55.65</v>
      </c>
      <c r="K1193" t="s">
        <v>20</v>
      </c>
      <c r="L1193" t="s">
        <v>29</v>
      </c>
      <c r="M1193" t="s">
        <v>30</v>
      </c>
      <c r="N1193" t="s">
        <v>3667</v>
      </c>
      <c r="O1193" t="s">
        <v>4286</v>
      </c>
      <c r="P1193" t="str">
        <f t="shared" si="18"/>
        <v>May</v>
      </c>
      <c r="Q1193">
        <f>PRODUCT(Table1[[#This Row],[Price_per_Unit]],Table1[[#This Row],[Quantity_Purchased]])</f>
        <v>2170.14</v>
      </c>
      <c r="R1193">
        <f>(Table1[[#This Row],[Price_per_Unit]]*Table1[[#This Row],[Quantity_Purchased]])-Table1[[#This Row],[Discount_Applied]]</f>
        <v>2114.4899999999998</v>
      </c>
    </row>
    <row r="1194" spans="1:18" hidden="1" x14ac:dyDescent="0.35">
      <c r="A1194" t="s">
        <v>4287</v>
      </c>
      <c r="B1194" s="1">
        <v>45864</v>
      </c>
      <c r="C1194" t="s">
        <v>3649</v>
      </c>
      <c r="D1194" t="s">
        <v>4288</v>
      </c>
      <c r="E1194" t="s">
        <v>343</v>
      </c>
      <c r="F1194" t="s">
        <v>19</v>
      </c>
      <c r="G1194">
        <v>28.42</v>
      </c>
      <c r="H1194">
        <v>2</v>
      </c>
      <c r="I1194">
        <v>18.350000000000001</v>
      </c>
      <c r="J1194">
        <v>5.09</v>
      </c>
      <c r="K1194" t="s">
        <v>54</v>
      </c>
      <c r="L1194" t="s">
        <v>21</v>
      </c>
      <c r="M1194" t="s">
        <v>37</v>
      </c>
      <c r="N1194" t="s">
        <v>3652</v>
      </c>
      <c r="O1194" t="s">
        <v>4289</v>
      </c>
      <c r="P1194" t="str">
        <f t="shared" si="18"/>
        <v>Jul</v>
      </c>
      <c r="Q1194">
        <f>PRODUCT(Table1[[#This Row],[Price_per_Unit]],Table1[[#This Row],[Quantity_Purchased]])</f>
        <v>56.84</v>
      </c>
      <c r="R1194">
        <f>(Table1[[#This Row],[Price_per_Unit]]*Table1[[#This Row],[Quantity_Purchased]])-Table1[[#This Row],[Discount_Applied]]</f>
        <v>51.75</v>
      </c>
    </row>
    <row r="1195" spans="1:18" hidden="1" x14ac:dyDescent="0.35">
      <c r="A1195" t="s">
        <v>4290</v>
      </c>
      <c r="B1195" s="1">
        <v>45941</v>
      </c>
      <c r="C1195" t="s">
        <v>3649</v>
      </c>
      <c r="D1195" t="s">
        <v>4291</v>
      </c>
      <c r="E1195" t="s">
        <v>463</v>
      </c>
      <c r="F1195" t="s">
        <v>128</v>
      </c>
      <c r="G1195">
        <v>347.83</v>
      </c>
      <c r="H1195">
        <v>6</v>
      </c>
      <c r="I1195">
        <v>261.77999999999997</v>
      </c>
      <c r="J1195">
        <v>31.37</v>
      </c>
      <c r="K1195" t="s">
        <v>54</v>
      </c>
      <c r="L1195" t="s">
        <v>29</v>
      </c>
      <c r="M1195" t="s">
        <v>37</v>
      </c>
      <c r="N1195" t="s">
        <v>3652</v>
      </c>
      <c r="O1195" t="s">
        <v>4292</v>
      </c>
      <c r="P1195" t="str">
        <f t="shared" si="18"/>
        <v>Oct</v>
      </c>
      <c r="Q1195">
        <f>PRODUCT(Table1[[#This Row],[Price_per_Unit]],Table1[[#This Row],[Quantity_Purchased]])</f>
        <v>2086.98</v>
      </c>
      <c r="R1195">
        <f>(Table1[[#This Row],[Price_per_Unit]]*Table1[[#This Row],[Quantity_Purchased]])-Table1[[#This Row],[Discount_Applied]]</f>
        <v>2055.61</v>
      </c>
    </row>
    <row r="1196" spans="1:18" hidden="1" x14ac:dyDescent="0.35">
      <c r="A1196" t="s">
        <v>4293</v>
      </c>
      <c r="B1196" s="1">
        <v>46004</v>
      </c>
      <c r="C1196" t="s">
        <v>3649</v>
      </c>
      <c r="D1196" t="s">
        <v>4294</v>
      </c>
      <c r="E1196" t="s">
        <v>18</v>
      </c>
      <c r="F1196" t="s">
        <v>28</v>
      </c>
      <c r="G1196">
        <v>330.72</v>
      </c>
      <c r="H1196">
        <v>3</v>
      </c>
      <c r="I1196">
        <v>292.36</v>
      </c>
      <c r="J1196">
        <v>36.22</v>
      </c>
      <c r="K1196" t="s">
        <v>20</v>
      </c>
      <c r="L1196" t="s">
        <v>48</v>
      </c>
      <c r="M1196" t="s">
        <v>37</v>
      </c>
      <c r="N1196" t="s">
        <v>3667</v>
      </c>
      <c r="O1196" t="s">
        <v>4295</v>
      </c>
      <c r="P1196" t="str">
        <f t="shared" si="18"/>
        <v>Dec</v>
      </c>
      <c r="Q1196">
        <f>PRODUCT(Table1[[#This Row],[Price_per_Unit]],Table1[[#This Row],[Quantity_Purchased]])</f>
        <v>992.16000000000008</v>
      </c>
      <c r="R1196">
        <f>(Table1[[#This Row],[Price_per_Unit]]*Table1[[#This Row],[Quantity_Purchased]])-Table1[[#This Row],[Discount_Applied]]</f>
        <v>955.94</v>
      </c>
    </row>
    <row r="1197" spans="1:18" x14ac:dyDescent="0.35">
      <c r="A1197" t="s">
        <v>4296</v>
      </c>
      <c r="B1197" s="1">
        <v>45845</v>
      </c>
      <c r="C1197" t="s">
        <v>3649</v>
      </c>
      <c r="D1197" t="s">
        <v>4297</v>
      </c>
      <c r="E1197" t="s">
        <v>4187</v>
      </c>
      <c r="F1197" t="s">
        <v>128</v>
      </c>
      <c r="G1197">
        <v>346.97</v>
      </c>
      <c r="H1197">
        <v>4</v>
      </c>
      <c r="I1197">
        <v>228.46</v>
      </c>
      <c r="J1197">
        <v>57.79</v>
      </c>
      <c r="K1197" t="s">
        <v>54</v>
      </c>
      <c r="L1197" t="s">
        <v>48</v>
      </c>
      <c r="M1197" t="s">
        <v>22</v>
      </c>
      <c r="N1197" t="s">
        <v>3667</v>
      </c>
      <c r="O1197" t="s">
        <v>4298</v>
      </c>
      <c r="P1197" t="str">
        <f t="shared" si="18"/>
        <v>Jul</v>
      </c>
      <c r="Q1197">
        <f>PRODUCT(Table1[[#This Row],[Price_per_Unit]],Table1[[#This Row],[Quantity_Purchased]])</f>
        <v>1387.88</v>
      </c>
      <c r="R1197">
        <f>(Table1[[#This Row],[Price_per_Unit]]*Table1[[#This Row],[Quantity_Purchased]])-Table1[[#This Row],[Discount_Applied]]</f>
        <v>1330.0900000000001</v>
      </c>
    </row>
    <row r="1198" spans="1:18" hidden="1" x14ac:dyDescent="0.35">
      <c r="A1198" t="s">
        <v>4299</v>
      </c>
      <c r="B1198" s="1">
        <v>45728</v>
      </c>
      <c r="C1198" t="s">
        <v>3649</v>
      </c>
      <c r="D1198" t="s">
        <v>4300</v>
      </c>
      <c r="E1198" t="s">
        <v>4301</v>
      </c>
      <c r="F1198" t="s">
        <v>53</v>
      </c>
      <c r="G1198">
        <v>496.48</v>
      </c>
      <c r="H1198">
        <v>5</v>
      </c>
      <c r="I1198">
        <v>346.91</v>
      </c>
      <c r="J1198">
        <v>21.75</v>
      </c>
      <c r="K1198" t="s">
        <v>54</v>
      </c>
      <c r="L1198" t="s">
        <v>21</v>
      </c>
      <c r="M1198" t="s">
        <v>37</v>
      </c>
      <c r="N1198" t="s">
        <v>3671</v>
      </c>
      <c r="O1198" t="s">
        <v>4302</v>
      </c>
      <c r="P1198" t="str">
        <f t="shared" si="18"/>
        <v>Mar</v>
      </c>
      <c r="Q1198">
        <f>PRODUCT(Table1[[#This Row],[Price_per_Unit]],Table1[[#This Row],[Quantity_Purchased]])</f>
        <v>2482.4</v>
      </c>
      <c r="R1198">
        <f>(Table1[[#This Row],[Price_per_Unit]]*Table1[[#This Row],[Quantity_Purchased]])-Table1[[#This Row],[Discount_Applied]]</f>
        <v>2460.65</v>
      </c>
    </row>
    <row r="1199" spans="1:18" hidden="1" x14ac:dyDescent="0.35">
      <c r="A1199" t="s">
        <v>4303</v>
      </c>
      <c r="B1199" s="1">
        <v>45846</v>
      </c>
      <c r="C1199" t="s">
        <v>3649</v>
      </c>
      <c r="D1199" t="s">
        <v>4304</v>
      </c>
      <c r="E1199" t="s">
        <v>4305</v>
      </c>
      <c r="F1199" t="s">
        <v>19</v>
      </c>
      <c r="G1199">
        <v>409.26</v>
      </c>
      <c r="H1199">
        <v>2</v>
      </c>
      <c r="I1199">
        <v>329.26</v>
      </c>
      <c r="J1199">
        <v>59.08</v>
      </c>
      <c r="K1199" t="s">
        <v>43</v>
      </c>
      <c r="L1199" t="s">
        <v>21</v>
      </c>
      <c r="M1199" t="s">
        <v>37</v>
      </c>
      <c r="N1199" t="s">
        <v>3671</v>
      </c>
      <c r="O1199" t="s">
        <v>4306</v>
      </c>
      <c r="P1199" t="str">
        <f t="shared" si="18"/>
        <v>Jul</v>
      </c>
      <c r="Q1199">
        <f>PRODUCT(Table1[[#This Row],[Price_per_Unit]],Table1[[#This Row],[Quantity_Purchased]])</f>
        <v>818.52</v>
      </c>
      <c r="R1199">
        <f>(Table1[[#This Row],[Price_per_Unit]]*Table1[[#This Row],[Quantity_Purchased]])-Table1[[#This Row],[Discount_Applied]]</f>
        <v>759.43999999999994</v>
      </c>
    </row>
    <row r="1200" spans="1:18" hidden="1" x14ac:dyDescent="0.35">
      <c r="A1200" t="s">
        <v>4307</v>
      </c>
      <c r="B1200" s="1">
        <v>45846</v>
      </c>
      <c r="C1200" t="s">
        <v>3649</v>
      </c>
      <c r="D1200" s="2" t="s">
        <v>4308</v>
      </c>
      <c r="E1200" t="s">
        <v>4309</v>
      </c>
      <c r="F1200" t="s">
        <v>28</v>
      </c>
      <c r="G1200">
        <v>335.38</v>
      </c>
      <c r="H1200">
        <v>9</v>
      </c>
      <c r="I1200">
        <v>292.99</v>
      </c>
      <c r="J1200">
        <v>4.87</v>
      </c>
      <c r="K1200" t="s">
        <v>20</v>
      </c>
      <c r="L1200" t="s">
        <v>48</v>
      </c>
      <c r="M1200" t="s">
        <v>37</v>
      </c>
      <c r="N1200" t="s">
        <v>3667</v>
      </c>
      <c r="O1200" t="s">
        <v>4310</v>
      </c>
      <c r="P1200" t="str">
        <f t="shared" si="18"/>
        <v>Jul</v>
      </c>
      <c r="Q1200">
        <f>PRODUCT(Table1[[#This Row],[Price_per_Unit]],Table1[[#This Row],[Quantity_Purchased]])</f>
        <v>3018.42</v>
      </c>
      <c r="R1200">
        <f>(Table1[[#This Row],[Price_per_Unit]]*Table1[[#This Row],[Quantity_Purchased]])-Table1[[#This Row],[Discount_Applied]]</f>
        <v>3013.55</v>
      </c>
    </row>
    <row r="1201" spans="1:18" x14ac:dyDescent="0.35">
      <c r="A1201" t="s">
        <v>4311</v>
      </c>
      <c r="B1201" s="1">
        <v>45910</v>
      </c>
      <c r="C1201" t="s">
        <v>3649</v>
      </c>
      <c r="D1201" t="s">
        <v>4312</v>
      </c>
      <c r="E1201" t="s">
        <v>1300</v>
      </c>
      <c r="F1201" t="s">
        <v>28</v>
      </c>
      <c r="G1201">
        <v>240.47</v>
      </c>
      <c r="H1201">
        <v>7</v>
      </c>
      <c r="I1201">
        <v>175.49</v>
      </c>
      <c r="J1201">
        <v>39.64</v>
      </c>
      <c r="K1201" t="s">
        <v>43</v>
      </c>
      <c r="L1201" t="s">
        <v>21</v>
      </c>
      <c r="M1201" t="s">
        <v>22</v>
      </c>
      <c r="N1201" t="s">
        <v>3652</v>
      </c>
      <c r="O1201" t="s">
        <v>4313</v>
      </c>
      <c r="P1201" t="str">
        <f t="shared" si="18"/>
        <v>Sep</v>
      </c>
      <c r="Q1201">
        <f>PRODUCT(Table1[[#This Row],[Price_per_Unit]],Table1[[#This Row],[Quantity_Purchased]])</f>
        <v>1683.29</v>
      </c>
      <c r="R1201">
        <f>(Table1[[#This Row],[Price_per_Unit]]*Table1[[#This Row],[Quantity_Purchased]])-Table1[[#This Row],[Discount_Applied]]</f>
        <v>1643.6499999999999</v>
      </c>
    </row>
    <row r="1202" spans="1:18" hidden="1" x14ac:dyDescent="0.35">
      <c r="A1202" t="s">
        <v>4314</v>
      </c>
      <c r="B1202" s="1">
        <v>45939</v>
      </c>
      <c r="C1202" t="s">
        <v>3649</v>
      </c>
      <c r="D1202" t="s">
        <v>4315</v>
      </c>
      <c r="E1202" t="s">
        <v>938</v>
      </c>
      <c r="F1202" t="s">
        <v>53</v>
      </c>
      <c r="G1202">
        <v>226.96</v>
      </c>
      <c r="H1202">
        <v>1</v>
      </c>
      <c r="I1202">
        <v>190.57</v>
      </c>
      <c r="J1202">
        <v>16.39</v>
      </c>
      <c r="K1202" t="s">
        <v>20</v>
      </c>
      <c r="L1202" t="s">
        <v>48</v>
      </c>
      <c r="M1202" t="s">
        <v>30</v>
      </c>
      <c r="N1202" t="s">
        <v>3652</v>
      </c>
      <c r="O1202" t="s">
        <v>4316</v>
      </c>
      <c r="P1202" t="str">
        <f t="shared" si="18"/>
        <v>Oct</v>
      </c>
      <c r="Q1202">
        <f>PRODUCT(Table1[[#This Row],[Price_per_Unit]],Table1[[#This Row],[Quantity_Purchased]])</f>
        <v>226.96</v>
      </c>
      <c r="R1202">
        <f>(Table1[[#This Row],[Price_per_Unit]]*Table1[[#This Row],[Quantity_Purchased]])-Table1[[#This Row],[Discount_Applied]]</f>
        <v>210.57</v>
      </c>
    </row>
    <row r="1203" spans="1:18" hidden="1" x14ac:dyDescent="0.35">
      <c r="A1203" t="s">
        <v>4317</v>
      </c>
      <c r="B1203" s="1">
        <v>45907</v>
      </c>
      <c r="C1203" t="s">
        <v>3649</v>
      </c>
      <c r="D1203" t="s">
        <v>4318</v>
      </c>
      <c r="E1203" t="s">
        <v>1044</v>
      </c>
      <c r="F1203" t="s">
        <v>128</v>
      </c>
      <c r="G1203">
        <v>326.16000000000003</v>
      </c>
      <c r="H1203">
        <v>6</v>
      </c>
      <c r="I1203">
        <v>279.83</v>
      </c>
      <c r="J1203">
        <v>60.04</v>
      </c>
      <c r="K1203" t="s">
        <v>20</v>
      </c>
      <c r="L1203" t="s">
        <v>48</v>
      </c>
      <c r="M1203" t="s">
        <v>30</v>
      </c>
      <c r="N1203" t="s">
        <v>3652</v>
      </c>
      <c r="O1203" t="s">
        <v>4319</v>
      </c>
      <c r="P1203" t="str">
        <f t="shared" si="18"/>
        <v>Sep</v>
      </c>
      <c r="Q1203">
        <f>PRODUCT(Table1[[#This Row],[Price_per_Unit]],Table1[[#This Row],[Quantity_Purchased]])</f>
        <v>1956.96</v>
      </c>
      <c r="R1203">
        <f>(Table1[[#This Row],[Price_per_Unit]]*Table1[[#This Row],[Quantity_Purchased]])-Table1[[#This Row],[Discount_Applied]]</f>
        <v>1896.92</v>
      </c>
    </row>
    <row r="1204" spans="1:18" x14ac:dyDescent="0.35">
      <c r="A1204" t="s">
        <v>4320</v>
      </c>
      <c r="B1204" s="1">
        <v>46002</v>
      </c>
      <c r="C1204" t="s">
        <v>3649</v>
      </c>
      <c r="D1204" t="s">
        <v>4321</v>
      </c>
      <c r="E1204" t="s">
        <v>3240</v>
      </c>
      <c r="F1204" t="s">
        <v>19</v>
      </c>
      <c r="G1204">
        <v>448.39</v>
      </c>
      <c r="H1204">
        <v>4</v>
      </c>
      <c r="I1204">
        <v>359.83</v>
      </c>
      <c r="J1204">
        <v>72.790000000000006</v>
      </c>
      <c r="K1204" t="s">
        <v>43</v>
      </c>
      <c r="L1204" t="s">
        <v>21</v>
      </c>
      <c r="M1204" t="s">
        <v>22</v>
      </c>
      <c r="N1204" t="s">
        <v>3667</v>
      </c>
      <c r="O1204" t="s">
        <v>4322</v>
      </c>
      <c r="P1204" t="str">
        <f t="shared" si="18"/>
        <v>Dec</v>
      </c>
      <c r="Q1204">
        <f>PRODUCT(Table1[[#This Row],[Price_per_Unit]],Table1[[#This Row],[Quantity_Purchased]])</f>
        <v>1793.56</v>
      </c>
      <c r="R1204">
        <f>(Table1[[#This Row],[Price_per_Unit]]*Table1[[#This Row],[Quantity_Purchased]])-Table1[[#This Row],[Discount_Applied]]</f>
        <v>1720.77</v>
      </c>
    </row>
    <row r="1205" spans="1:18" hidden="1" x14ac:dyDescent="0.35">
      <c r="A1205" t="s">
        <v>4323</v>
      </c>
      <c r="B1205" s="1">
        <v>45992</v>
      </c>
      <c r="C1205" t="s">
        <v>3649</v>
      </c>
      <c r="D1205" t="s">
        <v>4324</v>
      </c>
      <c r="E1205" t="s">
        <v>4112</v>
      </c>
      <c r="F1205" t="s">
        <v>53</v>
      </c>
      <c r="G1205">
        <v>491.27</v>
      </c>
      <c r="H1205">
        <v>8</v>
      </c>
      <c r="I1205">
        <v>437.53</v>
      </c>
      <c r="J1205">
        <v>52.24</v>
      </c>
      <c r="K1205" t="s">
        <v>43</v>
      </c>
      <c r="L1205" t="s">
        <v>21</v>
      </c>
      <c r="M1205" t="s">
        <v>37</v>
      </c>
      <c r="N1205" t="s">
        <v>3652</v>
      </c>
      <c r="O1205" t="s">
        <v>4325</v>
      </c>
      <c r="P1205" t="str">
        <f t="shared" si="18"/>
        <v>Dec</v>
      </c>
      <c r="Q1205">
        <f>PRODUCT(Table1[[#This Row],[Price_per_Unit]],Table1[[#This Row],[Quantity_Purchased]])</f>
        <v>3930.16</v>
      </c>
      <c r="R1205">
        <f>(Table1[[#This Row],[Price_per_Unit]]*Table1[[#This Row],[Quantity_Purchased]])-Table1[[#This Row],[Discount_Applied]]</f>
        <v>3877.92</v>
      </c>
    </row>
    <row r="1206" spans="1:18" hidden="1" x14ac:dyDescent="0.35">
      <c r="A1206" t="s">
        <v>4326</v>
      </c>
      <c r="B1206" s="1">
        <v>45907</v>
      </c>
      <c r="C1206" t="s">
        <v>3649</v>
      </c>
      <c r="D1206" t="s">
        <v>4327</v>
      </c>
      <c r="E1206" t="s">
        <v>4328</v>
      </c>
      <c r="F1206" t="s">
        <v>53</v>
      </c>
      <c r="G1206">
        <v>109.33</v>
      </c>
      <c r="H1206">
        <v>6</v>
      </c>
      <c r="I1206">
        <v>72.63</v>
      </c>
      <c r="J1206">
        <v>17.850000000000001</v>
      </c>
      <c r="K1206" t="s">
        <v>54</v>
      </c>
      <c r="L1206" t="s">
        <v>29</v>
      </c>
      <c r="M1206" t="s">
        <v>37</v>
      </c>
      <c r="N1206" t="s">
        <v>3671</v>
      </c>
      <c r="O1206" t="s">
        <v>4329</v>
      </c>
      <c r="P1206" t="str">
        <f t="shared" si="18"/>
        <v>Sep</v>
      </c>
      <c r="Q1206">
        <f>PRODUCT(Table1[[#This Row],[Price_per_Unit]],Table1[[#This Row],[Quantity_Purchased]])</f>
        <v>655.98</v>
      </c>
      <c r="R1206">
        <f>(Table1[[#This Row],[Price_per_Unit]]*Table1[[#This Row],[Quantity_Purchased]])-Table1[[#This Row],[Discount_Applied]]</f>
        <v>638.13</v>
      </c>
    </row>
    <row r="1207" spans="1:18" hidden="1" x14ac:dyDescent="0.35">
      <c r="A1207" t="s">
        <v>4330</v>
      </c>
      <c r="B1207" s="1">
        <v>45719</v>
      </c>
      <c r="C1207" t="s">
        <v>3649</v>
      </c>
      <c r="D1207" t="s">
        <v>4331</v>
      </c>
      <c r="E1207" t="s">
        <v>1498</v>
      </c>
      <c r="F1207" t="s">
        <v>53</v>
      </c>
      <c r="G1207">
        <v>473.45</v>
      </c>
      <c r="H1207">
        <v>4</v>
      </c>
      <c r="I1207">
        <v>391.97</v>
      </c>
      <c r="J1207">
        <v>23.6</v>
      </c>
      <c r="K1207" t="s">
        <v>54</v>
      </c>
      <c r="L1207" t="s">
        <v>21</v>
      </c>
      <c r="M1207" t="s">
        <v>37</v>
      </c>
      <c r="N1207" t="s">
        <v>3667</v>
      </c>
      <c r="O1207" t="s">
        <v>4332</v>
      </c>
      <c r="P1207" t="str">
        <f t="shared" si="18"/>
        <v>Mar</v>
      </c>
      <c r="Q1207">
        <f>PRODUCT(Table1[[#This Row],[Price_per_Unit]],Table1[[#This Row],[Quantity_Purchased]])</f>
        <v>1893.8</v>
      </c>
      <c r="R1207">
        <f>(Table1[[#This Row],[Price_per_Unit]]*Table1[[#This Row],[Quantity_Purchased]])-Table1[[#This Row],[Discount_Applied]]</f>
        <v>1870.2</v>
      </c>
    </row>
    <row r="1208" spans="1:18" hidden="1" x14ac:dyDescent="0.35">
      <c r="A1208" t="s">
        <v>4333</v>
      </c>
      <c r="B1208" s="1">
        <v>45939</v>
      </c>
      <c r="C1208" t="s">
        <v>3649</v>
      </c>
      <c r="D1208" t="s">
        <v>4334</v>
      </c>
      <c r="E1208" t="s">
        <v>2797</v>
      </c>
      <c r="F1208" t="s">
        <v>128</v>
      </c>
      <c r="G1208">
        <v>24.16</v>
      </c>
      <c r="H1208">
        <v>5</v>
      </c>
      <c r="I1208">
        <v>20.68</v>
      </c>
      <c r="J1208">
        <v>1.73</v>
      </c>
      <c r="K1208" t="s">
        <v>54</v>
      </c>
      <c r="L1208" t="s">
        <v>48</v>
      </c>
      <c r="M1208" t="s">
        <v>30</v>
      </c>
      <c r="N1208" t="s">
        <v>3667</v>
      </c>
      <c r="O1208" t="s">
        <v>4335</v>
      </c>
      <c r="P1208" t="str">
        <f t="shared" si="18"/>
        <v>Oct</v>
      </c>
      <c r="Q1208">
        <f>PRODUCT(Table1[[#This Row],[Price_per_Unit]],Table1[[#This Row],[Quantity_Purchased]])</f>
        <v>120.8</v>
      </c>
      <c r="R1208">
        <f>(Table1[[#This Row],[Price_per_Unit]]*Table1[[#This Row],[Quantity_Purchased]])-Table1[[#This Row],[Discount_Applied]]</f>
        <v>119.07</v>
      </c>
    </row>
    <row r="1209" spans="1:18" hidden="1" x14ac:dyDescent="0.35">
      <c r="A1209" t="s">
        <v>4336</v>
      </c>
      <c r="B1209" s="1">
        <v>45845</v>
      </c>
      <c r="C1209" t="s">
        <v>3649</v>
      </c>
      <c r="D1209" t="s">
        <v>4337</v>
      </c>
      <c r="E1209" t="s">
        <v>1876</v>
      </c>
      <c r="F1209" t="s">
        <v>28</v>
      </c>
      <c r="G1209">
        <v>217.33</v>
      </c>
      <c r="H1209">
        <v>2</v>
      </c>
      <c r="I1209">
        <v>186.92</v>
      </c>
      <c r="J1209">
        <v>20.89</v>
      </c>
      <c r="K1209" t="s">
        <v>20</v>
      </c>
      <c r="L1209" t="s">
        <v>29</v>
      </c>
      <c r="M1209" t="s">
        <v>30</v>
      </c>
      <c r="N1209" t="s">
        <v>3671</v>
      </c>
      <c r="O1209" t="s">
        <v>4338</v>
      </c>
      <c r="P1209" t="str">
        <f t="shared" si="18"/>
        <v>Jul</v>
      </c>
      <c r="Q1209">
        <f>PRODUCT(Table1[[#This Row],[Price_per_Unit]],Table1[[#This Row],[Quantity_Purchased]])</f>
        <v>434.66</v>
      </c>
      <c r="R1209">
        <f>(Table1[[#This Row],[Price_per_Unit]]*Table1[[#This Row],[Quantity_Purchased]])-Table1[[#This Row],[Discount_Applied]]</f>
        <v>413.77000000000004</v>
      </c>
    </row>
    <row r="1210" spans="1:18" hidden="1" x14ac:dyDescent="0.35">
      <c r="A1210" t="s">
        <v>4339</v>
      </c>
      <c r="B1210" s="1">
        <v>45802</v>
      </c>
      <c r="C1210" t="s">
        <v>3649</v>
      </c>
      <c r="D1210" t="s">
        <v>4340</v>
      </c>
      <c r="E1210" t="s">
        <v>4341</v>
      </c>
      <c r="F1210" t="s">
        <v>79</v>
      </c>
      <c r="G1210">
        <v>456.02</v>
      </c>
      <c r="H1210">
        <v>3</v>
      </c>
      <c r="I1210">
        <v>278.89999999999998</v>
      </c>
      <c r="J1210">
        <v>47.87</v>
      </c>
      <c r="K1210" t="s">
        <v>20</v>
      </c>
      <c r="L1210" t="s">
        <v>21</v>
      </c>
      <c r="M1210" t="s">
        <v>37</v>
      </c>
      <c r="N1210" t="s">
        <v>3667</v>
      </c>
      <c r="O1210" t="s">
        <v>4342</v>
      </c>
      <c r="P1210" t="str">
        <f t="shared" si="18"/>
        <v>May</v>
      </c>
      <c r="Q1210">
        <f>PRODUCT(Table1[[#This Row],[Price_per_Unit]],Table1[[#This Row],[Quantity_Purchased]])</f>
        <v>1368.06</v>
      </c>
      <c r="R1210">
        <f>(Table1[[#This Row],[Price_per_Unit]]*Table1[[#This Row],[Quantity_Purchased]])-Table1[[#This Row],[Discount_Applied]]</f>
        <v>1320.19</v>
      </c>
    </row>
    <row r="1211" spans="1:18" x14ac:dyDescent="0.35">
      <c r="A1211" t="s">
        <v>4343</v>
      </c>
      <c r="B1211" s="1">
        <v>45939</v>
      </c>
      <c r="C1211" t="s">
        <v>3649</v>
      </c>
      <c r="D1211" t="s">
        <v>4344</v>
      </c>
      <c r="E1211" t="s">
        <v>4345</v>
      </c>
      <c r="F1211" t="s">
        <v>36</v>
      </c>
      <c r="G1211">
        <v>224.03</v>
      </c>
      <c r="H1211">
        <v>7</v>
      </c>
      <c r="I1211">
        <v>154.5</v>
      </c>
      <c r="J1211">
        <v>6.66</v>
      </c>
      <c r="K1211" t="s">
        <v>20</v>
      </c>
      <c r="L1211" t="s">
        <v>48</v>
      </c>
      <c r="M1211" t="s">
        <v>22</v>
      </c>
      <c r="N1211" t="s">
        <v>3652</v>
      </c>
      <c r="O1211" t="s">
        <v>4346</v>
      </c>
      <c r="P1211" t="str">
        <f t="shared" si="18"/>
        <v>Oct</v>
      </c>
      <c r="Q1211">
        <f>PRODUCT(Table1[[#This Row],[Price_per_Unit]],Table1[[#This Row],[Quantity_Purchased]])</f>
        <v>1568.21</v>
      </c>
      <c r="R1211">
        <f>(Table1[[#This Row],[Price_per_Unit]]*Table1[[#This Row],[Quantity_Purchased]])-Table1[[#This Row],[Discount_Applied]]</f>
        <v>1561.55</v>
      </c>
    </row>
    <row r="1212" spans="1:18" hidden="1" x14ac:dyDescent="0.35">
      <c r="A1212" t="s">
        <v>4347</v>
      </c>
      <c r="B1212" s="1">
        <v>45949</v>
      </c>
      <c r="C1212" t="s">
        <v>3649</v>
      </c>
      <c r="D1212" t="s">
        <v>4348</v>
      </c>
      <c r="E1212" t="s">
        <v>1670</v>
      </c>
      <c r="F1212" t="s">
        <v>19</v>
      </c>
      <c r="G1212">
        <v>275.86</v>
      </c>
      <c r="H1212">
        <v>2</v>
      </c>
      <c r="I1212">
        <v>237.61</v>
      </c>
      <c r="J1212">
        <v>34.69</v>
      </c>
      <c r="K1212" t="s">
        <v>43</v>
      </c>
      <c r="L1212" t="s">
        <v>29</v>
      </c>
      <c r="M1212" t="s">
        <v>30</v>
      </c>
      <c r="N1212" t="s">
        <v>3671</v>
      </c>
      <c r="O1212" t="s">
        <v>4349</v>
      </c>
      <c r="P1212" t="str">
        <f t="shared" si="18"/>
        <v>Oct</v>
      </c>
      <c r="Q1212">
        <f>PRODUCT(Table1[[#This Row],[Price_per_Unit]],Table1[[#This Row],[Quantity_Purchased]])</f>
        <v>551.72</v>
      </c>
      <c r="R1212">
        <f>(Table1[[#This Row],[Price_per_Unit]]*Table1[[#This Row],[Quantity_Purchased]])-Table1[[#This Row],[Discount_Applied]]</f>
        <v>517.03</v>
      </c>
    </row>
    <row r="1213" spans="1:18" hidden="1" x14ac:dyDescent="0.35">
      <c r="A1213" t="s">
        <v>4350</v>
      </c>
      <c r="B1213" s="1">
        <v>45802</v>
      </c>
      <c r="C1213" t="s">
        <v>3649</v>
      </c>
      <c r="D1213" t="s">
        <v>4351</v>
      </c>
      <c r="E1213" t="s">
        <v>1733</v>
      </c>
      <c r="F1213" t="s">
        <v>19</v>
      </c>
      <c r="G1213">
        <v>26.58</v>
      </c>
      <c r="H1213">
        <v>3</v>
      </c>
      <c r="I1213">
        <v>22.83</v>
      </c>
      <c r="J1213">
        <v>1.37</v>
      </c>
      <c r="K1213" t="s">
        <v>54</v>
      </c>
      <c r="L1213" t="s">
        <v>48</v>
      </c>
      <c r="M1213" t="s">
        <v>30</v>
      </c>
      <c r="N1213" t="s">
        <v>3671</v>
      </c>
      <c r="O1213" t="s">
        <v>4352</v>
      </c>
      <c r="P1213" t="str">
        <f t="shared" si="18"/>
        <v>May</v>
      </c>
      <c r="Q1213">
        <f>PRODUCT(Table1[[#This Row],[Price_per_Unit]],Table1[[#This Row],[Quantity_Purchased]])</f>
        <v>79.739999999999995</v>
      </c>
      <c r="R1213">
        <f>(Table1[[#This Row],[Price_per_Unit]]*Table1[[#This Row],[Quantity_Purchased]])-Table1[[#This Row],[Discount_Applied]]</f>
        <v>78.36999999999999</v>
      </c>
    </row>
    <row r="1214" spans="1:18" hidden="1" x14ac:dyDescent="0.35">
      <c r="A1214" t="s">
        <v>4353</v>
      </c>
      <c r="B1214" s="1">
        <v>45812</v>
      </c>
      <c r="C1214" t="s">
        <v>3649</v>
      </c>
      <c r="D1214" t="s">
        <v>4354</v>
      </c>
      <c r="E1214" t="s">
        <v>4355</v>
      </c>
      <c r="F1214" t="s">
        <v>36</v>
      </c>
      <c r="G1214">
        <v>398.94</v>
      </c>
      <c r="H1214">
        <v>1</v>
      </c>
      <c r="I1214">
        <v>291.36</v>
      </c>
      <c r="J1214">
        <v>52.21</v>
      </c>
      <c r="K1214" t="s">
        <v>20</v>
      </c>
      <c r="L1214" t="s">
        <v>29</v>
      </c>
      <c r="M1214" t="s">
        <v>37</v>
      </c>
      <c r="N1214" t="s">
        <v>3671</v>
      </c>
      <c r="O1214" t="s">
        <v>4356</v>
      </c>
      <c r="P1214" t="str">
        <f t="shared" si="18"/>
        <v>Jun</v>
      </c>
      <c r="Q1214">
        <f>PRODUCT(Table1[[#This Row],[Price_per_Unit]],Table1[[#This Row],[Quantity_Purchased]])</f>
        <v>398.94</v>
      </c>
      <c r="R1214">
        <f>(Table1[[#This Row],[Price_per_Unit]]*Table1[[#This Row],[Quantity_Purchased]])-Table1[[#This Row],[Discount_Applied]]</f>
        <v>346.73</v>
      </c>
    </row>
    <row r="1215" spans="1:18" hidden="1" x14ac:dyDescent="0.35">
      <c r="A1215" t="s">
        <v>4357</v>
      </c>
      <c r="B1215" s="1">
        <v>45856</v>
      </c>
      <c r="C1215" t="s">
        <v>3649</v>
      </c>
      <c r="D1215" t="s">
        <v>4358</v>
      </c>
      <c r="E1215" t="s">
        <v>2926</v>
      </c>
      <c r="F1215" t="s">
        <v>128</v>
      </c>
      <c r="G1215">
        <v>206.63</v>
      </c>
      <c r="H1215">
        <v>1</v>
      </c>
      <c r="I1215">
        <v>127.04</v>
      </c>
      <c r="J1215">
        <v>16.57</v>
      </c>
      <c r="K1215" t="s">
        <v>20</v>
      </c>
      <c r="L1215" t="s">
        <v>21</v>
      </c>
      <c r="M1215" t="s">
        <v>30</v>
      </c>
      <c r="N1215" t="s">
        <v>3667</v>
      </c>
      <c r="O1215" t="s">
        <v>4359</v>
      </c>
      <c r="P1215" t="str">
        <f t="shared" si="18"/>
        <v>Jul</v>
      </c>
      <c r="Q1215">
        <f>PRODUCT(Table1[[#This Row],[Price_per_Unit]],Table1[[#This Row],[Quantity_Purchased]])</f>
        <v>206.63</v>
      </c>
      <c r="R1215">
        <f>(Table1[[#This Row],[Price_per_Unit]]*Table1[[#This Row],[Quantity_Purchased]])-Table1[[#This Row],[Discount_Applied]]</f>
        <v>190.06</v>
      </c>
    </row>
    <row r="1216" spans="1:18" x14ac:dyDescent="0.35">
      <c r="A1216" t="s">
        <v>4360</v>
      </c>
      <c r="B1216" s="1">
        <v>45717</v>
      </c>
      <c r="C1216" t="s">
        <v>3649</v>
      </c>
      <c r="D1216" t="s">
        <v>4361</v>
      </c>
      <c r="E1216" t="s">
        <v>4362</v>
      </c>
      <c r="F1216" t="s">
        <v>79</v>
      </c>
      <c r="G1216">
        <v>414.91</v>
      </c>
      <c r="H1216">
        <v>10</v>
      </c>
      <c r="I1216">
        <v>337.07</v>
      </c>
      <c r="J1216">
        <v>61.03</v>
      </c>
      <c r="K1216" t="s">
        <v>43</v>
      </c>
      <c r="L1216" t="s">
        <v>29</v>
      </c>
      <c r="M1216" t="s">
        <v>22</v>
      </c>
      <c r="N1216" t="s">
        <v>3652</v>
      </c>
      <c r="O1216" t="s">
        <v>4363</v>
      </c>
      <c r="P1216" t="str">
        <f t="shared" si="18"/>
        <v>Mar</v>
      </c>
      <c r="Q1216">
        <f>PRODUCT(Table1[[#This Row],[Price_per_Unit]],Table1[[#This Row],[Quantity_Purchased]])</f>
        <v>4149.1000000000004</v>
      </c>
      <c r="R1216">
        <f>(Table1[[#This Row],[Price_per_Unit]]*Table1[[#This Row],[Quantity_Purchased]])-Table1[[#This Row],[Discount_Applied]]</f>
        <v>4088.07</v>
      </c>
    </row>
    <row r="1217" spans="1:18" hidden="1" x14ac:dyDescent="0.35">
      <c r="A1217" t="s">
        <v>4364</v>
      </c>
      <c r="B1217" s="1">
        <v>45814</v>
      </c>
      <c r="C1217" t="s">
        <v>3649</v>
      </c>
      <c r="D1217" t="s">
        <v>4365</v>
      </c>
      <c r="E1217" t="s">
        <v>1098</v>
      </c>
      <c r="F1217" t="s">
        <v>79</v>
      </c>
      <c r="G1217">
        <v>241.12</v>
      </c>
      <c r="H1217">
        <v>5</v>
      </c>
      <c r="I1217">
        <v>181.24</v>
      </c>
      <c r="J1217">
        <v>0.89</v>
      </c>
      <c r="K1217" t="s">
        <v>43</v>
      </c>
      <c r="L1217" t="s">
        <v>21</v>
      </c>
      <c r="M1217" t="s">
        <v>30</v>
      </c>
      <c r="N1217" t="s">
        <v>3671</v>
      </c>
      <c r="O1217" t="s">
        <v>4366</v>
      </c>
      <c r="P1217" t="str">
        <f t="shared" si="18"/>
        <v>Jun</v>
      </c>
      <c r="Q1217">
        <f>PRODUCT(Table1[[#This Row],[Price_per_Unit]],Table1[[#This Row],[Quantity_Purchased]])</f>
        <v>1205.5999999999999</v>
      </c>
      <c r="R1217">
        <f>(Table1[[#This Row],[Price_per_Unit]]*Table1[[#This Row],[Quantity_Purchased]])-Table1[[#This Row],[Discount_Applied]]</f>
        <v>1204.7099999999998</v>
      </c>
    </row>
    <row r="1218" spans="1:18" x14ac:dyDescent="0.35">
      <c r="A1218" t="s">
        <v>4367</v>
      </c>
      <c r="B1218" s="1">
        <v>45865</v>
      </c>
      <c r="C1218" t="s">
        <v>3649</v>
      </c>
      <c r="D1218" t="s">
        <v>4368</v>
      </c>
      <c r="E1218" t="s">
        <v>2977</v>
      </c>
      <c r="F1218" t="s">
        <v>28</v>
      </c>
      <c r="G1218">
        <v>199.13</v>
      </c>
      <c r="H1218">
        <v>3</v>
      </c>
      <c r="I1218">
        <v>125.8</v>
      </c>
      <c r="J1218">
        <v>32.18</v>
      </c>
      <c r="K1218" t="s">
        <v>20</v>
      </c>
      <c r="L1218" t="s">
        <v>48</v>
      </c>
      <c r="M1218" t="s">
        <v>22</v>
      </c>
      <c r="N1218" t="s">
        <v>3652</v>
      </c>
      <c r="O1218" t="s">
        <v>4369</v>
      </c>
      <c r="P1218" t="str">
        <f t="shared" ref="P1218:P1281" si="19">CHOOSE(MONTH(B1218),"Jan","Feb","Mar","Apr","May","Jun","Jul","Aug","Sep","Oct","Nov","Dec")</f>
        <v>Jul</v>
      </c>
      <c r="Q1218">
        <f>PRODUCT(Table1[[#This Row],[Price_per_Unit]],Table1[[#This Row],[Quantity_Purchased]])</f>
        <v>597.39</v>
      </c>
      <c r="R1218">
        <f>(Table1[[#This Row],[Price_per_Unit]]*Table1[[#This Row],[Quantity_Purchased]])-Table1[[#This Row],[Discount_Applied]]</f>
        <v>565.21</v>
      </c>
    </row>
    <row r="1219" spans="1:18" hidden="1" x14ac:dyDescent="0.35">
      <c r="A1219" t="s">
        <v>4370</v>
      </c>
      <c r="B1219" s="1">
        <v>45992</v>
      </c>
      <c r="C1219" t="s">
        <v>3649</v>
      </c>
      <c r="D1219" t="s">
        <v>4371</v>
      </c>
      <c r="E1219" t="s">
        <v>2022</v>
      </c>
      <c r="F1219" t="s">
        <v>128</v>
      </c>
      <c r="G1219">
        <v>215.78</v>
      </c>
      <c r="H1219">
        <v>2</v>
      </c>
      <c r="I1219">
        <v>185.42</v>
      </c>
      <c r="J1219">
        <v>36.69</v>
      </c>
      <c r="K1219" t="s">
        <v>54</v>
      </c>
      <c r="L1219" t="s">
        <v>29</v>
      </c>
      <c r="M1219" t="s">
        <v>37</v>
      </c>
      <c r="N1219" t="s">
        <v>3652</v>
      </c>
      <c r="O1219" t="s">
        <v>4372</v>
      </c>
      <c r="P1219" t="str">
        <f t="shared" si="19"/>
        <v>Dec</v>
      </c>
      <c r="Q1219">
        <f>PRODUCT(Table1[[#This Row],[Price_per_Unit]],Table1[[#This Row],[Quantity_Purchased]])</f>
        <v>431.56</v>
      </c>
      <c r="R1219">
        <f>(Table1[[#This Row],[Price_per_Unit]]*Table1[[#This Row],[Quantity_Purchased]])-Table1[[#This Row],[Discount_Applied]]</f>
        <v>394.87</v>
      </c>
    </row>
    <row r="1220" spans="1:18" x14ac:dyDescent="0.35">
      <c r="A1220" t="s">
        <v>4373</v>
      </c>
      <c r="B1220" s="1">
        <v>45782</v>
      </c>
      <c r="C1220" t="s">
        <v>3649</v>
      </c>
      <c r="D1220" t="s">
        <v>4374</v>
      </c>
      <c r="E1220" t="s">
        <v>4375</v>
      </c>
      <c r="F1220" t="s">
        <v>19</v>
      </c>
      <c r="G1220">
        <v>192.59</v>
      </c>
      <c r="H1220">
        <v>7</v>
      </c>
      <c r="I1220">
        <v>166.08</v>
      </c>
      <c r="J1220">
        <v>12.23</v>
      </c>
      <c r="K1220" t="s">
        <v>43</v>
      </c>
      <c r="L1220" t="s">
        <v>29</v>
      </c>
      <c r="M1220" t="s">
        <v>22</v>
      </c>
      <c r="N1220" t="s">
        <v>3652</v>
      </c>
      <c r="O1220" t="s">
        <v>4376</v>
      </c>
      <c r="P1220" t="str">
        <f t="shared" si="19"/>
        <v>May</v>
      </c>
      <c r="Q1220">
        <f>PRODUCT(Table1[[#This Row],[Price_per_Unit]],Table1[[#This Row],[Quantity_Purchased]])</f>
        <v>1348.13</v>
      </c>
      <c r="R1220">
        <f>(Table1[[#This Row],[Price_per_Unit]]*Table1[[#This Row],[Quantity_Purchased]])-Table1[[#This Row],[Discount_Applied]]</f>
        <v>1335.9</v>
      </c>
    </row>
    <row r="1221" spans="1:18" x14ac:dyDescent="0.35">
      <c r="A1221" t="s">
        <v>4377</v>
      </c>
      <c r="B1221" s="1">
        <v>45971</v>
      </c>
      <c r="C1221" t="s">
        <v>3649</v>
      </c>
      <c r="D1221" t="s">
        <v>4378</v>
      </c>
      <c r="E1221" t="s">
        <v>4379</v>
      </c>
      <c r="F1221" t="s">
        <v>79</v>
      </c>
      <c r="G1221">
        <v>339.53</v>
      </c>
      <c r="H1221">
        <v>4</v>
      </c>
      <c r="I1221">
        <v>296.93</v>
      </c>
      <c r="J1221">
        <v>2.4900000000000002</v>
      </c>
      <c r="K1221" t="s">
        <v>54</v>
      </c>
      <c r="L1221" t="s">
        <v>29</v>
      </c>
      <c r="M1221" t="s">
        <v>22</v>
      </c>
      <c r="N1221" t="s">
        <v>3667</v>
      </c>
      <c r="O1221" t="s">
        <v>4380</v>
      </c>
      <c r="P1221" t="str">
        <f t="shared" si="19"/>
        <v>Nov</v>
      </c>
      <c r="Q1221">
        <f>PRODUCT(Table1[[#This Row],[Price_per_Unit]],Table1[[#This Row],[Quantity_Purchased]])</f>
        <v>1358.12</v>
      </c>
      <c r="R1221">
        <f>(Table1[[#This Row],[Price_per_Unit]]*Table1[[#This Row],[Quantity_Purchased]])-Table1[[#This Row],[Discount_Applied]]</f>
        <v>1355.6299999999999</v>
      </c>
    </row>
    <row r="1222" spans="1:18" hidden="1" x14ac:dyDescent="0.35">
      <c r="A1222" t="s">
        <v>4381</v>
      </c>
      <c r="B1222" s="1">
        <v>45960</v>
      </c>
      <c r="C1222" t="s">
        <v>3649</v>
      </c>
      <c r="D1222" t="s">
        <v>4382</v>
      </c>
      <c r="E1222" t="s">
        <v>2348</v>
      </c>
      <c r="F1222" t="s">
        <v>79</v>
      </c>
      <c r="G1222">
        <v>12.43</v>
      </c>
      <c r="H1222">
        <v>10</v>
      </c>
      <c r="I1222">
        <v>7.61</v>
      </c>
      <c r="J1222">
        <v>0.48</v>
      </c>
      <c r="K1222" t="s">
        <v>20</v>
      </c>
      <c r="L1222" t="s">
        <v>48</v>
      </c>
      <c r="M1222" t="s">
        <v>30</v>
      </c>
      <c r="N1222" t="s">
        <v>3667</v>
      </c>
      <c r="O1222" t="s">
        <v>4383</v>
      </c>
      <c r="P1222" t="str">
        <f t="shared" si="19"/>
        <v>Oct</v>
      </c>
      <c r="Q1222">
        <f>PRODUCT(Table1[[#This Row],[Price_per_Unit]],Table1[[#This Row],[Quantity_Purchased]])</f>
        <v>124.3</v>
      </c>
      <c r="R1222">
        <f>(Table1[[#This Row],[Price_per_Unit]]*Table1[[#This Row],[Quantity_Purchased]])-Table1[[#This Row],[Discount_Applied]]</f>
        <v>123.82</v>
      </c>
    </row>
    <row r="1223" spans="1:18" hidden="1" x14ac:dyDescent="0.35">
      <c r="A1223" t="s">
        <v>4384</v>
      </c>
      <c r="B1223" s="1">
        <v>45763</v>
      </c>
      <c r="C1223" t="s">
        <v>3649</v>
      </c>
      <c r="D1223" t="s">
        <v>4385</v>
      </c>
      <c r="E1223" t="s">
        <v>4386</v>
      </c>
      <c r="F1223" t="s">
        <v>36</v>
      </c>
      <c r="G1223">
        <v>255.53</v>
      </c>
      <c r="H1223">
        <v>7</v>
      </c>
      <c r="I1223">
        <v>167.86</v>
      </c>
      <c r="J1223">
        <v>34.74</v>
      </c>
      <c r="K1223" t="s">
        <v>54</v>
      </c>
      <c r="L1223" t="s">
        <v>48</v>
      </c>
      <c r="M1223" t="s">
        <v>30</v>
      </c>
      <c r="N1223" t="s">
        <v>3667</v>
      </c>
      <c r="O1223" t="s">
        <v>4387</v>
      </c>
      <c r="P1223" t="str">
        <f t="shared" si="19"/>
        <v>Apr</v>
      </c>
      <c r="Q1223">
        <f>PRODUCT(Table1[[#This Row],[Price_per_Unit]],Table1[[#This Row],[Quantity_Purchased]])</f>
        <v>1788.71</v>
      </c>
      <c r="R1223">
        <f>(Table1[[#This Row],[Price_per_Unit]]*Table1[[#This Row],[Quantity_Purchased]])-Table1[[#This Row],[Discount_Applied]]</f>
        <v>1753.97</v>
      </c>
    </row>
    <row r="1224" spans="1:18" x14ac:dyDescent="0.35">
      <c r="A1224" t="s">
        <v>4388</v>
      </c>
      <c r="B1224" s="1">
        <v>45823</v>
      </c>
      <c r="C1224" t="s">
        <v>3649</v>
      </c>
      <c r="D1224" t="s">
        <v>4389</v>
      </c>
      <c r="E1224" t="s">
        <v>4390</v>
      </c>
      <c r="F1224" t="s">
        <v>53</v>
      </c>
      <c r="G1224">
        <v>209.56</v>
      </c>
      <c r="H1224">
        <v>4</v>
      </c>
      <c r="I1224">
        <v>183.02</v>
      </c>
      <c r="J1224">
        <v>28.73</v>
      </c>
      <c r="K1224" t="s">
        <v>43</v>
      </c>
      <c r="L1224" t="s">
        <v>48</v>
      </c>
      <c r="M1224" t="s">
        <v>22</v>
      </c>
      <c r="N1224" t="s">
        <v>3671</v>
      </c>
      <c r="O1224" t="s">
        <v>4391</v>
      </c>
      <c r="P1224" t="str">
        <f t="shared" si="19"/>
        <v>Jun</v>
      </c>
      <c r="Q1224">
        <f>PRODUCT(Table1[[#This Row],[Price_per_Unit]],Table1[[#This Row],[Quantity_Purchased]])</f>
        <v>838.24</v>
      </c>
      <c r="R1224">
        <f>(Table1[[#This Row],[Price_per_Unit]]*Table1[[#This Row],[Quantity_Purchased]])-Table1[[#This Row],[Discount_Applied]]</f>
        <v>809.51</v>
      </c>
    </row>
    <row r="1225" spans="1:18" hidden="1" x14ac:dyDescent="0.35">
      <c r="A1225" t="s">
        <v>4392</v>
      </c>
      <c r="B1225" s="1">
        <v>45763</v>
      </c>
      <c r="C1225" t="s">
        <v>3649</v>
      </c>
      <c r="D1225" t="s">
        <v>4393</v>
      </c>
      <c r="E1225" t="s">
        <v>236</v>
      </c>
      <c r="F1225" t="s">
        <v>19</v>
      </c>
      <c r="G1225">
        <v>371.71</v>
      </c>
      <c r="H1225">
        <v>6</v>
      </c>
      <c r="I1225">
        <v>269.52</v>
      </c>
      <c r="J1225">
        <v>38.700000000000003</v>
      </c>
      <c r="K1225" t="s">
        <v>54</v>
      </c>
      <c r="L1225" t="s">
        <v>21</v>
      </c>
      <c r="M1225" t="s">
        <v>37</v>
      </c>
      <c r="N1225" t="s">
        <v>3652</v>
      </c>
      <c r="O1225" t="s">
        <v>4394</v>
      </c>
      <c r="P1225" t="str">
        <f t="shared" si="19"/>
        <v>Apr</v>
      </c>
      <c r="Q1225">
        <f>PRODUCT(Table1[[#This Row],[Price_per_Unit]],Table1[[#This Row],[Quantity_Purchased]])</f>
        <v>2230.2599999999998</v>
      </c>
      <c r="R1225">
        <f>(Table1[[#This Row],[Price_per_Unit]]*Table1[[#This Row],[Quantity_Purchased]])-Table1[[#This Row],[Discount_Applied]]</f>
        <v>2191.56</v>
      </c>
    </row>
    <row r="1226" spans="1:18" hidden="1" x14ac:dyDescent="0.35">
      <c r="A1226" t="s">
        <v>4395</v>
      </c>
      <c r="B1226" s="1">
        <v>45751</v>
      </c>
      <c r="C1226" t="s">
        <v>3649</v>
      </c>
      <c r="D1226" t="s">
        <v>4396</v>
      </c>
      <c r="E1226" t="s">
        <v>4397</v>
      </c>
      <c r="F1226" t="s">
        <v>128</v>
      </c>
      <c r="G1226">
        <v>482.58</v>
      </c>
      <c r="H1226">
        <v>9</v>
      </c>
      <c r="I1226">
        <v>351.75</v>
      </c>
      <c r="J1226">
        <v>94.04</v>
      </c>
      <c r="K1226" t="s">
        <v>20</v>
      </c>
      <c r="L1226" t="s">
        <v>21</v>
      </c>
      <c r="M1226" t="s">
        <v>30</v>
      </c>
      <c r="N1226" t="s">
        <v>3652</v>
      </c>
      <c r="O1226" t="s">
        <v>4398</v>
      </c>
      <c r="P1226" t="str">
        <f t="shared" si="19"/>
        <v>Apr</v>
      </c>
      <c r="Q1226">
        <f>PRODUCT(Table1[[#This Row],[Price_per_Unit]],Table1[[#This Row],[Quantity_Purchased]])</f>
        <v>4343.22</v>
      </c>
      <c r="R1226">
        <f>(Table1[[#This Row],[Price_per_Unit]]*Table1[[#This Row],[Quantity_Purchased]])-Table1[[#This Row],[Discount_Applied]]</f>
        <v>4249.18</v>
      </c>
    </row>
    <row r="1227" spans="1:18" x14ac:dyDescent="0.35">
      <c r="A1227" t="s">
        <v>4399</v>
      </c>
      <c r="B1227" s="1">
        <v>45751</v>
      </c>
      <c r="C1227" t="s">
        <v>3649</v>
      </c>
      <c r="D1227" t="s">
        <v>4400</v>
      </c>
      <c r="E1227" t="s">
        <v>3217</v>
      </c>
      <c r="F1227" t="s">
        <v>36</v>
      </c>
      <c r="G1227">
        <v>280.52</v>
      </c>
      <c r="H1227">
        <v>1</v>
      </c>
      <c r="I1227">
        <v>176.37</v>
      </c>
      <c r="J1227">
        <v>17.02</v>
      </c>
      <c r="K1227" t="s">
        <v>43</v>
      </c>
      <c r="L1227" t="s">
        <v>29</v>
      </c>
      <c r="M1227" t="s">
        <v>22</v>
      </c>
      <c r="N1227" t="s">
        <v>3667</v>
      </c>
      <c r="O1227" t="s">
        <v>4401</v>
      </c>
      <c r="P1227" t="str">
        <f t="shared" si="19"/>
        <v>Apr</v>
      </c>
      <c r="Q1227">
        <f>PRODUCT(Table1[[#This Row],[Price_per_Unit]],Table1[[#This Row],[Quantity_Purchased]])</f>
        <v>280.52</v>
      </c>
      <c r="R1227">
        <f>(Table1[[#This Row],[Price_per_Unit]]*Table1[[#This Row],[Quantity_Purchased]])-Table1[[#This Row],[Discount_Applied]]</f>
        <v>263.5</v>
      </c>
    </row>
    <row r="1228" spans="1:18" hidden="1" x14ac:dyDescent="0.35">
      <c r="A1228" t="s">
        <v>4402</v>
      </c>
      <c r="B1228" s="1">
        <v>45728</v>
      </c>
      <c r="C1228" t="s">
        <v>3649</v>
      </c>
      <c r="D1228" t="s">
        <v>4403</v>
      </c>
      <c r="E1228" t="s">
        <v>666</v>
      </c>
      <c r="F1228" t="s">
        <v>79</v>
      </c>
      <c r="G1228">
        <v>190.96</v>
      </c>
      <c r="H1228">
        <v>6</v>
      </c>
      <c r="I1228">
        <v>150.82</v>
      </c>
      <c r="J1228">
        <v>25</v>
      </c>
      <c r="K1228" t="s">
        <v>54</v>
      </c>
      <c r="L1228" t="s">
        <v>29</v>
      </c>
      <c r="M1228" t="s">
        <v>30</v>
      </c>
      <c r="N1228" t="s">
        <v>3652</v>
      </c>
      <c r="O1228" t="s">
        <v>4404</v>
      </c>
      <c r="P1228" t="str">
        <f t="shared" si="19"/>
        <v>Mar</v>
      </c>
      <c r="Q1228">
        <f>PRODUCT(Table1[[#This Row],[Price_per_Unit]],Table1[[#This Row],[Quantity_Purchased]])</f>
        <v>1145.76</v>
      </c>
      <c r="R1228">
        <f>(Table1[[#This Row],[Price_per_Unit]]*Table1[[#This Row],[Quantity_Purchased]])-Table1[[#This Row],[Discount_Applied]]</f>
        <v>1120.76</v>
      </c>
    </row>
    <row r="1229" spans="1:18" x14ac:dyDescent="0.35">
      <c r="A1229" t="s">
        <v>4405</v>
      </c>
      <c r="B1229" s="1">
        <v>45875</v>
      </c>
      <c r="C1229" t="s">
        <v>3649</v>
      </c>
      <c r="D1229" t="s">
        <v>4406</v>
      </c>
      <c r="E1229" t="s">
        <v>4407</v>
      </c>
      <c r="F1229" t="s">
        <v>79</v>
      </c>
      <c r="G1229">
        <v>202.89</v>
      </c>
      <c r="H1229">
        <v>5</v>
      </c>
      <c r="I1229">
        <v>182.59</v>
      </c>
      <c r="J1229">
        <v>31.88</v>
      </c>
      <c r="K1229" t="s">
        <v>20</v>
      </c>
      <c r="L1229" t="s">
        <v>21</v>
      </c>
      <c r="M1229" t="s">
        <v>22</v>
      </c>
      <c r="N1229" t="s">
        <v>3671</v>
      </c>
      <c r="O1229" t="s">
        <v>4408</v>
      </c>
      <c r="P1229" t="str">
        <f t="shared" si="19"/>
        <v>Aug</v>
      </c>
      <c r="Q1229">
        <f>PRODUCT(Table1[[#This Row],[Price_per_Unit]],Table1[[#This Row],[Quantity_Purchased]])</f>
        <v>1014.4499999999999</v>
      </c>
      <c r="R1229">
        <f>(Table1[[#This Row],[Price_per_Unit]]*Table1[[#This Row],[Quantity_Purchased]])-Table1[[#This Row],[Discount_Applied]]</f>
        <v>982.56999999999994</v>
      </c>
    </row>
    <row r="1230" spans="1:18" x14ac:dyDescent="0.35">
      <c r="A1230" t="s">
        <v>4409</v>
      </c>
      <c r="B1230" s="1">
        <v>46002</v>
      </c>
      <c r="C1230" t="s">
        <v>3649</v>
      </c>
      <c r="D1230" t="s">
        <v>4410</v>
      </c>
      <c r="E1230" t="s">
        <v>4411</v>
      </c>
      <c r="F1230" t="s">
        <v>28</v>
      </c>
      <c r="G1230">
        <v>262.33999999999997</v>
      </c>
      <c r="H1230">
        <v>8</v>
      </c>
      <c r="I1230">
        <v>203.65</v>
      </c>
      <c r="J1230">
        <v>28.87</v>
      </c>
      <c r="K1230" t="s">
        <v>43</v>
      </c>
      <c r="L1230" t="s">
        <v>21</v>
      </c>
      <c r="M1230" t="s">
        <v>22</v>
      </c>
      <c r="N1230" t="s">
        <v>3652</v>
      </c>
      <c r="O1230" t="s">
        <v>4412</v>
      </c>
      <c r="P1230" t="str">
        <f t="shared" si="19"/>
        <v>Dec</v>
      </c>
      <c r="Q1230">
        <f>PRODUCT(Table1[[#This Row],[Price_per_Unit]],Table1[[#This Row],[Quantity_Purchased]])</f>
        <v>2098.7199999999998</v>
      </c>
      <c r="R1230">
        <f>(Table1[[#This Row],[Price_per_Unit]]*Table1[[#This Row],[Quantity_Purchased]])-Table1[[#This Row],[Discount_Applied]]</f>
        <v>2069.85</v>
      </c>
    </row>
    <row r="1231" spans="1:18" hidden="1" x14ac:dyDescent="0.35">
      <c r="A1231" t="s">
        <v>4413</v>
      </c>
      <c r="B1231" s="1">
        <v>45843</v>
      </c>
      <c r="C1231" t="s">
        <v>3649</v>
      </c>
      <c r="D1231" t="s">
        <v>4414</v>
      </c>
      <c r="E1231" t="s">
        <v>4415</v>
      </c>
      <c r="F1231" t="s">
        <v>53</v>
      </c>
      <c r="G1231">
        <v>305.97000000000003</v>
      </c>
      <c r="H1231">
        <v>5</v>
      </c>
      <c r="I1231">
        <v>213.81</v>
      </c>
      <c r="J1231">
        <v>38.06</v>
      </c>
      <c r="K1231" t="s">
        <v>43</v>
      </c>
      <c r="L1231" t="s">
        <v>21</v>
      </c>
      <c r="M1231" t="s">
        <v>30</v>
      </c>
      <c r="N1231" t="s">
        <v>3671</v>
      </c>
      <c r="O1231" t="s">
        <v>4416</v>
      </c>
      <c r="P1231" t="str">
        <f t="shared" si="19"/>
        <v>Jul</v>
      </c>
      <c r="Q1231">
        <f>PRODUCT(Table1[[#This Row],[Price_per_Unit]],Table1[[#This Row],[Quantity_Purchased]])</f>
        <v>1529.8500000000001</v>
      </c>
      <c r="R1231">
        <f>(Table1[[#This Row],[Price_per_Unit]]*Table1[[#This Row],[Quantity_Purchased]])-Table1[[#This Row],[Discount_Applied]]</f>
        <v>1491.7900000000002</v>
      </c>
    </row>
    <row r="1232" spans="1:18" hidden="1" x14ac:dyDescent="0.35">
      <c r="A1232" t="s">
        <v>4417</v>
      </c>
      <c r="B1232" s="1">
        <v>45749</v>
      </c>
      <c r="C1232" t="s">
        <v>3649</v>
      </c>
      <c r="D1232" t="s">
        <v>4418</v>
      </c>
      <c r="E1232" t="s">
        <v>623</v>
      </c>
      <c r="F1232" t="s">
        <v>19</v>
      </c>
      <c r="G1232">
        <v>374.96</v>
      </c>
      <c r="H1232">
        <v>2</v>
      </c>
      <c r="I1232">
        <v>228.8</v>
      </c>
      <c r="J1232">
        <v>52.06</v>
      </c>
      <c r="K1232" t="s">
        <v>20</v>
      </c>
      <c r="L1232" t="s">
        <v>21</v>
      </c>
      <c r="M1232" t="s">
        <v>37</v>
      </c>
      <c r="N1232" t="s">
        <v>3667</v>
      </c>
      <c r="O1232" t="s">
        <v>4419</v>
      </c>
      <c r="P1232" t="str">
        <f t="shared" si="19"/>
        <v>Apr</v>
      </c>
      <c r="Q1232">
        <f>PRODUCT(Table1[[#This Row],[Price_per_Unit]],Table1[[#This Row],[Quantity_Purchased]])</f>
        <v>749.92</v>
      </c>
      <c r="R1232">
        <f>(Table1[[#This Row],[Price_per_Unit]]*Table1[[#This Row],[Quantity_Purchased]])-Table1[[#This Row],[Discount_Applied]]</f>
        <v>697.8599999999999</v>
      </c>
    </row>
    <row r="1233" spans="1:18" x14ac:dyDescent="0.35">
      <c r="A1233" t="s">
        <v>4420</v>
      </c>
      <c r="B1233" s="1">
        <v>45878</v>
      </c>
      <c r="C1233" t="s">
        <v>3649</v>
      </c>
      <c r="D1233" t="s">
        <v>4421</v>
      </c>
      <c r="E1233" t="s">
        <v>4422</v>
      </c>
      <c r="F1233" t="s">
        <v>79</v>
      </c>
      <c r="G1233">
        <v>356.66</v>
      </c>
      <c r="H1233">
        <v>10</v>
      </c>
      <c r="I1233">
        <v>247.5</v>
      </c>
      <c r="J1233">
        <v>35.67</v>
      </c>
      <c r="K1233" t="s">
        <v>54</v>
      </c>
      <c r="L1233" t="s">
        <v>21</v>
      </c>
      <c r="M1233" t="s">
        <v>22</v>
      </c>
      <c r="N1233" t="s">
        <v>3671</v>
      </c>
      <c r="O1233" t="s">
        <v>4423</v>
      </c>
      <c r="P1233" t="str">
        <f t="shared" si="19"/>
        <v>Aug</v>
      </c>
      <c r="Q1233">
        <f>PRODUCT(Table1[[#This Row],[Price_per_Unit]],Table1[[#This Row],[Quantity_Purchased]])</f>
        <v>3566.6000000000004</v>
      </c>
      <c r="R1233">
        <f>(Table1[[#This Row],[Price_per_Unit]]*Table1[[#This Row],[Quantity_Purchased]])-Table1[[#This Row],[Discount_Applied]]</f>
        <v>3530.9300000000003</v>
      </c>
    </row>
    <row r="1234" spans="1:18" x14ac:dyDescent="0.35">
      <c r="A1234" t="s">
        <v>4424</v>
      </c>
      <c r="B1234" s="1">
        <v>45908</v>
      </c>
      <c r="C1234" t="s">
        <v>3649</v>
      </c>
      <c r="D1234" t="s">
        <v>4425</v>
      </c>
      <c r="E1234" t="s">
        <v>2007</v>
      </c>
      <c r="F1234" t="s">
        <v>36</v>
      </c>
      <c r="G1234">
        <v>300.33999999999997</v>
      </c>
      <c r="H1234">
        <v>5</v>
      </c>
      <c r="I1234">
        <v>235.42</v>
      </c>
      <c r="J1234">
        <v>1.1100000000000001</v>
      </c>
      <c r="K1234" t="s">
        <v>43</v>
      </c>
      <c r="L1234" t="s">
        <v>29</v>
      </c>
      <c r="M1234" t="s">
        <v>22</v>
      </c>
      <c r="N1234" t="s">
        <v>3652</v>
      </c>
      <c r="O1234" t="s">
        <v>4426</v>
      </c>
      <c r="P1234" t="str">
        <f t="shared" si="19"/>
        <v>Sep</v>
      </c>
      <c r="Q1234">
        <f>PRODUCT(Table1[[#This Row],[Price_per_Unit]],Table1[[#This Row],[Quantity_Purchased]])</f>
        <v>1501.6999999999998</v>
      </c>
      <c r="R1234">
        <f>(Table1[[#This Row],[Price_per_Unit]]*Table1[[#This Row],[Quantity_Purchased]])-Table1[[#This Row],[Discount_Applied]]</f>
        <v>1500.59</v>
      </c>
    </row>
    <row r="1235" spans="1:18" hidden="1" x14ac:dyDescent="0.35">
      <c r="A1235" t="s">
        <v>4427</v>
      </c>
      <c r="B1235" s="1">
        <v>45739</v>
      </c>
      <c r="C1235" t="s">
        <v>3649</v>
      </c>
      <c r="D1235" t="s">
        <v>4428</v>
      </c>
      <c r="E1235" t="s">
        <v>2567</v>
      </c>
      <c r="F1235" t="s">
        <v>36</v>
      </c>
      <c r="G1235">
        <v>325.44</v>
      </c>
      <c r="H1235">
        <v>8</v>
      </c>
      <c r="I1235">
        <v>267.17</v>
      </c>
      <c r="J1235">
        <v>22.37</v>
      </c>
      <c r="K1235" t="s">
        <v>43</v>
      </c>
      <c r="L1235" t="s">
        <v>21</v>
      </c>
      <c r="M1235" t="s">
        <v>30</v>
      </c>
      <c r="N1235" t="s">
        <v>3671</v>
      </c>
      <c r="O1235" t="s">
        <v>4429</v>
      </c>
      <c r="P1235" t="str">
        <f t="shared" si="19"/>
        <v>Mar</v>
      </c>
      <c r="Q1235">
        <f>PRODUCT(Table1[[#This Row],[Price_per_Unit]],Table1[[#This Row],[Quantity_Purchased]])</f>
        <v>2603.52</v>
      </c>
      <c r="R1235">
        <f>(Table1[[#This Row],[Price_per_Unit]]*Table1[[#This Row],[Quantity_Purchased]])-Table1[[#This Row],[Discount_Applied]]</f>
        <v>2581.15</v>
      </c>
    </row>
    <row r="1236" spans="1:18" hidden="1" x14ac:dyDescent="0.35">
      <c r="A1236" t="s">
        <v>4430</v>
      </c>
      <c r="B1236" s="1">
        <v>45823</v>
      </c>
      <c r="C1236" t="s">
        <v>3649</v>
      </c>
      <c r="D1236" t="s">
        <v>4431</v>
      </c>
      <c r="E1236" t="s">
        <v>1185</v>
      </c>
      <c r="F1236" t="s">
        <v>19</v>
      </c>
      <c r="G1236">
        <v>345.93</v>
      </c>
      <c r="H1236">
        <v>8</v>
      </c>
      <c r="I1236">
        <v>243.78</v>
      </c>
      <c r="J1236">
        <v>45.01</v>
      </c>
      <c r="K1236" t="s">
        <v>43</v>
      </c>
      <c r="L1236" t="s">
        <v>48</v>
      </c>
      <c r="M1236" t="s">
        <v>37</v>
      </c>
      <c r="N1236" t="s">
        <v>3671</v>
      </c>
      <c r="O1236" t="s">
        <v>4432</v>
      </c>
      <c r="P1236" t="str">
        <f t="shared" si="19"/>
        <v>Jun</v>
      </c>
      <c r="Q1236">
        <f>PRODUCT(Table1[[#This Row],[Price_per_Unit]],Table1[[#This Row],[Quantity_Purchased]])</f>
        <v>2767.44</v>
      </c>
      <c r="R1236">
        <f>(Table1[[#This Row],[Price_per_Unit]]*Table1[[#This Row],[Quantity_Purchased]])-Table1[[#This Row],[Discount_Applied]]</f>
        <v>2722.43</v>
      </c>
    </row>
    <row r="1237" spans="1:18" x14ac:dyDescent="0.35">
      <c r="A1237" t="s">
        <v>4433</v>
      </c>
      <c r="B1237" s="1">
        <v>45719</v>
      </c>
      <c r="C1237" t="s">
        <v>3649</v>
      </c>
      <c r="D1237" t="s">
        <v>4434</v>
      </c>
      <c r="E1237" t="s">
        <v>1723</v>
      </c>
      <c r="F1237" t="s">
        <v>28</v>
      </c>
      <c r="G1237">
        <v>265.48</v>
      </c>
      <c r="H1237">
        <v>10</v>
      </c>
      <c r="I1237">
        <v>167.69</v>
      </c>
      <c r="J1237">
        <v>21.47</v>
      </c>
      <c r="K1237" t="s">
        <v>43</v>
      </c>
      <c r="L1237" t="s">
        <v>48</v>
      </c>
      <c r="M1237" t="s">
        <v>22</v>
      </c>
      <c r="N1237" t="s">
        <v>3652</v>
      </c>
      <c r="O1237" t="s">
        <v>4435</v>
      </c>
      <c r="P1237" t="str">
        <f t="shared" si="19"/>
        <v>Mar</v>
      </c>
      <c r="Q1237">
        <f>PRODUCT(Table1[[#This Row],[Price_per_Unit]],Table1[[#This Row],[Quantity_Purchased]])</f>
        <v>2654.8</v>
      </c>
      <c r="R1237">
        <f>(Table1[[#This Row],[Price_per_Unit]]*Table1[[#This Row],[Quantity_Purchased]])-Table1[[#This Row],[Discount_Applied]]</f>
        <v>2633.3300000000004</v>
      </c>
    </row>
    <row r="1238" spans="1:18" hidden="1" x14ac:dyDescent="0.35">
      <c r="A1238" t="s">
        <v>4436</v>
      </c>
      <c r="B1238" s="1">
        <v>45907</v>
      </c>
      <c r="C1238" t="s">
        <v>3649</v>
      </c>
      <c r="D1238" t="s">
        <v>4437</v>
      </c>
      <c r="E1238" t="s">
        <v>299</v>
      </c>
      <c r="F1238" t="s">
        <v>128</v>
      </c>
      <c r="G1238">
        <v>167.08</v>
      </c>
      <c r="H1238">
        <v>10</v>
      </c>
      <c r="I1238">
        <v>144.97</v>
      </c>
      <c r="J1238">
        <v>13.56</v>
      </c>
      <c r="K1238" t="s">
        <v>20</v>
      </c>
      <c r="L1238" t="s">
        <v>48</v>
      </c>
      <c r="M1238" t="s">
        <v>30</v>
      </c>
      <c r="N1238" t="s">
        <v>3671</v>
      </c>
      <c r="O1238" t="s">
        <v>4438</v>
      </c>
      <c r="P1238" t="str">
        <f t="shared" si="19"/>
        <v>Sep</v>
      </c>
      <c r="Q1238">
        <f>PRODUCT(Table1[[#This Row],[Price_per_Unit]],Table1[[#This Row],[Quantity_Purchased]])</f>
        <v>1670.8000000000002</v>
      </c>
      <c r="R1238">
        <f>(Table1[[#This Row],[Price_per_Unit]]*Table1[[#This Row],[Quantity_Purchased]])-Table1[[#This Row],[Discount_Applied]]</f>
        <v>1657.2400000000002</v>
      </c>
    </row>
    <row r="1239" spans="1:18" x14ac:dyDescent="0.35">
      <c r="A1239" t="s">
        <v>4439</v>
      </c>
      <c r="B1239" s="1">
        <v>45739</v>
      </c>
      <c r="C1239" t="s">
        <v>3649</v>
      </c>
      <c r="D1239" t="s">
        <v>4440</v>
      </c>
      <c r="E1239" t="s">
        <v>91</v>
      </c>
      <c r="F1239" t="s">
        <v>79</v>
      </c>
      <c r="G1239">
        <v>493.65</v>
      </c>
      <c r="H1239">
        <v>9</v>
      </c>
      <c r="I1239">
        <v>369.47</v>
      </c>
      <c r="J1239">
        <v>61.73</v>
      </c>
      <c r="K1239" t="s">
        <v>54</v>
      </c>
      <c r="L1239" t="s">
        <v>48</v>
      </c>
      <c r="M1239" t="s">
        <v>22</v>
      </c>
      <c r="N1239" t="s">
        <v>3671</v>
      </c>
      <c r="O1239" t="s">
        <v>4441</v>
      </c>
      <c r="P1239" t="str">
        <f t="shared" si="19"/>
        <v>Mar</v>
      </c>
      <c r="Q1239">
        <f>PRODUCT(Table1[[#This Row],[Price_per_Unit]],Table1[[#This Row],[Quantity_Purchased]])</f>
        <v>4442.8499999999995</v>
      </c>
      <c r="R1239">
        <f>(Table1[[#This Row],[Price_per_Unit]]*Table1[[#This Row],[Quantity_Purchased]])-Table1[[#This Row],[Discount_Applied]]</f>
        <v>4381.12</v>
      </c>
    </row>
    <row r="1240" spans="1:18" hidden="1" x14ac:dyDescent="0.35">
      <c r="A1240" t="s">
        <v>4442</v>
      </c>
      <c r="B1240" s="1">
        <v>45981</v>
      </c>
      <c r="C1240" t="s">
        <v>3649</v>
      </c>
      <c r="D1240" t="s">
        <v>4443</v>
      </c>
      <c r="E1240" t="s">
        <v>1620</v>
      </c>
      <c r="F1240" t="s">
        <v>53</v>
      </c>
      <c r="G1240">
        <v>217.83</v>
      </c>
      <c r="H1240">
        <v>1</v>
      </c>
      <c r="I1240">
        <v>156.88</v>
      </c>
      <c r="J1240">
        <v>36.44</v>
      </c>
      <c r="K1240" t="s">
        <v>54</v>
      </c>
      <c r="L1240" t="s">
        <v>48</v>
      </c>
      <c r="M1240" t="s">
        <v>30</v>
      </c>
      <c r="N1240" t="s">
        <v>3671</v>
      </c>
      <c r="O1240" t="s">
        <v>4444</v>
      </c>
      <c r="P1240" t="str">
        <f t="shared" si="19"/>
        <v>Nov</v>
      </c>
      <c r="Q1240">
        <f>PRODUCT(Table1[[#This Row],[Price_per_Unit]],Table1[[#This Row],[Quantity_Purchased]])</f>
        <v>217.83</v>
      </c>
      <c r="R1240">
        <f>(Table1[[#This Row],[Price_per_Unit]]*Table1[[#This Row],[Quantity_Purchased]])-Table1[[#This Row],[Discount_Applied]]</f>
        <v>181.39000000000001</v>
      </c>
    </row>
    <row r="1241" spans="1:18" hidden="1" x14ac:dyDescent="0.35">
      <c r="A1241" t="s">
        <v>4445</v>
      </c>
      <c r="B1241" s="1">
        <v>46022</v>
      </c>
      <c r="C1241" t="s">
        <v>3649</v>
      </c>
      <c r="D1241" t="s">
        <v>4446</v>
      </c>
      <c r="E1241" t="s">
        <v>1557</v>
      </c>
      <c r="F1241" t="s">
        <v>128</v>
      </c>
      <c r="G1241">
        <v>47.66</v>
      </c>
      <c r="H1241">
        <v>8</v>
      </c>
      <c r="I1241">
        <v>39.619999999999997</v>
      </c>
      <c r="J1241">
        <v>3.67</v>
      </c>
      <c r="K1241" t="s">
        <v>43</v>
      </c>
      <c r="L1241" t="s">
        <v>48</v>
      </c>
      <c r="M1241" t="s">
        <v>37</v>
      </c>
      <c r="N1241" t="s">
        <v>3671</v>
      </c>
      <c r="O1241" t="s">
        <v>4447</v>
      </c>
      <c r="P1241" t="str">
        <f t="shared" si="19"/>
        <v>Dec</v>
      </c>
      <c r="Q1241">
        <f>PRODUCT(Table1[[#This Row],[Price_per_Unit]],Table1[[#This Row],[Quantity_Purchased]])</f>
        <v>381.28</v>
      </c>
      <c r="R1241">
        <f>(Table1[[#This Row],[Price_per_Unit]]*Table1[[#This Row],[Quantity_Purchased]])-Table1[[#This Row],[Discount_Applied]]</f>
        <v>377.60999999999996</v>
      </c>
    </row>
    <row r="1242" spans="1:18" hidden="1" x14ac:dyDescent="0.35">
      <c r="A1242" t="s">
        <v>4448</v>
      </c>
      <c r="B1242" s="1">
        <v>45960</v>
      </c>
      <c r="C1242" t="s">
        <v>3649</v>
      </c>
      <c r="D1242" t="s">
        <v>4449</v>
      </c>
      <c r="E1242" t="s">
        <v>1988</v>
      </c>
      <c r="F1242" t="s">
        <v>53</v>
      </c>
      <c r="G1242">
        <v>324.44</v>
      </c>
      <c r="H1242">
        <v>4</v>
      </c>
      <c r="I1242">
        <v>215.1</v>
      </c>
      <c r="J1242">
        <v>10.01</v>
      </c>
      <c r="K1242" t="s">
        <v>43</v>
      </c>
      <c r="L1242" t="s">
        <v>21</v>
      </c>
      <c r="M1242" t="s">
        <v>30</v>
      </c>
      <c r="N1242" t="s">
        <v>3671</v>
      </c>
      <c r="O1242" t="s">
        <v>4450</v>
      </c>
      <c r="P1242" t="str">
        <f t="shared" si="19"/>
        <v>Oct</v>
      </c>
      <c r="Q1242">
        <f>PRODUCT(Table1[[#This Row],[Price_per_Unit]],Table1[[#This Row],[Quantity_Purchased]])</f>
        <v>1297.76</v>
      </c>
      <c r="R1242">
        <f>(Table1[[#This Row],[Price_per_Unit]]*Table1[[#This Row],[Quantity_Purchased]])-Table1[[#This Row],[Discount_Applied]]</f>
        <v>1287.75</v>
      </c>
    </row>
    <row r="1243" spans="1:18" x14ac:dyDescent="0.35">
      <c r="A1243" t="s">
        <v>4451</v>
      </c>
      <c r="B1243" s="1">
        <v>45760</v>
      </c>
      <c r="C1243" t="s">
        <v>3649</v>
      </c>
      <c r="D1243" t="s">
        <v>4452</v>
      </c>
      <c r="E1243" t="s">
        <v>1942</v>
      </c>
      <c r="F1243" t="s">
        <v>36</v>
      </c>
      <c r="G1243">
        <v>414.11</v>
      </c>
      <c r="H1243">
        <v>9</v>
      </c>
      <c r="I1243">
        <v>352.96</v>
      </c>
      <c r="J1243">
        <v>27.22</v>
      </c>
      <c r="K1243" t="s">
        <v>54</v>
      </c>
      <c r="L1243" t="s">
        <v>29</v>
      </c>
      <c r="M1243" t="s">
        <v>22</v>
      </c>
      <c r="N1243" t="s">
        <v>3671</v>
      </c>
      <c r="O1243" t="s">
        <v>4453</v>
      </c>
      <c r="P1243" t="str">
        <f t="shared" si="19"/>
        <v>Apr</v>
      </c>
      <c r="Q1243">
        <f>PRODUCT(Table1[[#This Row],[Price_per_Unit]],Table1[[#This Row],[Quantity_Purchased]])</f>
        <v>3726.9900000000002</v>
      </c>
      <c r="R1243">
        <f>(Table1[[#This Row],[Price_per_Unit]]*Table1[[#This Row],[Quantity_Purchased]])-Table1[[#This Row],[Discount_Applied]]</f>
        <v>3699.7700000000004</v>
      </c>
    </row>
    <row r="1244" spans="1:18" hidden="1" x14ac:dyDescent="0.35">
      <c r="A1244" t="s">
        <v>4454</v>
      </c>
      <c r="B1244" s="1">
        <v>45941</v>
      </c>
      <c r="C1244" t="s">
        <v>3649</v>
      </c>
      <c r="D1244" t="s">
        <v>4455</v>
      </c>
      <c r="E1244" t="s">
        <v>1678</v>
      </c>
      <c r="F1244" t="s">
        <v>53</v>
      </c>
      <c r="G1244">
        <v>250.7</v>
      </c>
      <c r="H1244">
        <v>5</v>
      </c>
      <c r="I1244">
        <v>193.52</v>
      </c>
      <c r="J1244">
        <v>19.55</v>
      </c>
      <c r="K1244" t="s">
        <v>43</v>
      </c>
      <c r="L1244" t="s">
        <v>21</v>
      </c>
      <c r="M1244" t="s">
        <v>37</v>
      </c>
      <c r="N1244" t="s">
        <v>3667</v>
      </c>
      <c r="O1244" t="s">
        <v>4456</v>
      </c>
      <c r="P1244" t="str">
        <f t="shared" si="19"/>
        <v>Oct</v>
      </c>
      <c r="Q1244">
        <f>PRODUCT(Table1[[#This Row],[Price_per_Unit]],Table1[[#This Row],[Quantity_Purchased]])</f>
        <v>1253.5</v>
      </c>
      <c r="R1244">
        <f>(Table1[[#This Row],[Price_per_Unit]]*Table1[[#This Row],[Quantity_Purchased]])-Table1[[#This Row],[Discount_Applied]]</f>
        <v>1233.95</v>
      </c>
    </row>
    <row r="1245" spans="1:18" x14ac:dyDescent="0.35">
      <c r="A1245" t="s">
        <v>4457</v>
      </c>
      <c r="B1245" s="1">
        <v>45973</v>
      </c>
      <c r="C1245" t="s">
        <v>3649</v>
      </c>
      <c r="D1245" t="s">
        <v>4458</v>
      </c>
      <c r="E1245" t="s">
        <v>4328</v>
      </c>
      <c r="F1245" t="s">
        <v>19</v>
      </c>
      <c r="G1245">
        <v>272.39</v>
      </c>
      <c r="H1245">
        <v>2</v>
      </c>
      <c r="I1245">
        <v>181.23</v>
      </c>
      <c r="J1245">
        <v>27.19</v>
      </c>
      <c r="K1245" t="s">
        <v>54</v>
      </c>
      <c r="L1245" t="s">
        <v>29</v>
      </c>
      <c r="M1245" t="s">
        <v>22</v>
      </c>
      <c r="N1245" t="s">
        <v>3667</v>
      </c>
      <c r="O1245" t="s">
        <v>4459</v>
      </c>
      <c r="P1245" t="str">
        <f t="shared" si="19"/>
        <v>Nov</v>
      </c>
      <c r="Q1245">
        <f>PRODUCT(Table1[[#This Row],[Price_per_Unit]],Table1[[#This Row],[Quantity_Purchased]])</f>
        <v>544.78</v>
      </c>
      <c r="R1245">
        <f>(Table1[[#This Row],[Price_per_Unit]]*Table1[[#This Row],[Quantity_Purchased]])-Table1[[#This Row],[Discount_Applied]]</f>
        <v>517.58999999999992</v>
      </c>
    </row>
    <row r="1246" spans="1:18" hidden="1" x14ac:dyDescent="0.35">
      <c r="A1246" s="2" t="s">
        <v>4460</v>
      </c>
      <c r="B1246" s="1">
        <v>46002</v>
      </c>
      <c r="C1246" t="s">
        <v>3649</v>
      </c>
      <c r="D1246" s="2" t="s">
        <v>4461</v>
      </c>
      <c r="E1246" t="s">
        <v>4462</v>
      </c>
      <c r="F1246" t="s">
        <v>53</v>
      </c>
      <c r="G1246">
        <v>65.099999999999994</v>
      </c>
      <c r="H1246">
        <v>5</v>
      </c>
      <c r="I1246">
        <v>58.02</v>
      </c>
      <c r="J1246">
        <v>10.24</v>
      </c>
      <c r="K1246" t="s">
        <v>20</v>
      </c>
      <c r="L1246" t="s">
        <v>48</v>
      </c>
      <c r="M1246" t="s">
        <v>30</v>
      </c>
      <c r="N1246" t="s">
        <v>3667</v>
      </c>
      <c r="O1246" t="s">
        <v>4463</v>
      </c>
      <c r="P1246" t="str">
        <f t="shared" si="19"/>
        <v>Dec</v>
      </c>
      <c r="Q1246">
        <f>PRODUCT(Table1[[#This Row],[Price_per_Unit]],Table1[[#This Row],[Quantity_Purchased]])</f>
        <v>325.5</v>
      </c>
      <c r="R1246">
        <f>(Table1[[#This Row],[Price_per_Unit]]*Table1[[#This Row],[Quantity_Purchased]])-Table1[[#This Row],[Discount_Applied]]</f>
        <v>315.26</v>
      </c>
    </row>
    <row r="1247" spans="1:18" hidden="1" x14ac:dyDescent="0.35">
      <c r="A1247" t="s">
        <v>4464</v>
      </c>
      <c r="B1247" s="1">
        <v>45941</v>
      </c>
      <c r="C1247" t="s">
        <v>3649</v>
      </c>
      <c r="D1247" t="s">
        <v>4465</v>
      </c>
      <c r="E1247" t="s">
        <v>62</v>
      </c>
      <c r="F1247" t="s">
        <v>53</v>
      </c>
      <c r="G1247">
        <v>28.76</v>
      </c>
      <c r="H1247">
        <v>9</v>
      </c>
      <c r="I1247">
        <v>19.21</v>
      </c>
      <c r="J1247">
        <v>3.88</v>
      </c>
      <c r="K1247" t="s">
        <v>43</v>
      </c>
      <c r="L1247" t="s">
        <v>21</v>
      </c>
      <c r="M1247" t="s">
        <v>30</v>
      </c>
      <c r="N1247" t="s">
        <v>3667</v>
      </c>
      <c r="O1247" t="s">
        <v>4466</v>
      </c>
      <c r="P1247" t="str">
        <f t="shared" si="19"/>
        <v>Oct</v>
      </c>
      <c r="Q1247">
        <f>PRODUCT(Table1[[#This Row],[Price_per_Unit]],Table1[[#This Row],[Quantity_Purchased]])</f>
        <v>258.84000000000003</v>
      </c>
      <c r="R1247">
        <f>(Table1[[#This Row],[Price_per_Unit]]*Table1[[#This Row],[Quantity_Purchased]])-Table1[[#This Row],[Discount_Applied]]</f>
        <v>254.96000000000004</v>
      </c>
    </row>
    <row r="1248" spans="1:18" hidden="1" x14ac:dyDescent="0.35">
      <c r="A1248" t="s">
        <v>4467</v>
      </c>
      <c r="B1248" s="1">
        <v>45886</v>
      </c>
      <c r="C1248" t="s">
        <v>3649</v>
      </c>
      <c r="D1248" t="s">
        <v>4468</v>
      </c>
      <c r="E1248" t="s">
        <v>1535</v>
      </c>
      <c r="F1248" t="s">
        <v>36</v>
      </c>
      <c r="G1248">
        <v>225.25</v>
      </c>
      <c r="H1248">
        <v>2</v>
      </c>
      <c r="I1248">
        <v>196.71</v>
      </c>
      <c r="J1248">
        <v>27.94</v>
      </c>
      <c r="K1248" t="s">
        <v>43</v>
      </c>
      <c r="L1248" t="s">
        <v>48</v>
      </c>
      <c r="M1248" t="s">
        <v>37</v>
      </c>
      <c r="N1248" t="s">
        <v>3652</v>
      </c>
      <c r="O1248" t="s">
        <v>4469</v>
      </c>
      <c r="P1248" t="str">
        <f t="shared" si="19"/>
        <v>Aug</v>
      </c>
      <c r="Q1248">
        <f>PRODUCT(Table1[[#This Row],[Price_per_Unit]],Table1[[#This Row],[Quantity_Purchased]])</f>
        <v>450.5</v>
      </c>
      <c r="R1248">
        <f>(Table1[[#This Row],[Price_per_Unit]]*Table1[[#This Row],[Quantity_Purchased]])-Table1[[#This Row],[Discount_Applied]]</f>
        <v>422.56</v>
      </c>
    </row>
    <row r="1249" spans="1:18" hidden="1" x14ac:dyDescent="0.35">
      <c r="A1249" t="s">
        <v>4470</v>
      </c>
      <c r="B1249" s="1">
        <v>45971</v>
      </c>
      <c r="C1249" t="s">
        <v>3649</v>
      </c>
      <c r="D1249" t="s">
        <v>4471</v>
      </c>
      <c r="E1249" t="s">
        <v>3104</v>
      </c>
      <c r="F1249" t="s">
        <v>36</v>
      </c>
      <c r="G1249">
        <v>92.53</v>
      </c>
      <c r="H1249">
        <v>5</v>
      </c>
      <c r="I1249">
        <v>59.1</v>
      </c>
      <c r="J1249">
        <v>14.04</v>
      </c>
      <c r="K1249" t="s">
        <v>54</v>
      </c>
      <c r="L1249" t="s">
        <v>48</v>
      </c>
      <c r="M1249" t="s">
        <v>30</v>
      </c>
      <c r="N1249" t="s">
        <v>3652</v>
      </c>
      <c r="O1249" t="s">
        <v>4472</v>
      </c>
      <c r="P1249" t="str">
        <f t="shared" si="19"/>
        <v>Nov</v>
      </c>
      <c r="Q1249">
        <f>PRODUCT(Table1[[#This Row],[Price_per_Unit]],Table1[[#This Row],[Quantity_Purchased]])</f>
        <v>462.65</v>
      </c>
      <c r="R1249">
        <f>(Table1[[#This Row],[Price_per_Unit]]*Table1[[#This Row],[Quantity_Purchased]])-Table1[[#This Row],[Discount_Applied]]</f>
        <v>448.60999999999996</v>
      </c>
    </row>
    <row r="1250" spans="1:18" x14ac:dyDescent="0.35">
      <c r="A1250" t="s">
        <v>4473</v>
      </c>
      <c r="B1250" s="1">
        <v>45907</v>
      </c>
      <c r="C1250" t="s">
        <v>3649</v>
      </c>
      <c r="D1250" t="s">
        <v>4474</v>
      </c>
      <c r="E1250" t="s">
        <v>471</v>
      </c>
      <c r="F1250" t="s">
        <v>128</v>
      </c>
      <c r="G1250">
        <v>472.18</v>
      </c>
      <c r="H1250">
        <v>1</v>
      </c>
      <c r="I1250">
        <v>284.02</v>
      </c>
      <c r="J1250">
        <v>41.58</v>
      </c>
      <c r="K1250" t="s">
        <v>43</v>
      </c>
      <c r="L1250" t="s">
        <v>21</v>
      </c>
      <c r="M1250" t="s">
        <v>22</v>
      </c>
      <c r="N1250" t="s">
        <v>3667</v>
      </c>
      <c r="O1250" t="s">
        <v>4475</v>
      </c>
      <c r="P1250" t="str">
        <f t="shared" si="19"/>
        <v>Sep</v>
      </c>
      <c r="Q1250">
        <f>PRODUCT(Table1[[#This Row],[Price_per_Unit]],Table1[[#This Row],[Quantity_Purchased]])</f>
        <v>472.18</v>
      </c>
      <c r="R1250">
        <f>(Table1[[#This Row],[Price_per_Unit]]*Table1[[#This Row],[Quantity_Purchased]])-Table1[[#This Row],[Discount_Applied]]</f>
        <v>430.6</v>
      </c>
    </row>
    <row r="1251" spans="1:18" x14ac:dyDescent="0.35">
      <c r="A1251" t="s">
        <v>4476</v>
      </c>
      <c r="B1251" s="1">
        <v>45814</v>
      </c>
      <c r="C1251" t="s">
        <v>3649</v>
      </c>
      <c r="D1251" t="s">
        <v>4477</v>
      </c>
      <c r="E1251" t="s">
        <v>3991</v>
      </c>
      <c r="F1251" t="s">
        <v>36</v>
      </c>
      <c r="G1251">
        <v>258.33999999999997</v>
      </c>
      <c r="H1251">
        <v>7</v>
      </c>
      <c r="I1251">
        <v>187.5</v>
      </c>
      <c r="J1251">
        <v>24.45</v>
      </c>
      <c r="K1251" t="s">
        <v>20</v>
      </c>
      <c r="L1251" t="s">
        <v>48</v>
      </c>
      <c r="M1251" t="s">
        <v>22</v>
      </c>
      <c r="N1251" t="s">
        <v>3671</v>
      </c>
      <c r="O1251" t="s">
        <v>4478</v>
      </c>
      <c r="P1251" t="str">
        <f t="shared" si="19"/>
        <v>Jun</v>
      </c>
      <c r="Q1251">
        <f>PRODUCT(Table1[[#This Row],[Price_per_Unit]],Table1[[#This Row],[Quantity_Purchased]])</f>
        <v>1808.3799999999999</v>
      </c>
      <c r="R1251">
        <f>(Table1[[#This Row],[Price_per_Unit]]*Table1[[#This Row],[Quantity_Purchased]])-Table1[[#This Row],[Discount_Applied]]</f>
        <v>1783.9299999999998</v>
      </c>
    </row>
    <row r="1252" spans="1:18" hidden="1" x14ac:dyDescent="0.35">
      <c r="A1252" t="s">
        <v>4479</v>
      </c>
      <c r="B1252" s="1">
        <v>45939</v>
      </c>
      <c r="C1252" t="s">
        <v>3649</v>
      </c>
      <c r="D1252" t="s">
        <v>4480</v>
      </c>
      <c r="E1252" t="s">
        <v>4355</v>
      </c>
      <c r="F1252" t="s">
        <v>19</v>
      </c>
      <c r="G1252">
        <v>297.06</v>
      </c>
      <c r="H1252">
        <v>4</v>
      </c>
      <c r="I1252">
        <v>265.2</v>
      </c>
      <c r="J1252">
        <v>34.96</v>
      </c>
      <c r="K1252" t="s">
        <v>43</v>
      </c>
      <c r="L1252" t="s">
        <v>29</v>
      </c>
      <c r="M1252" t="s">
        <v>37</v>
      </c>
      <c r="N1252" t="s">
        <v>3671</v>
      </c>
      <c r="O1252" t="s">
        <v>4481</v>
      </c>
      <c r="P1252" t="str">
        <f t="shared" si="19"/>
        <v>Oct</v>
      </c>
      <c r="Q1252">
        <f>PRODUCT(Table1[[#This Row],[Price_per_Unit]],Table1[[#This Row],[Quantity_Purchased]])</f>
        <v>1188.24</v>
      </c>
      <c r="R1252">
        <f>(Table1[[#This Row],[Price_per_Unit]]*Table1[[#This Row],[Quantity_Purchased]])-Table1[[#This Row],[Discount_Applied]]</f>
        <v>1153.28</v>
      </c>
    </row>
    <row r="1253" spans="1:18" hidden="1" x14ac:dyDescent="0.35">
      <c r="A1253" t="s">
        <v>4482</v>
      </c>
      <c r="B1253" s="1">
        <v>45918</v>
      </c>
      <c r="C1253" t="s">
        <v>3649</v>
      </c>
      <c r="D1253" t="s">
        <v>4483</v>
      </c>
      <c r="E1253" t="s">
        <v>3304</v>
      </c>
      <c r="F1253" t="s">
        <v>53</v>
      </c>
      <c r="G1253">
        <v>245.45</v>
      </c>
      <c r="H1253">
        <v>4</v>
      </c>
      <c r="I1253">
        <v>167.13</v>
      </c>
      <c r="J1253">
        <v>9.41</v>
      </c>
      <c r="K1253" t="s">
        <v>20</v>
      </c>
      <c r="L1253" t="s">
        <v>21</v>
      </c>
      <c r="M1253" t="s">
        <v>37</v>
      </c>
      <c r="N1253" t="s">
        <v>3652</v>
      </c>
      <c r="O1253" t="s">
        <v>4484</v>
      </c>
      <c r="P1253" t="str">
        <f t="shared" si="19"/>
        <v>Sep</v>
      </c>
      <c r="Q1253">
        <f>PRODUCT(Table1[[#This Row],[Price_per_Unit]],Table1[[#This Row],[Quantity_Purchased]])</f>
        <v>981.8</v>
      </c>
      <c r="R1253">
        <f>(Table1[[#This Row],[Price_per_Unit]]*Table1[[#This Row],[Quantity_Purchased]])-Table1[[#This Row],[Discount_Applied]]</f>
        <v>972.39</v>
      </c>
    </row>
    <row r="1254" spans="1:18" hidden="1" x14ac:dyDescent="0.35">
      <c r="A1254" t="s">
        <v>4485</v>
      </c>
      <c r="B1254" s="1">
        <v>45728</v>
      </c>
      <c r="C1254" t="s">
        <v>3649</v>
      </c>
      <c r="D1254" t="s">
        <v>4486</v>
      </c>
      <c r="E1254" t="s">
        <v>2829</v>
      </c>
      <c r="F1254" t="s">
        <v>128</v>
      </c>
      <c r="G1254">
        <v>112.86</v>
      </c>
      <c r="H1254">
        <v>6</v>
      </c>
      <c r="I1254">
        <v>99.05</v>
      </c>
      <c r="J1254">
        <v>10</v>
      </c>
      <c r="K1254" t="s">
        <v>20</v>
      </c>
      <c r="L1254" t="s">
        <v>29</v>
      </c>
      <c r="M1254" t="s">
        <v>37</v>
      </c>
      <c r="N1254" t="s">
        <v>3667</v>
      </c>
      <c r="O1254" t="s">
        <v>4487</v>
      </c>
      <c r="P1254" t="str">
        <f t="shared" si="19"/>
        <v>Mar</v>
      </c>
      <c r="Q1254">
        <f>PRODUCT(Table1[[#This Row],[Price_per_Unit]],Table1[[#This Row],[Quantity_Purchased]])</f>
        <v>677.16</v>
      </c>
      <c r="R1254">
        <f>(Table1[[#This Row],[Price_per_Unit]]*Table1[[#This Row],[Quantity_Purchased]])-Table1[[#This Row],[Discount_Applied]]</f>
        <v>667.16</v>
      </c>
    </row>
    <row r="1255" spans="1:18" x14ac:dyDescent="0.35">
      <c r="A1255" t="s">
        <v>4488</v>
      </c>
      <c r="B1255" s="1">
        <v>45908</v>
      </c>
      <c r="C1255" t="s">
        <v>3649</v>
      </c>
      <c r="D1255" t="s">
        <v>4489</v>
      </c>
      <c r="E1255" t="s">
        <v>4490</v>
      </c>
      <c r="F1255" t="s">
        <v>128</v>
      </c>
      <c r="G1255">
        <v>472.55</v>
      </c>
      <c r="H1255">
        <v>6</v>
      </c>
      <c r="I1255">
        <v>320.39</v>
      </c>
      <c r="J1255">
        <v>21.38</v>
      </c>
      <c r="K1255" t="s">
        <v>43</v>
      </c>
      <c r="L1255" t="s">
        <v>21</v>
      </c>
      <c r="M1255" t="s">
        <v>22</v>
      </c>
      <c r="N1255" t="s">
        <v>3652</v>
      </c>
      <c r="O1255" t="s">
        <v>4491</v>
      </c>
      <c r="P1255" t="str">
        <f t="shared" si="19"/>
        <v>Sep</v>
      </c>
      <c r="Q1255">
        <f>PRODUCT(Table1[[#This Row],[Price_per_Unit]],Table1[[#This Row],[Quantity_Purchased]])</f>
        <v>2835.3</v>
      </c>
      <c r="R1255">
        <f>(Table1[[#This Row],[Price_per_Unit]]*Table1[[#This Row],[Quantity_Purchased]])-Table1[[#This Row],[Discount_Applied]]</f>
        <v>2813.92</v>
      </c>
    </row>
    <row r="1256" spans="1:18" hidden="1" x14ac:dyDescent="0.35">
      <c r="A1256" t="s">
        <v>4492</v>
      </c>
      <c r="B1256" s="1">
        <v>45854</v>
      </c>
      <c r="C1256" t="s">
        <v>3649</v>
      </c>
      <c r="D1256" t="s">
        <v>4493</v>
      </c>
      <c r="E1256" t="s">
        <v>1535</v>
      </c>
      <c r="F1256" t="s">
        <v>36</v>
      </c>
      <c r="G1256">
        <v>489.9</v>
      </c>
      <c r="H1256">
        <v>2</v>
      </c>
      <c r="I1256">
        <v>295.73</v>
      </c>
      <c r="J1256">
        <v>0.47</v>
      </c>
      <c r="K1256" t="s">
        <v>54</v>
      </c>
      <c r="L1256" t="s">
        <v>21</v>
      </c>
      <c r="M1256" t="s">
        <v>30</v>
      </c>
      <c r="N1256" t="s">
        <v>3652</v>
      </c>
      <c r="O1256" t="s">
        <v>4494</v>
      </c>
      <c r="P1256" t="str">
        <f t="shared" si="19"/>
        <v>Jul</v>
      </c>
      <c r="Q1256">
        <f>PRODUCT(Table1[[#This Row],[Price_per_Unit]],Table1[[#This Row],[Quantity_Purchased]])</f>
        <v>979.8</v>
      </c>
      <c r="R1256">
        <f>(Table1[[#This Row],[Price_per_Unit]]*Table1[[#This Row],[Quantity_Purchased]])-Table1[[#This Row],[Discount_Applied]]</f>
        <v>979.32999999999993</v>
      </c>
    </row>
    <row r="1257" spans="1:18" hidden="1" x14ac:dyDescent="0.35">
      <c r="A1257" t="s">
        <v>4495</v>
      </c>
      <c r="B1257" s="1">
        <v>45908</v>
      </c>
      <c r="C1257" t="s">
        <v>3649</v>
      </c>
      <c r="D1257" t="s">
        <v>4496</v>
      </c>
      <c r="E1257" t="s">
        <v>220</v>
      </c>
      <c r="F1257" t="s">
        <v>79</v>
      </c>
      <c r="G1257">
        <v>149.93</v>
      </c>
      <c r="H1257">
        <v>5</v>
      </c>
      <c r="I1257">
        <v>90.26</v>
      </c>
      <c r="J1257">
        <v>7.81</v>
      </c>
      <c r="K1257" t="s">
        <v>54</v>
      </c>
      <c r="L1257" t="s">
        <v>29</v>
      </c>
      <c r="M1257" t="s">
        <v>37</v>
      </c>
      <c r="N1257" t="s">
        <v>3667</v>
      </c>
      <c r="O1257" t="s">
        <v>4497</v>
      </c>
      <c r="P1257" t="str">
        <f t="shared" si="19"/>
        <v>Sep</v>
      </c>
      <c r="Q1257">
        <f>PRODUCT(Table1[[#This Row],[Price_per_Unit]],Table1[[#This Row],[Quantity_Purchased]])</f>
        <v>749.65000000000009</v>
      </c>
      <c r="R1257">
        <f>(Table1[[#This Row],[Price_per_Unit]]*Table1[[#This Row],[Quantity_Purchased]])-Table1[[#This Row],[Discount_Applied]]</f>
        <v>741.84000000000015</v>
      </c>
    </row>
    <row r="1258" spans="1:18" x14ac:dyDescent="0.35">
      <c r="A1258" t="s">
        <v>4498</v>
      </c>
      <c r="B1258" s="1">
        <v>45865</v>
      </c>
      <c r="C1258" t="s">
        <v>3649</v>
      </c>
      <c r="D1258" t="s">
        <v>4499</v>
      </c>
      <c r="E1258" t="s">
        <v>877</v>
      </c>
      <c r="F1258" t="s">
        <v>128</v>
      </c>
      <c r="G1258">
        <v>194.81</v>
      </c>
      <c r="H1258">
        <v>10</v>
      </c>
      <c r="I1258">
        <v>121.34</v>
      </c>
      <c r="J1258">
        <v>30.67</v>
      </c>
      <c r="K1258" t="s">
        <v>54</v>
      </c>
      <c r="L1258" t="s">
        <v>21</v>
      </c>
      <c r="M1258" t="s">
        <v>22</v>
      </c>
      <c r="N1258" t="s">
        <v>3671</v>
      </c>
      <c r="O1258" t="s">
        <v>4500</v>
      </c>
      <c r="P1258" t="str">
        <f t="shared" si="19"/>
        <v>Jul</v>
      </c>
      <c r="Q1258">
        <f>PRODUCT(Table1[[#This Row],[Price_per_Unit]],Table1[[#This Row],[Quantity_Purchased]])</f>
        <v>1948.1</v>
      </c>
      <c r="R1258">
        <f>(Table1[[#This Row],[Price_per_Unit]]*Table1[[#This Row],[Quantity_Purchased]])-Table1[[#This Row],[Discount_Applied]]</f>
        <v>1917.4299999999998</v>
      </c>
    </row>
    <row r="1259" spans="1:18" hidden="1" x14ac:dyDescent="0.35">
      <c r="A1259" t="s">
        <v>4501</v>
      </c>
      <c r="B1259" s="1">
        <v>45878</v>
      </c>
      <c r="C1259" t="s">
        <v>3649</v>
      </c>
      <c r="D1259" t="s">
        <v>4502</v>
      </c>
      <c r="E1259" t="s">
        <v>4503</v>
      </c>
      <c r="F1259" t="s">
        <v>28</v>
      </c>
      <c r="G1259">
        <v>484.09</v>
      </c>
      <c r="H1259">
        <v>2</v>
      </c>
      <c r="I1259">
        <v>306.01</v>
      </c>
      <c r="J1259">
        <v>4.33</v>
      </c>
      <c r="K1259" t="s">
        <v>54</v>
      </c>
      <c r="L1259" t="s">
        <v>29</v>
      </c>
      <c r="M1259" t="s">
        <v>37</v>
      </c>
      <c r="N1259" t="s">
        <v>3671</v>
      </c>
      <c r="O1259" t="s">
        <v>4504</v>
      </c>
      <c r="P1259" t="str">
        <f t="shared" si="19"/>
        <v>Aug</v>
      </c>
      <c r="Q1259">
        <f>PRODUCT(Table1[[#This Row],[Price_per_Unit]],Table1[[#This Row],[Quantity_Purchased]])</f>
        <v>968.18</v>
      </c>
      <c r="R1259">
        <f>(Table1[[#This Row],[Price_per_Unit]]*Table1[[#This Row],[Quantity_Purchased]])-Table1[[#This Row],[Discount_Applied]]</f>
        <v>963.84999999999991</v>
      </c>
    </row>
    <row r="1260" spans="1:18" x14ac:dyDescent="0.35">
      <c r="A1260" t="s">
        <v>4505</v>
      </c>
      <c r="B1260" s="1">
        <v>45907</v>
      </c>
      <c r="C1260" t="s">
        <v>3649</v>
      </c>
      <c r="D1260" t="s">
        <v>4506</v>
      </c>
      <c r="E1260" t="s">
        <v>541</v>
      </c>
      <c r="F1260" t="s">
        <v>36</v>
      </c>
      <c r="G1260">
        <v>437.9</v>
      </c>
      <c r="H1260">
        <v>7</v>
      </c>
      <c r="I1260">
        <v>366.21</v>
      </c>
      <c r="J1260">
        <v>77.180000000000007</v>
      </c>
      <c r="K1260" t="s">
        <v>54</v>
      </c>
      <c r="L1260" t="s">
        <v>48</v>
      </c>
      <c r="M1260" t="s">
        <v>22</v>
      </c>
      <c r="N1260" t="s">
        <v>3667</v>
      </c>
      <c r="O1260" t="s">
        <v>4507</v>
      </c>
      <c r="P1260" t="str">
        <f t="shared" si="19"/>
        <v>Sep</v>
      </c>
      <c r="Q1260">
        <f>PRODUCT(Table1[[#This Row],[Price_per_Unit]],Table1[[#This Row],[Quantity_Purchased]])</f>
        <v>3065.2999999999997</v>
      </c>
      <c r="R1260">
        <f>(Table1[[#This Row],[Price_per_Unit]]*Table1[[#This Row],[Quantity_Purchased]])-Table1[[#This Row],[Discount_Applied]]</f>
        <v>2988.12</v>
      </c>
    </row>
    <row r="1261" spans="1:18" x14ac:dyDescent="0.35">
      <c r="A1261" t="s">
        <v>4508</v>
      </c>
      <c r="B1261" s="1">
        <v>46005</v>
      </c>
      <c r="C1261" t="s">
        <v>3649</v>
      </c>
      <c r="D1261" t="s">
        <v>4509</v>
      </c>
      <c r="E1261" t="s">
        <v>1553</v>
      </c>
      <c r="F1261" t="s">
        <v>28</v>
      </c>
      <c r="G1261">
        <v>71.22</v>
      </c>
      <c r="H1261">
        <v>8</v>
      </c>
      <c r="I1261">
        <v>59.85</v>
      </c>
      <c r="J1261">
        <v>4.88</v>
      </c>
      <c r="K1261" t="s">
        <v>54</v>
      </c>
      <c r="L1261" t="s">
        <v>29</v>
      </c>
      <c r="M1261" t="s">
        <v>22</v>
      </c>
      <c r="N1261" t="s">
        <v>3667</v>
      </c>
      <c r="O1261" t="s">
        <v>4510</v>
      </c>
      <c r="P1261" t="str">
        <f t="shared" si="19"/>
        <v>Dec</v>
      </c>
      <c r="Q1261">
        <f>PRODUCT(Table1[[#This Row],[Price_per_Unit]],Table1[[#This Row],[Quantity_Purchased]])</f>
        <v>569.76</v>
      </c>
      <c r="R1261">
        <f>(Table1[[#This Row],[Price_per_Unit]]*Table1[[#This Row],[Quantity_Purchased]])-Table1[[#This Row],[Discount_Applied]]</f>
        <v>564.88</v>
      </c>
    </row>
    <row r="1262" spans="1:18" hidden="1" x14ac:dyDescent="0.35">
      <c r="A1262" t="s">
        <v>4511</v>
      </c>
      <c r="B1262" s="1">
        <v>45717</v>
      </c>
      <c r="C1262" t="s">
        <v>3649</v>
      </c>
      <c r="D1262" s="2" t="s">
        <v>4512</v>
      </c>
      <c r="E1262" t="s">
        <v>658</v>
      </c>
      <c r="F1262" t="s">
        <v>128</v>
      </c>
      <c r="G1262">
        <v>217.58</v>
      </c>
      <c r="H1262">
        <v>6</v>
      </c>
      <c r="I1262">
        <v>169.05</v>
      </c>
      <c r="J1262">
        <v>39.520000000000003</v>
      </c>
      <c r="K1262" t="s">
        <v>43</v>
      </c>
      <c r="L1262" t="s">
        <v>29</v>
      </c>
      <c r="M1262" t="s">
        <v>30</v>
      </c>
      <c r="N1262" t="s">
        <v>3652</v>
      </c>
      <c r="O1262" t="s">
        <v>4513</v>
      </c>
      <c r="P1262" t="str">
        <f t="shared" si="19"/>
        <v>Mar</v>
      </c>
      <c r="Q1262">
        <f>PRODUCT(Table1[[#This Row],[Price_per_Unit]],Table1[[#This Row],[Quantity_Purchased]])</f>
        <v>1305.48</v>
      </c>
      <c r="R1262">
        <f>(Table1[[#This Row],[Price_per_Unit]]*Table1[[#This Row],[Quantity_Purchased]])-Table1[[#This Row],[Discount_Applied]]</f>
        <v>1265.96</v>
      </c>
    </row>
    <row r="1263" spans="1:18" x14ac:dyDescent="0.35">
      <c r="A1263" t="s">
        <v>4514</v>
      </c>
      <c r="B1263" s="1">
        <v>45760</v>
      </c>
      <c r="C1263" t="s">
        <v>3649</v>
      </c>
      <c r="D1263" t="s">
        <v>4515</v>
      </c>
      <c r="E1263" t="s">
        <v>1906</v>
      </c>
      <c r="F1263" t="s">
        <v>128</v>
      </c>
      <c r="G1263">
        <v>289.99</v>
      </c>
      <c r="H1263">
        <v>7</v>
      </c>
      <c r="I1263">
        <v>204.84</v>
      </c>
      <c r="J1263">
        <v>13.31</v>
      </c>
      <c r="K1263" t="s">
        <v>43</v>
      </c>
      <c r="L1263" t="s">
        <v>21</v>
      </c>
      <c r="M1263" t="s">
        <v>22</v>
      </c>
      <c r="N1263" t="s">
        <v>3667</v>
      </c>
      <c r="O1263" t="s">
        <v>4516</v>
      </c>
      <c r="P1263" t="str">
        <f t="shared" si="19"/>
        <v>Apr</v>
      </c>
      <c r="Q1263">
        <f>PRODUCT(Table1[[#This Row],[Price_per_Unit]],Table1[[#This Row],[Quantity_Purchased]])</f>
        <v>2029.93</v>
      </c>
      <c r="R1263">
        <f>(Table1[[#This Row],[Price_per_Unit]]*Table1[[#This Row],[Quantity_Purchased]])-Table1[[#This Row],[Discount_Applied]]</f>
        <v>2016.6200000000001</v>
      </c>
    </row>
    <row r="1264" spans="1:18" hidden="1" x14ac:dyDescent="0.35">
      <c r="A1264" s="2" t="s">
        <v>4517</v>
      </c>
      <c r="B1264" s="1">
        <v>45771</v>
      </c>
      <c r="C1264" t="s">
        <v>3649</v>
      </c>
      <c r="D1264" s="2" t="s">
        <v>4518</v>
      </c>
      <c r="E1264" t="s">
        <v>4519</v>
      </c>
      <c r="F1264" t="s">
        <v>36</v>
      </c>
      <c r="G1264">
        <v>334.34</v>
      </c>
      <c r="H1264">
        <v>2</v>
      </c>
      <c r="I1264">
        <v>258.56</v>
      </c>
      <c r="J1264">
        <v>13.98</v>
      </c>
      <c r="K1264" t="s">
        <v>20</v>
      </c>
      <c r="L1264" t="s">
        <v>29</v>
      </c>
      <c r="M1264" t="s">
        <v>37</v>
      </c>
      <c r="N1264" t="s">
        <v>3667</v>
      </c>
      <c r="O1264" t="s">
        <v>4520</v>
      </c>
      <c r="P1264" t="str">
        <f t="shared" si="19"/>
        <v>Apr</v>
      </c>
      <c r="Q1264">
        <f>PRODUCT(Table1[[#This Row],[Price_per_Unit]],Table1[[#This Row],[Quantity_Purchased]])</f>
        <v>668.68</v>
      </c>
      <c r="R1264">
        <f>(Table1[[#This Row],[Price_per_Unit]]*Table1[[#This Row],[Quantity_Purchased]])-Table1[[#This Row],[Discount_Applied]]</f>
        <v>654.69999999999993</v>
      </c>
    </row>
    <row r="1265" spans="1:18" hidden="1" x14ac:dyDescent="0.35">
      <c r="A1265" t="s">
        <v>4521</v>
      </c>
      <c r="B1265" s="1">
        <v>45918</v>
      </c>
      <c r="C1265" t="s">
        <v>3649</v>
      </c>
      <c r="D1265" t="s">
        <v>4522</v>
      </c>
      <c r="E1265" t="s">
        <v>1520</v>
      </c>
      <c r="F1265" t="s">
        <v>79</v>
      </c>
      <c r="G1265">
        <v>283.97000000000003</v>
      </c>
      <c r="H1265">
        <v>2</v>
      </c>
      <c r="I1265">
        <v>188.99</v>
      </c>
      <c r="J1265">
        <v>38.950000000000003</v>
      </c>
      <c r="K1265" t="s">
        <v>20</v>
      </c>
      <c r="L1265" t="s">
        <v>48</v>
      </c>
      <c r="M1265" t="s">
        <v>37</v>
      </c>
      <c r="N1265" t="s">
        <v>3652</v>
      </c>
      <c r="O1265" t="s">
        <v>4523</v>
      </c>
      <c r="P1265" t="str">
        <f t="shared" si="19"/>
        <v>Sep</v>
      </c>
      <c r="Q1265">
        <f>PRODUCT(Table1[[#This Row],[Price_per_Unit]],Table1[[#This Row],[Quantity_Purchased]])</f>
        <v>567.94000000000005</v>
      </c>
      <c r="R1265">
        <f>(Table1[[#This Row],[Price_per_Unit]]*Table1[[#This Row],[Quantity_Purchased]])-Table1[[#This Row],[Discount_Applied]]</f>
        <v>528.99</v>
      </c>
    </row>
    <row r="1266" spans="1:18" hidden="1" x14ac:dyDescent="0.35">
      <c r="A1266" t="s">
        <v>4524</v>
      </c>
      <c r="B1266" s="1">
        <v>45728</v>
      </c>
      <c r="C1266" t="s">
        <v>3649</v>
      </c>
      <c r="D1266" t="s">
        <v>4525</v>
      </c>
      <c r="E1266" t="s">
        <v>1000</v>
      </c>
      <c r="F1266" t="s">
        <v>53</v>
      </c>
      <c r="G1266">
        <v>488.49</v>
      </c>
      <c r="H1266">
        <v>10</v>
      </c>
      <c r="I1266">
        <v>423</v>
      </c>
      <c r="J1266">
        <v>51.74</v>
      </c>
      <c r="K1266" t="s">
        <v>43</v>
      </c>
      <c r="L1266" t="s">
        <v>21</v>
      </c>
      <c r="M1266" t="s">
        <v>30</v>
      </c>
      <c r="N1266" t="s">
        <v>3671</v>
      </c>
      <c r="O1266" t="s">
        <v>4526</v>
      </c>
      <c r="P1266" t="str">
        <f t="shared" si="19"/>
        <v>Mar</v>
      </c>
      <c r="Q1266">
        <f>PRODUCT(Table1[[#This Row],[Price_per_Unit]],Table1[[#This Row],[Quantity_Purchased]])</f>
        <v>4884.8999999999996</v>
      </c>
      <c r="R1266">
        <f>(Table1[[#This Row],[Price_per_Unit]]*Table1[[#This Row],[Quantity_Purchased]])-Table1[[#This Row],[Discount_Applied]]</f>
        <v>4833.16</v>
      </c>
    </row>
    <row r="1267" spans="1:18" x14ac:dyDescent="0.35">
      <c r="A1267" t="s">
        <v>4527</v>
      </c>
      <c r="B1267" s="1">
        <v>45878</v>
      </c>
      <c r="C1267" t="s">
        <v>3649</v>
      </c>
      <c r="D1267" t="s">
        <v>4528</v>
      </c>
      <c r="E1267" t="s">
        <v>4529</v>
      </c>
      <c r="F1267" t="s">
        <v>19</v>
      </c>
      <c r="G1267">
        <v>479.86</v>
      </c>
      <c r="H1267">
        <v>4</v>
      </c>
      <c r="I1267">
        <v>409.86</v>
      </c>
      <c r="J1267">
        <v>53.71</v>
      </c>
      <c r="K1267" t="s">
        <v>20</v>
      </c>
      <c r="L1267" t="s">
        <v>21</v>
      </c>
      <c r="M1267" t="s">
        <v>22</v>
      </c>
      <c r="N1267" t="s">
        <v>3667</v>
      </c>
      <c r="O1267" t="s">
        <v>4530</v>
      </c>
      <c r="P1267" t="str">
        <f t="shared" si="19"/>
        <v>Aug</v>
      </c>
      <c r="Q1267">
        <f>PRODUCT(Table1[[#This Row],[Price_per_Unit]],Table1[[#This Row],[Quantity_Purchased]])</f>
        <v>1919.44</v>
      </c>
      <c r="R1267">
        <f>(Table1[[#This Row],[Price_per_Unit]]*Table1[[#This Row],[Quantity_Purchased]])-Table1[[#This Row],[Discount_Applied]]</f>
        <v>1865.73</v>
      </c>
    </row>
    <row r="1268" spans="1:18" hidden="1" x14ac:dyDescent="0.35">
      <c r="A1268" t="s">
        <v>4531</v>
      </c>
      <c r="B1268" s="1">
        <v>45856</v>
      </c>
      <c r="C1268" t="s">
        <v>3649</v>
      </c>
      <c r="D1268" t="s">
        <v>4532</v>
      </c>
      <c r="E1268" t="s">
        <v>1318</v>
      </c>
      <c r="F1268" t="s">
        <v>53</v>
      </c>
      <c r="G1268">
        <v>459.18</v>
      </c>
      <c r="H1268">
        <v>7</v>
      </c>
      <c r="I1268">
        <v>328.16</v>
      </c>
      <c r="J1268">
        <v>0.24</v>
      </c>
      <c r="K1268" t="s">
        <v>43</v>
      </c>
      <c r="L1268" t="s">
        <v>29</v>
      </c>
      <c r="M1268" t="s">
        <v>30</v>
      </c>
      <c r="N1268" t="s">
        <v>3671</v>
      </c>
      <c r="O1268" t="s">
        <v>4533</v>
      </c>
      <c r="P1268" t="str">
        <f t="shared" si="19"/>
        <v>Jul</v>
      </c>
      <c r="Q1268">
        <f>PRODUCT(Table1[[#This Row],[Price_per_Unit]],Table1[[#This Row],[Quantity_Purchased]])</f>
        <v>3214.26</v>
      </c>
      <c r="R1268">
        <f>(Table1[[#This Row],[Price_per_Unit]]*Table1[[#This Row],[Quantity_Purchased]])-Table1[[#This Row],[Discount_Applied]]</f>
        <v>3214.0200000000004</v>
      </c>
    </row>
    <row r="1269" spans="1:18" hidden="1" x14ac:dyDescent="0.35">
      <c r="A1269" t="s">
        <v>4534</v>
      </c>
      <c r="B1269" s="1">
        <v>45897</v>
      </c>
      <c r="C1269" t="s">
        <v>3649</v>
      </c>
      <c r="D1269" t="s">
        <v>4535</v>
      </c>
      <c r="E1269" t="s">
        <v>2567</v>
      </c>
      <c r="F1269" t="s">
        <v>19</v>
      </c>
      <c r="G1269">
        <v>489.49</v>
      </c>
      <c r="H1269">
        <v>6</v>
      </c>
      <c r="I1269">
        <v>388.53</v>
      </c>
      <c r="J1269">
        <v>89.84</v>
      </c>
      <c r="K1269" t="s">
        <v>43</v>
      </c>
      <c r="L1269" t="s">
        <v>48</v>
      </c>
      <c r="M1269" t="s">
        <v>37</v>
      </c>
      <c r="N1269" t="s">
        <v>3671</v>
      </c>
      <c r="O1269" t="s">
        <v>4536</v>
      </c>
      <c r="P1269" t="str">
        <f t="shared" si="19"/>
        <v>Aug</v>
      </c>
      <c r="Q1269">
        <f>PRODUCT(Table1[[#This Row],[Price_per_Unit]],Table1[[#This Row],[Quantity_Purchased]])</f>
        <v>2936.94</v>
      </c>
      <c r="R1269">
        <f>(Table1[[#This Row],[Price_per_Unit]]*Table1[[#This Row],[Quantity_Purchased]])-Table1[[#This Row],[Discount_Applied]]</f>
        <v>2847.1</v>
      </c>
    </row>
    <row r="1270" spans="1:18" hidden="1" x14ac:dyDescent="0.35">
      <c r="A1270" t="s">
        <v>4537</v>
      </c>
      <c r="B1270" s="1">
        <v>45794</v>
      </c>
      <c r="C1270" t="s">
        <v>3649</v>
      </c>
      <c r="D1270" s="2" t="s">
        <v>4538</v>
      </c>
      <c r="E1270" t="s">
        <v>4539</v>
      </c>
      <c r="F1270" t="s">
        <v>53</v>
      </c>
      <c r="G1270">
        <v>482.36</v>
      </c>
      <c r="H1270">
        <v>1</v>
      </c>
      <c r="I1270">
        <v>368.88</v>
      </c>
      <c r="J1270">
        <v>58.65</v>
      </c>
      <c r="K1270" t="s">
        <v>54</v>
      </c>
      <c r="L1270" t="s">
        <v>29</v>
      </c>
      <c r="M1270" t="s">
        <v>30</v>
      </c>
      <c r="N1270" t="s">
        <v>3671</v>
      </c>
      <c r="O1270" t="s">
        <v>4540</v>
      </c>
      <c r="P1270" t="str">
        <f t="shared" si="19"/>
        <v>May</v>
      </c>
      <c r="Q1270">
        <f>PRODUCT(Table1[[#This Row],[Price_per_Unit]],Table1[[#This Row],[Quantity_Purchased]])</f>
        <v>482.36</v>
      </c>
      <c r="R1270">
        <f>(Table1[[#This Row],[Price_per_Unit]]*Table1[[#This Row],[Quantity_Purchased]])-Table1[[#This Row],[Discount_Applied]]</f>
        <v>423.71000000000004</v>
      </c>
    </row>
    <row r="1271" spans="1:18" x14ac:dyDescent="0.35">
      <c r="A1271" t="s">
        <v>4541</v>
      </c>
      <c r="B1271" s="1">
        <v>45886</v>
      </c>
      <c r="C1271" t="s">
        <v>3649</v>
      </c>
      <c r="D1271" t="s">
        <v>4542</v>
      </c>
      <c r="E1271" t="s">
        <v>769</v>
      </c>
      <c r="F1271" t="s">
        <v>19</v>
      </c>
      <c r="G1271">
        <v>424.67</v>
      </c>
      <c r="H1271">
        <v>10</v>
      </c>
      <c r="I1271">
        <v>284.3</v>
      </c>
      <c r="J1271">
        <v>73.98</v>
      </c>
      <c r="K1271" t="s">
        <v>20</v>
      </c>
      <c r="L1271" t="s">
        <v>29</v>
      </c>
      <c r="M1271" t="s">
        <v>22</v>
      </c>
      <c r="N1271" t="s">
        <v>3667</v>
      </c>
      <c r="O1271" t="s">
        <v>4543</v>
      </c>
      <c r="P1271" t="str">
        <f t="shared" si="19"/>
        <v>Aug</v>
      </c>
      <c r="Q1271">
        <f>PRODUCT(Table1[[#This Row],[Price_per_Unit]],Table1[[#This Row],[Quantity_Purchased]])</f>
        <v>4246.7</v>
      </c>
      <c r="R1271">
        <f>(Table1[[#This Row],[Price_per_Unit]]*Table1[[#This Row],[Quantity_Purchased]])-Table1[[#This Row],[Discount_Applied]]</f>
        <v>4172.72</v>
      </c>
    </row>
    <row r="1272" spans="1:18" hidden="1" x14ac:dyDescent="0.35">
      <c r="A1272" t="s">
        <v>4544</v>
      </c>
      <c r="B1272" s="1">
        <v>45846</v>
      </c>
      <c r="C1272" t="s">
        <v>3649</v>
      </c>
      <c r="D1272" t="s">
        <v>4545</v>
      </c>
      <c r="E1272" t="s">
        <v>2464</v>
      </c>
      <c r="F1272" t="s">
        <v>53</v>
      </c>
      <c r="G1272">
        <v>217.49</v>
      </c>
      <c r="H1272">
        <v>5</v>
      </c>
      <c r="I1272">
        <v>173.54</v>
      </c>
      <c r="J1272">
        <v>25.61</v>
      </c>
      <c r="K1272" t="s">
        <v>20</v>
      </c>
      <c r="L1272" t="s">
        <v>48</v>
      </c>
      <c r="M1272" t="s">
        <v>37</v>
      </c>
      <c r="N1272" t="s">
        <v>3667</v>
      </c>
      <c r="O1272" t="s">
        <v>4546</v>
      </c>
      <c r="P1272" t="str">
        <f t="shared" si="19"/>
        <v>Jul</v>
      </c>
      <c r="Q1272">
        <f>PRODUCT(Table1[[#This Row],[Price_per_Unit]],Table1[[#This Row],[Quantity_Purchased]])</f>
        <v>1087.45</v>
      </c>
      <c r="R1272">
        <f>(Table1[[#This Row],[Price_per_Unit]]*Table1[[#This Row],[Quantity_Purchased]])-Table1[[#This Row],[Discount_Applied]]</f>
        <v>1061.8400000000001</v>
      </c>
    </row>
    <row r="1273" spans="1:18" x14ac:dyDescent="0.35">
      <c r="A1273" t="s">
        <v>4547</v>
      </c>
      <c r="B1273" s="1">
        <v>45845</v>
      </c>
      <c r="C1273" t="s">
        <v>3649</v>
      </c>
      <c r="D1273" t="s">
        <v>4548</v>
      </c>
      <c r="E1273" t="s">
        <v>3254</v>
      </c>
      <c r="F1273" t="s">
        <v>128</v>
      </c>
      <c r="G1273">
        <v>469.73</v>
      </c>
      <c r="H1273">
        <v>5</v>
      </c>
      <c r="I1273">
        <v>359.92</v>
      </c>
      <c r="J1273">
        <v>38.770000000000003</v>
      </c>
      <c r="K1273" t="s">
        <v>43</v>
      </c>
      <c r="L1273" t="s">
        <v>48</v>
      </c>
      <c r="M1273" t="s">
        <v>22</v>
      </c>
      <c r="N1273" t="s">
        <v>3671</v>
      </c>
      <c r="O1273" t="s">
        <v>4549</v>
      </c>
      <c r="P1273" t="str">
        <f t="shared" si="19"/>
        <v>Jul</v>
      </c>
      <c r="Q1273">
        <f>PRODUCT(Table1[[#This Row],[Price_per_Unit]],Table1[[#This Row],[Quantity_Purchased]])</f>
        <v>2348.65</v>
      </c>
      <c r="R1273">
        <f>(Table1[[#This Row],[Price_per_Unit]]*Table1[[#This Row],[Quantity_Purchased]])-Table1[[#This Row],[Discount_Applied]]</f>
        <v>2309.88</v>
      </c>
    </row>
    <row r="1274" spans="1:18" hidden="1" x14ac:dyDescent="0.35">
      <c r="A1274" t="s">
        <v>4550</v>
      </c>
      <c r="B1274" s="1">
        <v>46011</v>
      </c>
      <c r="C1274" t="s">
        <v>3649</v>
      </c>
      <c r="D1274" t="s">
        <v>4551</v>
      </c>
      <c r="E1274" t="s">
        <v>3048</v>
      </c>
      <c r="F1274" t="s">
        <v>28</v>
      </c>
      <c r="G1274">
        <v>205.71</v>
      </c>
      <c r="H1274">
        <v>9</v>
      </c>
      <c r="I1274">
        <v>158.28</v>
      </c>
      <c r="J1274">
        <v>0.62</v>
      </c>
      <c r="K1274" t="s">
        <v>54</v>
      </c>
      <c r="L1274" t="s">
        <v>29</v>
      </c>
      <c r="M1274" t="s">
        <v>37</v>
      </c>
      <c r="N1274" t="s">
        <v>3667</v>
      </c>
      <c r="O1274" t="s">
        <v>4552</v>
      </c>
      <c r="P1274" t="str">
        <f t="shared" si="19"/>
        <v>Dec</v>
      </c>
      <c r="Q1274">
        <f>PRODUCT(Table1[[#This Row],[Price_per_Unit]],Table1[[#This Row],[Quantity_Purchased]])</f>
        <v>1851.39</v>
      </c>
      <c r="R1274">
        <f>(Table1[[#This Row],[Price_per_Unit]]*Table1[[#This Row],[Quantity_Purchased]])-Table1[[#This Row],[Discount_Applied]]</f>
        <v>1850.7700000000002</v>
      </c>
    </row>
    <row r="1275" spans="1:18" hidden="1" x14ac:dyDescent="0.35">
      <c r="A1275" t="s">
        <v>4553</v>
      </c>
      <c r="B1275" s="1">
        <v>45907</v>
      </c>
      <c r="C1275" t="s">
        <v>3649</v>
      </c>
      <c r="D1275" t="s">
        <v>4554</v>
      </c>
      <c r="E1275" t="s">
        <v>4555</v>
      </c>
      <c r="F1275" t="s">
        <v>128</v>
      </c>
      <c r="G1275">
        <v>331.59</v>
      </c>
      <c r="H1275">
        <v>7</v>
      </c>
      <c r="I1275">
        <v>212.16</v>
      </c>
      <c r="J1275">
        <v>41.49</v>
      </c>
      <c r="K1275" t="s">
        <v>20</v>
      </c>
      <c r="L1275" t="s">
        <v>21</v>
      </c>
      <c r="M1275" t="s">
        <v>37</v>
      </c>
      <c r="N1275" t="s">
        <v>3667</v>
      </c>
      <c r="O1275" t="s">
        <v>4556</v>
      </c>
      <c r="P1275" t="str">
        <f t="shared" si="19"/>
        <v>Sep</v>
      </c>
      <c r="Q1275">
        <f>PRODUCT(Table1[[#This Row],[Price_per_Unit]],Table1[[#This Row],[Quantity_Purchased]])</f>
        <v>2321.1299999999997</v>
      </c>
      <c r="R1275">
        <f>(Table1[[#This Row],[Price_per_Unit]]*Table1[[#This Row],[Quantity_Purchased]])-Table1[[#This Row],[Discount_Applied]]</f>
        <v>2279.64</v>
      </c>
    </row>
    <row r="1276" spans="1:18" hidden="1" x14ac:dyDescent="0.35">
      <c r="A1276" t="s">
        <v>4557</v>
      </c>
      <c r="B1276" s="1">
        <v>45907</v>
      </c>
      <c r="C1276" t="s">
        <v>3649</v>
      </c>
      <c r="D1276" t="s">
        <v>4558</v>
      </c>
      <c r="E1276" t="s">
        <v>2786</v>
      </c>
      <c r="F1276" t="s">
        <v>53</v>
      </c>
      <c r="G1276">
        <v>206.33</v>
      </c>
      <c r="H1276">
        <v>1</v>
      </c>
      <c r="I1276">
        <v>133.19999999999999</v>
      </c>
      <c r="J1276">
        <v>28.72</v>
      </c>
      <c r="K1276" t="s">
        <v>54</v>
      </c>
      <c r="L1276" t="s">
        <v>21</v>
      </c>
      <c r="M1276" t="s">
        <v>37</v>
      </c>
      <c r="N1276" t="s">
        <v>3667</v>
      </c>
      <c r="O1276" t="s">
        <v>1301</v>
      </c>
      <c r="P1276" t="str">
        <f t="shared" si="19"/>
        <v>Sep</v>
      </c>
      <c r="Q1276">
        <f>PRODUCT(Table1[[#This Row],[Price_per_Unit]],Table1[[#This Row],[Quantity_Purchased]])</f>
        <v>206.33</v>
      </c>
      <c r="R1276">
        <f>(Table1[[#This Row],[Price_per_Unit]]*Table1[[#This Row],[Quantity_Purchased]])-Table1[[#This Row],[Discount_Applied]]</f>
        <v>177.61</v>
      </c>
    </row>
    <row r="1277" spans="1:18" hidden="1" x14ac:dyDescent="0.35">
      <c r="A1277" s="2" t="s">
        <v>4559</v>
      </c>
      <c r="B1277" s="1">
        <v>45771</v>
      </c>
      <c r="C1277" t="s">
        <v>3649</v>
      </c>
      <c r="D1277" t="s">
        <v>4560</v>
      </c>
      <c r="E1277" t="s">
        <v>95</v>
      </c>
      <c r="F1277" t="s">
        <v>28</v>
      </c>
      <c r="G1277">
        <v>456.62</v>
      </c>
      <c r="H1277">
        <v>8</v>
      </c>
      <c r="I1277">
        <v>381.44</v>
      </c>
      <c r="J1277">
        <v>54.3</v>
      </c>
      <c r="K1277" t="s">
        <v>20</v>
      </c>
      <c r="L1277" t="s">
        <v>48</v>
      </c>
      <c r="M1277" t="s">
        <v>30</v>
      </c>
      <c r="N1277" t="s">
        <v>3671</v>
      </c>
      <c r="O1277" t="s">
        <v>4561</v>
      </c>
      <c r="P1277" t="str">
        <f t="shared" si="19"/>
        <v>Apr</v>
      </c>
      <c r="Q1277">
        <f>PRODUCT(Table1[[#This Row],[Price_per_Unit]],Table1[[#This Row],[Quantity_Purchased]])</f>
        <v>3652.96</v>
      </c>
      <c r="R1277">
        <f>(Table1[[#This Row],[Price_per_Unit]]*Table1[[#This Row],[Quantity_Purchased]])-Table1[[#This Row],[Discount_Applied]]</f>
        <v>3598.66</v>
      </c>
    </row>
    <row r="1278" spans="1:18" x14ac:dyDescent="0.35">
      <c r="A1278" t="s">
        <v>4562</v>
      </c>
      <c r="B1278" s="1">
        <v>45771</v>
      </c>
      <c r="C1278" t="s">
        <v>3649</v>
      </c>
      <c r="D1278" t="s">
        <v>4563</v>
      </c>
      <c r="E1278" t="s">
        <v>2439</v>
      </c>
      <c r="F1278" t="s">
        <v>79</v>
      </c>
      <c r="G1278">
        <v>369.3</v>
      </c>
      <c r="H1278">
        <v>10</v>
      </c>
      <c r="I1278">
        <v>270.08999999999997</v>
      </c>
      <c r="J1278">
        <v>56.41</v>
      </c>
      <c r="K1278" t="s">
        <v>20</v>
      </c>
      <c r="L1278" t="s">
        <v>29</v>
      </c>
      <c r="M1278" t="s">
        <v>22</v>
      </c>
      <c r="N1278" t="s">
        <v>3652</v>
      </c>
      <c r="O1278" t="s">
        <v>4564</v>
      </c>
      <c r="P1278" t="str">
        <f t="shared" si="19"/>
        <v>Apr</v>
      </c>
      <c r="Q1278">
        <f>PRODUCT(Table1[[#This Row],[Price_per_Unit]],Table1[[#This Row],[Quantity_Purchased]])</f>
        <v>3693</v>
      </c>
      <c r="R1278">
        <f>(Table1[[#This Row],[Price_per_Unit]]*Table1[[#This Row],[Quantity_Purchased]])-Table1[[#This Row],[Discount_Applied]]</f>
        <v>3636.59</v>
      </c>
    </row>
    <row r="1279" spans="1:18" hidden="1" x14ac:dyDescent="0.35">
      <c r="A1279" t="s">
        <v>4565</v>
      </c>
      <c r="B1279" s="1">
        <v>46022</v>
      </c>
      <c r="C1279" t="s">
        <v>3649</v>
      </c>
      <c r="D1279" t="s">
        <v>4566</v>
      </c>
      <c r="E1279" t="s">
        <v>1220</v>
      </c>
      <c r="F1279" t="s">
        <v>36</v>
      </c>
      <c r="G1279">
        <v>275.29000000000002</v>
      </c>
      <c r="H1279">
        <v>2</v>
      </c>
      <c r="I1279">
        <v>221.43</v>
      </c>
      <c r="J1279">
        <v>33.44</v>
      </c>
      <c r="K1279" t="s">
        <v>20</v>
      </c>
      <c r="L1279" t="s">
        <v>21</v>
      </c>
      <c r="M1279" t="s">
        <v>30</v>
      </c>
      <c r="N1279" t="s">
        <v>3667</v>
      </c>
      <c r="O1279" t="s">
        <v>4567</v>
      </c>
      <c r="P1279" t="str">
        <f t="shared" si="19"/>
        <v>Dec</v>
      </c>
      <c r="Q1279">
        <f>PRODUCT(Table1[[#This Row],[Price_per_Unit]],Table1[[#This Row],[Quantity_Purchased]])</f>
        <v>550.58000000000004</v>
      </c>
      <c r="R1279">
        <f>(Table1[[#This Row],[Price_per_Unit]]*Table1[[#This Row],[Quantity_Purchased]])-Table1[[#This Row],[Discount_Applied]]</f>
        <v>517.1400000000001</v>
      </c>
    </row>
    <row r="1280" spans="1:18" hidden="1" x14ac:dyDescent="0.35">
      <c r="A1280" t="s">
        <v>4568</v>
      </c>
      <c r="B1280" s="1">
        <v>45897</v>
      </c>
      <c r="C1280" t="s">
        <v>3649</v>
      </c>
      <c r="D1280" t="s">
        <v>4569</v>
      </c>
      <c r="E1280" t="s">
        <v>938</v>
      </c>
      <c r="F1280" t="s">
        <v>28</v>
      </c>
      <c r="G1280">
        <v>135.18</v>
      </c>
      <c r="H1280">
        <v>2</v>
      </c>
      <c r="I1280">
        <v>95.12</v>
      </c>
      <c r="J1280">
        <v>2.62</v>
      </c>
      <c r="K1280" t="s">
        <v>54</v>
      </c>
      <c r="L1280" t="s">
        <v>21</v>
      </c>
      <c r="M1280" t="s">
        <v>37</v>
      </c>
      <c r="N1280" t="s">
        <v>3671</v>
      </c>
      <c r="O1280" t="s">
        <v>4570</v>
      </c>
      <c r="P1280" t="str">
        <f t="shared" si="19"/>
        <v>Aug</v>
      </c>
      <c r="Q1280">
        <f>PRODUCT(Table1[[#This Row],[Price_per_Unit]],Table1[[#This Row],[Quantity_Purchased]])</f>
        <v>270.36</v>
      </c>
      <c r="R1280">
        <f>(Table1[[#This Row],[Price_per_Unit]]*Table1[[#This Row],[Quantity_Purchased]])-Table1[[#This Row],[Discount_Applied]]</f>
        <v>267.74</v>
      </c>
    </row>
    <row r="1281" spans="1:18" x14ac:dyDescent="0.35">
      <c r="A1281" t="s">
        <v>4571</v>
      </c>
      <c r="B1281" s="1">
        <v>45763</v>
      </c>
      <c r="C1281" t="s">
        <v>3649</v>
      </c>
      <c r="D1281" t="s">
        <v>4572</v>
      </c>
      <c r="E1281" t="s">
        <v>4573</v>
      </c>
      <c r="F1281" t="s">
        <v>53</v>
      </c>
      <c r="G1281">
        <v>419.43</v>
      </c>
      <c r="H1281">
        <v>2</v>
      </c>
      <c r="I1281">
        <v>314.68</v>
      </c>
      <c r="J1281">
        <v>27.21</v>
      </c>
      <c r="K1281" t="s">
        <v>20</v>
      </c>
      <c r="L1281" t="s">
        <v>21</v>
      </c>
      <c r="M1281" t="s">
        <v>22</v>
      </c>
      <c r="N1281" t="s">
        <v>3652</v>
      </c>
      <c r="O1281" t="s">
        <v>4574</v>
      </c>
      <c r="P1281" t="str">
        <f t="shared" si="19"/>
        <v>Apr</v>
      </c>
      <c r="Q1281">
        <f>PRODUCT(Table1[[#This Row],[Price_per_Unit]],Table1[[#This Row],[Quantity_Purchased]])</f>
        <v>838.86</v>
      </c>
      <c r="R1281">
        <f>(Table1[[#This Row],[Price_per_Unit]]*Table1[[#This Row],[Quantity_Purchased]])-Table1[[#This Row],[Discount_Applied]]</f>
        <v>811.65</v>
      </c>
    </row>
    <row r="1282" spans="1:18" hidden="1" x14ac:dyDescent="0.35">
      <c r="A1282" t="s">
        <v>4575</v>
      </c>
      <c r="B1282" s="1">
        <v>45749</v>
      </c>
      <c r="C1282" t="s">
        <v>3649</v>
      </c>
      <c r="D1282" t="s">
        <v>4576</v>
      </c>
      <c r="E1282" t="s">
        <v>3415</v>
      </c>
      <c r="F1282" t="s">
        <v>79</v>
      </c>
      <c r="G1282">
        <v>183.81</v>
      </c>
      <c r="H1282">
        <v>4</v>
      </c>
      <c r="I1282">
        <v>152.86000000000001</v>
      </c>
      <c r="J1282">
        <v>7.6</v>
      </c>
      <c r="K1282" t="s">
        <v>20</v>
      </c>
      <c r="L1282" t="s">
        <v>21</v>
      </c>
      <c r="M1282" t="s">
        <v>30</v>
      </c>
      <c r="N1282" t="s">
        <v>3667</v>
      </c>
      <c r="O1282" t="s">
        <v>4577</v>
      </c>
      <c r="P1282" t="str">
        <f t="shared" ref="P1282:P1345" si="20">CHOOSE(MONTH(B1282),"Jan","Feb","Mar","Apr","May","Jun","Jul","Aug","Sep","Oct","Nov","Dec")</f>
        <v>Apr</v>
      </c>
      <c r="Q1282">
        <f>PRODUCT(Table1[[#This Row],[Price_per_Unit]],Table1[[#This Row],[Quantity_Purchased]])</f>
        <v>735.24</v>
      </c>
      <c r="R1282">
        <f>(Table1[[#This Row],[Price_per_Unit]]*Table1[[#This Row],[Quantity_Purchased]])-Table1[[#This Row],[Discount_Applied]]</f>
        <v>727.64</v>
      </c>
    </row>
    <row r="1283" spans="1:18" x14ac:dyDescent="0.35">
      <c r="A1283" t="s">
        <v>4578</v>
      </c>
      <c r="B1283" s="1">
        <v>45949</v>
      </c>
      <c r="C1283" t="s">
        <v>3649</v>
      </c>
      <c r="D1283" t="s">
        <v>4579</v>
      </c>
      <c r="E1283" t="s">
        <v>808</v>
      </c>
      <c r="F1283" t="s">
        <v>19</v>
      </c>
      <c r="G1283">
        <v>340.94</v>
      </c>
      <c r="H1283">
        <v>5</v>
      </c>
      <c r="I1283">
        <v>224.33</v>
      </c>
      <c r="J1283">
        <v>18.649999999999999</v>
      </c>
      <c r="K1283" t="s">
        <v>54</v>
      </c>
      <c r="L1283" t="s">
        <v>21</v>
      </c>
      <c r="M1283" t="s">
        <v>22</v>
      </c>
      <c r="N1283" t="s">
        <v>3652</v>
      </c>
      <c r="O1283" t="s">
        <v>4580</v>
      </c>
      <c r="P1283" t="str">
        <f t="shared" si="20"/>
        <v>Oct</v>
      </c>
      <c r="Q1283">
        <f>PRODUCT(Table1[[#This Row],[Price_per_Unit]],Table1[[#This Row],[Quantity_Purchased]])</f>
        <v>1704.7</v>
      </c>
      <c r="R1283">
        <f>(Table1[[#This Row],[Price_per_Unit]]*Table1[[#This Row],[Quantity_Purchased]])-Table1[[#This Row],[Discount_Applied]]</f>
        <v>1686.05</v>
      </c>
    </row>
    <row r="1284" spans="1:18" x14ac:dyDescent="0.35">
      <c r="A1284" t="s">
        <v>4581</v>
      </c>
      <c r="B1284" s="1">
        <v>45771</v>
      </c>
      <c r="C1284" t="s">
        <v>3649</v>
      </c>
      <c r="D1284" t="s">
        <v>4582</v>
      </c>
      <c r="E1284" t="s">
        <v>1160</v>
      </c>
      <c r="F1284" t="s">
        <v>19</v>
      </c>
      <c r="G1284">
        <v>192.35</v>
      </c>
      <c r="H1284">
        <v>7</v>
      </c>
      <c r="I1284">
        <v>139.03</v>
      </c>
      <c r="J1284">
        <v>5.37</v>
      </c>
      <c r="K1284" t="s">
        <v>54</v>
      </c>
      <c r="L1284" t="s">
        <v>21</v>
      </c>
      <c r="M1284" t="s">
        <v>22</v>
      </c>
      <c r="N1284" t="s">
        <v>3671</v>
      </c>
      <c r="O1284" t="s">
        <v>4583</v>
      </c>
      <c r="P1284" t="str">
        <f t="shared" si="20"/>
        <v>Apr</v>
      </c>
      <c r="Q1284">
        <f>PRODUCT(Table1[[#This Row],[Price_per_Unit]],Table1[[#This Row],[Quantity_Purchased]])</f>
        <v>1346.45</v>
      </c>
      <c r="R1284">
        <f>(Table1[[#This Row],[Price_per_Unit]]*Table1[[#This Row],[Quantity_Purchased]])-Table1[[#This Row],[Discount_Applied]]</f>
        <v>1341.0800000000002</v>
      </c>
    </row>
    <row r="1285" spans="1:18" hidden="1" x14ac:dyDescent="0.35">
      <c r="A1285" t="s">
        <v>4584</v>
      </c>
      <c r="B1285" s="1">
        <v>45993</v>
      </c>
      <c r="C1285" t="s">
        <v>3649</v>
      </c>
      <c r="D1285" t="s">
        <v>4585</v>
      </c>
      <c r="E1285" t="s">
        <v>295</v>
      </c>
      <c r="F1285" t="s">
        <v>128</v>
      </c>
      <c r="G1285">
        <v>424.94</v>
      </c>
      <c r="H1285">
        <v>10</v>
      </c>
      <c r="I1285">
        <v>286.55</v>
      </c>
      <c r="J1285">
        <v>59.59</v>
      </c>
      <c r="K1285" t="s">
        <v>20</v>
      </c>
      <c r="L1285" t="s">
        <v>29</v>
      </c>
      <c r="M1285" t="s">
        <v>37</v>
      </c>
      <c r="N1285" t="s">
        <v>3671</v>
      </c>
      <c r="O1285" t="s">
        <v>4586</v>
      </c>
      <c r="P1285" t="str">
        <f t="shared" si="20"/>
        <v>Dec</v>
      </c>
      <c r="Q1285">
        <f>PRODUCT(Table1[[#This Row],[Price_per_Unit]],Table1[[#This Row],[Quantity_Purchased]])</f>
        <v>4249.3999999999996</v>
      </c>
      <c r="R1285">
        <f>(Table1[[#This Row],[Price_per_Unit]]*Table1[[#This Row],[Quantity_Purchased]])-Table1[[#This Row],[Discount_Applied]]</f>
        <v>4189.8099999999995</v>
      </c>
    </row>
    <row r="1286" spans="1:18" hidden="1" x14ac:dyDescent="0.35">
      <c r="A1286" t="s">
        <v>4587</v>
      </c>
      <c r="B1286" s="1">
        <v>45887</v>
      </c>
      <c r="C1286" t="s">
        <v>3649</v>
      </c>
      <c r="D1286" t="s">
        <v>4588</v>
      </c>
      <c r="E1286" t="s">
        <v>1197</v>
      </c>
      <c r="F1286" t="s">
        <v>36</v>
      </c>
      <c r="G1286">
        <v>417.98</v>
      </c>
      <c r="H1286">
        <v>6</v>
      </c>
      <c r="I1286">
        <v>352.73</v>
      </c>
      <c r="J1286">
        <v>61.33</v>
      </c>
      <c r="K1286" t="s">
        <v>43</v>
      </c>
      <c r="L1286" t="s">
        <v>21</v>
      </c>
      <c r="M1286" t="s">
        <v>30</v>
      </c>
      <c r="N1286" t="s">
        <v>3671</v>
      </c>
      <c r="O1286" t="s">
        <v>4589</v>
      </c>
      <c r="P1286" t="str">
        <f t="shared" si="20"/>
        <v>Aug</v>
      </c>
      <c r="Q1286">
        <f>PRODUCT(Table1[[#This Row],[Price_per_Unit]],Table1[[#This Row],[Quantity_Purchased]])</f>
        <v>2507.88</v>
      </c>
      <c r="R1286">
        <f>(Table1[[#This Row],[Price_per_Unit]]*Table1[[#This Row],[Quantity_Purchased]])-Table1[[#This Row],[Discount_Applied]]</f>
        <v>2446.5500000000002</v>
      </c>
    </row>
    <row r="1287" spans="1:18" x14ac:dyDescent="0.35">
      <c r="A1287" t="s">
        <v>4590</v>
      </c>
      <c r="B1287" s="1">
        <v>45782</v>
      </c>
      <c r="C1287" t="s">
        <v>3649</v>
      </c>
      <c r="D1287" t="s">
        <v>4591</v>
      </c>
      <c r="E1287" t="s">
        <v>722</v>
      </c>
      <c r="F1287" t="s">
        <v>128</v>
      </c>
      <c r="G1287">
        <v>201.17</v>
      </c>
      <c r="H1287">
        <v>3</v>
      </c>
      <c r="I1287">
        <v>139.80000000000001</v>
      </c>
      <c r="J1287">
        <v>20.34</v>
      </c>
      <c r="K1287" t="s">
        <v>43</v>
      </c>
      <c r="L1287" t="s">
        <v>29</v>
      </c>
      <c r="M1287" t="s">
        <v>22</v>
      </c>
      <c r="N1287" t="s">
        <v>3671</v>
      </c>
      <c r="O1287" t="s">
        <v>4592</v>
      </c>
      <c r="P1287" t="str">
        <f t="shared" si="20"/>
        <v>May</v>
      </c>
      <c r="Q1287">
        <f>PRODUCT(Table1[[#This Row],[Price_per_Unit]],Table1[[#This Row],[Quantity_Purchased]])</f>
        <v>603.51</v>
      </c>
      <c r="R1287">
        <f>(Table1[[#This Row],[Price_per_Unit]]*Table1[[#This Row],[Quantity_Purchased]])-Table1[[#This Row],[Discount_Applied]]</f>
        <v>583.16999999999996</v>
      </c>
    </row>
    <row r="1288" spans="1:18" x14ac:dyDescent="0.35">
      <c r="A1288" t="s">
        <v>4593</v>
      </c>
      <c r="B1288" s="1">
        <v>45717</v>
      </c>
      <c r="C1288" t="s">
        <v>3649</v>
      </c>
      <c r="D1288" t="s">
        <v>4594</v>
      </c>
      <c r="E1288" t="s">
        <v>2331</v>
      </c>
      <c r="F1288" t="s">
        <v>28</v>
      </c>
      <c r="G1288">
        <v>309.45</v>
      </c>
      <c r="H1288">
        <v>9</v>
      </c>
      <c r="I1288">
        <v>256.08999999999997</v>
      </c>
      <c r="J1288">
        <v>30.8</v>
      </c>
      <c r="K1288" t="s">
        <v>54</v>
      </c>
      <c r="L1288" t="s">
        <v>21</v>
      </c>
      <c r="M1288" t="s">
        <v>22</v>
      </c>
      <c r="N1288" t="s">
        <v>3652</v>
      </c>
      <c r="O1288" t="s">
        <v>4595</v>
      </c>
      <c r="P1288" t="str">
        <f t="shared" si="20"/>
        <v>Mar</v>
      </c>
      <c r="Q1288">
        <f>PRODUCT(Table1[[#This Row],[Price_per_Unit]],Table1[[#This Row],[Quantity_Purchased]])</f>
        <v>2785.0499999999997</v>
      </c>
      <c r="R1288">
        <f>(Table1[[#This Row],[Price_per_Unit]]*Table1[[#This Row],[Quantity_Purchased]])-Table1[[#This Row],[Discount_Applied]]</f>
        <v>2754.2499999999995</v>
      </c>
    </row>
    <row r="1289" spans="1:18" hidden="1" x14ac:dyDescent="0.35">
      <c r="A1289" t="s">
        <v>4596</v>
      </c>
      <c r="B1289" s="1">
        <v>45739</v>
      </c>
      <c r="C1289" t="s">
        <v>3649</v>
      </c>
      <c r="D1289" t="s">
        <v>4597</v>
      </c>
      <c r="E1289" t="s">
        <v>580</v>
      </c>
      <c r="F1289" t="s">
        <v>28</v>
      </c>
      <c r="G1289">
        <v>267.3</v>
      </c>
      <c r="H1289">
        <v>9</v>
      </c>
      <c r="I1289">
        <v>234.72</v>
      </c>
      <c r="J1289">
        <v>42.06</v>
      </c>
      <c r="K1289" t="s">
        <v>20</v>
      </c>
      <c r="L1289" t="s">
        <v>21</v>
      </c>
      <c r="M1289" t="s">
        <v>37</v>
      </c>
      <c r="N1289" t="s">
        <v>3671</v>
      </c>
      <c r="O1289" t="s">
        <v>4598</v>
      </c>
      <c r="P1289" t="str">
        <f t="shared" si="20"/>
        <v>Mar</v>
      </c>
      <c r="Q1289">
        <f>PRODUCT(Table1[[#This Row],[Price_per_Unit]],Table1[[#This Row],[Quantity_Purchased]])</f>
        <v>2405.7000000000003</v>
      </c>
      <c r="R1289">
        <f>(Table1[[#This Row],[Price_per_Unit]]*Table1[[#This Row],[Quantity_Purchased]])-Table1[[#This Row],[Discount_Applied]]</f>
        <v>2363.6400000000003</v>
      </c>
    </row>
    <row r="1290" spans="1:18" hidden="1" x14ac:dyDescent="0.35">
      <c r="A1290" t="s">
        <v>4599</v>
      </c>
      <c r="B1290" s="1">
        <v>45802</v>
      </c>
      <c r="C1290" t="s">
        <v>3649</v>
      </c>
      <c r="D1290" t="s">
        <v>4600</v>
      </c>
      <c r="E1290" t="s">
        <v>4601</v>
      </c>
      <c r="F1290" t="s">
        <v>79</v>
      </c>
      <c r="G1290">
        <v>272.76</v>
      </c>
      <c r="H1290">
        <v>7</v>
      </c>
      <c r="I1290">
        <v>208.06</v>
      </c>
      <c r="J1290">
        <v>21.37</v>
      </c>
      <c r="K1290" t="s">
        <v>20</v>
      </c>
      <c r="L1290" t="s">
        <v>48</v>
      </c>
      <c r="M1290" t="s">
        <v>37</v>
      </c>
      <c r="N1290" t="s">
        <v>3652</v>
      </c>
      <c r="O1290" t="s">
        <v>4602</v>
      </c>
      <c r="P1290" t="str">
        <f t="shared" si="20"/>
        <v>May</v>
      </c>
      <c r="Q1290">
        <f>PRODUCT(Table1[[#This Row],[Price_per_Unit]],Table1[[#This Row],[Quantity_Purchased]])</f>
        <v>1909.32</v>
      </c>
      <c r="R1290">
        <f>(Table1[[#This Row],[Price_per_Unit]]*Table1[[#This Row],[Quantity_Purchased]])-Table1[[#This Row],[Discount_Applied]]</f>
        <v>1887.95</v>
      </c>
    </row>
    <row r="1291" spans="1:18" x14ac:dyDescent="0.35">
      <c r="A1291" t="s">
        <v>4603</v>
      </c>
      <c r="B1291" s="1">
        <v>45960</v>
      </c>
      <c r="C1291" t="s">
        <v>3649</v>
      </c>
      <c r="D1291" t="s">
        <v>4604</v>
      </c>
      <c r="E1291" t="s">
        <v>832</v>
      </c>
      <c r="F1291" t="s">
        <v>19</v>
      </c>
      <c r="G1291">
        <v>297.26</v>
      </c>
      <c r="H1291">
        <v>3</v>
      </c>
      <c r="I1291">
        <v>264.69</v>
      </c>
      <c r="J1291">
        <v>51.39</v>
      </c>
      <c r="K1291" t="s">
        <v>54</v>
      </c>
      <c r="L1291" t="s">
        <v>29</v>
      </c>
      <c r="M1291" t="s">
        <v>22</v>
      </c>
      <c r="N1291" t="s">
        <v>3667</v>
      </c>
      <c r="O1291" t="s">
        <v>4605</v>
      </c>
      <c r="P1291" t="str">
        <f t="shared" si="20"/>
        <v>Oct</v>
      </c>
      <c r="Q1291">
        <f>PRODUCT(Table1[[#This Row],[Price_per_Unit]],Table1[[#This Row],[Quantity_Purchased]])</f>
        <v>891.78</v>
      </c>
      <c r="R1291">
        <f>(Table1[[#This Row],[Price_per_Unit]]*Table1[[#This Row],[Quantity_Purchased]])-Table1[[#This Row],[Discount_Applied]]</f>
        <v>840.39</v>
      </c>
    </row>
    <row r="1292" spans="1:18" hidden="1" x14ac:dyDescent="0.35">
      <c r="A1292" t="s">
        <v>4606</v>
      </c>
      <c r="B1292" s="1">
        <v>45739</v>
      </c>
      <c r="C1292" t="s">
        <v>3649</v>
      </c>
      <c r="D1292" t="s">
        <v>4607</v>
      </c>
      <c r="E1292" t="s">
        <v>4608</v>
      </c>
      <c r="F1292" t="s">
        <v>19</v>
      </c>
      <c r="G1292">
        <v>233.16</v>
      </c>
      <c r="H1292">
        <v>8</v>
      </c>
      <c r="I1292">
        <v>197.02</v>
      </c>
      <c r="J1292">
        <v>34.11</v>
      </c>
      <c r="K1292" t="s">
        <v>54</v>
      </c>
      <c r="L1292" t="s">
        <v>48</v>
      </c>
      <c r="M1292" t="s">
        <v>30</v>
      </c>
      <c r="N1292" t="s">
        <v>3667</v>
      </c>
      <c r="O1292" t="s">
        <v>4609</v>
      </c>
      <c r="P1292" t="str">
        <f t="shared" si="20"/>
        <v>Mar</v>
      </c>
      <c r="Q1292">
        <f>PRODUCT(Table1[[#This Row],[Price_per_Unit]],Table1[[#This Row],[Quantity_Purchased]])</f>
        <v>1865.28</v>
      </c>
      <c r="R1292">
        <f>(Table1[[#This Row],[Price_per_Unit]]*Table1[[#This Row],[Quantity_Purchased]])-Table1[[#This Row],[Discount_Applied]]</f>
        <v>1831.17</v>
      </c>
    </row>
    <row r="1293" spans="1:18" hidden="1" x14ac:dyDescent="0.35">
      <c r="A1293" t="s">
        <v>4610</v>
      </c>
      <c r="B1293" s="1">
        <v>45960</v>
      </c>
      <c r="C1293" t="s">
        <v>3649</v>
      </c>
      <c r="D1293" t="s">
        <v>4611</v>
      </c>
      <c r="E1293" t="s">
        <v>4612</v>
      </c>
      <c r="F1293" t="s">
        <v>128</v>
      </c>
      <c r="G1293">
        <v>182.93</v>
      </c>
      <c r="H1293">
        <v>3</v>
      </c>
      <c r="I1293">
        <v>118.21</v>
      </c>
      <c r="J1293">
        <v>6.76</v>
      </c>
      <c r="K1293" t="s">
        <v>43</v>
      </c>
      <c r="L1293" t="s">
        <v>48</v>
      </c>
      <c r="M1293" t="s">
        <v>30</v>
      </c>
      <c r="N1293" t="s">
        <v>3667</v>
      </c>
      <c r="O1293" t="s">
        <v>4613</v>
      </c>
      <c r="P1293" t="str">
        <f t="shared" si="20"/>
        <v>Oct</v>
      </c>
      <c r="Q1293">
        <f>PRODUCT(Table1[[#This Row],[Price_per_Unit]],Table1[[#This Row],[Quantity_Purchased]])</f>
        <v>548.79</v>
      </c>
      <c r="R1293">
        <f>(Table1[[#This Row],[Price_per_Unit]]*Table1[[#This Row],[Quantity_Purchased]])-Table1[[#This Row],[Discount_Applied]]</f>
        <v>542.03</v>
      </c>
    </row>
    <row r="1294" spans="1:18" hidden="1" x14ac:dyDescent="0.35">
      <c r="A1294" t="s">
        <v>4614</v>
      </c>
      <c r="B1294" s="1">
        <v>45763</v>
      </c>
      <c r="C1294" t="s">
        <v>3649</v>
      </c>
      <c r="D1294" t="s">
        <v>4615</v>
      </c>
      <c r="E1294" t="s">
        <v>74</v>
      </c>
      <c r="F1294" t="s">
        <v>79</v>
      </c>
      <c r="G1294">
        <v>22.39</v>
      </c>
      <c r="H1294">
        <v>1</v>
      </c>
      <c r="I1294">
        <v>15.61</v>
      </c>
      <c r="J1294">
        <v>2.44</v>
      </c>
      <c r="K1294" t="s">
        <v>20</v>
      </c>
      <c r="L1294" t="s">
        <v>29</v>
      </c>
      <c r="M1294" t="s">
        <v>37</v>
      </c>
      <c r="N1294" t="s">
        <v>3652</v>
      </c>
      <c r="O1294" t="s">
        <v>4616</v>
      </c>
      <c r="P1294" t="str">
        <f t="shared" si="20"/>
        <v>Apr</v>
      </c>
      <c r="Q1294">
        <f>PRODUCT(Table1[[#This Row],[Price_per_Unit]],Table1[[#This Row],[Quantity_Purchased]])</f>
        <v>22.39</v>
      </c>
      <c r="R1294">
        <f>(Table1[[#This Row],[Price_per_Unit]]*Table1[[#This Row],[Quantity_Purchased]])-Table1[[#This Row],[Discount_Applied]]</f>
        <v>19.95</v>
      </c>
    </row>
    <row r="1295" spans="1:18" hidden="1" x14ac:dyDescent="0.35">
      <c r="A1295" t="s">
        <v>4617</v>
      </c>
      <c r="B1295" s="1">
        <v>45717</v>
      </c>
      <c r="C1295" t="s">
        <v>3649</v>
      </c>
      <c r="D1295" t="s">
        <v>4618</v>
      </c>
      <c r="E1295" t="s">
        <v>47</v>
      </c>
      <c r="F1295" t="s">
        <v>79</v>
      </c>
      <c r="G1295">
        <v>358.15</v>
      </c>
      <c r="H1295">
        <v>3</v>
      </c>
      <c r="I1295">
        <v>270.12</v>
      </c>
      <c r="J1295">
        <v>3.79</v>
      </c>
      <c r="K1295" t="s">
        <v>43</v>
      </c>
      <c r="L1295" t="s">
        <v>48</v>
      </c>
      <c r="M1295" t="s">
        <v>30</v>
      </c>
      <c r="N1295" t="s">
        <v>3652</v>
      </c>
      <c r="O1295" t="s">
        <v>4619</v>
      </c>
      <c r="P1295" t="str">
        <f t="shared" si="20"/>
        <v>Mar</v>
      </c>
      <c r="Q1295">
        <f>PRODUCT(Table1[[#This Row],[Price_per_Unit]],Table1[[#This Row],[Quantity_Purchased]])</f>
        <v>1074.4499999999998</v>
      </c>
      <c r="R1295">
        <f>(Table1[[#This Row],[Price_per_Unit]]*Table1[[#This Row],[Quantity_Purchased]])-Table1[[#This Row],[Discount_Applied]]</f>
        <v>1070.6599999999999</v>
      </c>
    </row>
    <row r="1296" spans="1:18" hidden="1" x14ac:dyDescent="0.35">
      <c r="A1296" t="s">
        <v>4620</v>
      </c>
      <c r="B1296" s="1">
        <v>46011</v>
      </c>
      <c r="C1296" t="s">
        <v>3649</v>
      </c>
      <c r="D1296" t="s">
        <v>4621</v>
      </c>
      <c r="E1296" t="s">
        <v>4622</v>
      </c>
      <c r="F1296" t="s">
        <v>79</v>
      </c>
      <c r="G1296">
        <v>59.87</v>
      </c>
      <c r="H1296">
        <v>9</v>
      </c>
      <c r="I1296">
        <v>49.83</v>
      </c>
      <c r="J1296">
        <v>2.1</v>
      </c>
      <c r="K1296" t="s">
        <v>20</v>
      </c>
      <c r="L1296" t="s">
        <v>29</v>
      </c>
      <c r="M1296" t="s">
        <v>37</v>
      </c>
      <c r="N1296" t="s">
        <v>3667</v>
      </c>
      <c r="O1296" t="s">
        <v>4623</v>
      </c>
      <c r="P1296" t="str">
        <f t="shared" si="20"/>
        <v>Dec</v>
      </c>
      <c r="Q1296">
        <f>PRODUCT(Table1[[#This Row],[Price_per_Unit]],Table1[[#This Row],[Quantity_Purchased]])</f>
        <v>538.82999999999993</v>
      </c>
      <c r="R1296">
        <f>(Table1[[#This Row],[Price_per_Unit]]*Table1[[#This Row],[Quantity_Purchased]])-Table1[[#This Row],[Discount_Applied]]</f>
        <v>536.7299999999999</v>
      </c>
    </row>
    <row r="1297" spans="1:18" x14ac:dyDescent="0.35">
      <c r="A1297" t="s">
        <v>4624</v>
      </c>
      <c r="B1297" s="1">
        <v>45846</v>
      </c>
      <c r="C1297" t="s">
        <v>3649</v>
      </c>
      <c r="D1297" t="s">
        <v>4625</v>
      </c>
      <c r="E1297" t="s">
        <v>4626</v>
      </c>
      <c r="F1297" t="s">
        <v>53</v>
      </c>
      <c r="G1297">
        <v>110.89</v>
      </c>
      <c r="H1297">
        <v>1</v>
      </c>
      <c r="I1297">
        <v>84.19</v>
      </c>
      <c r="J1297">
        <v>5.99</v>
      </c>
      <c r="K1297" t="s">
        <v>54</v>
      </c>
      <c r="L1297" t="s">
        <v>29</v>
      </c>
      <c r="M1297" t="s">
        <v>22</v>
      </c>
      <c r="N1297" t="s">
        <v>3652</v>
      </c>
      <c r="O1297" t="s">
        <v>4627</v>
      </c>
      <c r="P1297" t="str">
        <f t="shared" si="20"/>
        <v>Jul</v>
      </c>
      <c r="Q1297">
        <f>PRODUCT(Table1[[#This Row],[Price_per_Unit]],Table1[[#This Row],[Quantity_Purchased]])</f>
        <v>110.89</v>
      </c>
      <c r="R1297">
        <f>(Table1[[#This Row],[Price_per_Unit]]*Table1[[#This Row],[Quantity_Purchased]])-Table1[[#This Row],[Discount_Applied]]</f>
        <v>104.9</v>
      </c>
    </row>
    <row r="1298" spans="1:18" hidden="1" x14ac:dyDescent="0.35">
      <c r="A1298" t="s">
        <v>4628</v>
      </c>
      <c r="B1298" s="1">
        <v>45825</v>
      </c>
      <c r="C1298" t="s">
        <v>3649</v>
      </c>
      <c r="D1298" t="s">
        <v>4629</v>
      </c>
      <c r="E1298" t="s">
        <v>576</v>
      </c>
      <c r="F1298" t="s">
        <v>36</v>
      </c>
      <c r="G1298">
        <v>82.03</v>
      </c>
      <c r="H1298">
        <v>9</v>
      </c>
      <c r="I1298">
        <v>53.12</v>
      </c>
      <c r="J1298">
        <v>13.69</v>
      </c>
      <c r="K1298" t="s">
        <v>54</v>
      </c>
      <c r="L1298" t="s">
        <v>48</v>
      </c>
      <c r="M1298" t="s">
        <v>30</v>
      </c>
      <c r="N1298" t="s">
        <v>3667</v>
      </c>
      <c r="O1298" t="s">
        <v>4630</v>
      </c>
      <c r="P1298" t="str">
        <f t="shared" si="20"/>
        <v>Jun</v>
      </c>
      <c r="Q1298">
        <f>PRODUCT(Table1[[#This Row],[Price_per_Unit]],Table1[[#This Row],[Quantity_Purchased]])</f>
        <v>738.27</v>
      </c>
      <c r="R1298">
        <f>(Table1[[#This Row],[Price_per_Unit]]*Table1[[#This Row],[Quantity_Purchased]])-Table1[[#This Row],[Discount_Applied]]</f>
        <v>724.57999999999993</v>
      </c>
    </row>
    <row r="1299" spans="1:18" x14ac:dyDescent="0.35">
      <c r="A1299" t="s">
        <v>4631</v>
      </c>
      <c r="B1299" s="1">
        <v>45739</v>
      </c>
      <c r="C1299" t="s">
        <v>3649</v>
      </c>
      <c r="D1299" t="s">
        <v>4632</v>
      </c>
      <c r="E1299" t="s">
        <v>557</v>
      </c>
      <c r="F1299" t="s">
        <v>128</v>
      </c>
      <c r="G1299">
        <v>206.22</v>
      </c>
      <c r="H1299">
        <v>6</v>
      </c>
      <c r="I1299">
        <v>131.69999999999999</v>
      </c>
      <c r="J1299">
        <v>16.91</v>
      </c>
      <c r="K1299" t="s">
        <v>43</v>
      </c>
      <c r="L1299" t="s">
        <v>21</v>
      </c>
      <c r="M1299" t="s">
        <v>22</v>
      </c>
      <c r="N1299" t="s">
        <v>3667</v>
      </c>
      <c r="O1299" t="s">
        <v>3742</v>
      </c>
      <c r="P1299" t="str">
        <f t="shared" si="20"/>
        <v>Mar</v>
      </c>
      <c r="Q1299">
        <f>PRODUCT(Table1[[#This Row],[Price_per_Unit]],Table1[[#This Row],[Quantity_Purchased]])</f>
        <v>1237.32</v>
      </c>
      <c r="R1299">
        <f>(Table1[[#This Row],[Price_per_Unit]]*Table1[[#This Row],[Quantity_Purchased]])-Table1[[#This Row],[Discount_Applied]]</f>
        <v>1220.4099999999999</v>
      </c>
    </row>
    <row r="1300" spans="1:18" hidden="1" x14ac:dyDescent="0.35">
      <c r="A1300" t="s">
        <v>4633</v>
      </c>
      <c r="B1300" s="1">
        <v>45887</v>
      </c>
      <c r="C1300" t="s">
        <v>3649</v>
      </c>
      <c r="D1300" t="s">
        <v>4634</v>
      </c>
      <c r="E1300" t="s">
        <v>444</v>
      </c>
      <c r="F1300" t="s">
        <v>19</v>
      </c>
      <c r="G1300">
        <v>61.66</v>
      </c>
      <c r="H1300">
        <v>4</v>
      </c>
      <c r="I1300">
        <v>44.81</v>
      </c>
      <c r="J1300">
        <v>7.48</v>
      </c>
      <c r="K1300" t="s">
        <v>54</v>
      </c>
      <c r="L1300" t="s">
        <v>29</v>
      </c>
      <c r="M1300" t="s">
        <v>30</v>
      </c>
      <c r="N1300" t="s">
        <v>3671</v>
      </c>
      <c r="O1300" t="s">
        <v>4635</v>
      </c>
      <c r="P1300" t="str">
        <f t="shared" si="20"/>
        <v>Aug</v>
      </c>
      <c r="Q1300">
        <f>PRODUCT(Table1[[#This Row],[Price_per_Unit]],Table1[[#This Row],[Quantity_Purchased]])</f>
        <v>246.64</v>
      </c>
      <c r="R1300">
        <f>(Table1[[#This Row],[Price_per_Unit]]*Table1[[#This Row],[Quantity_Purchased]])-Table1[[#This Row],[Discount_Applied]]</f>
        <v>239.16</v>
      </c>
    </row>
    <row r="1301" spans="1:18" x14ac:dyDescent="0.35">
      <c r="A1301" t="s">
        <v>4636</v>
      </c>
      <c r="B1301" s="1">
        <v>45825</v>
      </c>
      <c r="C1301" t="s">
        <v>3649</v>
      </c>
      <c r="D1301" t="s">
        <v>4637</v>
      </c>
      <c r="E1301" t="s">
        <v>4638</v>
      </c>
      <c r="F1301" t="s">
        <v>79</v>
      </c>
      <c r="G1301">
        <v>58.36</v>
      </c>
      <c r="H1301">
        <v>6</v>
      </c>
      <c r="I1301">
        <v>41.13</v>
      </c>
      <c r="J1301">
        <v>4.76</v>
      </c>
      <c r="K1301" t="s">
        <v>43</v>
      </c>
      <c r="L1301" t="s">
        <v>29</v>
      </c>
      <c r="M1301" t="s">
        <v>22</v>
      </c>
      <c r="N1301" t="s">
        <v>3671</v>
      </c>
      <c r="O1301" t="s">
        <v>4639</v>
      </c>
      <c r="P1301" t="str">
        <f t="shared" si="20"/>
        <v>Jun</v>
      </c>
      <c r="Q1301">
        <f>PRODUCT(Table1[[#This Row],[Price_per_Unit]],Table1[[#This Row],[Quantity_Purchased]])</f>
        <v>350.15999999999997</v>
      </c>
      <c r="R1301">
        <f>(Table1[[#This Row],[Price_per_Unit]]*Table1[[#This Row],[Quantity_Purchased]])-Table1[[#This Row],[Discount_Applied]]</f>
        <v>345.4</v>
      </c>
    </row>
    <row r="1302" spans="1:18" x14ac:dyDescent="0.35">
      <c r="A1302" t="s">
        <v>4640</v>
      </c>
      <c r="B1302" s="1">
        <v>46013</v>
      </c>
      <c r="C1302" t="s">
        <v>3649</v>
      </c>
      <c r="D1302" t="s">
        <v>4641</v>
      </c>
      <c r="E1302" t="s">
        <v>978</v>
      </c>
      <c r="F1302" t="s">
        <v>28</v>
      </c>
      <c r="G1302">
        <v>169.08</v>
      </c>
      <c r="H1302">
        <v>1</v>
      </c>
      <c r="I1302">
        <v>148.61000000000001</v>
      </c>
      <c r="J1302">
        <v>0.28000000000000003</v>
      </c>
      <c r="K1302" t="s">
        <v>20</v>
      </c>
      <c r="L1302" t="s">
        <v>48</v>
      </c>
      <c r="M1302" t="s">
        <v>22</v>
      </c>
      <c r="N1302" t="s">
        <v>3667</v>
      </c>
      <c r="O1302" t="s">
        <v>4642</v>
      </c>
      <c r="P1302" t="str">
        <f t="shared" si="20"/>
        <v>Dec</v>
      </c>
      <c r="Q1302">
        <f>PRODUCT(Table1[[#This Row],[Price_per_Unit]],Table1[[#This Row],[Quantity_Purchased]])</f>
        <v>169.08</v>
      </c>
      <c r="R1302">
        <f>(Table1[[#This Row],[Price_per_Unit]]*Table1[[#This Row],[Quantity_Purchased]])-Table1[[#This Row],[Discount_Applied]]</f>
        <v>168.8</v>
      </c>
    </row>
    <row r="1303" spans="1:18" hidden="1" x14ac:dyDescent="0.35">
      <c r="A1303" t="s">
        <v>4643</v>
      </c>
      <c r="B1303" s="1">
        <v>45993</v>
      </c>
      <c r="C1303" t="s">
        <v>3649</v>
      </c>
      <c r="D1303" t="s">
        <v>4644</v>
      </c>
      <c r="E1303" t="s">
        <v>2209</v>
      </c>
      <c r="F1303" t="s">
        <v>128</v>
      </c>
      <c r="G1303">
        <v>176.89</v>
      </c>
      <c r="H1303">
        <v>2</v>
      </c>
      <c r="I1303">
        <v>110.37</v>
      </c>
      <c r="J1303">
        <v>10.199999999999999</v>
      </c>
      <c r="K1303" t="s">
        <v>43</v>
      </c>
      <c r="L1303" t="s">
        <v>48</v>
      </c>
      <c r="M1303" t="s">
        <v>37</v>
      </c>
      <c r="N1303" t="s">
        <v>3671</v>
      </c>
      <c r="O1303" t="s">
        <v>4645</v>
      </c>
      <c r="P1303" t="str">
        <f t="shared" si="20"/>
        <v>Dec</v>
      </c>
      <c r="Q1303">
        <f>PRODUCT(Table1[[#This Row],[Price_per_Unit]],Table1[[#This Row],[Quantity_Purchased]])</f>
        <v>353.78</v>
      </c>
      <c r="R1303">
        <f>(Table1[[#This Row],[Price_per_Unit]]*Table1[[#This Row],[Quantity_Purchased]])-Table1[[#This Row],[Discount_Applied]]</f>
        <v>343.58</v>
      </c>
    </row>
    <row r="1304" spans="1:18" hidden="1" x14ac:dyDescent="0.35">
      <c r="A1304" s="2" t="s">
        <v>4646</v>
      </c>
      <c r="B1304" s="1">
        <v>45993</v>
      </c>
      <c r="C1304" t="s">
        <v>3649</v>
      </c>
      <c r="D1304" t="s">
        <v>4647</v>
      </c>
      <c r="E1304" t="s">
        <v>377</v>
      </c>
      <c r="F1304" t="s">
        <v>128</v>
      </c>
      <c r="G1304">
        <v>348.88</v>
      </c>
      <c r="H1304">
        <v>5</v>
      </c>
      <c r="I1304">
        <v>280.25</v>
      </c>
      <c r="J1304">
        <v>23.12</v>
      </c>
      <c r="K1304" t="s">
        <v>20</v>
      </c>
      <c r="L1304" t="s">
        <v>21</v>
      </c>
      <c r="M1304" t="s">
        <v>30</v>
      </c>
      <c r="N1304" t="s">
        <v>3652</v>
      </c>
      <c r="O1304" t="s">
        <v>4648</v>
      </c>
      <c r="P1304" t="str">
        <f t="shared" si="20"/>
        <v>Dec</v>
      </c>
      <c r="Q1304">
        <f>PRODUCT(Table1[[#This Row],[Price_per_Unit]],Table1[[#This Row],[Quantity_Purchased]])</f>
        <v>1744.4</v>
      </c>
      <c r="R1304">
        <f>(Table1[[#This Row],[Price_per_Unit]]*Table1[[#This Row],[Quantity_Purchased]])-Table1[[#This Row],[Discount_Applied]]</f>
        <v>1721.2800000000002</v>
      </c>
    </row>
    <row r="1305" spans="1:18" hidden="1" x14ac:dyDescent="0.35">
      <c r="A1305" t="s">
        <v>4649</v>
      </c>
      <c r="B1305" s="1">
        <v>45992</v>
      </c>
      <c r="C1305" t="s">
        <v>3649</v>
      </c>
      <c r="D1305" t="s">
        <v>4650</v>
      </c>
      <c r="E1305" t="s">
        <v>3453</v>
      </c>
      <c r="F1305" t="s">
        <v>19</v>
      </c>
      <c r="G1305">
        <v>317.44</v>
      </c>
      <c r="H1305">
        <v>5</v>
      </c>
      <c r="I1305">
        <v>237.98</v>
      </c>
      <c r="J1305">
        <v>35.01</v>
      </c>
      <c r="K1305" t="s">
        <v>43</v>
      </c>
      <c r="L1305" t="s">
        <v>21</v>
      </c>
      <c r="M1305" t="s">
        <v>37</v>
      </c>
      <c r="N1305" t="s">
        <v>3667</v>
      </c>
      <c r="O1305" t="s">
        <v>4651</v>
      </c>
      <c r="P1305" t="str">
        <f t="shared" si="20"/>
        <v>Dec</v>
      </c>
      <c r="Q1305">
        <f>PRODUCT(Table1[[#This Row],[Price_per_Unit]],Table1[[#This Row],[Quantity_Purchased]])</f>
        <v>1587.2</v>
      </c>
      <c r="R1305">
        <f>(Table1[[#This Row],[Price_per_Unit]]*Table1[[#This Row],[Quantity_Purchased]])-Table1[[#This Row],[Discount_Applied]]</f>
        <v>1552.19</v>
      </c>
    </row>
    <row r="1306" spans="1:18" x14ac:dyDescent="0.35">
      <c r="A1306" t="s">
        <v>4652</v>
      </c>
      <c r="B1306" s="1">
        <v>45814</v>
      </c>
      <c r="C1306" t="s">
        <v>3649</v>
      </c>
      <c r="D1306" t="s">
        <v>4653</v>
      </c>
      <c r="E1306" t="s">
        <v>722</v>
      </c>
      <c r="F1306" t="s">
        <v>79</v>
      </c>
      <c r="G1306">
        <v>79.06</v>
      </c>
      <c r="H1306">
        <v>4</v>
      </c>
      <c r="I1306">
        <v>63.23</v>
      </c>
      <c r="J1306">
        <v>1.2</v>
      </c>
      <c r="K1306" t="s">
        <v>54</v>
      </c>
      <c r="L1306" t="s">
        <v>29</v>
      </c>
      <c r="M1306" t="s">
        <v>22</v>
      </c>
      <c r="N1306" t="s">
        <v>3667</v>
      </c>
      <c r="O1306" t="s">
        <v>4654</v>
      </c>
      <c r="P1306" t="str">
        <f t="shared" si="20"/>
        <v>Jun</v>
      </c>
      <c r="Q1306">
        <f>PRODUCT(Table1[[#This Row],[Price_per_Unit]],Table1[[#This Row],[Quantity_Purchased]])</f>
        <v>316.24</v>
      </c>
      <c r="R1306">
        <f>(Table1[[#This Row],[Price_per_Unit]]*Table1[[#This Row],[Quantity_Purchased]])-Table1[[#This Row],[Discount_Applied]]</f>
        <v>315.04000000000002</v>
      </c>
    </row>
    <row r="1307" spans="1:18" x14ac:dyDescent="0.35">
      <c r="A1307" t="s">
        <v>4655</v>
      </c>
      <c r="B1307" s="1">
        <v>45719</v>
      </c>
      <c r="C1307" t="s">
        <v>3649</v>
      </c>
      <c r="D1307" t="s">
        <v>4656</v>
      </c>
      <c r="E1307" t="s">
        <v>4657</v>
      </c>
      <c r="F1307" t="s">
        <v>79</v>
      </c>
      <c r="G1307">
        <v>321.70999999999998</v>
      </c>
      <c r="H1307">
        <v>5</v>
      </c>
      <c r="I1307">
        <v>263.83</v>
      </c>
      <c r="J1307">
        <v>61.02</v>
      </c>
      <c r="K1307" t="s">
        <v>43</v>
      </c>
      <c r="L1307" t="s">
        <v>29</v>
      </c>
      <c r="M1307" t="s">
        <v>22</v>
      </c>
      <c r="N1307" t="s">
        <v>3652</v>
      </c>
      <c r="O1307" t="s">
        <v>4658</v>
      </c>
      <c r="P1307" t="str">
        <f t="shared" si="20"/>
        <v>Mar</v>
      </c>
      <c r="Q1307">
        <f>PRODUCT(Table1[[#This Row],[Price_per_Unit]],Table1[[#This Row],[Quantity_Purchased]])</f>
        <v>1608.55</v>
      </c>
      <c r="R1307">
        <f>(Table1[[#This Row],[Price_per_Unit]]*Table1[[#This Row],[Quantity_Purchased]])-Table1[[#This Row],[Discount_Applied]]</f>
        <v>1547.53</v>
      </c>
    </row>
    <row r="1308" spans="1:18" hidden="1" x14ac:dyDescent="0.35">
      <c r="A1308" t="s">
        <v>4659</v>
      </c>
      <c r="B1308" s="1">
        <v>46013</v>
      </c>
      <c r="C1308" t="s">
        <v>3649</v>
      </c>
      <c r="D1308" t="s">
        <v>4660</v>
      </c>
      <c r="E1308" t="s">
        <v>662</v>
      </c>
      <c r="F1308" t="s">
        <v>79</v>
      </c>
      <c r="G1308">
        <v>82.46</v>
      </c>
      <c r="H1308">
        <v>8</v>
      </c>
      <c r="I1308">
        <v>55.48</v>
      </c>
      <c r="J1308">
        <v>14.05</v>
      </c>
      <c r="K1308" t="s">
        <v>43</v>
      </c>
      <c r="L1308" t="s">
        <v>29</v>
      </c>
      <c r="M1308" t="s">
        <v>37</v>
      </c>
      <c r="N1308" t="s">
        <v>3671</v>
      </c>
      <c r="O1308" t="s">
        <v>4661</v>
      </c>
      <c r="P1308" t="str">
        <f t="shared" si="20"/>
        <v>Dec</v>
      </c>
      <c r="Q1308">
        <f>PRODUCT(Table1[[#This Row],[Price_per_Unit]],Table1[[#This Row],[Quantity_Purchased]])</f>
        <v>659.68</v>
      </c>
      <c r="R1308">
        <f>(Table1[[#This Row],[Price_per_Unit]]*Table1[[#This Row],[Quantity_Purchased]])-Table1[[#This Row],[Discount_Applied]]</f>
        <v>645.63</v>
      </c>
    </row>
    <row r="1309" spans="1:18" x14ac:dyDescent="0.35">
      <c r="A1309" t="s">
        <v>4662</v>
      </c>
      <c r="B1309" s="1">
        <v>45814</v>
      </c>
      <c r="C1309" t="s">
        <v>3649</v>
      </c>
      <c r="D1309" t="s">
        <v>4663</v>
      </c>
      <c r="E1309" t="s">
        <v>115</v>
      </c>
      <c r="F1309" t="s">
        <v>36</v>
      </c>
      <c r="G1309">
        <v>84.68</v>
      </c>
      <c r="H1309">
        <v>4</v>
      </c>
      <c r="I1309">
        <v>59.23</v>
      </c>
      <c r="J1309">
        <v>14.5</v>
      </c>
      <c r="K1309" t="s">
        <v>43</v>
      </c>
      <c r="L1309" t="s">
        <v>21</v>
      </c>
      <c r="M1309" t="s">
        <v>22</v>
      </c>
      <c r="N1309" t="s">
        <v>3652</v>
      </c>
      <c r="O1309" t="s">
        <v>1335</v>
      </c>
      <c r="P1309" t="str">
        <f t="shared" si="20"/>
        <v>Jun</v>
      </c>
      <c r="Q1309">
        <f>PRODUCT(Table1[[#This Row],[Price_per_Unit]],Table1[[#This Row],[Quantity_Purchased]])</f>
        <v>338.72</v>
      </c>
      <c r="R1309">
        <f>(Table1[[#This Row],[Price_per_Unit]]*Table1[[#This Row],[Quantity_Purchased]])-Table1[[#This Row],[Discount_Applied]]</f>
        <v>324.22000000000003</v>
      </c>
    </row>
    <row r="1310" spans="1:18" hidden="1" x14ac:dyDescent="0.35">
      <c r="A1310" t="s">
        <v>4664</v>
      </c>
      <c r="B1310" s="1">
        <v>45918</v>
      </c>
      <c r="C1310" t="s">
        <v>3649</v>
      </c>
      <c r="D1310" t="s">
        <v>4665</v>
      </c>
      <c r="E1310" t="s">
        <v>1880</v>
      </c>
      <c r="F1310" t="s">
        <v>28</v>
      </c>
      <c r="G1310">
        <v>23.3</v>
      </c>
      <c r="H1310">
        <v>4</v>
      </c>
      <c r="I1310">
        <v>20.76</v>
      </c>
      <c r="J1310">
        <v>4.47</v>
      </c>
      <c r="K1310" t="s">
        <v>43</v>
      </c>
      <c r="L1310" t="s">
        <v>29</v>
      </c>
      <c r="M1310" t="s">
        <v>30</v>
      </c>
      <c r="N1310" t="s">
        <v>3671</v>
      </c>
      <c r="O1310" t="s">
        <v>4666</v>
      </c>
      <c r="P1310" t="str">
        <f t="shared" si="20"/>
        <v>Sep</v>
      </c>
      <c r="Q1310">
        <f>PRODUCT(Table1[[#This Row],[Price_per_Unit]],Table1[[#This Row],[Quantity_Purchased]])</f>
        <v>93.2</v>
      </c>
      <c r="R1310">
        <f>(Table1[[#This Row],[Price_per_Unit]]*Table1[[#This Row],[Quantity_Purchased]])-Table1[[#This Row],[Discount_Applied]]</f>
        <v>88.73</v>
      </c>
    </row>
    <row r="1311" spans="1:18" hidden="1" x14ac:dyDescent="0.35">
      <c r="A1311" t="s">
        <v>4667</v>
      </c>
      <c r="B1311" s="1">
        <v>45719</v>
      </c>
      <c r="C1311" t="s">
        <v>3649</v>
      </c>
      <c r="D1311" t="s">
        <v>4668</v>
      </c>
      <c r="E1311" t="s">
        <v>3268</v>
      </c>
      <c r="F1311" t="s">
        <v>36</v>
      </c>
      <c r="G1311">
        <v>245.72</v>
      </c>
      <c r="H1311">
        <v>7</v>
      </c>
      <c r="I1311">
        <v>161.65</v>
      </c>
      <c r="J1311">
        <v>14.37</v>
      </c>
      <c r="K1311" t="s">
        <v>43</v>
      </c>
      <c r="L1311" t="s">
        <v>21</v>
      </c>
      <c r="M1311" t="s">
        <v>30</v>
      </c>
      <c r="N1311" t="s">
        <v>3652</v>
      </c>
      <c r="O1311" t="s">
        <v>4669</v>
      </c>
      <c r="P1311" t="str">
        <f t="shared" si="20"/>
        <v>Mar</v>
      </c>
      <c r="Q1311">
        <f>PRODUCT(Table1[[#This Row],[Price_per_Unit]],Table1[[#This Row],[Quantity_Purchased]])</f>
        <v>1720.04</v>
      </c>
      <c r="R1311">
        <f>(Table1[[#This Row],[Price_per_Unit]]*Table1[[#This Row],[Quantity_Purchased]])-Table1[[#This Row],[Discount_Applied]]</f>
        <v>1705.67</v>
      </c>
    </row>
    <row r="1312" spans="1:18" hidden="1" x14ac:dyDescent="0.35">
      <c r="A1312" t="s">
        <v>4670</v>
      </c>
      <c r="B1312" s="1">
        <v>45854</v>
      </c>
      <c r="C1312" t="s">
        <v>3649</v>
      </c>
      <c r="D1312" t="s">
        <v>4671</v>
      </c>
      <c r="E1312" t="s">
        <v>2231</v>
      </c>
      <c r="F1312" t="s">
        <v>79</v>
      </c>
      <c r="G1312">
        <v>37.549999999999997</v>
      </c>
      <c r="H1312">
        <v>5</v>
      </c>
      <c r="I1312">
        <v>30.91</v>
      </c>
      <c r="J1312">
        <v>4.92</v>
      </c>
      <c r="K1312" t="s">
        <v>43</v>
      </c>
      <c r="L1312" t="s">
        <v>48</v>
      </c>
      <c r="M1312" t="s">
        <v>37</v>
      </c>
      <c r="N1312" t="s">
        <v>3671</v>
      </c>
      <c r="O1312" t="s">
        <v>4672</v>
      </c>
      <c r="P1312" t="str">
        <f t="shared" si="20"/>
        <v>Jul</v>
      </c>
      <c r="Q1312">
        <f>PRODUCT(Table1[[#This Row],[Price_per_Unit]],Table1[[#This Row],[Quantity_Purchased]])</f>
        <v>187.75</v>
      </c>
      <c r="R1312">
        <f>(Table1[[#This Row],[Price_per_Unit]]*Table1[[#This Row],[Quantity_Purchased]])-Table1[[#This Row],[Discount_Applied]]</f>
        <v>182.83</v>
      </c>
    </row>
    <row r="1313" spans="1:18" x14ac:dyDescent="0.35">
      <c r="A1313" t="s">
        <v>4673</v>
      </c>
      <c r="B1313" s="1">
        <v>45907</v>
      </c>
      <c r="C1313" t="s">
        <v>3649</v>
      </c>
      <c r="D1313" t="s">
        <v>4674</v>
      </c>
      <c r="E1313" t="s">
        <v>1723</v>
      </c>
      <c r="F1313" t="s">
        <v>53</v>
      </c>
      <c r="G1313">
        <v>29.37</v>
      </c>
      <c r="H1313">
        <v>5</v>
      </c>
      <c r="I1313">
        <v>25.26</v>
      </c>
      <c r="J1313">
        <v>4.8600000000000003</v>
      </c>
      <c r="K1313" t="s">
        <v>20</v>
      </c>
      <c r="L1313" t="s">
        <v>21</v>
      </c>
      <c r="M1313" t="s">
        <v>22</v>
      </c>
      <c r="N1313" t="s">
        <v>3667</v>
      </c>
      <c r="O1313" t="s">
        <v>4675</v>
      </c>
      <c r="P1313" t="str">
        <f t="shared" si="20"/>
        <v>Sep</v>
      </c>
      <c r="Q1313">
        <f>PRODUCT(Table1[[#This Row],[Price_per_Unit]],Table1[[#This Row],[Quantity_Purchased]])</f>
        <v>146.85</v>
      </c>
      <c r="R1313">
        <f>(Table1[[#This Row],[Price_per_Unit]]*Table1[[#This Row],[Quantity_Purchased]])-Table1[[#This Row],[Discount_Applied]]</f>
        <v>141.98999999999998</v>
      </c>
    </row>
    <row r="1314" spans="1:18" x14ac:dyDescent="0.35">
      <c r="A1314" t="s">
        <v>4676</v>
      </c>
      <c r="B1314" s="1">
        <v>45981</v>
      </c>
      <c r="C1314" t="s">
        <v>3649</v>
      </c>
      <c r="D1314" t="s">
        <v>4677</v>
      </c>
      <c r="E1314" t="s">
        <v>510</v>
      </c>
      <c r="F1314" t="s">
        <v>128</v>
      </c>
      <c r="G1314">
        <v>26.36</v>
      </c>
      <c r="H1314">
        <v>1</v>
      </c>
      <c r="I1314">
        <v>17.850000000000001</v>
      </c>
      <c r="J1314">
        <v>0.32</v>
      </c>
      <c r="K1314" t="s">
        <v>54</v>
      </c>
      <c r="L1314" t="s">
        <v>21</v>
      </c>
      <c r="M1314" t="s">
        <v>22</v>
      </c>
      <c r="N1314" t="s">
        <v>3667</v>
      </c>
      <c r="O1314" t="s">
        <v>4678</v>
      </c>
      <c r="P1314" t="str">
        <f t="shared" si="20"/>
        <v>Nov</v>
      </c>
      <c r="Q1314">
        <f>PRODUCT(Table1[[#This Row],[Price_per_Unit]],Table1[[#This Row],[Quantity_Purchased]])</f>
        <v>26.36</v>
      </c>
      <c r="R1314">
        <f>(Table1[[#This Row],[Price_per_Unit]]*Table1[[#This Row],[Quantity_Purchased]])-Table1[[#This Row],[Discount_Applied]]</f>
        <v>26.04</v>
      </c>
    </row>
    <row r="1315" spans="1:18" hidden="1" x14ac:dyDescent="0.35">
      <c r="A1315" t="s">
        <v>4679</v>
      </c>
      <c r="B1315" s="1">
        <v>45971</v>
      </c>
      <c r="C1315" t="s">
        <v>3649</v>
      </c>
      <c r="D1315" t="s">
        <v>4680</v>
      </c>
      <c r="E1315" t="s">
        <v>1872</v>
      </c>
      <c r="F1315" t="s">
        <v>19</v>
      </c>
      <c r="G1315">
        <v>237.47</v>
      </c>
      <c r="H1315">
        <v>8</v>
      </c>
      <c r="I1315">
        <v>164.47</v>
      </c>
      <c r="J1315">
        <v>8.73</v>
      </c>
      <c r="K1315" t="s">
        <v>20</v>
      </c>
      <c r="L1315" t="s">
        <v>48</v>
      </c>
      <c r="M1315" t="s">
        <v>37</v>
      </c>
      <c r="N1315" t="s">
        <v>3671</v>
      </c>
      <c r="O1315" t="s">
        <v>2364</v>
      </c>
      <c r="P1315" t="str">
        <f t="shared" si="20"/>
        <v>Nov</v>
      </c>
      <c r="Q1315">
        <f>PRODUCT(Table1[[#This Row],[Price_per_Unit]],Table1[[#This Row],[Quantity_Purchased]])</f>
        <v>1899.76</v>
      </c>
      <c r="R1315">
        <f>(Table1[[#This Row],[Price_per_Unit]]*Table1[[#This Row],[Quantity_Purchased]])-Table1[[#This Row],[Discount_Applied]]</f>
        <v>1891.03</v>
      </c>
    </row>
    <row r="1316" spans="1:18" x14ac:dyDescent="0.35">
      <c r="A1316" t="s">
        <v>4681</v>
      </c>
      <c r="B1316" s="1">
        <v>45897</v>
      </c>
      <c r="C1316" t="s">
        <v>3649</v>
      </c>
      <c r="D1316" t="s">
        <v>4682</v>
      </c>
      <c r="E1316" t="s">
        <v>592</v>
      </c>
      <c r="F1316" t="s">
        <v>53</v>
      </c>
      <c r="G1316">
        <v>153.29</v>
      </c>
      <c r="H1316">
        <v>10</v>
      </c>
      <c r="I1316">
        <v>110.67</v>
      </c>
      <c r="J1316">
        <v>16.53</v>
      </c>
      <c r="K1316" t="s">
        <v>43</v>
      </c>
      <c r="L1316" t="s">
        <v>48</v>
      </c>
      <c r="M1316" t="s">
        <v>22</v>
      </c>
      <c r="N1316" t="s">
        <v>3667</v>
      </c>
      <c r="O1316" t="s">
        <v>4683</v>
      </c>
      <c r="P1316" t="str">
        <f t="shared" si="20"/>
        <v>Aug</v>
      </c>
      <c r="Q1316">
        <f>PRODUCT(Table1[[#This Row],[Price_per_Unit]],Table1[[#This Row],[Quantity_Purchased]])</f>
        <v>1532.8999999999999</v>
      </c>
      <c r="R1316">
        <f>(Table1[[#This Row],[Price_per_Unit]]*Table1[[#This Row],[Quantity_Purchased]])-Table1[[#This Row],[Discount_Applied]]</f>
        <v>1516.37</v>
      </c>
    </row>
    <row r="1317" spans="1:18" hidden="1" x14ac:dyDescent="0.35">
      <c r="A1317" t="s">
        <v>4684</v>
      </c>
      <c r="B1317" s="1">
        <v>45897</v>
      </c>
      <c r="C1317" t="s">
        <v>3649</v>
      </c>
      <c r="D1317" t="s">
        <v>4685</v>
      </c>
      <c r="E1317" t="s">
        <v>4250</v>
      </c>
      <c r="F1317" t="s">
        <v>128</v>
      </c>
      <c r="G1317">
        <v>493.18</v>
      </c>
      <c r="H1317">
        <v>10</v>
      </c>
      <c r="I1317">
        <v>341.53</v>
      </c>
      <c r="J1317">
        <v>57.37</v>
      </c>
      <c r="K1317" t="s">
        <v>43</v>
      </c>
      <c r="L1317" t="s">
        <v>29</v>
      </c>
      <c r="M1317" t="s">
        <v>30</v>
      </c>
      <c r="N1317" t="s">
        <v>3667</v>
      </c>
      <c r="O1317" t="s">
        <v>4686</v>
      </c>
      <c r="P1317" t="str">
        <f t="shared" si="20"/>
        <v>Aug</v>
      </c>
      <c r="Q1317">
        <f>PRODUCT(Table1[[#This Row],[Price_per_Unit]],Table1[[#This Row],[Quantity_Purchased]])</f>
        <v>4931.8</v>
      </c>
      <c r="R1317">
        <f>(Table1[[#This Row],[Price_per_Unit]]*Table1[[#This Row],[Quantity_Purchased]])-Table1[[#This Row],[Discount_Applied]]</f>
        <v>4874.43</v>
      </c>
    </row>
    <row r="1318" spans="1:18" x14ac:dyDescent="0.35">
      <c r="A1318" t="s">
        <v>4687</v>
      </c>
      <c r="B1318" s="1">
        <v>46002</v>
      </c>
      <c r="C1318" t="s">
        <v>3649</v>
      </c>
      <c r="D1318" t="s">
        <v>4688</v>
      </c>
      <c r="E1318" t="s">
        <v>568</v>
      </c>
      <c r="F1318" t="s">
        <v>36</v>
      </c>
      <c r="G1318">
        <v>396.74</v>
      </c>
      <c r="H1318">
        <v>1</v>
      </c>
      <c r="I1318">
        <v>242.68</v>
      </c>
      <c r="J1318">
        <v>2.44</v>
      </c>
      <c r="K1318" t="s">
        <v>20</v>
      </c>
      <c r="L1318" t="s">
        <v>48</v>
      </c>
      <c r="M1318" t="s">
        <v>22</v>
      </c>
      <c r="N1318" t="s">
        <v>3652</v>
      </c>
      <c r="O1318" t="s">
        <v>4689</v>
      </c>
      <c r="P1318" t="str">
        <f t="shared" si="20"/>
        <v>Dec</v>
      </c>
      <c r="Q1318">
        <f>PRODUCT(Table1[[#This Row],[Price_per_Unit]],Table1[[#This Row],[Quantity_Purchased]])</f>
        <v>396.74</v>
      </c>
      <c r="R1318">
        <f>(Table1[[#This Row],[Price_per_Unit]]*Table1[[#This Row],[Quantity_Purchased]])-Table1[[#This Row],[Discount_Applied]]</f>
        <v>394.3</v>
      </c>
    </row>
    <row r="1319" spans="1:18" hidden="1" x14ac:dyDescent="0.35">
      <c r="A1319" t="s">
        <v>4690</v>
      </c>
      <c r="B1319" s="1">
        <v>45802</v>
      </c>
      <c r="C1319" t="s">
        <v>3649</v>
      </c>
      <c r="D1319" t="s">
        <v>4691</v>
      </c>
      <c r="E1319" t="s">
        <v>1193</v>
      </c>
      <c r="F1319" t="s">
        <v>79</v>
      </c>
      <c r="G1319">
        <v>136.22999999999999</v>
      </c>
      <c r="H1319">
        <v>10</v>
      </c>
      <c r="I1319">
        <v>109.48</v>
      </c>
      <c r="J1319">
        <v>6.05</v>
      </c>
      <c r="K1319" t="s">
        <v>54</v>
      </c>
      <c r="L1319" t="s">
        <v>48</v>
      </c>
      <c r="M1319" t="s">
        <v>37</v>
      </c>
      <c r="N1319" t="s">
        <v>3652</v>
      </c>
      <c r="O1319" t="s">
        <v>4692</v>
      </c>
      <c r="P1319" t="str">
        <f t="shared" si="20"/>
        <v>May</v>
      </c>
      <c r="Q1319">
        <f>PRODUCT(Table1[[#This Row],[Price_per_Unit]],Table1[[#This Row],[Quantity_Purchased]])</f>
        <v>1362.3</v>
      </c>
      <c r="R1319">
        <f>(Table1[[#This Row],[Price_per_Unit]]*Table1[[#This Row],[Quantity_Purchased]])-Table1[[#This Row],[Discount_Applied]]</f>
        <v>1356.25</v>
      </c>
    </row>
    <row r="1320" spans="1:18" x14ac:dyDescent="0.35">
      <c r="A1320" t="s">
        <v>4693</v>
      </c>
      <c r="B1320" s="1">
        <v>45864</v>
      </c>
      <c r="C1320" t="s">
        <v>3649</v>
      </c>
      <c r="D1320" t="s">
        <v>4694</v>
      </c>
      <c r="E1320" t="s">
        <v>1938</v>
      </c>
      <c r="F1320" t="s">
        <v>36</v>
      </c>
      <c r="G1320">
        <v>87.38</v>
      </c>
      <c r="H1320">
        <v>10</v>
      </c>
      <c r="I1320">
        <v>56.46</v>
      </c>
      <c r="J1320">
        <v>10.99</v>
      </c>
      <c r="K1320" t="s">
        <v>43</v>
      </c>
      <c r="L1320" t="s">
        <v>21</v>
      </c>
      <c r="M1320" t="s">
        <v>22</v>
      </c>
      <c r="N1320" t="s">
        <v>3652</v>
      </c>
      <c r="O1320" t="s">
        <v>4695</v>
      </c>
      <c r="P1320" t="str">
        <f t="shared" si="20"/>
        <v>Jul</v>
      </c>
      <c r="Q1320">
        <f>PRODUCT(Table1[[#This Row],[Price_per_Unit]],Table1[[#This Row],[Quantity_Purchased]])</f>
        <v>873.8</v>
      </c>
      <c r="R1320">
        <f>(Table1[[#This Row],[Price_per_Unit]]*Table1[[#This Row],[Quantity_Purchased]])-Table1[[#This Row],[Discount_Applied]]</f>
        <v>862.81</v>
      </c>
    </row>
    <row r="1321" spans="1:18" hidden="1" x14ac:dyDescent="0.35">
      <c r="A1321" t="s">
        <v>4696</v>
      </c>
      <c r="B1321" s="1">
        <v>45825</v>
      </c>
      <c r="C1321" t="s">
        <v>3649</v>
      </c>
      <c r="D1321" t="s">
        <v>4697</v>
      </c>
      <c r="E1321" t="s">
        <v>1854</v>
      </c>
      <c r="F1321" t="s">
        <v>28</v>
      </c>
      <c r="G1321">
        <v>138.13999999999999</v>
      </c>
      <c r="H1321">
        <v>5</v>
      </c>
      <c r="I1321">
        <v>98.38</v>
      </c>
      <c r="J1321">
        <v>22.76</v>
      </c>
      <c r="K1321" t="s">
        <v>54</v>
      </c>
      <c r="L1321" t="s">
        <v>48</v>
      </c>
      <c r="M1321" t="s">
        <v>30</v>
      </c>
      <c r="N1321" t="s">
        <v>3667</v>
      </c>
      <c r="O1321" t="s">
        <v>4698</v>
      </c>
      <c r="P1321" t="str">
        <f t="shared" si="20"/>
        <v>Jun</v>
      </c>
      <c r="Q1321">
        <f>PRODUCT(Table1[[#This Row],[Price_per_Unit]],Table1[[#This Row],[Quantity_Purchased]])</f>
        <v>690.69999999999993</v>
      </c>
      <c r="R1321">
        <f>(Table1[[#This Row],[Price_per_Unit]]*Table1[[#This Row],[Quantity_Purchased]])-Table1[[#This Row],[Discount_Applied]]</f>
        <v>667.93999999999994</v>
      </c>
    </row>
    <row r="1322" spans="1:18" hidden="1" x14ac:dyDescent="0.35">
      <c r="A1322" t="s">
        <v>4699</v>
      </c>
      <c r="B1322" s="1">
        <v>46012</v>
      </c>
      <c r="C1322" t="s">
        <v>3649</v>
      </c>
      <c r="D1322" t="s">
        <v>4700</v>
      </c>
      <c r="E1322" t="s">
        <v>3651</v>
      </c>
      <c r="F1322" t="s">
        <v>79</v>
      </c>
      <c r="G1322">
        <v>207.39</v>
      </c>
      <c r="H1322">
        <v>6</v>
      </c>
      <c r="I1322">
        <v>168.95</v>
      </c>
      <c r="J1322">
        <v>36.33</v>
      </c>
      <c r="K1322" t="s">
        <v>43</v>
      </c>
      <c r="L1322" t="s">
        <v>21</v>
      </c>
      <c r="M1322" t="s">
        <v>37</v>
      </c>
      <c r="N1322" t="s">
        <v>3667</v>
      </c>
      <c r="O1322" t="s">
        <v>4701</v>
      </c>
      <c r="P1322" t="str">
        <f t="shared" si="20"/>
        <v>Dec</v>
      </c>
      <c r="Q1322">
        <f>PRODUCT(Table1[[#This Row],[Price_per_Unit]],Table1[[#This Row],[Quantity_Purchased]])</f>
        <v>1244.3399999999999</v>
      </c>
      <c r="R1322">
        <f>(Table1[[#This Row],[Price_per_Unit]]*Table1[[#This Row],[Quantity_Purchased]])-Table1[[#This Row],[Discount_Applied]]</f>
        <v>1208.01</v>
      </c>
    </row>
    <row r="1323" spans="1:18" x14ac:dyDescent="0.35">
      <c r="A1323" t="s">
        <v>4702</v>
      </c>
      <c r="B1323" s="1">
        <v>45780</v>
      </c>
      <c r="C1323" t="s">
        <v>3649</v>
      </c>
      <c r="D1323" t="s">
        <v>4703</v>
      </c>
      <c r="E1323" t="s">
        <v>2188</v>
      </c>
      <c r="F1323" t="s">
        <v>36</v>
      </c>
      <c r="G1323">
        <v>394.86</v>
      </c>
      <c r="H1323">
        <v>8</v>
      </c>
      <c r="I1323">
        <v>297.5</v>
      </c>
      <c r="J1323">
        <v>15.67</v>
      </c>
      <c r="K1323" t="s">
        <v>20</v>
      </c>
      <c r="L1323" t="s">
        <v>21</v>
      </c>
      <c r="M1323" t="s">
        <v>22</v>
      </c>
      <c r="N1323" t="s">
        <v>3671</v>
      </c>
      <c r="O1323" t="s">
        <v>4704</v>
      </c>
      <c r="P1323" t="str">
        <f t="shared" si="20"/>
        <v>May</v>
      </c>
      <c r="Q1323">
        <f>PRODUCT(Table1[[#This Row],[Price_per_Unit]],Table1[[#This Row],[Quantity_Purchased]])</f>
        <v>3158.88</v>
      </c>
      <c r="R1323">
        <f>(Table1[[#This Row],[Price_per_Unit]]*Table1[[#This Row],[Quantity_Purchased]])-Table1[[#This Row],[Discount_Applied]]</f>
        <v>3143.21</v>
      </c>
    </row>
    <row r="1324" spans="1:18" hidden="1" x14ac:dyDescent="0.35">
      <c r="A1324" t="s">
        <v>4705</v>
      </c>
      <c r="B1324" s="1">
        <v>45791</v>
      </c>
      <c r="C1324" t="s">
        <v>3649</v>
      </c>
      <c r="D1324" t="s">
        <v>4706</v>
      </c>
      <c r="E1324" t="s">
        <v>2007</v>
      </c>
      <c r="F1324" t="s">
        <v>36</v>
      </c>
      <c r="G1324">
        <v>217.45</v>
      </c>
      <c r="H1324">
        <v>1</v>
      </c>
      <c r="I1324">
        <v>148.36000000000001</v>
      </c>
      <c r="J1324">
        <v>31.52</v>
      </c>
      <c r="K1324" t="s">
        <v>43</v>
      </c>
      <c r="L1324" t="s">
        <v>29</v>
      </c>
      <c r="M1324" t="s">
        <v>30</v>
      </c>
      <c r="N1324" t="s">
        <v>3667</v>
      </c>
      <c r="O1324" t="s">
        <v>4707</v>
      </c>
      <c r="P1324" t="str">
        <f t="shared" si="20"/>
        <v>May</v>
      </c>
      <c r="Q1324">
        <f>PRODUCT(Table1[[#This Row],[Price_per_Unit]],Table1[[#This Row],[Quantity_Purchased]])</f>
        <v>217.45</v>
      </c>
      <c r="R1324">
        <f>(Table1[[#This Row],[Price_per_Unit]]*Table1[[#This Row],[Quantity_Purchased]])-Table1[[#This Row],[Discount_Applied]]</f>
        <v>185.92999999999998</v>
      </c>
    </row>
    <row r="1325" spans="1:18" x14ac:dyDescent="0.35">
      <c r="A1325" t="s">
        <v>4708</v>
      </c>
      <c r="B1325" s="1">
        <v>45728</v>
      </c>
      <c r="C1325" t="s">
        <v>3649</v>
      </c>
      <c r="D1325" t="s">
        <v>4709</v>
      </c>
      <c r="E1325" t="s">
        <v>440</v>
      </c>
      <c r="F1325" t="s">
        <v>79</v>
      </c>
      <c r="G1325">
        <v>349.48</v>
      </c>
      <c r="H1325">
        <v>8</v>
      </c>
      <c r="I1325">
        <v>244.15</v>
      </c>
      <c r="J1325">
        <v>66.47</v>
      </c>
      <c r="K1325" t="s">
        <v>43</v>
      </c>
      <c r="L1325" t="s">
        <v>21</v>
      </c>
      <c r="M1325" t="s">
        <v>22</v>
      </c>
      <c r="N1325" t="s">
        <v>3671</v>
      </c>
      <c r="O1325" t="s">
        <v>4710</v>
      </c>
      <c r="P1325" t="str">
        <f t="shared" si="20"/>
        <v>Mar</v>
      </c>
      <c r="Q1325">
        <f>PRODUCT(Table1[[#This Row],[Price_per_Unit]],Table1[[#This Row],[Quantity_Purchased]])</f>
        <v>2795.84</v>
      </c>
      <c r="R1325">
        <f>(Table1[[#This Row],[Price_per_Unit]]*Table1[[#This Row],[Quantity_Purchased]])-Table1[[#This Row],[Discount_Applied]]</f>
        <v>2729.3700000000003</v>
      </c>
    </row>
    <row r="1326" spans="1:18" x14ac:dyDescent="0.35">
      <c r="A1326" t="s">
        <v>4711</v>
      </c>
      <c r="B1326" s="1">
        <v>45993</v>
      </c>
      <c r="C1326" t="s">
        <v>3649</v>
      </c>
      <c r="D1326" t="s">
        <v>4712</v>
      </c>
      <c r="E1326" t="s">
        <v>2090</v>
      </c>
      <c r="F1326" t="s">
        <v>19</v>
      </c>
      <c r="G1326">
        <v>270.05</v>
      </c>
      <c r="H1326">
        <v>3</v>
      </c>
      <c r="I1326">
        <v>162.75</v>
      </c>
      <c r="J1326">
        <v>37.729999999999997</v>
      </c>
      <c r="K1326" t="s">
        <v>43</v>
      </c>
      <c r="L1326" t="s">
        <v>21</v>
      </c>
      <c r="M1326" t="s">
        <v>22</v>
      </c>
      <c r="N1326" t="s">
        <v>3652</v>
      </c>
      <c r="O1326" t="s">
        <v>4713</v>
      </c>
      <c r="P1326" t="str">
        <f t="shared" si="20"/>
        <v>Dec</v>
      </c>
      <c r="Q1326">
        <f>PRODUCT(Table1[[#This Row],[Price_per_Unit]],Table1[[#This Row],[Quantity_Purchased]])</f>
        <v>810.15000000000009</v>
      </c>
      <c r="R1326">
        <f>(Table1[[#This Row],[Price_per_Unit]]*Table1[[#This Row],[Quantity_Purchased]])-Table1[[#This Row],[Discount_Applied]]</f>
        <v>772.42000000000007</v>
      </c>
    </row>
    <row r="1327" spans="1:18" x14ac:dyDescent="0.35">
      <c r="A1327" t="s">
        <v>4714</v>
      </c>
      <c r="B1327" s="1">
        <v>45763</v>
      </c>
      <c r="C1327" t="s">
        <v>3649</v>
      </c>
      <c r="D1327" t="s">
        <v>4715</v>
      </c>
      <c r="E1327" t="s">
        <v>4716</v>
      </c>
      <c r="F1327" t="s">
        <v>79</v>
      </c>
      <c r="G1327">
        <v>192.05</v>
      </c>
      <c r="H1327">
        <v>5</v>
      </c>
      <c r="I1327">
        <v>149.80000000000001</v>
      </c>
      <c r="J1327">
        <v>3.76</v>
      </c>
      <c r="K1327" t="s">
        <v>43</v>
      </c>
      <c r="L1327" t="s">
        <v>21</v>
      </c>
      <c r="M1327" t="s">
        <v>22</v>
      </c>
      <c r="N1327" t="s">
        <v>3671</v>
      </c>
      <c r="O1327" t="s">
        <v>4717</v>
      </c>
      <c r="P1327" t="str">
        <f t="shared" si="20"/>
        <v>Apr</v>
      </c>
      <c r="Q1327">
        <f>PRODUCT(Table1[[#This Row],[Price_per_Unit]],Table1[[#This Row],[Quantity_Purchased]])</f>
        <v>960.25</v>
      </c>
      <c r="R1327">
        <f>(Table1[[#This Row],[Price_per_Unit]]*Table1[[#This Row],[Quantity_Purchased]])-Table1[[#This Row],[Discount_Applied]]</f>
        <v>956.49</v>
      </c>
    </row>
    <row r="1328" spans="1:18" hidden="1" x14ac:dyDescent="0.35">
      <c r="A1328" t="s">
        <v>4718</v>
      </c>
      <c r="B1328" s="1">
        <v>45918</v>
      </c>
      <c r="C1328" t="s">
        <v>3649</v>
      </c>
      <c r="D1328" t="s">
        <v>4719</v>
      </c>
      <c r="E1328" t="s">
        <v>4031</v>
      </c>
      <c r="F1328" t="s">
        <v>128</v>
      </c>
      <c r="G1328">
        <v>45.91</v>
      </c>
      <c r="H1328">
        <v>3</v>
      </c>
      <c r="I1328">
        <v>28.75</v>
      </c>
      <c r="J1328">
        <v>2.71</v>
      </c>
      <c r="K1328" t="s">
        <v>54</v>
      </c>
      <c r="L1328" t="s">
        <v>48</v>
      </c>
      <c r="M1328" t="s">
        <v>37</v>
      </c>
      <c r="N1328" t="s">
        <v>3667</v>
      </c>
      <c r="O1328" t="s">
        <v>4720</v>
      </c>
      <c r="P1328" t="str">
        <f t="shared" si="20"/>
        <v>Sep</v>
      </c>
      <c r="Q1328">
        <f>PRODUCT(Table1[[#This Row],[Price_per_Unit]],Table1[[#This Row],[Quantity_Purchased]])</f>
        <v>137.72999999999999</v>
      </c>
      <c r="R1328">
        <f>(Table1[[#This Row],[Price_per_Unit]]*Table1[[#This Row],[Quantity_Purchased]])-Table1[[#This Row],[Discount_Applied]]</f>
        <v>135.01999999999998</v>
      </c>
    </row>
    <row r="1329" spans="1:18" x14ac:dyDescent="0.35">
      <c r="A1329" t="s">
        <v>4721</v>
      </c>
      <c r="B1329" s="1">
        <v>45887</v>
      </c>
      <c r="C1329" t="s">
        <v>3649</v>
      </c>
      <c r="D1329" t="s">
        <v>4722</v>
      </c>
      <c r="E1329" t="s">
        <v>2514</v>
      </c>
      <c r="F1329" t="s">
        <v>53</v>
      </c>
      <c r="G1329">
        <v>498.39</v>
      </c>
      <c r="H1329">
        <v>1</v>
      </c>
      <c r="I1329">
        <v>445.93</v>
      </c>
      <c r="J1329">
        <v>16.48</v>
      </c>
      <c r="K1329" t="s">
        <v>54</v>
      </c>
      <c r="L1329" t="s">
        <v>29</v>
      </c>
      <c r="M1329" t="s">
        <v>22</v>
      </c>
      <c r="N1329" t="s">
        <v>3671</v>
      </c>
      <c r="O1329" t="s">
        <v>4723</v>
      </c>
      <c r="P1329" t="str">
        <f t="shared" si="20"/>
        <v>Aug</v>
      </c>
      <c r="Q1329">
        <f>PRODUCT(Table1[[#This Row],[Price_per_Unit]],Table1[[#This Row],[Quantity_Purchased]])</f>
        <v>498.39</v>
      </c>
      <c r="R1329">
        <f>(Table1[[#This Row],[Price_per_Unit]]*Table1[[#This Row],[Quantity_Purchased]])-Table1[[#This Row],[Discount_Applied]]</f>
        <v>481.90999999999997</v>
      </c>
    </row>
    <row r="1330" spans="1:18" hidden="1" x14ac:dyDescent="0.35">
      <c r="A1330" t="s">
        <v>4724</v>
      </c>
      <c r="B1330" s="1">
        <v>46011</v>
      </c>
      <c r="C1330" t="s">
        <v>3649</v>
      </c>
      <c r="D1330" t="s">
        <v>4725</v>
      </c>
      <c r="E1330" t="s">
        <v>785</v>
      </c>
      <c r="F1330" t="s">
        <v>19</v>
      </c>
      <c r="G1330">
        <v>14.67</v>
      </c>
      <c r="H1330">
        <v>4</v>
      </c>
      <c r="I1330">
        <v>10.47</v>
      </c>
      <c r="J1330">
        <v>0.85</v>
      </c>
      <c r="K1330" t="s">
        <v>43</v>
      </c>
      <c r="L1330" t="s">
        <v>29</v>
      </c>
      <c r="M1330" t="s">
        <v>30</v>
      </c>
      <c r="N1330" t="s">
        <v>3667</v>
      </c>
      <c r="O1330" t="s">
        <v>4726</v>
      </c>
      <c r="P1330" t="str">
        <f t="shared" si="20"/>
        <v>Dec</v>
      </c>
      <c r="Q1330">
        <f>PRODUCT(Table1[[#This Row],[Price_per_Unit]],Table1[[#This Row],[Quantity_Purchased]])</f>
        <v>58.68</v>
      </c>
      <c r="R1330">
        <f>(Table1[[#This Row],[Price_per_Unit]]*Table1[[#This Row],[Quantity_Purchased]])-Table1[[#This Row],[Discount_Applied]]</f>
        <v>57.83</v>
      </c>
    </row>
    <row r="1331" spans="1:18" hidden="1" x14ac:dyDescent="0.35">
      <c r="A1331" t="s">
        <v>4727</v>
      </c>
      <c r="B1331" s="1">
        <v>45763</v>
      </c>
      <c r="C1331" t="s">
        <v>3649</v>
      </c>
      <c r="D1331" t="s">
        <v>4728</v>
      </c>
      <c r="E1331" t="s">
        <v>3363</v>
      </c>
      <c r="F1331" t="s">
        <v>53</v>
      </c>
      <c r="G1331">
        <v>345.11</v>
      </c>
      <c r="H1331">
        <v>4</v>
      </c>
      <c r="I1331">
        <v>299.72000000000003</v>
      </c>
      <c r="J1331">
        <v>67.709999999999994</v>
      </c>
      <c r="K1331" t="s">
        <v>43</v>
      </c>
      <c r="L1331" t="s">
        <v>29</v>
      </c>
      <c r="M1331" t="s">
        <v>37</v>
      </c>
      <c r="N1331" t="s">
        <v>3652</v>
      </c>
      <c r="O1331" t="s">
        <v>4729</v>
      </c>
      <c r="P1331" t="str">
        <f t="shared" si="20"/>
        <v>Apr</v>
      </c>
      <c r="Q1331">
        <f>PRODUCT(Table1[[#This Row],[Price_per_Unit]],Table1[[#This Row],[Quantity_Purchased]])</f>
        <v>1380.44</v>
      </c>
      <c r="R1331">
        <f>(Table1[[#This Row],[Price_per_Unit]]*Table1[[#This Row],[Quantity_Purchased]])-Table1[[#This Row],[Discount_Applied]]</f>
        <v>1312.73</v>
      </c>
    </row>
    <row r="1332" spans="1:18" hidden="1" x14ac:dyDescent="0.35">
      <c r="A1332" t="s">
        <v>4730</v>
      </c>
      <c r="B1332" s="1">
        <v>45814</v>
      </c>
      <c r="C1332" t="s">
        <v>3649</v>
      </c>
      <c r="D1332" t="s">
        <v>4731</v>
      </c>
      <c r="E1332" t="s">
        <v>2195</v>
      </c>
      <c r="F1332" t="s">
        <v>36</v>
      </c>
      <c r="G1332">
        <v>452.06</v>
      </c>
      <c r="H1332">
        <v>1</v>
      </c>
      <c r="I1332">
        <v>304.02999999999997</v>
      </c>
      <c r="J1332">
        <v>41.83</v>
      </c>
      <c r="K1332" t="s">
        <v>20</v>
      </c>
      <c r="L1332" t="s">
        <v>21</v>
      </c>
      <c r="M1332" t="s">
        <v>37</v>
      </c>
      <c r="N1332" t="s">
        <v>3671</v>
      </c>
      <c r="O1332" t="s">
        <v>4732</v>
      </c>
      <c r="P1332" t="str">
        <f t="shared" si="20"/>
        <v>Jun</v>
      </c>
      <c r="Q1332">
        <f>PRODUCT(Table1[[#This Row],[Price_per_Unit]],Table1[[#This Row],[Quantity_Purchased]])</f>
        <v>452.06</v>
      </c>
      <c r="R1332">
        <f>(Table1[[#This Row],[Price_per_Unit]]*Table1[[#This Row],[Quantity_Purchased]])-Table1[[#This Row],[Discount_Applied]]</f>
        <v>410.23</v>
      </c>
    </row>
    <row r="1333" spans="1:18" hidden="1" x14ac:dyDescent="0.35">
      <c r="A1333" t="s">
        <v>4733</v>
      </c>
      <c r="B1333" s="1">
        <v>45993</v>
      </c>
      <c r="C1333" t="s">
        <v>3649</v>
      </c>
      <c r="D1333" t="s">
        <v>4734</v>
      </c>
      <c r="E1333" t="s">
        <v>4735</v>
      </c>
      <c r="F1333" t="s">
        <v>79</v>
      </c>
      <c r="G1333">
        <v>443.43</v>
      </c>
      <c r="H1333">
        <v>7</v>
      </c>
      <c r="I1333">
        <v>299.49</v>
      </c>
      <c r="J1333">
        <v>28.65</v>
      </c>
      <c r="K1333" t="s">
        <v>20</v>
      </c>
      <c r="L1333" t="s">
        <v>29</v>
      </c>
      <c r="M1333" t="s">
        <v>37</v>
      </c>
      <c r="N1333" t="s">
        <v>3652</v>
      </c>
      <c r="O1333" t="s">
        <v>4736</v>
      </c>
      <c r="P1333" t="str">
        <f t="shared" si="20"/>
        <v>Dec</v>
      </c>
      <c r="Q1333">
        <f>PRODUCT(Table1[[#This Row],[Price_per_Unit]],Table1[[#This Row],[Quantity_Purchased]])</f>
        <v>3104.01</v>
      </c>
      <c r="R1333">
        <f>(Table1[[#This Row],[Price_per_Unit]]*Table1[[#This Row],[Quantity_Purchased]])-Table1[[#This Row],[Discount_Applied]]</f>
        <v>3075.36</v>
      </c>
    </row>
    <row r="1334" spans="1:18" hidden="1" x14ac:dyDescent="0.35">
      <c r="A1334" t="s">
        <v>4737</v>
      </c>
      <c r="B1334" s="1">
        <v>45939</v>
      </c>
      <c r="C1334" t="s">
        <v>3649</v>
      </c>
      <c r="D1334" s="2" t="s">
        <v>4738</v>
      </c>
      <c r="E1334" t="s">
        <v>4739</v>
      </c>
      <c r="F1334" t="s">
        <v>28</v>
      </c>
      <c r="G1334">
        <v>164.93</v>
      </c>
      <c r="H1334">
        <v>7</v>
      </c>
      <c r="I1334">
        <v>118.08</v>
      </c>
      <c r="J1334">
        <v>2.2999999999999998</v>
      </c>
      <c r="K1334" t="s">
        <v>20</v>
      </c>
      <c r="L1334" t="s">
        <v>29</v>
      </c>
      <c r="M1334" t="s">
        <v>37</v>
      </c>
      <c r="N1334" t="s">
        <v>3667</v>
      </c>
      <c r="O1334" t="s">
        <v>4740</v>
      </c>
      <c r="P1334" t="str">
        <f t="shared" si="20"/>
        <v>Oct</v>
      </c>
      <c r="Q1334">
        <f>PRODUCT(Table1[[#This Row],[Price_per_Unit]],Table1[[#This Row],[Quantity_Purchased]])</f>
        <v>1154.51</v>
      </c>
      <c r="R1334">
        <f>(Table1[[#This Row],[Price_per_Unit]]*Table1[[#This Row],[Quantity_Purchased]])-Table1[[#This Row],[Discount_Applied]]</f>
        <v>1152.21</v>
      </c>
    </row>
    <row r="1335" spans="1:18" x14ac:dyDescent="0.35">
      <c r="A1335" t="s">
        <v>4741</v>
      </c>
      <c r="B1335" s="1">
        <v>45814</v>
      </c>
      <c r="C1335" t="s">
        <v>3649</v>
      </c>
      <c r="D1335" t="s">
        <v>4742</v>
      </c>
      <c r="E1335" t="s">
        <v>4305</v>
      </c>
      <c r="F1335" t="s">
        <v>19</v>
      </c>
      <c r="G1335">
        <v>332.75</v>
      </c>
      <c r="H1335">
        <v>5</v>
      </c>
      <c r="I1335">
        <v>287.13</v>
      </c>
      <c r="J1335">
        <v>60.02</v>
      </c>
      <c r="K1335" t="s">
        <v>20</v>
      </c>
      <c r="L1335" t="s">
        <v>21</v>
      </c>
      <c r="M1335" t="s">
        <v>22</v>
      </c>
      <c r="N1335" t="s">
        <v>3667</v>
      </c>
      <c r="O1335" t="s">
        <v>4743</v>
      </c>
      <c r="P1335" t="str">
        <f t="shared" si="20"/>
        <v>Jun</v>
      </c>
      <c r="Q1335">
        <f>PRODUCT(Table1[[#This Row],[Price_per_Unit]],Table1[[#This Row],[Quantity_Purchased]])</f>
        <v>1663.75</v>
      </c>
      <c r="R1335">
        <f>(Table1[[#This Row],[Price_per_Unit]]*Table1[[#This Row],[Quantity_Purchased]])-Table1[[#This Row],[Discount_Applied]]</f>
        <v>1603.73</v>
      </c>
    </row>
    <row r="1336" spans="1:18" hidden="1" x14ac:dyDescent="0.35">
      <c r="A1336" t="s">
        <v>4744</v>
      </c>
      <c r="B1336" s="1">
        <v>45763</v>
      </c>
      <c r="C1336" t="s">
        <v>3649</v>
      </c>
      <c r="D1336" t="s">
        <v>4745</v>
      </c>
      <c r="E1336" t="s">
        <v>4657</v>
      </c>
      <c r="F1336" t="s">
        <v>128</v>
      </c>
      <c r="G1336">
        <v>171.56</v>
      </c>
      <c r="H1336">
        <v>1</v>
      </c>
      <c r="I1336">
        <v>112.9</v>
      </c>
      <c r="J1336">
        <v>24.34</v>
      </c>
      <c r="K1336" t="s">
        <v>54</v>
      </c>
      <c r="L1336" t="s">
        <v>48</v>
      </c>
      <c r="M1336" t="s">
        <v>30</v>
      </c>
      <c r="N1336" t="s">
        <v>3652</v>
      </c>
      <c r="O1336" t="s">
        <v>4746</v>
      </c>
      <c r="P1336" t="str">
        <f t="shared" si="20"/>
        <v>Apr</v>
      </c>
      <c r="Q1336">
        <f>PRODUCT(Table1[[#This Row],[Price_per_Unit]],Table1[[#This Row],[Quantity_Purchased]])</f>
        <v>171.56</v>
      </c>
      <c r="R1336">
        <f>(Table1[[#This Row],[Price_per_Unit]]*Table1[[#This Row],[Quantity_Purchased]])-Table1[[#This Row],[Discount_Applied]]</f>
        <v>147.22</v>
      </c>
    </row>
    <row r="1337" spans="1:18" hidden="1" x14ac:dyDescent="0.35">
      <c r="A1337" t="s">
        <v>4747</v>
      </c>
      <c r="B1337" s="1">
        <v>45728</v>
      </c>
      <c r="C1337" t="s">
        <v>3649</v>
      </c>
      <c r="D1337" t="s">
        <v>4748</v>
      </c>
      <c r="E1337" t="s">
        <v>1168</v>
      </c>
      <c r="F1337" t="s">
        <v>128</v>
      </c>
      <c r="G1337">
        <v>308.66000000000003</v>
      </c>
      <c r="H1337">
        <v>2</v>
      </c>
      <c r="I1337">
        <v>272.05</v>
      </c>
      <c r="J1337">
        <v>8.58</v>
      </c>
      <c r="K1337" t="s">
        <v>54</v>
      </c>
      <c r="L1337" t="s">
        <v>48</v>
      </c>
      <c r="M1337" t="s">
        <v>30</v>
      </c>
      <c r="N1337" t="s">
        <v>3652</v>
      </c>
      <c r="O1337" t="s">
        <v>4749</v>
      </c>
      <c r="P1337" t="str">
        <f t="shared" si="20"/>
        <v>Mar</v>
      </c>
      <c r="Q1337">
        <f>PRODUCT(Table1[[#This Row],[Price_per_Unit]],Table1[[#This Row],[Quantity_Purchased]])</f>
        <v>617.32000000000005</v>
      </c>
      <c r="R1337">
        <f>(Table1[[#This Row],[Price_per_Unit]]*Table1[[#This Row],[Quantity_Purchased]])-Table1[[#This Row],[Discount_Applied]]</f>
        <v>608.74</v>
      </c>
    </row>
    <row r="1338" spans="1:18" hidden="1" x14ac:dyDescent="0.35">
      <c r="A1338" t="s">
        <v>4750</v>
      </c>
      <c r="B1338" s="1">
        <v>45731</v>
      </c>
      <c r="C1338" t="s">
        <v>3649</v>
      </c>
      <c r="D1338" t="s">
        <v>4751</v>
      </c>
      <c r="E1338" t="s">
        <v>362</v>
      </c>
      <c r="F1338" t="s">
        <v>79</v>
      </c>
      <c r="G1338">
        <v>389.31</v>
      </c>
      <c r="H1338">
        <v>2</v>
      </c>
      <c r="I1338">
        <v>244.94</v>
      </c>
      <c r="J1338">
        <v>68.09</v>
      </c>
      <c r="K1338" t="s">
        <v>20</v>
      </c>
      <c r="L1338" t="s">
        <v>48</v>
      </c>
      <c r="M1338" t="s">
        <v>37</v>
      </c>
      <c r="N1338" t="s">
        <v>3667</v>
      </c>
      <c r="O1338" t="s">
        <v>4752</v>
      </c>
      <c r="P1338" t="str">
        <f t="shared" si="20"/>
        <v>Mar</v>
      </c>
      <c r="Q1338">
        <f>PRODUCT(Table1[[#This Row],[Price_per_Unit]],Table1[[#This Row],[Quantity_Purchased]])</f>
        <v>778.62</v>
      </c>
      <c r="R1338">
        <f>(Table1[[#This Row],[Price_per_Unit]]*Table1[[#This Row],[Quantity_Purchased]])-Table1[[#This Row],[Discount_Applied]]</f>
        <v>710.53</v>
      </c>
    </row>
    <row r="1339" spans="1:18" hidden="1" x14ac:dyDescent="0.35">
      <c r="A1339" t="s">
        <v>4753</v>
      </c>
      <c r="B1339" s="1">
        <v>45845</v>
      </c>
      <c r="C1339" t="s">
        <v>3649</v>
      </c>
      <c r="D1339" t="s">
        <v>4754</v>
      </c>
      <c r="E1339" t="s">
        <v>1486</v>
      </c>
      <c r="F1339" t="s">
        <v>53</v>
      </c>
      <c r="G1339">
        <v>259.41000000000003</v>
      </c>
      <c r="H1339">
        <v>8</v>
      </c>
      <c r="I1339">
        <v>225.36</v>
      </c>
      <c r="J1339">
        <v>14.48</v>
      </c>
      <c r="K1339" t="s">
        <v>54</v>
      </c>
      <c r="L1339" t="s">
        <v>48</v>
      </c>
      <c r="M1339" t="s">
        <v>37</v>
      </c>
      <c r="N1339" t="s">
        <v>3667</v>
      </c>
      <c r="O1339" t="s">
        <v>4755</v>
      </c>
      <c r="P1339" t="str">
        <f t="shared" si="20"/>
        <v>Jul</v>
      </c>
      <c r="Q1339">
        <f>PRODUCT(Table1[[#This Row],[Price_per_Unit]],Table1[[#This Row],[Quantity_Purchased]])</f>
        <v>2075.2800000000002</v>
      </c>
      <c r="R1339">
        <f>(Table1[[#This Row],[Price_per_Unit]]*Table1[[#This Row],[Quantity_Purchased]])-Table1[[#This Row],[Discount_Applied]]</f>
        <v>2060.8000000000002</v>
      </c>
    </row>
    <row r="1340" spans="1:18" hidden="1" x14ac:dyDescent="0.35">
      <c r="A1340" t="s">
        <v>4756</v>
      </c>
      <c r="B1340" s="1">
        <v>45763</v>
      </c>
      <c r="C1340" t="s">
        <v>3649</v>
      </c>
      <c r="D1340" t="s">
        <v>4757</v>
      </c>
      <c r="E1340" t="s">
        <v>2011</v>
      </c>
      <c r="F1340" t="s">
        <v>79</v>
      </c>
      <c r="G1340">
        <v>218.08</v>
      </c>
      <c r="H1340">
        <v>3</v>
      </c>
      <c r="I1340">
        <v>186.6</v>
      </c>
      <c r="J1340">
        <v>28.17</v>
      </c>
      <c r="K1340" t="s">
        <v>20</v>
      </c>
      <c r="L1340" t="s">
        <v>48</v>
      </c>
      <c r="M1340" t="s">
        <v>30</v>
      </c>
      <c r="N1340" t="s">
        <v>3667</v>
      </c>
      <c r="O1340" t="s">
        <v>4758</v>
      </c>
      <c r="P1340" t="str">
        <f t="shared" si="20"/>
        <v>Apr</v>
      </c>
      <c r="Q1340">
        <f>PRODUCT(Table1[[#This Row],[Price_per_Unit]],Table1[[#This Row],[Quantity_Purchased]])</f>
        <v>654.24</v>
      </c>
      <c r="R1340">
        <f>(Table1[[#This Row],[Price_per_Unit]]*Table1[[#This Row],[Quantity_Purchased]])-Table1[[#This Row],[Discount_Applied]]</f>
        <v>626.07000000000005</v>
      </c>
    </row>
    <row r="1341" spans="1:18" hidden="1" x14ac:dyDescent="0.35">
      <c r="A1341" t="s">
        <v>4759</v>
      </c>
      <c r="B1341" s="1">
        <v>46005</v>
      </c>
      <c r="C1341" t="s">
        <v>3649</v>
      </c>
      <c r="D1341" t="s">
        <v>4760</v>
      </c>
      <c r="E1341" t="s">
        <v>2052</v>
      </c>
      <c r="F1341" t="s">
        <v>79</v>
      </c>
      <c r="G1341">
        <v>478.34</v>
      </c>
      <c r="H1341">
        <v>2</v>
      </c>
      <c r="I1341">
        <v>420.43</v>
      </c>
      <c r="J1341">
        <v>93.62</v>
      </c>
      <c r="K1341" t="s">
        <v>43</v>
      </c>
      <c r="L1341" t="s">
        <v>21</v>
      </c>
      <c r="M1341" t="s">
        <v>37</v>
      </c>
      <c r="N1341" t="s">
        <v>3652</v>
      </c>
      <c r="O1341" t="s">
        <v>4761</v>
      </c>
      <c r="P1341" t="str">
        <f t="shared" si="20"/>
        <v>Dec</v>
      </c>
      <c r="Q1341">
        <f>PRODUCT(Table1[[#This Row],[Price_per_Unit]],Table1[[#This Row],[Quantity_Purchased]])</f>
        <v>956.68</v>
      </c>
      <c r="R1341">
        <f>(Table1[[#This Row],[Price_per_Unit]]*Table1[[#This Row],[Quantity_Purchased]])-Table1[[#This Row],[Discount_Applied]]</f>
        <v>863.06</v>
      </c>
    </row>
    <row r="1342" spans="1:18" hidden="1" x14ac:dyDescent="0.35">
      <c r="A1342" t="s">
        <v>4762</v>
      </c>
      <c r="B1342" s="1">
        <v>45971</v>
      </c>
      <c r="C1342" t="s">
        <v>3649</v>
      </c>
      <c r="D1342" t="s">
        <v>4763</v>
      </c>
      <c r="E1342" t="s">
        <v>4764</v>
      </c>
      <c r="F1342" t="s">
        <v>28</v>
      </c>
      <c r="G1342">
        <v>143.37</v>
      </c>
      <c r="H1342">
        <v>2</v>
      </c>
      <c r="I1342">
        <v>102.02</v>
      </c>
      <c r="J1342">
        <v>15.74</v>
      </c>
      <c r="K1342" t="s">
        <v>43</v>
      </c>
      <c r="L1342" t="s">
        <v>21</v>
      </c>
      <c r="M1342" t="s">
        <v>37</v>
      </c>
      <c r="N1342" t="s">
        <v>3652</v>
      </c>
      <c r="O1342" t="s">
        <v>4765</v>
      </c>
      <c r="P1342" t="str">
        <f t="shared" si="20"/>
        <v>Nov</v>
      </c>
      <c r="Q1342">
        <f>PRODUCT(Table1[[#This Row],[Price_per_Unit]],Table1[[#This Row],[Quantity_Purchased]])</f>
        <v>286.74</v>
      </c>
      <c r="R1342">
        <f>(Table1[[#This Row],[Price_per_Unit]]*Table1[[#This Row],[Quantity_Purchased]])-Table1[[#This Row],[Discount_Applied]]</f>
        <v>271</v>
      </c>
    </row>
    <row r="1343" spans="1:18" hidden="1" x14ac:dyDescent="0.35">
      <c r="A1343" t="s">
        <v>4766</v>
      </c>
      <c r="B1343" s="1">
        <v>45739</v>
      </c>
      <c r="C1343" t="s">
        <v>3649</v>
      </c>
      <c r="D1343" t="s">
        <v>4767</v>
      </c>
      <c r="E1343" t="s">
        <v>228</v>
      </c>
      <c r="F1343" t="s">
        <v>128</v>
      </c>
      <c r="G1343">
        <v>429.86</v>
      </c>
      <c r="H1343">
        <v>10</v>
      </c>
      <c r="I1343">
        <v>355.76</v>
      </c>
      <c r="J1343">
        <v>49.43</v>
      </c>
      <c r="K1343" t="s">
        <v>43</v>
      </c>
      <c r="L1343" t="s">
        <v>29</v>
      </c>
      <c r="M1343" t="s">
        <v>37</v>
      </c>
      <c r="N1343" t="s">
        <v>3671</v>
      </c>
      <c r="O1343" t="s">
        <v>4768</v>
      </c>
      <c r="P1343" t="str">
        <f t="shared" si="20"/>
        <v>Mar</v>
      </c>
      <c r="Q1343">
        <f>PRODUCT(Table1[[#This Row],[Price_per_Unit]],Table1[[#This Row],[Quantity_Purchased]])</f>
        <v>4298.6000000000004</v>
      </c>
      <c r="R1343">
        <f>(Table1[[#This Row],[Price_per_Unit]]*Table1[[#This Row],[Quantity_Purchased]])-Table1[[#This Row],[Discount_Applied]]</f>
        <v>4249.17</v>
      </c>
    </row>
    <row r="1344" spans="1:18" x14ac:dyDescent="0.35">
      <c r="A1344" t="s">
        <v>4769</v>
      </c>
      <c r="B1344" s="1">
        <v>45751</v>
      </c>
      <c r="C1344" t="s">
        <v>3649</v>
      </c>
      <c r="D1344" t="s">
        <v>4770</v>
      </c>
      <c r="E1344" t="s">
        <v>1063</v>
      </c>
      <c r="F1344" t="s">
        <v>79</v>
      </c>
      <c r="G1344">
        <v>47.25</v>
      </c>
      <c r="H1344">
        <v>5</v>
      </c>
      <c r="I1344">
        <v>31.38</v>
      </c>
      <c r="J1344">
        <v>7.16</v>
      </c>
      <c r="K1344" t="s">
        <v>54</v>
      </c>
      <c r="L1344" t="s">
        <v>21</v>
      </c>
      <c r="M1344" t="s">
        <v>22</v>
      </c>
      <c r="N1344" t="s">
        <v>3652</v>
      </c>
      <c r="O1344" t="s">
        <v>4771</v>
      </c>
      <c r="P1344" t="str">
        <f t="shared" si="20"/>
        <v>Apr</v>
      </c>
      <c r="Q1344">
        <f>PRODUCT(Table1[[#This Row],[Price_per_Unit]],Table1[[#This Row],[Quantity_Purchased]])</f>
        <v>236.25</v>
      </c>
      <c r="R1344">
        <f>(Table1[[#This Row],[Price_per_Unit]]*Table1[[#This Row],[Quantity_Purchased]])-Table1[[#This Row],[Discount_Applied]]</f>
        <v>229.09</v>
      </c>
    </row>
    <row r="1345" spans="1:18" hidden="1" x14ac:dyDescent="0.35">
      <c r="A1345" t="s">
        <v>4772</v>
      </c>
      <c r="B1345" s="1">
        <v>45843</v>
      </c>
      <c r="C1345" t="s">
        <v>3649</v>
      </c>
      <c r="D1345" t="s">
        <v>4773</v>
      </c>
      <c r="E1345" t="s">
        <v>3125</v>
      </c>
      <c r="F1345" t="s">
        <v>53</v>
      </c>
      <c r="G1345">
        <v>288.99</v>
      </c>
      <c r="H1345">
        <v>5</v>
      </c>
      <c r="I1345">
        <v>188.87</v>
      </c>
      <c r="J1345">
        <v>16.420000000000002</v>
      </c>
      <c r="K1345" t="s">
        <v>20</v>
      </c>
      <c r="L1345" t="s">
        <v>29</v>
      </c>
      <c r="M1345" t="s">
        <v>37</v>
      </c>
      <c r="N1345" t="s">
        <v>3671</v>
      </c>
      <c r="O1345" t="s">
        <v>4774</v>
      </c>
      <c r="P1345" t="str">
        <f t="shared" si="20"/>
        <v>Jul</v>
      </c>
      <c r="Q1345">
        <f>PRODUCT(Table1[[#This Row],[Price_per_Unit]],Table1[[#This Row],[Quantity_Purchased]])</f>
        <v>1444.95</v>
      </c>
      <c r="R1345">
        <f>(Table1[[#This Row],[Price_per_Unit]]*Table1[[#This Row],[Quantity_Purchased]])-Table1[[#This Row],[Discount_Applied]]</f>
        <v>1428.53</v>
      </c>
    </row>
    <row r="1346" spans="1:18" hidden="1" x14ac:dyDescent="0.35">
      <c r="A1346" t="s">
        <v>4775</v>
      </c>
      <c r="B1346" s="1">
        <v>45791</v>
      </c>
      <c r="C1346" t="s">
        <v>3649</v>
      </c>
      <c r="D1346" t="s">
        <v>4776</v>
      </c>
      <c r="E1346" t="s">
        <v>3991</v>
      </c>
      <c r="F1346" t="s">
        <v>79</v>
      </c>
      <c r="G1346">
        <v>40.29</v>
      </c>
      <c r="H1346">
        <v>4</v>
      </c>
      <c r="I1346">
        <v>35.159999999999997</v>
      </c>
      <c r="J1346">
        <v>7.07</v>
      </c>
      <c r="K1346" t="s">
        <v>43</v>
      </c>
      <c r="L1346" t="s">
        <v>21</v>
      </c>
      <c r="M1346" t="s">
        <v>37</v>
      </c>
      <c r="N1346" t="s">
        <v>3671</v>
      </c>
      <c r="O1346" t="s">
        <v>4777</v>
      </c>
      <c r="P1346" t="str">
        <f t="shared" ref="P1346:P1409" si="21">CHOOSE(MONTH(B1346),"Jan","Feb","Mar","Apr","May","Jun","Jul","Aug","Sep","Oct","Nov","Dec")</f>
        <v>May</v>
      </c>
      <c r="Q1346">
        <f>PRODUCT(Table1[[#This Row],[Price_per_Unit]],Table1[[#This Row],[Quantity_Purchased]])</f>
        <v>161.16</v>
      </c>
      <c r="R1346">
        <f>(Table1[[#This Row],[Price_per_Unit]]*Table1[[#This Row],[Quantity_Purchased]])-Table1[[#This Row],[Discount_Applied]]</f>
        <v>154.09</v>
      </c>
    </row>
    <row r="1347" spans="1:18" x14ac:dyDescent="0.35">
      <c r="A1347" t="s">
        <v>4778</v>
      </c>
      <c r="B1347" s="1">
        <v>45765</v>
      </c>
      <c r="C1347" t="s">
        <v>3649</v>
      </c>
      <c r="D1347" t="s">
        <v>4779</v>
      </c>
      <c r="E1347" t="s">
        <v>4780</v>
      </c>
      <c r="F1347" t="s">
        <v>128</v>
      </c>
      <c r="G1347">
        <v>478.82</v>
      </c>
      <c r="H1347">
        <v>10</v>
      </c>
      <c r="I1347">
        <v>385.78</v>
      </c>
      <c r="J1347">
        <v>24.78</v>
      </c>
      <c r="K1347" t="s">
        <v>20</v>
      </c>
      <c r="L1347" t="s">
        <v>48</v>
      </c>
      <c r="M1347" t="s">
        <v>22</v>
      </c>
      <c r="N1347" t="s">
        <v>3671</v>
      </c>
      <c r="O1347" t="s">
        <v>4781</v>
      </c>
      <c r="P1347" t="str">
        <f t="shared" si="21"/>
        <v>Apr</v>
      </c>
      <c r="Q1347">
        <f>PRODUCT(Table1[[#This Row],[Price_per_Unit]],Table1[[#This Row],[Quantity_Purchased]])</f>
        <v>4788.2</v>
      </c>
      <c r="R1347">
        <f>(Table1[[#This Row],[Price_per_Unit]]*Table1[[#This Row],[Quantity_Purchased]])-Table1[[#This Row],[Discount_Applied]]</f>
        <v>4763.42</v>
      </c>
    </row>
    <row r="1348" spans="1:18" hidden="1" x14ac:dyDescent="0.35">
      <c r="A1348" t="s">
        <v>4782</v>
      </c>
      <c r="B1348" s="1">
        <v>45949</v>
      </c>
      <c r="C1348" t="s">
        <v>3649</v>
      </c>
      <c r="D1348" t="s">
        <v>4783</v>
      </c>
      <c r="E1348" t="s">
        <v>2545</v>
      </c>
      <c r="F1348" t="s">
        <v>19</v>
      </c>
      <c r="G1348">
        <v>67.69</v>
      </c>
      <c r="H1348">
        <v>1</v>
      </c>
      <c r="I1348">
        <v>44.42</v>
      </c>
      <c r="J1348">
        <v>2.2200000000000002</v>
      </c>
      <c r="K1348" t="s">
        <v>20</v>
      </c>
      <c r="L1348" t="s">
        <v>21</v>
      </c>
      <c r="M1348" t="s">
        <v>30</v>
      </c>
      <c r="N1348" t="s">
        <v>3652</v>
      </c>
      <c r="O1348" t="s">
        <v>4784</v>
      </c>
      <c r="P1348" t="str">
        <f t="shared" si="21"/>
        <v>Oct</v>
      </c>
      <c r="Q1348">
        <f>PRODUCT(Table1[[#This Row],[Price_per_Unit]],Table1[[#This Row],[Quantity_Purchased]])</f>
        <v>67.69</v>
      </c>
      <c r="R1348">
        <f>(Table1[[#This Row],[Price_per_Unit]]*Table1[[#This Row],[Quantity_Purchased]])-Table1[[#This Row],[Discount_Applied]]</f>
        <v>65.47</v>
      </c>
    </row>
    <row r="1349" spans="1:18" x14ac:dyDescent="0.35">
      <c r="A1349" t="s">
        <v>4785</v>
      </c>
      <c r="B1349" s="1">
        <v>45719</v>
      </c>
      <c r="C1349" t="s">
        <v>3649</v>
      </c>
      <c r="D1349" t="s">
        <v>4786</v>
      </c>
      <c r="E1349" t="s">
        <v>1102</v>
      </c>
      <c r="F1349" t="s">
        <v>19</v>
      </c>
      <c r="G1349">
        <v>269.39999999999998</v>
      </c>
      <c r="H1349">
        <v>1</v>
      </c>
      <c r="I1349">
        <v>212.13</v>
      </c>
      <c r="J1349">
        <v>39.76</v>
      </c>
      <c r="K1349" t="s">
        <v>20</v>
      </c>
      <c r="L1349" t="s">
        <v>29</v>
      </c>
      <c r="M1349" t="s">
        <v>22</v>
      </c>
      <c r="N1349" t="s">
        <v>3667</v>
      </c>
      <c r="O1349" t="s">
        <v>4787</v>
      </c>
      <c r="P1349" t="str">
        <f t="shared" si="21"/>
        <v>Mar</v>
      </c>
      <c r="Q1349">
        <f>PRODUCT(Table1[[#This Row],[Price_per_Unit]],Table1[[#This Row],[Quantity_Purchased]])</f>
        <v>269.39999999999998</v>
      </c>
      <c r="R1349">
        <f>(Table1[[#This Row],[Price_per_Unit]]*Table1[[#This Row],[Quantity_Purchased]])-Table1[[#This Row],[Discount_Applied]]</f>
        <v>229.64</v>
      </c>
    </row>
    <row r="1350" spans="1:18" hidden="1" x14ac:dyDescent="0.35">
      <c r="A1350" t="s">
        <v>4788</v>
      </c>
      <c r="B1350" s="1">
        <v>45763</v>
      </c>
      <c r="C1350" t="s">
        <v>3649</v>
      </c>
      <c r="D1350" t="s">
        <v>4789</v>
      </c>
      <c r="E1350" t="s">
        <v>612</v>
      </c>
      <c r="F1350" t="s">
        <v>36</v>
      </c>
      <c r="G1350">
        <v>56.3</v>
      </c>
      <c r="H1350">
        <v>4</v>
      </c>
      <c r="I1350">
        <v>37.21</v>
      </c>
      <c r="J1350">
        <v>6.59</v>
      </c>
      <c r="K1350" t="s">
        <v>20</v>
      </c>
      <c r="L1350" t="s">
        <v>21</v>
      </c>
      <c r="M1350" t="s">
        <v>37</v>
      </c>
      <c r="N1350" t="s">
        <v>3652</v>
      </c>
      <c r="O1350" t="s">
        <v>4790</v>
      </c>
      <c r="P1350" t="str">
        <f t="shared" si="21"/>
        <v>Apr</v>
      </c>
      <c r="Q1350">
        <f>PRODUCT(Table1[[#This Row],[Price_per_Unit]],Table1[[#This Row],[Quantity_Purchased]])</f>
        <v>225.2</v>
      </c>
      <c r="R1350">
        <f>(Table1[[#This Row],[Price_per_Unit]]*Table1[[#This Row],[Quantity_Purchased]])-Table1[[#This Row],[Discount_Applied]]</f>
        <v>218.60999999999999</v>
      </c>
    </row>
    <row r="1351" spans="1:18" x14ac:dyDescent="0.35">
      <c r="A1351" t="s">
        <v>4791</v>
      </c>
      <c r="B1351" s="1">
        <v>45949</v>
      </c>
      <c r="C1351" t="s">
        <v>3649</v>
      </c>
      <c r="D1351" t="s">
        <v>4792</v>
      </c>
      <c r="E1351" t="s">
        <v>4793</v>
      </c>
      <c r="F1351" t="s">
        <v>19</v>
      </c>
      <c r="G1351">
        <v>203.43</v>
      </c>
      <c r="H1351">
        <v>3</v>
      </c>
      <c r="I1351">
        <v>144.38999999999999</v>
      </c>
      <c r="J1351">
        <v>29.66</v>
      </c>
      <c r="K1351" t="s">
        <v>20</v>
      </c>
      <c r="L1351" t="s">
        <v>21</v>
      </c>
      <c r="M1351" t="s">
        <v>22</v>
      </c>
      <c r="N1351" t="s">
        <v>3652</v>
      </c>
      <c r="O1351" t="s">
        <v>4794</v>
      </c>
      <c r="P1351" t="str">
        <f t="shared" si="21"/>
        <v>Oct</v>
      </c>
      <c r="Q1351">
        <f>PRODUCT(Table1[[#This Row],[Price_per_Unit]],Table1[[#This Row],[Quantity_Purchased]])</f>
        <v>610.29</v>
      </c>
      <c r="R1351">
        <f>(Table1[[#This Row],[Price_per_Unit]]*Table1[[#This Row],[Quantity_Purchased]])-Table1[[#This Row],[Discount_Applied]]</f>
        <v>580.63</v>
      </c>
    </row>
    <row r="1352" spans="1:18" hidden="1" x14ac:dyDescent="0.35">
      <c r="A1352" t="s">
        <v>4795</v>
      </c>
      <c r="B1352" s="1">
        <v>45791</v>
      </c>
      <c r="C1352" t="s">
        <v>3649</v>
      </c>
      <c r="D1352" t="s">
        <v>4796</v>
      </c>
      <c r="E1352" t="s">
        <v>3931</v>
      </c>
      <c r="F1352" t="s">
        <v>128</v>
      </c>
      <c r="G1352">
        <v>62.19</v>
      </c>
      <c r="H1352">
        <v>3</v>
      </c>
      <c r="I1352">
        <v>53.97</v>
      </c>
      <c r="J1352">
        <v>4.37</v>
      </c>
      <c r="K1352" t="s">
        <v>43</v>
      </c>
      <c r="L1352" t="s">
        <v>48</v>
      </c>
      <c r="M1352" t="s">
        <v>37</v>
      </c>
      <c r="N1352" t="s">
        <v>3671</v>
      </c>
      <c r="O1352" t="s">
        <v>4797</v>
      </c>
      <c r="P1352" t="str">
        <f t="shared" si="21"/>
        <v>May</v>
      </c>
      <c r="Q1352">
        <f>PRODUCT(Table1[[#This Row],[Price_per_Unit]],Table1[[#This Row],[Quantity_Purchased]])</f>
        <v>186.57</v>
      </c>
      <c r="R1352">
        <f>(Table1[[#This Row],[Price_per_Unit]]*Table1[[#This Row],[Quantity_Purchased]])-Table1[[#This Row],[Discount_Applied]]</f>
        <v>182.2</v>
      </c>
    </row>
    <row r="1353" spans="1:18" hidden="1" x14ac:dyDescent="0.35">
      <c r="A1353" t="s">
        <v>4798</v>
      </c>
      <c r="B1353" s="1">
        <v>45823</v>
      </c>
      <c r="C1353" t="s">
        <v>3649</v>
      </c>
      <c r="D1353" t="s">
        <v>4799</v>
      </c>
      <c r="E1353" t="s">
        <v>3240</v>
      </c>
      <c r="F1353" t="s">
        <v>28</v>
      </c>
      <c r="G1353">
        <v>294.52</v>
      </c>
      <c r="H1353">
        <v>6</v>
      </c>
      <c r="I1353">
        <v>231.53</v>
      </c>
      <c r="J1353">
        <v>16.88</v>
      </c>
      <c r="K1353" t="s">
        <v>20</v>
      </c>
      <c r="L1353" t="s">
        <v>21</v>
      </c>
      <c r="M1353" t="s">
        <v>37</v>
      </c>
      <c r="N1353" t="s">
        <v>3652</v>
      </c>
      <c r="O1353" t="s">
        <v>4800</v>
      </c>
      <c r="P1353" t="str">
        <f t="shared" si="21"/>
        <v>Jun</v>
      </c>
      <c r="Q1353">
        <f>PRODUCT(Table1[[#This Row],[Price_per_Unit]],Table1[[#This Row],[Quantity_Purchased]])</f>
        <v>1767.12</v>
      </c>
      <c r="R1353">
        <f>(Table1[[#This Row],[Price_per_Unit]]*Table1[[#This Row],[Quantity_Purchased]])-Table1[[#This Row],[Discount_Applied]]</f>
        <v>1750.2399999999998</v>
      </c>
    </row>
    <row r="1354" spans="1:18" hidden="1" x14ac:dyDescent="0.35">
      <c r="A1354" t="s">
        <v>4801</v>
      </c>
      <c r="B1354" s="1">
        <v>45846</v>
      </c>
      <c r="C1354" t="s">
        <v>3649</v>
      </c>
      <c r="D1354" t="s">
        <v>4802</v>
      </c>
      <c r="E1354" t="s">
        <v>4803</v>
      </c>
      <c r="F1354" t="s">
        <v>28</v>
      </c>
      <c r="G1354">
        <v>246.88</v>
      </c>
      <c r="H1354">
        <v>8</v>
      </c>
      <c r="I1354">
        <v>209.42</v>
      </c>
      <c r="J1354">
        <v>19.399999999999999</v>
      </c>
      <c r="K1354" t="s">
        <v>54</v>
      </c>
      <c r="L1354" t="s">
        <v>48</v>
      </c>
      <c r="M1354" t="s">
        <v>37</v>
      </c>
      <c r="N1354" t="s">
        <v>3667</v>
      </c>
      <c r="O1354" t="s">
        <v>4804</v>
      </c>
      <c r="P1354" t="str">
        <f t="shared" si="21"/>
        <v>Jul</v>
      </c>
      <c r="Q1354">
        <f>PRODUCT(Table1[[#This Row],[Price_per_Unit]],Table1[[#This Row],[Quantity_Purchased]])</f>
        <v>1975.04</v>
      </c>
      <c r="R1354">
        <f>(Table1[[#This Row],[Price_per_Unit]]*Table1[[#This Row],[Quantity_Purchased]])-Table1[[#This Row],[Discount_Applied]]</f>
        <v>1955.6399999999999</v>
      </c>
    </row>
    <row r="1355" spans="1:18" hidden="1" x14ac:dyDescent="0.35">
      <c r="A1355" t="s">
        <v>4805</v>
      </c>
      <c r="B1355" s="1">
        <v>45973</v>
      </c>
      <c r="C1355" t="s">
        <v>3649</v>
      </c>
      <c r="D1355" t="s">
        <v>4806</v>
      </c>
      <c r="E1355" t="s">
        <v>4807</v>
      </c>
      <c r="F1355" t="s">
        <v>53</v>
      </c>
      <c r="G1355">
        <v>360.15</v>
      </c>
      <c r="H1355">
        <v>5</v>
      </c>
      <c r="I1355">
        <v>285.33</v>
      </c>
      <c r="J1355">
        <v>71.34</v>
      </c>
      <c r="K1355" t="s">
        <v>20</v>
      </c>
      <c r="L1355" t="s">
        <v>21</v>
      </c>
      <c r="M1355" t="s">
        <v>30</v>
      </c>
      <c r="N1355" t="s">
        <v>3652</v>
      </c>
      <c r="O1355" t="s">
        <v>4808</v>
      </c>
      <c r="P1355" t="str">
        <f t="shared" si="21"/>
        <v>Nov</v>
      </c>
      <c r="Q1355">
        <f>PRODUCT(Table1[[#This Row],[Price_per_Unit]],Table1[[#This Row],[Quantity_Purchased]])</f>
        <v>1800.75</v>
      </c>
      <c r="R1355">
        <f>(Table1[[#This Row],[Price_per_Unit]]*Table1[[#This Row],[Quantity_Purchased]])-Table1[[#This Row],[Discount_Applied]]</f>
        <v>1729.41</v>
      </c>
    </row>
    <row r="1356" spans="1:18" x14ac:dyDescent="0.35">
      <c r="A1356" t="s">
        <v>4809</v>
      </c>
      <c r="B1356" s="1">
        <v>45791</v>
      </c>
      <c r="C1356" t="s">
        <v>3649</v>
      </c>
      <c r="D1356" t="s">
        <v>4810</v>
      </c>
      <c r="E1356" t="s">
        <v>2882</v>
      </c>
      <c r="F1356" t="s">
        <v>128</v>
      </c>
      <c r="G1356">
        <v>69.16</v>
      </c>
      <c r="H1356">
        <v>5</v>
      </c>
      <c r="I1356">
        <v>57.2</v>
      </c>
      <c r="J1356">
        <v>8.36</v>
      </c>
      <c r="K1356" t="s">
        <v>43</v>
      </c>
      <c r="L1356" t="s">
        <v>21</v>
      </c>
      <c r="M1356" t="s">
        <v>22</v>
      </c>
      <c r="N1356" t="s">
        <v>3652</v>
      </c>
      <c r="O1356" t="s">
        <v>4811</v>
      </c>
      <c r="P1356" t="str">
        <f t="shared" si="21"/>
        <v>May</v>
      </c>
      <c r="Q1356">
        <f>PRODUCT(Table1[[#This Row],[Price_per_Unit]],Table1[[#This Row],[Quantity_Purchased]])</f>
        <v>345.79999999999995</v>
      </c>
      <c r="R1356">
        <f>(Table1[[#This Row],[Price_per_Unit]]*Table1[[#This Row],[Quantity_Purchased]])-Table1[[#This Row],[Discount_Applied]]</f>
        <v>337.43999999999994</v>
      </c>
    </row>
    <row r="1357" spans="1:18" hidden="1" x14ac:dyDescent="0.35">
      <c r="A1357" t="s">
        <v>4812</v>
      </c>
      <c r="B1357" s="1">
        <v>45739</v>
      </c>
      <c r="C1357" t="s">
        <v>3649</v>
      </c>
      <c r="D1357" t="s">
        <v>4813</v>
      </c>
      <c r="E1357" t="s">
        <v>192</v>
      </c>
      <c r="F1357" t="s">
        <v>28</v>
      </c>
      <c r="G1357">
        <v>317.98</v>
      </c>
      <c r="H1357">
        <v>1</v>
      </c>
      <c r="I1357">
        <v>223.38</v>
      </c>
      <c r="J1357">
        <v>7.0000000000000007E-2</v>
      </c>
      <c r="K1357" t="s">
        <v>20</v>
      </c>
      <c r="L1357" t="s">
        <v>21</v>
      </c>
      <c r="M1357" t="s">
        <v>37</v>
      </c>
      <c r="N1357" t="s">
        <v>3652</v>
      </c>
      <c r="O1357" t="s">
        <v>4814</v>
      </c>
      <c r="P1357" t="str">
        <f t="shared" si="21"/>
        <v>Mar</v>
      </c>
      <c r="Q1357">
        <f>PRODUCT(Table1[[#This Row],[Price_per_Unit]],Table1[[#This Row],[Quantity_Purchased]])</f>
        <v>317.98</v>
      </c>
      <c r="R1357">
        <f>(Table1[[#This Row],[Price_per_Unit]]*Table1[[#This Row],[Quantity_Purchased]])-Table1[[#This Row],[Discount_Applied]]</f>
        <v>317.91000000000003</v>
      </c>
    </row>
    <row r="1358" spans="1:18" hidden="1" x14ac:dyDescent="0.35">
      <c r="A1358" t="s">
        <v>4815</v>
      </c>
      <c r="B1358" s="1">
        <v>45845</v>
      </c>
      <c r="C1358" t="s">
        <v>3649</v>
      </c>
      <c r="D1358" t="s">
        <v>4816</v>
      </c>
      <c r="E1358" t="s">
        <v>4817</v>
      </c>
      <c r="F1358" t="s">
        <v>19</v>
      </c>
      <c r="G1358">
        <v>274.94</v>
      </c>
      <c r="H1358">
        <v>2</v>
      </c>
      <c r="I1358">
        <v>178.04</v>
      </c>
      <c r="J1358">
        <v>3.72</v>
      </c>
      <c r="K1358" t="s">
        <v>20</v>
      </c>
      <c r="L1358" t="s">
        <v>29</v>
      </c>
      <c r="M1358" t="s">
        <v>37</v>
      </c>
      <c r="N1358" t="s">
        <v>3671</v>
      </c>
      <c r="O1358" t="s">
        <v>4818</v>
      </c>
      <c r="P1358" t="str">
        <f t="shared" si="21"/>
        <v>Jul</v>
      </c>
      <c r="Q1358">
        <f>PRODUCT(Table1[[#This Row],[Price_per_Unit]],Table1[[#This Row],[Quantity_Purchased]])</f>
        <v>549.88</v>
      </c>
      <c r="R1358">
        <f>(Table1[[#This Row],[Price_per_Unit]]*Table1[[#This Row],[Quantity_Purchased]])-Table1[[#This Row],[Discount_Applied]]</f>
        <v>546.16</v>
      </c>
    </row>
    <row r="1359" spans="1:18" hidden="1" x14ac:dyDescent="0.35">
      <c r="A1359" t="s">
        <v>4819</v>
      </c>
      <c r="B1359" s="1">
        <v>45907</v>
      </c>
      <c r="C1359" t="s">
        <v>3649</v>
      </c>
      <c r="D1359" s="2" t="s">
        <v>4820</v>
      </c>
      <c r="E1359" t="s">
        <v>3803</v>
      </c>
      <c r="F1359" t="s">
        <v>19</v>
      </c>
      <c r="G1359">
        <v>53.21</v>
      </c>
      <c r="H1359">
        <v>3</v>
      </c>
      <c r="I1359">
        <v>39</v>
      </c>
      <c r="J1359">
        <v>2.75</v>
      </c>
      <c r="K1359" t="s">
        <v>54</v>
      </c>
      <c r="L1359" t="s">
        <v>29</v>
      </c>
      <c r="M1359" t="s">
        <v>30</v>
      </c>
      <c r="N1359" t="s">
        <v>3667</v>
      </c>
      <c r="O1359" t="s">
        <v>4821</v>
      </c>
      <c r="P1359" t="str">
        <f t="shared" si="21"/>
        <v>Sep</v>
      </c>
      <c r="Q1359">
        <f>PRODUCT(Table1[[#This Row],[Price_per_Unit]],Table1[[#This Row],[Quantity_Purchased]])</f>
        <v>159.63</v>
      </c>
      <c r="R1359">
        <f>(Table1[[#This Row],[Price_per_Unit]]*Table1[[#This Row],[Quantity_Purchased]])-Table1[[#This Row],[Discount_Applied]]</f>
        <v>156.88</v>
      </c>
    </row>
    <row r="1360" spans="1:18" x14ac:dyDescent="0.35">
      <c r="A1360" t="s">
        <v>4822</v>
      </c>
      <c r="B1360" s="1">
        <v>45760</v>
      </c>
      <c r="C1360" t="s">
        <v>3649</v>
      </c>
      <c r="D1360" t="s">
        <v>4823</v>
      </c>
      <c r="E1360" t="s">
        <v>4622</v>
      </c>
      <c r="F1360" t="s">
        <v>36</v>
      </c>
      <c r="G1360">
        <v>484.61</v>
      </c>
      <c r="H1360">
        <v>7</v>
      </c>
      <c r="I1360">
        <v>322.35000000000002</v>
      </c>
      <c r="J1360">
        <v>42.63</v>
      </c>
      <c r="K1360" t="s">
        <v>20</v>
      </c>
      <c r="L1360" t="s">
        <v>48</v>
      </c>
      <c r="M1360" t="s">
        <v>22</v>
      </c>
      <c r="N1360" t="s">
        <v>3667</v>
      </c>
      <c r="O1360" t="s">
        <v>4824</v>
      </c>
      <c r="P1360" t="str">
        <f t="shared" si="21"/>
        <v>Apr</v>
      </c>
      <c r="Q1360">
        <f>PRODUCT(Table1[[#This Row],[Price_per_Unit]],Table1[[#This Row],[Quantity_Purchased]])</f>
        <v>3392.27</v>
      </c>
      <c r="R1360">
        <f>(Table1[[#This Row],[Price_per_Unit]]*Table1[[#This Row],[Quantity_Purchased]])-Table1[[#This Row],[Discount_Applied]]</f>
        <v>3349.64</v>
      </c>
    </row>
    <row r="1361" spans="1:18" x14ac:dyDescent="0.35">
      <c r="A1361" t="s">
        <v>4825</v>
      </c>
      <c r="B1361" s="1">
        <v>45719</v>
      </c>
      <c r="C1361" t="s">
        <v>3649</v>
      </c>
      <c r="D1361" t="s">
        <v>4826</v>
      </c>
      <c r="E1361" t="s">
        <v>2439</v>
      </c>
      <c r="F1361" t="s">
        <v>28</v>
      </c>
      <c r="G1361">
        <v>33.85</v>
      </c>
      <c r="H1361">
        <v>9</v>
      </c>
      <c r="I1361">
        <v>20.86</v>
      </c>
      <c r="J1361">
        <v>1.88</v>
      </c>
      <c r="K1361" t="s">
        <v>54</v>
      </c>
      <c r="L1361" t="s">
        <v>29</v>
      </c>
      <c r="M1361" t="s">
        <v>22</v>
      </c>
      <c r="N1361" t="s">
        <v>3671</v>
      </c>
      <c r="O1361" t="s">
        <v>3489</v>
      </c>
      <c r="P1361" t="str">
        <f t="shared" si="21"/>
        <v>Mar</v>
      </c>
      <c r="Q1361">
        <f>PRODUCT(Table1[[#This Row],[Price_per_Unit]],Table1[[#This Row],[Quantity_Purchased]])</f>
        <v>304.65000000000003</v>
      </c>
      <c r="R1361">
        <f>(Table1[[#This Row],[Price_per_Unit]]*Table1[[#This Row],[Quantity_Purchased]])-Table1[[#This Row],[Discount_Applied]]</f>
        <v>302.77000000000004</v>
      </c>
    </row>
    <row r="1362" spans="1:18" hidden="1" x14ac:dyDescent="0.35">
      <c r="A1362" t="s">
        <v>4827</v>
      </c>
      <c r="B1362" s="1">
        <v>45812</v>
      </c>
      <c r="C1362" t="s">
        <v>3649</v>
      </c>
      <c r="D1362" t="s">
        <v>4828</v>
      </c>
      <c r="E1362" t="s">
        <v>4829</v>
      </c>
      <c r="F1362" t="s">
        <v>19</v>
      </c>
      <c r="G1362">
        <v>86.37</v>
      </c>
      <c r="H1362">
        <v>10</v>
      </c>
      <c r="I1362">
        <v>58.76</v>
      </c>
      <c r="J1362">
        <v>12.41</v>
      </c>
      <c r="K1362" t="s">
        <v>20</v>
      </c>
      <c r="L1362" t="s">
        <v>48</v>
      </c>
      <c r="M1362" t="s">
        <v>37</v>
      </c>
      <c r="N1362" t="s">
        <v>3667</v>
      </c>
      <c r="O1362" t="s">
        <v>4830</v>
      </c>
      <c r="P1362" t="str">
        <f t="shared" si="21"/>
        <v>Jun</v>
      </c>
      <c r="Q1362">
        <f>PRODUCT(Table1[[#This Row],[Price_per_Unit]],Table1[[#This Row],[Quantity_Purchased]])</f>
        <v>863.7</v>
      </c>
      <c r="R1362">
        <f>(Table1[[#This Row],[Price_per_Unit]]*Table1[[#This Row],[Quantity_Purchased]])-Table1[[#This Row],[Discount_Applied]]</f>
        <v>851.29000000000008</v>
      </c>
    </row>
    <row r="1363" spans="1:18" hidden="1" x14ac:dyDescent="0.35">
      <c r="A1363" t="s">
        <v>4831</v>
      </c>
      <c r="B1363" s="1">
        <v>45845</v>
      </c>
      <c r="C1363" t="s">
        <v>3649</v>
      </c>
      <c r="D1363" t="s">
        <v>4832</v>
      </c>
      <c r="E1363" t="s">
        <v>4833</v>
      </c>
      <c r="F1363" t="s">
        <v>19</v>
      </c>
      <c r="G1363">
        <v>299.52999999999997</v>
      </c>
      <c r="H1363">
        <v>1</v>
      </c>
      <c r="I1363">
        <v>253.72</v>
      </c>
      <c r="J1363">
        <v>50.83</v>
      </c>
      <c r="K1363" t="s">
        <v>54</v>
      </c>
      <c r="L1363" t="s">
        <v>48</v>
      </c>
      <c r="M1363" t="s">
        <v>30</v>
      </c>
      <c r="N1363" t="s">
        <v>3652</v>
      </c>
      <c r="O1363" t="s">
        <v>4834</v>
      </c>
      <c r="P1363" t="str">
        <f t="shared" si="21"/>
        <v>Jul</v>
      </c>
      <c r="Q1363">
        <f>PRODUCT(Table1[[#This Row],[Price_per_Unit]],Table1[[#This Row],[Quantity_Purchased]])</f>
        <v>299.52999999999997</v>
      </c>
      <c r="R1363">
        <f>(Table1[[#This Row],[Price_per_Unit]]*Table1[[#This Row],[Quantity_Purchased]])-Table1[[#This Row],[Discount_Applied]]</f>
        <v>248.7</v>
      </c>
    </row>
    <row r="1364" spans="1:18" hidden="1" x14ac:dyDescent="0.35">
      <c r="A1364" t="s">
        <v>4835</v>
      </c>
      <c r="B1364" s="1">
        <v>45763</v>
      </c>
      <c r="C1364" t="s">
        <v>3649</v>
      </c>
      <c r="D1364" t="s">
        <v>4836</v>
      </c>
      <c r="E1364" t="s">
        <v>3348</v>
      </c>
      <c r="F1364" t="s">
        <v>53</v>
      </c>
      <c r="G1364">
        <v>217.76</v>
      </c>
      <c r="H1364">
        <v>5</v>
      </c>
      <c r="I1364">
        <v>137.97999999999999</v>
      </c>
      <c r="J1364">
        <v>21.65</v>
      </c>
      <c r="K1364" t="s">
        <v>43</v>
      </c>
      <c r="L1364" t="s">
        <v>48</v>
      </c>
      <c r="M1364" t="s">
        <v>37</v>
      </c>
      <c r="N1364" t="s">
        <v>3671</v>
      </c>
      <c r="O1364" t="s">
        <v>4837</v>
      </c>
      <c r="P1364" t="str">
        <f t="shared" si="21"/>
        <v>Apr</v>
      </c>
      <c r="Q1364">
        <f>PRODUCT(Table1[[#This Row],[Price_per_Unit]],Table1[[#This Row],[Quantity_Purchased]])</f>
        <v>1088.8</v>
      </c>
      <c r="R1364">
        <f>(Table1[[#This Row],[Price_per_Unit]]*Table1[[#This Row],[Quantity_Purchased]])-Table1[[#This Row],[Discount_Applied]]</f>
        <v>1067.1499999999999</v>
      </c>
    </row>
    <row r="1365" spans="1:18" x14ac:dyDescent="0.35">
      <c r="A1365" t="s">
        <v>4838</v>
      </c>
      <c r="B1365" s="1">
        <v>45739</v>
      </c>
      <c r="C1365" t="s">
        <v>3649</v>
      </c>
      <c r="D1365" t="s">
        <v>4839</v>
      </c>
      <c r="E1365" t="s">
        <v>647</v>
      </c>
      <c r="F1365" t="s">
        <v>53</v>
      </c>
      <c r="G1365">
        <v>270.52</v>
      </c>
      <c r="H1365">
        <v>1</v>
      </c>
      <c r="I1365">
        <v>241.57</v>
      </c>
      <c r="J1365">
        <v>24.15</v>
      </c>
      <c r="K1365" t="s">
        <v>20</v>
      </c>
      <c r="L1365" t="s">
        <v>21</v>
      </c>
      <c r="M1365" t="s">
        <v>22</v>
      </c>
      <c r="N1365" t="s">
        <v>3671</v>
      </c>
      <c r="O1365" t="s">
        <v>4840</v>
      </c>
      <c r="P1365" t="str">
        <f t="shared" si="21"/>
        <v>Mar</v>
      </c>
      <c r="Q1365">
        <f>PRODUCT(Table1[[#This Row],[Price_per_Unit]],Table1[[#This Row],[Quantity_Purchased]])</f>
        <v>270.52</v>
      </c>
      <c r="R1365">
        <f>(Table1[[#This Row],[Price_per_Unit]]*Table1[[#This Row],[Quantity_Purchased]])-Table1[[#This Row],[Discount_Applied]]</f>
        <v>246.36999999999998</v>
      </c>
    </row>
    <row r="1366" spans="1:18" x14ac:dyDescent="0.35">
      <c r="A1366" t="s">
        <v>4841</v>
      </c>
      <c r="B1366" s="1">
        <v>45791</v>
      </c>
      <c r="C1366" t="s">
        <v>3649</v>
      </c>
      <c r="D1366" t="s">
        <v>4842</v>
      </c>
      <c r="E1366" t="s">
        <v>111</v>
      </c>
      <c r="F1366" t="s">
        <v>36</v>
      </c>
      <c r="G1366">
        <v>215.58</v>
      </c>
      <c r="H1366">
        <v>6</v>
      </c>
      <c r="I1366">
        <v>161.72</v>
      </c>
      <c r="J1366">
        <v>17.05</v>
      </c>
      <c r="K1366" t="s">
        <v>20</v>
      </c>
      <c r="L1366" t="s">
        <v>48</v>
      </c>
      <c r="M1366" t="s">
        <v>22</v>
      </c>
      <c r="N1366" t="s">
        <v>3652</v>
      </c>
      <c r="O1366" t="s">
        <v>4843</v>
      </c>
      <c r="P1366" t="str">
        <f t="shared" si="21"/>
        <v>May</v>
      </c>
      <c r="Q1366">
        <f>PRODUCT(Table1[[#This Row],[Price_per_Unit]],Table1[[#This Row],[Quantity_Purchased]])</f>
        <v>1293.48</v>
      </c>
      <c r="R1366">
        <f>(Table1[[#This Row],[Price_per_Unit]]*Table1[[#This Row],[Quantity_Purchased]])-Table1[[#This Row],[Discount_Applied]]</f>
        <v>1276.43</v>
      </c>
    </row>
    <row r="1367" spans="1:18" hidden="1" x14ac:dyDescent="0.35">
      <c r="A1367" t="s">
        <v>4844</v>
      </c>
      <c r="B1367" s="1">
        <v>45846</v>
      </c>
      <c r="C1367" t="s">
        <v>3649</v>
      </c>
      <c r="D1367" t="s">
        <v>4845</v>
      </c>
      <c r="E1367" t="s">
        <v>4846</v>
      </c>
      <c r="F1367" t="s">
        <v>79</v>
      </c>
      <c r="G1367">
        <v>143.78</v>
      </c>
      <c r="H1367">
        <v>1</v>
      </c>
      <c r="I1367">
        <v>116.5</v>
      </c>
      <c r="J1367">
        <v>0.41</v>
      </c>
      <c r="K1367" t="s">
        <v>43</v>
      </c>
      <c r="L1367" t="s">
        <v>21</v>
      </c>
      <c r="M1367" t="s">
        <v>30</v>
      </c>
      <c r="N1367" t="s">
        <v>3667</v>
      </c>
      <c r="O1367" t="s">
        <v>4847</v>
      </c>
      <c r="P1367" t="str">
        <f t="shared" si="21"/>
        <v>Jul</v>
      </c>
      <c r="Q1367">
        <f>PRODUCT(Table1[[#This Row],[Price_per_Unit]],Table1[[#This Row],[Quantity_Purchased]])</f>
        <v>143.78</v>
      </c>
      <c r="R1367">
        <f>(Table1[[#This Row],[Price_per_Unit]]*Table1[[#This Row],[Quantity_Purchased]])-Table1[[#This Row],[Discount_Applied]]</f>
        <v>143.37</v>
      </c>
    </row>
    <row r="1368" spans="1:18" x14ac:dyDescent="0.35">
      <c r="A1368" t="s">
        <v>4848</v>
      </c>
      <c r="B1368" s="1">
        <v>45751</v>
      </c>
      <c r="C1368" t="s">
        <v>3649</v>
      </c>
      <c r="D1368" t="s">
        <v>4849</v>
      </c>
      <c r="E1368" t="s">
        <v>4362</v>
      </c>
      <c r="F1368" t="s">
        <v>79</v>
      </c>
      <c r="G1368">
        <v>415.34</v>
      </c>
      <c r="H1368">
        <v>6</v>
      </c>
      <c r="I1368">
        <v>331.26</v>
      </c>
      <c r="J1368">
        <v>52.28</v>
      </c>
      <c r="K1368" t="s">
        <v>20</v>
      </c>
      <c r="L1368" t="s">
        <v>48</v>
      </c>
      <c r="M1368" t="s">
        <v>22</v>
      </c>
      <c r="N1368" t="s">
        <v>3667</v>
      </c>
      <c r="O1368" t="s">
        <v>4850</v>
      </c>
      <c r="P1368" t="str">
        <f t="shared" si="21"/>
        <v>Apr</v>
      </c>
      <c r="Q1368">
        <f>PRODUCT(Table1[[#This Row],[Price_per_Unit]],Table1[[#This Row],[Quantity_Purchased]])</f>
        <v>2492.04</v>
      </c>
      <c r="R1368">
        <f>(Table1[[#This Row],[Price_per_Unit]]*Table1[[#This Row],[Quantity_Purchased]])-Table1[[#This Row],[Discount_Applied]]</f>
        <v>2439.7599999999998</v>
      </c>
    </row>
    <row r="1369" spans="1:18" x14ac:dyDescent="0.35">
      <c r="A1369" t="s">
        <v>4851</v>
      </c>
      <c r="B1369" s="1">
        <v>45846</v>
      </c>
      <c r="C1369" t="s">
        <v>3649</v>
      </c>
      <c r="D1369" t="s">
        <v>4852</v>
      </c>
      <c r="E1369" t="s">
        <v>2449</v>
      </c>
      <c r="F1369" t="s">
        <v>53</v>
      </c>
      <c r="G1369">
        <v>487.62</v>
      </c>
      <c r="H1369">
        <v>2</v>
      </c>
      <c r="I1369">
        <v>386.53</v>
      </c>
      <c r="J1369">
        <v>7.04</v>
      </c>
      <c r="K1369" t="s">
        <v>20</v>
      </c>
      <c r="L1369" t="s">
        <v>21</v>
      </c>
      <c r="M1369" t="s">
        <v>22</v>
      </c>
      <c r="N1369" t="s">
        <v>3652</v>
      </c>
      <c r="O1369" t="s">
        <v>4853</v>
      </c>
      <c r="P1369" t="str">
        <f t="shared" si="21"/>
        <v>Jul</v>
      </c>
      <c r="Q1369">
        <f>PRODUCT(Table1[[#This Row],[Price_per_Unit]],Table1[[#This Row],[Quantity_Purchased]])</f>
        <v>975.24</v>
      </c>
      <c r="R1369">
        <f>(Table1[[#This Row],[Price_per_Unit]]*Table1[[#This Row],[Quantity_Purchased]])-Table1[[#This Row],[Discount_Applied]]</f>
        <v>968.2</v>
      </c>
    </row>
    <row r="1370" spans="1:18" hidden="1" x14ac:dyDescent="0.35">
      <c r="A1370" t="s">
        <v>4854</v>
      </c>
      <c r="B1370" s="1">
        <v>45910</v>
      </c>
      <c r="C1370" t="s">
        <v>3649</v>
      </c>
      <c r="D1370" t="s">
        <v>4855</v>
      </c>
      <c r="E1370" t="s">
        <v>2352</v>
      </c>
      <c r="F1370" t="s">
        <v>28</v>
      </c>
      <c r="G1370">
        <v>408.68</v>
      </c>
      <c r="H1370">
        <v>3</v>
      </c>
      <c r="I1370">
        <v>307.08</v>
      </c>
      <c r="J1370">
        <v>46.72</v>
      </c>
      <c r="K1370" t="s">
        <v>20</v>
      </c>
      <c r="L1370" t="s">
        <v>29</v>
      </c>
      <c r="M1370" t="s">
        <v>37</v>
      </c>
      <c r="N1370" t="s">
        <v>3652</v>
      </c>
      <c r="O1370" t="s">
        <v>4856</v>
      </c>
      <c r="P1370" t="str">
        <f t="shared" si="21"/>
        <v>Sep</v>
      </c>
      <c r="Q1370">
        <f>PRODUCT(Table1[[#This Row],[Price_per_Unit]],Table1[[#This Row],[Quantity_Purchased]])</f>
        <v>1226.04</v>
      </c>
      <c r="R1370">
        <f>(Table1[[#This Row],[Price_per_Unit]]*Table1[[#This Row],[Quantity_Purchased]])-Table1[[#This Row],[Discount_Applied]]</f>
        <v>1179.32</v>
      </c>
    </row>
    <row r="1371" spans="1:18" x14ac:dyDescent="0.35">
      <c r="A1371" t="s">
        <v>4857</v>
      </c>
      <c r="B1371" s="1">
        <v>45717</v>
      </c>
      <c r="C1371" t="s">
        <v>3649</v>
      </c>
      <c r="D1371" t="s">
        <v>4858</v>
      </c>
      <c r="E1371" t="s">
        <v>4859</v>
      </c>
      <c r="F1371" t="s">
        <v>28</v>
      </c>
      <c r="G1371">
        <v>340.92</v>
      </c>
      <c r="H1371">
        <v>4</v>
      </c>
      <c r="I1371">
        <v>296.87</v>
      </c>
      <c r="J1371">
        <v>16.18</v>
      </c>
      <c r="K1371" t="s">
        <v>43</v>
      </c>
      <c r="L1371" t="s">
        <v>48</v>
      </c>
      <c r="M1371" t="s">
        <v>22</v>
      </c>
      <c r="N1371" t="s">
        <v>3652</v>
      </c>
      <c r="O1371" t="s">
        <v>4860</v>
      </c>
      <c r="P1371" t="str">
        <f t="shared" si="21"/>
        <v>Mar</v>
      </c>
      <c r="Q1371">
        <f>PRODUCT(Table1[[#This Row],[Price_per_Unit]],Table1[[#This Row],[Quantity_Purchased]])</f>
        <v>1363.68</v>
      </c>
      <c r="R1371">
        <f>(Table1[[#This Row],[Price_per_Unit]]*Table1[[#This Row],[Quantity_Purchased]])-Table1[[#This Row],[Discount_Applied]]</f>
        <v>1347.5</v>
      </c>
    </row>
    <row r="1372" spans="1:18" hidden="1" x14ac:dyDescent="0.35">
      <c r="A1372" t="s">
        <v>4861</v>
      </c>
      <c r="B1372" s="1">
        <v>45941</v>
      </c>
      <c r="C1372" t="s">
        <v>3649</v>
      </c>
      <c r="D1372" t="s">
        <v>4862</v>
      </c>
      <c r="E1372" t="s">
        <v>3189</v>
      </c>
      <c r="F1372" t="s">
        <v>28</v>
      </c>
      <c r="G1372">
        <v>307.2</v>
      </c>
      <c r="H1372">
        <v>8</v>
      </c>
      <c r="I1372">
        <v>233.85</v>
      </c>
      <c r="J1372">
        <v>40.56</v>
      </c>
      <c r="K1372" t="s">
        <v>20</v>
      </c>
      <c r="L1372" t="s">
        <v>29</v>
      </c>
      <c r="M1372" t="s">
        <v>30</v>
      </c>
      <c r="N1372" t="s">
        <v>3667</v>
      </c>
      <c r="O1372" t="s">
        <v>4863</v>
      </c>
      <c r="P1372" t="str">
        <f t="shared" si="21"/>
        <v>Oct</v>
      </c>
      <c r="Q1372">
        <f>PRODUCT(Table1[[#This Row],[Price_per_Unit]],Table1[[#This Row],[Quantity_Purchased]])</f>
        <v>2457.6</v>
      </c>
      <c r="R1372">
        <f>(Table1[[#This Row],[Price_per_Unit]]*Table1[[#This Row],[Quantity_Purchased]])-Table1[[#This Row],[Discount_Applied]]</f>
        <v>2417.04</v>
      </c>
    </row>
    <row r="1373" spans="1:18" hidden="1" x14ac:dyDescent="0.35">
      <c r="A1373" t="s">
        <v>4864</v>
      </c>
      <c r="B1373" s="1">
        <v>45719</v>
      </c>
      <c r="C1373" t="s">
        <v>3649</v>
      </c>
      <c r="D1373" t="s">
        <v>4865</v>
      </c>
      <c r="E1373" t="s">
        <v>1942</v>
      </c>
      <c r="F1373" t="s">
        <v>36</v>
      </c>
      <c r="G1373">
        <v>391.24</v>
      </c>
      <c r="H1373">
        <v>4</v>
      </c>
      <c r="I1373">
        <v>281.94</v>
      </c>
      <c r="J1373">
        <v>53.67</v>
      </c>
      <c r="K1373" t="s">
        <v>54</v>
      </c>
      <c r="L1373" t="s">
        <v>21</v>
      </c>
      <c r="M1373" t="s">
        <v>30</v>
      </c>
      <c r="N1373" t="s">
        <v>3671</v>
      </c>
      <c r="O1373" t="s">
        <v>4866</v>
      </c>
      <c r="P1373" t="str">
        <f t="shared" si="21"/>
        <v>Mar</v>
      </c>
      <c r="Q1373">
        <f>PRODUCT(Table1[[#This Row],[Price_per_Unit]],Table1[[#This Row],[Quantity_Purchased]])</f>
        <v>1564.96</v>
      </c>
      <c r="R1373">
        <f>(Table1[[#This Row],[Price_per_Unit]]*Table1[[#This Row],[Quantity_Purchased]])-Table1[[#This Row],[Discount_Applied]]</f>
        <v>1511.29</v>
      </c>
    </row>
    <row r="1374" spans="1:18" hidden="1" x14ac:dyDescent="0.35">
      <c r="A1374" t="s">
        <v>4867</v>
      </c>
      <c r="B1374" s="1">
        <v>46013</v>
      </c>
      <c r="C1374" t="s">
        <v>3649</v>
      </c>
      <c r="D1374" t="s">
        <v>4868</v>
      </c>
      <c r="E1374" t="s">
        <v>4869</v>
      </c>
      <c r="F1374" t="s">
        <v>53</v>
      </c>
      <c r="G1374">
        <v>63.85</v>
      </c>
      <c r="H1374">
        <v>6</v>
      </c>
      <c r="I1374">
        <v>51.65</v>
      </c>
      <c r="J1374">
        <v>0.24</v>
      </c>
      <c r="K1374" t="s">
        <v>43</v>
      </c>
      <c r="L1374" t="s">
        <v>21</v>
      </c>
      <c r="M1374" t="s">
        <v>30</v>
      </c>
      <c r="N1374" t="s">
        <v>3667</v>
      </c>
      <c r="O1374" t="s">
        <v>4870</v>
      </c>
      <c r="P1374" t="str">
        <f t="shared" si="21"/>
        <v>Dec</v>
      </c>
      <c r="Q1374">
        <f>PRODUCT(Table1[[#This Row],[Price_per_Unit]],Table1[[#This Row],[Quantity_Purchased]])</f>
        <v>383.1</v>
      </c>
      <c r="R1374">
        <f>(Table1[[#This Row],[Price_per_Unit]]*Table1[[#This Row],[Quantity_Purchased]])-Table1[[#This Row],[Discount_Applied]]</f>
        <v>382.86</v>
      </c>
    </row>
    <row r="1375" spans="1:18" hidden="1" x14ac:dyDescent="0.35">
      <c r="A1375" t="s">
        <v>4871</v>
      </c>
      <c r="B1375" s="1">
        <v>45949</v>
      </c>
      <c r="C1375" t="s">
        <v>3649</v>
      </c>
      <c r="D1375" t="s">
        <v>4872</v>
      </c>
      <c r="E1375" t="s">
        <v>773</v>
      </c>
      <c r="F1375" t="s">
        <v>19</v>
      </c>
      <c r="G1375">
        <v>412.11</v>
      </c>
      <c r="H1375">
        <v>9</v>
      </c>
      <c r="I1375">
        <v>308.81</v>
      </c>
      <c r="J1375">
        <v>57.92</v>
      </c>
      <c r="K1375" t="s">
        <v>54</v>
      </c>
      <c r="L1375" t="s">
        <v>48</v>
      </c>
      <c r="M1375" t="s">
        <v>30</v>
      </c>
      <c r="N1375" t="s">
        <v>3652</v>
      </c>
      <c r="O1375" t="s">
        <v>421</v>
      </c>
      <c r="P1375" t="str">
        <f t="shared" si="21"/>
        <v>Oct</v>
      </c>
      <c r="Q1375">
        <f>PRODUCT(Table1[[#This Row],[Price_per_Unit]],Table1[[#This Row],[Quantity_Purchased]])</f>
        <v>3708.9900000000002</v>
      </c>
      <c r="R1375">
        <f>(Table1[[#This Row],[Price_per_Unit]]*Table1[[#This Row],[Quantity_Purchased]])-Table1[[#This Row],[Discount_Applied]]</f>
        <v>3651.07</v>
      </c>
    </row>
    <row r="1376" spans="1:18" hidden="1" x14ac:dyDescent="0.35">
      <c r="A1376" t="s">
        <v>4873</v>
      </c>
      <c r="B1376" s="1">
        <v>46004</v>
      </c>
      <c r="C1376" t="s">
        <v>3649</v>
      </c>
      <c r="D1376" t="s">
        <v>4874</v>
      </c>
      <c r="E1376" t="s">
        <v>4875</v>
      </c>
      <c r="F1376" t="s">
        <v>53</v>
      </c>
      <c r="G1376">
        <v>42.38</v>
      </c>
      <c r="H1376">
        <v>9</v>
      </c>
      <c r="I1376">
        <v>32.520000000000003</v>
      </c>
      <c r="J1376">
        <v>3.31</v>
      </c>
      <c r="K1376" t="s">
        <v>20</v>
      </c>
      <c r="L1376" t="s">
        <v>21</v>
      </c>
      <c r="M1376" t="s">
        <v>37</v>
      </c>
      <c r="N1376" t="s">
        <v>3667</v>
      </c>
      <c r="O1376" t="s">
        <v>4876</v>
      </c>
      <c r="P1376" t="str">
        <f t="shared" si="21"/>
        <v>Dec</v>
      </c>
      <c r="Q1376">
        <f>PRODUCT(Table1[[#This Row],[Price_per_Unit]],Table1[[#This Row],[Quantity_Purchased]])</f>
        <v>381.42</v>
      </c>
      <c r="R1376">
        <f>(Table1[[#This Row],[Price_per_Unit]]*Table1[[#This Row],[Quantity_Purchased]])-Table1[[#This Row],[Discount_Applied]]</f>
        <v>378.11</v>
      </c>
    </row>
    <row r="1377" spans="1:18" x14ac:dyDescent="0.35">
      <c r="A1377" t="s">
        <v>4877</v>
      </c>
      <c r="B1377" s="1">
        <v>45685</v>
      </c>
      <c r="C1377" t="s">
        <v>3649</v>
      </c>
      <c r="D1377" t="s">
        <v>4878</v>
      </c>
      <c r="E1377" t="s">
        <v>4879</v>
      </c>
      <c r="F1377" t="s">
        <v>28</v>
      </c>
      <c r="G1377">
        <v>139.80000000000001</v>
      </c>
      <c r="H1377">
        <v>10</v>
      </c>
      <c r="I1377">
        <v>115.15</v>
      </c>
      <c r="J1377">
        <v>8.4</v>
      </c>
      <c r="K1377" t="s">
        <v>54</v>
      </c>
      <c r="L1377" t="s">
        <v>21</v>
      </c>
      <c r="M1377" t="s">
        <v>22</v>
      </c>
      <c r="N1377" t="s">
        <v>3671</v>
      </c>
      <c r="O1377" t="s">
        <v>4880</v>
      </c>
      <c r="P1377" t="str">
        <f t="shared" si="21"/>
        <v>Jan</v>
      </c>
      <c r="Q1377">
        <f>PRODUCT(Table1[[#This Row],[Price_per_Unit]],Table1[[#This Row],[Quantity_Purchased]])</f>
        <v>1398</v>
      </c>
      <c r="R1377">
        <f>(Table1[[#This Row],[Price_per_Unit]]*Table1[[#This Row],[Quantity_Purchased]])-Table1[[#This Row],[Discount_Applied]]</f>
        <v>1389.6</v>
      </c>
    </row>
    <row r="1378" spans="1:18" hidden="1" x14ac:dyDescent="0.35">
      <c r="A1378" t="s">
        <v>4881</v>
      </c>
      <c r="B1378" s="1">
        <v>45941</v>
      </c>
      <c r="C1378" t="s">
        <v>3649</v>
      </c>
      <c r="D1378" t="s">
        <v>4882</v>
      </c>
      <c r="E1378" t="s">
        <v>828</v>
      </c>
      <c r="F1378" t="s">
        <v>53</v>
      </c>
      <c r="G1378">
        <v>352.31</v>
      </c>
      <c r="H1378">
        <v>8</v>
      </c>
      <c r="I1378">
        <v>286</v>
      </c>
      <c r="J1378">
        <v>57.05</v>
      </c>
      <c r="K1378" t="s">
        <v>43</v>
      </c>
      <c r="L1378" t="s">
        <v>21</v>
      </c>
      <c r="M1378" t="s">
        <v>37</v>
      </c>
      <c r="N1378" t="s">
        <v>3667</v>
      </c>
      <c r="O1378" t="s">
        <v>4883</v>
      </c>
      <c r="P1378" t="str">
        <f t="shared" si="21"/>
        <v>Oct</v>
      </c>
      <c r="Q1378">
        <f>PRODUCT(Table1[[#This Row],[Price_per_Unit]],Table1[[#This Row],[Quantity_Purchased]])</f>
        <v>2818.48</v>
      </c>
      <c r="R1378">
        <f>(Table1[[#This Row],[Price_per_Unit]]*Table1[[#This Row],[Quantity_Purchased]])-Table1[[#This Row],[Discount_Applied]]</f>
        <v>2761.43</v>
      </c>
    </row>
    <row r="1379" spans="1:18" hidden="1" x14ac:dyDescent="0.35">
      <c r="A1379" t="s">
        <v>4884</v>
      </c>
      <c r="B1379" s="1">
        <v>46013</v>
      </c>
      <c r="C1379" t="s">
        <v>3649</v>
      </c>
      <c r="D1379" t="s">
        <v>4885</v>
      </c>
      <c r="E1379" t="s">
        <v>2641</v>
      </c>
      <c r="F1379" t="s">
        <v>53</v>
      </c>
      <c r="G1379">
        <v>430.17</v>
      </c>
      <c r="H1379">
        <v>4</v>
      </c>
      <c r="I1379">
        <v>357.58</v>
      </c>
      <c r="J1379">
        <v>6.88</v>
      </c>
      <c r="K1379" t="s">
        <v>54</v>
      </c>
      <c r="L1379" t="s">
        <v>29</v>
      </c>
      <c r="M1379" t="s">
        <v>30</v>
      </c>
      <c r="N1379" t="s">
        <v>3671</v>
      </c>
      <c r="O1379" t="s">
        <v>4886</v>
      </c>
      <c r="P1379" t="str">
        <f t="shared" si="21"/>
        <v>Dec</v>
      </c>
      <c r="Q1379">
        <f>PRODUCT(Table1[[#This Row],[Price_per_Unit]],Table1[[#This Row],[Quantity_Purchased]])</f>
        <v>1720.68</v>
      </c>
      <c r="R1379">
        <f>(Table1[[#This Row],[Price_per_Unit]]*Table1[[#This Row],[Quantity_Purchased]])-Table1[[#This Row],[Discount_Applied]]</f>
        <v>1713.8</v>
      </c>
    </row>
    <row r="1380" spans="1:18" hidden="1" x14ac:dyDescent="0.35">
      <c r="A1380" t="s">
        <v>4887</v>
      </c>
      <c r="B1380" s="1">
        <v>45960</v>
      </c>
      <c r="C1380" t="s">
        <v>3649</v>
      </c>
      <c r="D1380" t="s">
        <v>4888</v>
      </c>
      <c r="E1380" t="s">
        <v>3066</v>
      </c>
      <c r="F1380" t="s">
        <v>28</v>
      </c>
      <c r="G1380">
        <v>84.18</v>
      </c>
      <c r="H1380">
        <v>8</v>
      </c>
      <c r="I1380">
        <v>56.2</v>
      </c>
      <c r="J1380">
        <v>0.44</v>
      </c>
      <c r="K1380" t="s">
        <v>20</v>
      </c>
      <c r="L1380" t="s">
        <v>21</v>
      </c>
      <c r="M1380" t="s">
        <v>30</v>
      </c>
      <c r="N1380" t="s">
        <v>3652</v>
      </c>
      <c r="O1380" t="s">
        <v>4889</v>
      </c>
      <c r="P1380" t="str">
        <f t="shared" si="21"/>
        <v>Oct</v>
      </c>
      <c r="Q1380">
        <f>PRODUCT(Table1[[#This Row],[Price_per_Unit]],Table1[[#This Row],[Quantity_Purchased]])</f>
        <v>673.44</v>
      </c>
      <c r="R1380">
        <f>(Table1[[#This Row],[Price_per_Unit]]*Table1[[#This Row],[Quantity_Purchased]])-Table1[[#This Row],[Discount_Applied]]</f>
        <v>673</v>
      </c>
    </row>
    <row r="1381" spans="1:18" x14ac:dyDescent="0.35">
      <c r="A1381" t="s">
        <v>4890</v>
      </c>
      <c r="B1381" s="1">
        <v>45765</v>
      </c>
      <c r="C1381" t="s">
        <v>3649</v>
      </c>
      <c r="D1381" t="s">
        <v>4891</v>
      </c>
      <c r="E1381" t="s">
        <v>1261</v>
      </c>
      <c r="F1381" t="s">
        <v>36</v>
      </c>
      <c r="G1381">
        <v>27.2</v>
      </c>
      <c r="H1381">
        <v>10</v>
      </c>
      <c r="I1381">
        <v>20.13</v>
      </c>
      <c r="J1381">
        <v>2.4300000000000002</v>
      </c>
      <c r="K1381" t="s">
        <v>43</v>
      </c>
      <c r="L1381" t="s">
        <v>21</v>
      </c>
      <c r="M1381" t="s">
        <v>22</v>
      </c>
      <c r="N1381" t="s">
        <v>3652</v>
      </c>
      <c r="O1381" t="s">
        <v>4892</v>
      </c>
      <c r="P1381" t="str">
        <f t="shared" si="21"/>
        <v>Apr</v>
      </c>
      <c r="Q1381">
        <f>PRODUCT(Table1[[#This Row],[Price_per_Unit]],Table1[[#This Row],[Quantity_Purchased]])</f>
        <v>272</v>
      </c>
      <c r="R1381">
        <f>(Table1[[#This Row],[Price_per_Unit]]*Table1[[#This Row],[Quantity_Purchased]])-Table1[[#This Row],[Discount_Applied]]</f>
        <v>269.57</v>
      </c>
    </row>
    <row r="1382" spans="1:18" hidden="1" x14ac:dyDescent="0.35">
      <c r="A1382" t="s">
        <v>4893</v>
      </c>
      <c r="B1382" s="1">
        <v>46002</v>
      </c>
      <c r="C1382" t="s">
        <v>3649</v>
      </c>
      <c r="D1382" s="2" t="s">
        <v>4894</v>
      </c>
      <c r="E1382" t="s">
        <v>1311</v>
      </c>
      <c r="F1382" t="s">
        <v>79</v>
      </c>
      <c r="G1382">
        <v>348.44</v>
      </c>
      <c r="H1382">
        <v>7</v>
      </c>
      <c r="I1382">
        <v>232.62</v>
      </c>
      <c r="J1382">
        <v>33.97</v>
      </c>
      <c r="K1382" t="s">
        <v>54</v>
      </c>
      <c r="L1382" t="s">
        <v>29</v>
      </c>
      <c r="M1382" t="s">
        <v>37</v>
      </c>
      <c r="N1382" t="s">
        <v>3671</v>
      </c>
      <c r="O1382" t="s">
        <v>4895</v>
      </c>
      <c r="P1382" t="str">
        <f t="shared" si="21"/>
        <v>Dec</v>
      </c>
      <c r="Q1382">
        <f>PRODUCT(Table1[[#This Row],[Price_per_Unit]],Table1[[#This Row],[Quantity_Purchased]])</f>
        <v>2439.08</v>
      </c>
      <c r="R1382">
        <f>(Table1[[#This Row],[Price_per_Unit]]*Table1[[#This Row],[Quantity_Purchased]])-Table1[[#This Row],[Discount_Applied]]</f>
        <v>2405.11</v>
      </c>
    </row>
    <row r="1383" spans="1:18" hidden="1" x14ac:dyDescent="0.35">
      <c r="A1383" t="s">
        <v>4896</v>
      </c>
      <c r="B1383" s="1">
        <v>45843</v>
      </c>
      <c r="C1383" t="s">
        <v>3649</v>
      </c>
      <c r="D1383" t="s">
        <v>4897</v>
      </c>
      <c r="E1383" t="s">
        <v>3244</v>
      </c>
      <c r="F1383" t="s">
        <v>19</v>
      </c>
      <c r="G1383">
        <v>180.95</v>
      </c>
      <c r="H1383">
        <v>4</v>
      </c>
      <c r="I1383">
        <v>119.15</v>
      </c>
      <c r="J1383">
        <v>31.67</v>
      </c>
      <c r="K1383" t="s">
        <v>20</v>
      </c>
      <c r="L1383" t="s">
        <v>21</v>
      </c>
      <c r="M1383" t="s">
        <v>37</v>
      </c>
      <c r="N1383" t="s">
        <v>3667</v>
      </c>
      <c r="O1383" t="s">
        <v>4898</v>
      </c>
      <c r="P1383" t="str">
        <f t="shared" si="21"/>
        <v>Jul</v>
      </c>
      <c r="Q1383">
        <f>PRODUCT(Table1[[#This Row],[Price_per_Unit]],Table1[[#This Row],[Quantity_Purchased]])</f>
        <v>723.8</v>
      </c>
      <c r="R1383">
        <f>(Table1[[#This Row],[Price_per_Unit]]*Table1[[#This Row],[Quantity_Purchased]])-Table1[[#This Row],[Discount_Applied]]</f>
        <v>692.13</v>
      </c>
    </row>
    <row r="1384" spans="1:18" hidden="1" x14ac:dyDescent="0.35">
      <c r="A1384" t="s">
        <v>4899</v>
      </c>
      <c r="B1384" s="1">
        <v>45684</v>
      </c>
      <c r="C1384" t="s">
        <v>3649</v>
      </c>
      <c r="D1384" t="s">
        <v>4900</v>
      </c>
      <c r="E1384" t="s">
        <v>4901</v>
      </c>
      <c r="F1384" t="s">
        <v>36</v>
      </c>
      <c r="G1384">
        <v>256.32</v>
      </c>
      <c r="H1384">
        <v>6</v>
      </c>
      <c r="I1384">
        <v>154.69999999999999</v>
      </c>
      <c r="J1384">
        <v>4.53</v>
      </c>
      <c r="K1384" t="s">
        <v>20</v>
      </c>
      <c r="L1384" t="s">
        <v>29</v>
      </c>
      <c r="M1384" t="s">
        <v>37</v>
      </c>
      <c r="N1384" t="s">
        <v>3671</v>
      </c>
      <c r="O1384" t="s">
        <v>4902</v>
      </c>
      <c r="P1384" t="str">
        <f t="shared" si="21"/>
        <v>Jan</v>
      </c>
      <c r="Q1384">
        <f>PRODUCT(Table1[[#This Row],[Price_per_Unit]],Table1[[#This Row],[Quantity_Purchased]])</f>
        <v>1537.92</v>
      </c>
      <c r="R1384">
        <f>(Table1[[#This Row],[Price_per_Unit]]*Table1[[#This Row],[Quantity_Purchased]])-Table1[[#This Row],[Discount_Applied]]</f>
        <v>1533.39</v>
      </c>
    </row>
    <row r="1385" spans="1:18" hidden="1" x14ac:dyDescent="0.35">
      <c r="A1385" t="s">
        <v>4903</v>
      </c>
      <c r="B1385" s="1">
        <v>46011</v>
      </c>
      <c r="C1385" t="s">
        <v>3649</v>
      </c>
      <c r="D1385" t="s">
        <v>4904</v>
      </c>
      <c r="E1385" t="s">
        <v>3304</v>
      </c>
      <c r="F1385" t="s">
        <v>128</v>
      </c>
      <c r="G1385">
        <v>251.2</v>
      </c>
      <c r="H1385">
        <v>7</v>
      </c>
      <c r="I1385">
        <v>223.5</v>
      </c>
      <c r="J1385">
        <v>49.34</v>
      </c>
      <c r="K1385" t="s">
        <v>43</v>
      </c>
      <c r="L1385" t="s">
        <v>29</v>
      </c>
      <c r="M1385" t="s">
        <v>37</v>
      </c>
      <c r="N1385" t="s">
        <v>3652</v>
      </c>
      <c r="O1385" t="s">
        <v>4905</v>
      </c>
      <c r="P1385" t="str">
        <f t="shared" si="21"/>
        <v>Dec</v>
      </c>
      <c r="Q1385">
        <f>PRODUCT(Table1[[#This Row],[Price_per_Unit]],Table1[[#This Row],[Quantity_Purchased]])</f>
        <v>1758.3999999999999</v>
      </c>
      <c r="R1385">
        <f>(Table1[[#This Row],[Price_per_Unit]]*Table1[[#This Row],[Quantity_Purchased]])-Table1[[#This Row],[Discount_Applied]]</f>
        <v>1709.06</v>
      </c>
    </row>
    <row r="1386" spans="1:18" x14ac:dyDescent="0.35">
      <c r="A1386" t="s">
        <v>4906</v>
      </c>
      <c r="B1386" s="1">
        <v>45981</v>
      </c>
      <c r="C1386" t="s">
        <v>3649</v>
      </c>
      <c r="D1386" t="s">
        <v>4907</v>
      </c>
      <c r="E1386" t="s">
        <v>47</v>
      </c>
      <c r="F1386" t="s">
        <v>36</v>
      </c>
      <c r="G1386">
        <v>482.72</v>
      </c>
      <c r="H1386">
        <v>9</v>
      </c>
      <c r="I1386">
        <v>381.56</v>
      </c>
      <c r="J1386">
        <v>90.34</v>
      </c>
      <c r="K1386" t="s">
        <v>43</v>
      </c>
      <c r="L1386" t="s">
        <v>21</v>
      </c>
      <c r="M1386" t="s">
        <v>22</v>
      </c>
      <c r="N1386" t="s">
        <v>3652</v>
      </c>
      <c r="O1386" t="s">
        <v>4908</v>
      </c>
      <c r="P1386" t="str">
        <f t="shared" si="21"/>
        <v>Nov</v>
      </c>
      <c r="Q1386">
        <f>PRODUCT(Table1[[#This Row],[Price_per_Unit]],Table1[[#This Row],[Quantity_Purchased]])</f>
        <v>4344.4800000000005</v>
      </c>
      <c r="R1386">
        <f>(Table1[[#This Row],[Price_per_Unit]]*Table1[[#This Row],[Quantity_Purchased]])-Table1[[#This Row],[Discount_Applied]]</f>
        <v>4254.1400000000003</v>
      </c>
    </row>
    <row r="1387" spans="1:18" hidden="1" x14ac:dyDescent="0.35">
      <c r="A1387" t="s">
        <v>4909</v>
      </c>
      <c r="B1387" s="1">
        <v>45802</v>
      </c>
      <c r="C1387" t="s">
        <v>3649</v>
      </c>
      <c r="D1387" t="s">
        <v>4910</v>
      </c>
      <c r="E1387" t="s">
        <v>4911</v>
      </c>
      <c r="F1387" t="s">
        <v>128</v>
      </c>
      <c r="G1387">
        <v>315.87</v>
      </c>
      <c r="H1387">
        <v>1</v>
      </c>
      <c r="I1387">
        <v>264.37</v>
      </c>
      <c r="J1387">
        <v>41.04</v>
      </c>
      <c r="K1387" t="s">
        <v>43</v>
      </c>
      <c r="L1387" t="s">
        <v>48</v>
      </c>
      <c r="M1387" t="s">
        <v>37</v>
      </c>
      <c r="N1387" t="s">
        <v>3652</v>
      </c>
      <c r="O1387" t="s">
        <v>4912</v>
      </c>
      <c r="P1387" t="str">
        <f t="shared" si="21"/>
        <v>May</v>
      </c>
      <c r="Q1387">
        <f>PRODUCT(Table1[[#This Row],[Price_per_Unit]],Table1[[#This Row],[Quantity_Purchased]])</f>
        <v>315.87</v>
      </c>
      <c r="R1387">
        <f>(Table1[[#This Row],[Price_per_Unit]]*Table1[[#This Row],[Quantity_Purchased]])-Table1[[#This Row],[Discount_Applied]]</f>
        <v>274.83</v>
      </c>
    </row>
    <row r="1388" spans="1:18" hidden="1" x14ac:dyDescent="0.35">
      <c r="A1388" t="s">
        <v>4913</v>
      </c>
      <c r="B1388" s="1">
        <v>45739</v>
      </c>
      <c r="C1388" t="s">
        <v>3649</v>
      </c>
      <c r="D1388" t="s">
        <v>4914</v>
      </c>
      <c r="E1388" t="s">
        <v>2070</v>
      </c>
      <c r="F1388" t="s">
        <v>79</v>
      </c>
      <c r="G1388">
        <v>426.07</v>
      </c>
      <c r="H1388">
        <v>6</v>
      </c>
      <c r="I1388">
        <v>323.06</v>
      </c>
      <c r="J1388">
        <v>18.059999999999999</v>
      </c>
      <c r="K1388" t="s">
        <v>20</v>
      </c>
      <c r="L1388" t="s">
        <v>29</v>
      </c>
      <c r="M1388" t="s">
        <v>30</v>
      </c>
      <c r="N1388" t="s">
        <v>3671</v>
      </c>
      <c r="O1388" t="s">
        <v>4915</v>
      </c>
      <c r="P1388" t="str">
        <f t="shared" si="21"/>
        <v>Mar</v>
      </c>
      <c r="Q1388">
        <f>PRODUCT(Table1[[#This Row],[Price_per_Unit]],Table1[[#This Row],[Quantity_Purchased]])</f>
        <v>2556.42</v>
      </c>
      <c r="R1388">
        <f>(Table1[[#This Row],[Price_per_Unit]]*Table1[[#This Row],[Quantity_Purchased]])-Table1[[#This Row],[Discount_Applied]]</f>
        <v>2538.36</v>
      </c>
    </row>
    <row r="1389" spans="1:18" x14ac:dyDescent="0.35">
      <c r="A1389" t="s">
        <v>4916</v>
      </c>
      <c r="B1389" s="1">
        <v>45760</v>
      </c>
      <c r="C1389" t="s">
        <v>3649</v>
      </c>
      <c r="D1389" t="s">
        <v>4917</v>
      </c>
      <c r="E1389" t="s">
        <v>2524</v>
      </c>
      <c r="F1389" t="s">
        <v>79</v>
      </c>
      <c r="G1389">
        <v>336.58</v>
      </c>
      <c r="H1389">
        <v>3</v>
      </c>
      <c r="I1389">
        <v>248.11</v>
      </c>
      <c r="J1389">
        <v>5.72</v>
      </c>
      <c r="K1389" t="s">
        <v>43</v>
      </c>
      <c r="L1389" t="s">
        <v>48</v>
      </c>
      <c r="M1389" t="s">
        <v>22</v>
      </c>
      <c r="N1389" t="s">
        <v>3652</v>
      </c>
      <c r="O1389" t="s">
        <v>4918</v>
      </c>
      <c r="P1389" t="str">
        <f t="shared" si="21"/>
        <v>Apr</v>
      </c>
      <c r="Q1389">
        <f>PRODUCT(Table1[[#This Row],[Price_per_Unit]],Table1[[#This Row],[Quantity_Purchased]])</f>
        <v>1009.74</v>
      </c>
      <c r="R1389">
        <f>(Table1[[#This Row],[Price_per_Unit]]*Table1[[#This Row],[Quantity_Purchased]])-Table1[[#This Row],[Discount_Applied]]</f>
        <v>1004.02</v>
      </c>
    </row>
    <row r="1390" spans="1:18" hidden="1" x14ac:dyDescent="0.35">
      <c r="A1390" t="s">
        <v>4919</v>
      </c>
      <c r="B1390" s="1">
        <v>45814</v>
      </c>
      <c r="C1390" t="s">
        <v>3649</v>
      </c>
      <c r="D1390" t="s">
        <v>4920</v>
      </c>
      <c r="E1390" t="s">
        <v>952</v>
      </c>
      <c r="F1390" t="s">
        <v>79</v>
      </c>
      <c r="G1390">
        <v>144.30000000000001</v>
      </c>
      <c r="H1390">
        <v>6</v>
      </c>
      <c r="I1390">
        <v>105.63</v>
      </c>
      <c r="J1390">
        <v>8.9</v>
      </c>
      <c r="K1390" t="s">
        <v>20</v>
      </c>
      <c r="L1390" t="s">
        <v>48</v>
      </c>
      <c r="M1390" t="s">
        <v>30</v>
      </c>
      <c r="N1390" t="s">
        <v>3667</v>
      </c>
      <c r="O1390" t="s">
        <v>4921</v>
      </c>
      <c r="P1390" t="str">
        <f t="shared" si="21"/>
        <v>Jun</v>
      </c>
      <c r="Q1390">
        <f>PRODUCT(Table1[[#This Row],[Price_per_Unit]],Table1[[#This Row],[Quantity_Purchased]])</f>
        <v>865.80000000000007</v>
      </c>
      <c r="R1390">
        <f>(Table1[[#This Row],[Price_per_Unit]]*Table1[[#This Row],[Quantity_Purchased]])-Table1[[#This Row],[Discount_Applied]]</f>
        <v>856.90000000000009</v>
      </c>
    </row>
    <row r="1391" spans="1:18" hidden="1" x14ac:dyDescent="0.35">
      <c r="A1391" t="s">
        <v>4922</v>
      </c>
      <c r="B1391" s="1">
        <v>45812</v>
      </c>
      <c r="C1391" t="s">
        <v>3649</v>
      </c>
      <c r="D1391" t="s">
        <v>4923</v>
      </c>
      <c r="E1391" t="s">
        <v>1350</v>
      </c>
      <c r="F1391" t="s">
        <v>19</v>
      </c>
      <c r="G1391">
        <v>343.62</v>
      </c>
      <c r="H1391">
        <v>3</v>
      </c>
      <c r="I1391">
        <v>243.18</v>
      </c>
      <c r="J1391">
        <v>31.51</v>
      </c>
      <c r="K1391" t="s">
        <v>20</v>
      </c>
      <c r="L1391" t="s">
        <v>29</v>
      </c>
      <c r="M1391" t="s">
        <v>30</v>
      </c>
      <c r="N1391" t="s">
        <v>3671</v>
      </c>
      <c r="O1391" t="s">
        <v>4924</v>
      </c>
      <c r="P1391" t="str">
        <f t="shared" si="21"/>
        <v>Jun</v>
      </c>
      <c r="Q1391">
        <f>PRODUCT(Table1[[#This Row],[Price_per_Unit]],Table1[[#This Row],[Quantity_Purchased]])</f>
        <v>1030.8600000000001</v>
      </c>
      <c r="R1391">
        <f>(Table1[[#This Row],[Price_per_Unit]]*Table1[[#This Row],[Quantity_Purchased]])-Table1[[#This Row],[Discount_Applied]]</f>
        <v>999.35000000000014</v>
      </c>
    </row>
    <row r="1392" spans="1:18" hidden="1" x14ac:dyDescent="0.35">
      <c r="A1392" t="s">
        <v>4925</v>
      </c>
      <c r="B1392" s="1">
        <v>45992</v>
      </c>
      <c r="C1392" t="s">
        <v>3649</v>
      </c>
      <c r="D1392" t="s">
        <v>4926</v>
      </c>
      <c r="E1392" t="s">
        <v>62</v>
      </c>
      <c r="F1392" t="s">
        <v>79</v>
      </c>
      <c r="G1392">
        <v>294.32</v>
      </c>
      <c r="H1392">
        <v>7</v>
      </c>
      <c r="I1392">
        <v>259.02</v>
      </c>
      <c r="J1392">
        <v>41.67</v>
      </c>
      <c r="K1392" t="s">
        <v>20</v>
      </c>
      <c r="L1392" t="s">
        <v>29</v>
      </c>
      <c r="M1392" t="s">
        <v>30</v>
      </c>
      <c r="N1392" t="s">
        <v>3667</v>
      </c>
      <c r="O1392" t="s">
        <v>4927</v>
      </c>
      <c r="P1392" t="str">
        <f t="shared" si="21"/>
        <v>Dec</v>
      </c>
      <c r="Q1392">
        <f>PRODUCT(Table1[[#This Row],[Price_per_Unit]],Table1[[#This Row],[Quantity_Purchased]])</f>
        <v>2060.2399999999998</v>
      </c>
      <c r="R1392">
        <f>(Table1[[#This Row],[Price_per_Unit]]*Table1[[#This Row],[Quantity_Purchased]])-Table1[[#This Row],[Discount_Applied]]</f>
        <v>2018.5699999999997</v>
      </c>
    </row>
    <row r="1393" spans="1:18" hidden="1" x14ac:dyDescent="0.35">
      <c r="A1393" t="s">
        <v>4928</v>
      </c>
      <c r="B1393" s="1">
        <v>45887</v>
      </c>
      <c r="C1393" t="s">
        <v>3649</v>
      </c>
      <c r="D1393" t="s">
        <v>4929</v>
      </c>
      <c r="E1393" t="s">
        <v>259</v>
      </c>
      <c r="F1393" t="s">
        <v>28</v>
      </c>
      <c r="G1393">
        <v>275.20999999999998</v>
      </c>
      <c r="H1393">
        <v>9</v>
      </c>
      <c r="I1393">
        <v>228.71</v>
      </c>
      <c r="J1393">
        <v>28.29</v>
      </c>
      <c r="K1393" t="s">
        <v>20</v>
      </c>
      <c r="L1393" t="s">
        <v>48</v>
      </c>
      <c r="M1393" t="s">
        <v>37</v>
      </c>
      <c r="N1393" t="s">
        <v>3667</v>
      </c>
      <c r="O1393" t="s">
        <v>4930</v>
      </c>
      <c r="P1393" t="str">
        <f t="shared" si="21"/>
        <v>Aug</v>
      </c>
      <c r="Q1393">
        <f>PRODUCT(Table1[[#This Row],[Price_per_Unit]],Table1[[#This Row],[Quantity_Purchased]])</f>
        <v>2476.89</v>
      </c>
      <c r="R1393">
        <f>(Table1[[#This Row],[Price_per_Unit]]*Table1[[#This Row],[Quantity_Purchased]])-Table1[[#This Row],[Discount_Applied]]</f>
        <v>2448.6</v>
      </c>
    </row>
    <row r="1394" spans="1:18" x14ac:dyDescent="0.35">
      <c r="A1394" t="s">
        <v>4931</v>
      </c>
      <c r="B1394" s="1">
        <v>45843</v>
      </c>
      <c r="C1394" t="s">
        <v>3649</v>
      </c>
      <c r="D1394" t="s">
        <v>4932</v>
      </c>
      <c r="E1394" t="s">
        <v>4933</v>
      </c>
      <c r="F1394" t="s">
        <v>79</v>
      </c>
      <c r="G1394">
        <v>254.05</v>
      </c>
      <c r="H1394">
        <v>6</v>
      </c>
      <c r="I1394">
        <v>199.08</v>
      </c>
      <c r="J1394">
        <v>12.95</v>
      </c>
      <c r="K1394" t="s">
        <v>54</v>
      </c>
      <c r="L1394" t="s">
        <v>48</v>
      </c>
      <c r="M1394" t="s">
        <v>22</v>
      </c>
      <c r="N1394" t="s">
        <v>3667</v>
      </c>
      <c r="O1394" t="s">
        <v>4934</v>
      </c>
      <c r="P1394" t="str">
        <f t="shared" si="21"/>
        <v>Jul</v>
      </c>
      <c r="Q1394">
        <f>PRODUCT(Table1[[#This Row],[Price_per_Unit]],Table1[[#This Row],[Quantity_Purchased]])</f>
        <v>1524.3000000000002</v>
      </c>
      <c r="R1394">
        <f>(Table1[[#This Row],[Price_per_Unit]]*Table1[[#This Row],[Quantity_Purchased]])-Table1[[#This Row],[Discount_Applied]]</f>
        <v>1511.3500000000001</v>
      </c>
    </row>
    <row r="1395" spans="1:18" x14ac:dyDescent="0.35">
      <c r="A1395" t="s">
        <v>4935</v>
      </c>
      <c r="B1395" s="1">
        <v>45681</v>
      </c>
      <c r="C1395" t="s">
        <v>3649</v>
      </c>
      <c r="D1395" t="s">
        <v>4936</v>
      </c>
      <c r="E1395" t="s">
        <v>4937</v>
      </c>
      <c r="F1395" t="s">
        <v>28</v>
      </c>
      <c r="G1395">
        <v>111.89</v>
      </c>
      <c r="H1395">
        <v>10</v>
      </c>
      <c r="I1395">
        <v>81.900000000000006</v>
      </c>
      <c r="J1395">
        <v>15.65</v>
      </c>
      <c r="K1395" t="s">
        <v>54</v>
      </c>
      <c r="L1395" t="s">
        <v>21</v>
      </c>
      <c r="M1395" t="s">
        <v>22</v>
      </c>
      <c r="N1395" t="s">
        <v>3652</v>
      </c>
      <c r="O1395" t="s">
        <v>4938</v>
      </c>
      <c r="P1395" t="str">
        <f t="shared" si="21"/>
        <v>Jan</v>
      </c>
      <c r="Q1395">
        <f>PRODUCT(Table1[[#This Row],[Price_per_Unit]],Table1[[#This Row],[Quantity_Purchased]])</f>
        <v>1118.9000000000001</v>
      </c>
      <c r="R1395">
        <f>(Table1[[#This Row],[Price_per_Unit]]*Table1[[#This Row],[Quantity_Purchased]])-Table1[[#This Row],[Discount_Applied]]</f>
        <v>1103.25</v>
      </c>
    </row>
    <row r="1396" spans="1:18" hidden="1" x14ac:dyDescent="0.35">
      <c r="A1396" t="s">
        <v>4939</v>
      </c>
      <c r="B1396" s="1">
        <v>45929</v>
      </c>
      <c r="C1396" t="s">
        <v>3649</v>
      </c>
      <c r="D1396" t="s">
        <v>4940</v>
      </c>
      <c r="E1396" t="s">
        <v>220</v>
      </c>
      <c r="F1396" t="s">
        <v>128</v>
      </c>
      <c r="G1396">
        <v>205.53</v>
      </c>
      <c r="H1396">
        <v>9</v>
      </c>
      <c r="I1396">
        <v>153.02000000000001</v>
      </c>
      <c r="J1396">
        <v>10.5</v>
      </c>
      <c r="K1396" t="s">
        <v>43</v>
      </c>
      <c r="L1396" t="s">
        <v>29</v>
      </c>
      <c r="M1396" t="s">
        <v>30</v>
      </c>
      <c r="N1396" t="s">
        <v>3652</v>
      </c>
      <c r="O1396" t="s">
        <v>4941</v>
      </c>
      <c r="P1396" t="str">
        <f t="shared" si="21"/>
        <v>Sep</v>
      </c>
      <c r="Q1396">
        <f>PRODUCT(Table1[[#This Row],[Price_per_Unit]],Table1[[#This Row],[Quantity_Purchased]])</f>
        <v>1849.77</v>
      </c>
      <c r="R1396">
        <f>(Table1[[#This Row],[Price_per_Unit]]*Table1[[#This Row],[Quantity_Purchased]])-Table1[[#This Row],[Discount_Applied]]</f>
        <v>1839.27</v>
      </c>
    </row>
    <row r="1397" spans="1:18" hidden="1" x14ac:dyDescent="0.35">
      <c r="A1397" t="s">
        <v>4942</v>
      </c>
      <c r="B1397" s="1">
        <v>45670</v>
      </c>
      <c r="C1397" t="s">
        <v>3649</v>
      </c>
      <c r="D1397" t="s">
        <v>4943</v>
      </c>
      <c r="E1397" t="s">
        <v>781</v>
      </c>
      <c r="F1397" t="s">
        <v>128</v>
      </c>
      <c r="G1397">
        <v>56.92</v>
      </c>
      <c r="H1397">
        <v>7</v>
      </c>
      <c r="I1397">
        <v>37.53</v>
      </c>
      <c r="J1397">
        <v>10.77</v>
      </c>
      <c r="K1397" t="s">
        <v>54</v>
      </c>
      <c r="L1397" t="s">
        <v>29</v>
      </c>
      <c r="M1397" t="s">
        <v>30</v>
      </c>
      <c r="N1397" t="s">
        <v>3667</v>
      </c>
      <c r="O1397" t="s">
        <v>4944</v>
      </c>
      <c r="P1397" t="str">
        <f t="shared" si="21"/>
        <v>Jan</v>
      </c>
      <c r="Q1397">
        <f>PRODUCT(Table1[[#This Row],[Price_per_Unit]],Table1[[#This Row],[Quantity_Purchased]])</f>
        <v>398.44</v>
      </c>
      <c r="R1397">
        <f>(Table1[[#This Row],[Price_per_Unit]]*Table1[[#This Row],[Quantity_Purchased]])-Table1[[#This Row],[Discount_Applied]]</f>
        <v>387.67</v>
      </c>
    </row>
    <row r="1398" spans="1:18" hidden="1" x14ac:dyDescent="0.35">
      <c r="A1398" t="s">
        <v>4945</v>
      </c>
      <c r="B1398" s="1">
        <v>45854</v>
      </c>
      <c r="C1398" t="s">
        <v>3649</v>
      </c>
      <c r="D1398" t="s">
        <v>4946</v>
      </c>
      <c r="E1398" t="s">
        <v>4947</v>
      </c>
      <c r="F1398" t="s">
        <v>128</v>
      </c>
      <c r="G1398">
        <v>276.89999999999998</v>
      </c>
      <c r="H1398">
        <v>10</v>
      </c>
      <c r="I1398">
        <v>237.65</v>
      </c>
      <c r="J1398">
        <v>29.93</v>
      </c>
      <c r="K1398" t="s">
        <v>20</v>
      </c>
      <c r="L1398" t="s">
        <v>29</v>
      </c>
      <c r="M1398" t="s">
        <v>30</v>
      </c>
      <c r="N1398" t="s">
        <v>3652</v>
      </c>
      <c r="O1398" t="s">
        <v>4948</v>
      </c>
      <c r="P1398" t="str">
        <f t="shared" si="21"/>
        <v>Jul</v>
      </c>
      <c r="Q1398">
        <f>PRODUCT(Table1[[#This Row],[Price_per_Unit]],Table1[[#This Row],[Quantity_Purchased]])</f>
        <v>2769</v>
      </c>
      <c r="R1398">
        <f>(Table1[[#This Row],[Price_per_Unit]]*Table1[[#This Row],[Quantity_Purchased]])-Table1[[#This Row],[Discount_Applied]]</f>
        <v>2739.07</v>
      </c>
    </row>
    <row r="1399" spans="1:18" hidden="1" x14ac:dyDescent="0.35">
      <c r="A1399" t="s">
        <v>4949</v>
      </c>
      <c r="B1399" s="1">
        <v>45802</v>
      </c>
      <c r="C1399" t="s">
        <v>3649</v>
      </c>
      <c r="D1399" t="s">
        <v>4950</v>
      </c>
      <c r="E1399" t="s">
        <v>3735</v>
      </c>
      <c r="F1399" t="s">
        <v>28</v>
      </c>
      <c r="G1399">
        <v>380.11</v>
      </c>
      <c r="H1399">
        <v>2</v>
      </c>
      <c r="I1399">
        <v>250</v>
      </c>
      <c r="J1399">
        <v>69.92</v>
      </c>
      <c r="K1399" t="s">
        <v>20</v>
      </c>
      <c r="L1399" t="s">
        <v>29</v>
      </c>
      <c r="M1399" t="s">
        <v>37</v>
      </c>
      <c r="N1399" t="s">
        <v>3671</v>
      </c>
      <c r="O1399" t="s">
        <v>4951</v>
      </c>
      <c r="P1399" t="str">
        <f t="shared" si="21"/>
        <v>May</v>
      </c>
      <c r="Q1399">
        <f>PRODUCT(Table1[[#This Row],[Price_per_Unit]],Table1[[#This Row],[Quantity_Purchased]])</f>
        <v>760.22</v>
      </c>
      <c r="R1399">
        <f>(Table1[[#This Row],[Price_per_Unit]]*Table1[[#This Row],[Quantity_Purchased]])-Table1[[#This Row],[Discount_Applied]]</f>
        <v>690.30000000000007</v>
      </c>
    </row>
    <row r="1400" spans="1:18" x14ac:dyDescent="0.35">
      <c r="A1400" t="s">
        <v>4952</v>
      </c>
      <c r="B1400" s="1">
        <v>45791</v>
      </c>
      <c r="C1400" t="s">
        <v>3649</v>
      </c>
      <c r="D1400" t="s">
        <v>4953</v>
      </c>
      <c r="E1400" t="s">
        <v>4954</v>
      </c>
      <c r="F1400" t="s">
        <v>19</v>
      </c>
      <c r="G1400">
        <v>130.46</v>
      </c>
      <c r="H1400">
        <v>2</v>
      </c>
      <c r="I1400">
        <v>90.97</v>
      </c>
      <c r="J1400">
        <v>2.59</v>
      </c>
      <c r="K1400" t="s">
        <v>20</v>
      </c>
      <c r="L1400" t="s">
        <v>48</v>
      </c>
      <c r="M1400" t="s">
        <v>22</v>
      </c>
      <c r="N1400" t="s">
        <v>3667</v>
      </c>
      <c r="O1400" t="s">
        <v>4955</v>
      </c>
      <c r="P1400" t="str">
        <f t="shared" si="21"/>
        <v>May</v>
      </c>
      <c r="Q1400">
        <f>PRODUCT(Table1[[#This Row],[Price_per_Unit]],Table1[[#This Row],[Quantity_Purchased]])</f>
        <v>260.92</v>
      </c>
      <c r="R1400">
        <f>(Table1[[#This Row],[Price_per_Unit]]*Table1[[#This Row],[Quantity_Purchased]])-Table1[[#This Row],[Discount_Applied]]</f>
        <v>258.33000000000004</v>
      </c>
    </row>
    <row r="1401" spans="1:18" hidden="1" x14ac:dyDescent="0.35">
      <c r="A1401" t="s">
        <v>4956</v>
      </c>
      <c r="B1401" s="1">
        <v>45674</v>
      </c>
      <c r="C1401" t="s">
        <v>3649</v>
      </c>
      <c r="D1401" t="s">
        <v>4957</v>
      </c>
      <c r="E1401" t="s">
        <v>307</v>
      </c>
      <c r="F1401" t="s">
        <v>128</v>
      </c>
      <c r="G1401">
        <v>118.75</v>
      </c>
      <c r="H1401">
        <v>5</v>
      </c>
      <c r="I1401">
        <v>77.22</v>
      </c>
      <c r="J1401">
        <v>1.59</v>
      </c>
      <c r="K1401" t="s">
        <v>20</v>
      </c>
      <c r="L1401" t="s">
        <v>29</v>
      </c>
      <c r="M1401" t="s">
        <v>37</v>
      </c>
      <c r="N1401" t="s">
        <v>3652</v>
      </c>
      <c r="O1401" t="s">
        <v>4958</v>
      </c>
      <c r="P1401" t="str">
        <f t="shared" si="21"/>
        <v>Jan</v>
      </c>
      <c r="Q1401">
        <f>PRODUCT(Table1[[#This Row],[Price_per_Unit]],Table1[[#This Row],[Quantity_Purchased]])</f>
        <v>593.75</v>
      </c>
      <c r="R1401">
        <f>(Table1[[#This Row],[Price_per_Unit]]*Table1[[#This Row],[Quantity_Purchased]])-Table1[[#This Row],[Discount_Applied]]</f>
        <v>592.16</v>
      </c>
    </row>
    <row r="1402" spans="1:18" x14ac:dyDescent="0.35">
      <c r="A1402" t="s">
        <v>4959</v>
      </c>
      <c r="B1402" s="1">
        <v>45719</v>
      </c>
      <c r="C1402" t="s">
        <v>3649</v>
      </c>
      <c r="D1402" t="s">
        <v>4960</v>
      </c>
      <c r="E1402" t="s">
        <v>2160</v>
      </c>
      <c r="F1402" t="s">
        <v>128</v>
      </c>
      <c r="G1402">
        <v>437.26</v>
      </c>
      <c r="H1402">
        <v>2</v>
      </c>
      <c r="I1402">
        <v>341.4</v>
      </c>
      <c r="J1402">
        <v>30.01</v>
      </c>
      <c r="K1402" t="s">
        <v>54</v>
      </c>
      <c r="L1402" t="s">
        <v>48</v>
      </c>
      <c r="M1402" t="s">
        <v>22</v>
      </c>
      <c r="N1402" t="s">
        <v>3667</v>
      </c>
      <c r="O1402" t="s">
        <v>4961</v>
      </c>
      <c r="P1402" t="str">
        <f t="shared" si="21"/>
        <v>Mar</v>
      </c>
      <c r="Q1402">
        <f>PRODUCT(Table1[[#This Row],[Price_per_Unit]],Table1[[#This Row],[Quantity_Purchased]])</f>
        <v>874.52</v>
      </c>
      <c r="R1402">
        <f>(Table1[[#This Row],[Price_per_Unit]]*Table1[[#This Row],[Quantity_Purchased]])-Table1[[#This Row],[Discount_Applied]]</f>
        <v>844.51</v>
      </c>
    </row>
    <row r="1403" spans="1:18" hidden="1" x14ac:dyDescent="0.35">
      <c r="A1403" t="s">
        <v>4962</v>
      </c>
      <c r="B1403" s="1">
        <v>45662</v>
      </c>
      <c r="C1403" t="s">
        <v>3649</v>
      </c>
      <c r="D1403" t="s">
        <v>4963</v>
      </c>
      <c r="E1403" t="s">
        <v>475</v>
      </c>
      <c r="F1403" t="s">
        <v>28</v>
      </c>
      <c r="G1403">
        <v>192.69</v>
      </c>
      <c r="H1403">
        <v>9</v>
      </c>
      <c r="I1403">
        <v>147.74</v>
      </c>
      <c r="J1403">
        <v>18.54</v>
      </c>
      <c r="K1403" t="s">
        <v>20</v>
      </c>
      <c r="L1403" t="s">
        <v>21</v>
      </c>
      <c r="M1403" t="s">
        <v>30</v>
      </c>
      <c r="N1403" t="s">
        <v>3667</v>
      </c>
      <c r="O1403" t="s">
        <v>4964</v>
      </c>
      <c r="P1403" t="str">
        <f t="shared" si="21"/>
        <v>Jan</v>
      </c>
      <c r="Q1403">
        <f>PRODUCT(Table1[[#This Row],[Price_per_Unit]],Table1[[#This Row],[Quantity_Purchased]])</f>
        <v>1734.21</v>
      </c>
      <c r="R1403">
        <f>(Table1[[#This Row],[Price_per_Unit]]*Table1[[#This Row],[Quantity_Purchased]])-Table1[[#This Row],[Discount_Applied]]</f>
        <v>1715.67</v>
      </c>
    </row>
    <row r="1404" spans="1:18" hidden="1" x14ac:dyDescent="0.35">
      <c r="A1404" t="s">
        <v>4965</v>
      </c>
      <c r="B1404" s="1">
        <v>45907</v>
      </c>
      <c r="C1404" t="s">
        <v>3649</v>
      </c>
      <c r="D1404" t="s">
        <v>4966</v>
      </c>
      <c r="E1404" t="s">
        <v>2959</v>
      </c>
      <c r="F1404" t="s">
        <v>19</v>
      </c>
      <c r="G1404">
        <v>205.5</v>
      </c>
      <c r="H1404">
        <v>8</v>
      </c>
      <c r="I1404">
        <v>174.42</v>
      </c>
      <c r="J1404">
        <v>17.39</v>
      </c>
      <c r="K1404" t="s">
        <v>54</v>
      </c>
      <c r="L1404" t="s">
        <v>29</v>
      </c>
      <c r="M1404" t="s">
        <v>30</v>
      </c>
      <c r="N1404" t="s">
        <v>3652</v>
      </c>
      <c r="O1404" t="s">
        <v>4967</v>
      </c>
      <c r="P1404" t="str">
        <f t="shared" si="21"/>
        <v>Sep</v>
      </c>
      <c r="Q1404">
        <f>PRODUCT(Table1[[#This Row],[Price_per_Unit]],Table1[[#This Row],[Quantity_Purchased]])</f>
        <v>1644</v>
      </c>
      <c r="R1404">
        <f>(Table1[[#This Row],[Price_per_Unit]]*Table1[[#This Row],[Quantity_Purchased]])-Table1[[#This Row],[Discount_Applied]]</f>
        <v>1626.61</v>
      </c>
    </row>
    <row r="1405" spans="1:18" hidden="1" x14ac:dyDescent="0.35">
      <c r="A1405" t="s">
        <v>4968</v>
      </c>
      <c r="B1405" s="1">
        <v>45854</v>
      </c>
      <c r="C1405" t="s">
        <v>3649</v>
      </c>
      <c r="D1405" t="s">
        <v>4969</v>
      </c>
      <c r="E1405" t="s">
        <v>4970</v>
      </c>
      <c r="F1405" t="s">
        <v>36</v>
      </c>
      <c r="G1405">
        <v>53.68</v>
      </c>
      <c r="H1405">
        <v>3</v>
      </c>
      <c r="I1405">
        <v>39.4</v>
      </c>
      <c r="J1405">
        <v>0.92</v>
      </c>
      <c r="K1405" t="s">
        <v>20</v>
      </c>
      <c r="L1405" t="s">
        <v>48</v>
      </c>
      <c r="M1405" t="s">
        <v>30</v>
      </c>
      <c r="N1405" t="s">
        <v>3667</v>
      </c>
      <c r="O1405" t="s">
        <v>1694</v>
      </c>
      <c r="P1405" t="str">
        <f t="shared" si="21"/>
        <v>Jul</v>
      </c>
      <c r="Q1405">
        <f>PRODUCT(Table1[[#This Row],[Price_per_Unit]],Table1[[#This Row],[Quantity_Purchased]])</f>
        <v>161.04</v>
      </c>
      <c r="R1405">
        <f>(Table1[[#This Row],[Price_per_Unit]]*Table1[[#This Row],[Quantity_Purchased]])-Table1[[#This Row],[Discount_Applied]]</f>
        <v>160.12</v>
      </c>
    </row>
    <row r="1406" spans="1:18" hidden="1" x14ac:dyDescent="0.35">
      <c r="A1406" s="2" t="s">
        <v>4971</v>
      </c>
      <c r="B1406" s="1">
        <v>45875</v>
      </c>
      <c r="C1406" t="s">
        <v>3649</v>
      </c>
      <c r="D1406" t="s">
        <v>4972</v>
      </c>
      <c r="E1406" t="s">
        <v>3984</v>
      </c>
      <c r="F1406" t="s">
        <v>36</v>
      </c>
      <c r="G1406">
        <v>278.79000000000002</v>
      </c>
      <c r="H1406">
        <v>9</v>
      </c>
      <c r="I1406">
        <v>240.34</v>
      </c>
      <c r="J1406">
        <v>39.33</v>
      </c>
      <c r="K1406" t="s">
        <v>20</v>
      </c>
      <c r="L1406" t="s">
        <v>48</v>
      </c>
      <c r="M1406" t="s">
        <v>30</v>
      </c>
      <c r="N1406" t="s">
        <v>3652</v>
      </c>
      <c r="O1406" t="s">
        <v>4973</v>
      </c>
      <c r="P1406" t="str">
        <f t="shared" si="21"/>
        <v>Aug</v>
      </c>
      <c r="Q1406">
        <f>PRODUCT(Table1[[#This Row],[Price_per_Unit]],Table1[[#This Row],[Quantity_Purchased]])</f>
        <v>2509.11</v>
      </c>
      <c r="R1406">
        <f>(Table1[[#This Row],[Price_per_Unit]]*Table1[[#This Row],[Quantity_Purchased]])-Table1[[#This Row],[Discount_Applied]]</f>
        <v>2469.7800000000002</v>
      </c>
    </row>
    <row r="1407" spans="1:18" x14ac:dyDescent="0.35">
      <c r="A1407" t="s">
        <v>4974</v>
      </c>
      <c r="B1407" s="1">
        <v>45929</v>
      </c>
      <c r="C1407" t="s">
        <v>3649</v>
      </c>
      <c r="D1407" t="s">
        <v>4975</v>
      </c>
      <c r="E1407" t="s">
        <v>4976</v>
      </c>
      <c r="F1407" t="s">
        <v>79</v>
      </c>
      <c r="G1407">
        <v>128.61000000000001</v>
      </c>
      <c r="H1407">
        <v>5</v>
      </c>
      <c r="I1407">
        <v>79.459999999999994</v>
      </c>
      <c r="J1407">
        <v>9.2799999999999994</v>
      </c>
      <c r="K1407" t="s">
        <v>54</v>
      </c>
      <c r="L1407" t="s">
        <v>48</v>
      </c>
      <c r="M1407" t="s">
        <v>22</v>
      </c>
      <c r="N1407" t="s">
        <v>3671</v>
      </c>
      <c r="O1407" t="s">
        <v>4977</v>
      </c>
      <c r="P1407" t="str">
        <f t="shared" si="21"/>
        <v>Sep</v>
      </c>
      <c r="Q1407">
        <f>PRODUCT(Table1[[#This Row],[Price_per_Unit]],Table1[[#This Row],[Quantity_Purchased]])</f>
        <v>643.05000000000007</v>
      </c>
      <c r="R1407">
        <f>(Table1[[#This Row],[Price_per_Unit]]*Table1[[#This Row],[Quantity_Purchased]])-Table1[[#This Row],[Discount_Applied]]</f>
        <v>633.7700000000001</v>
      </c>
    </row>
    <row r="1408" spans="1:18" hidden="1" x14ac:dyDescent="0.35">
      <c r="A1408" t="s">
        <v>4978</v>
      </c>
      <c r="B1408" s="1">
        <v>45749</v>
      </c>
      <c r="C1408" t="s">
        <v>3649</v>
      </c>
      <c r="D1408" t="s">
        <v>4979</v>
      </c>
      <c r="E1408" t="s">
        <v>1082</v>
      </c>
      <c r="F1408" t="s">
        <v>79</v>
      </c>
      <c r="G1408">
        <v>69.52</v>
      </c>
      <c r="H1408">
        <v>4</v>
      </c>
      <c r="I1408">
        <v>49.06</v>
      </c>
      <c r="J1408">
        <v>8.86</v>
      </c>
      <c r="K1408" t="s">
        <v>20</v>
      </c>
      <c r="L1408" t="s">
        <v>48</v>
      </c>
      <c r="M1408" t="s">
        <v>37</v>
      </c>
      <c r="N1408" t="s">
        <v>3671</v>
      </c>
      <c r="O1408" t="s">
        <v>4980</v>
      </c>
      <c r="P1408" t="str">
        <f t="shared" si="21"/>
        <v>Apr</v>
      </c>
      <c r="Q1408">
        <f>PRODUCT(Table1[[#This Row],[Price_per_Unit]],Table1[[#This Row],[Quantity_Purchased]])</f>
        <v>278.08</v>
      </c>
      <c r="R1408">
        <f>(Table1[[#This Row],[Price_per_Unit]]*Table1[[#This Row],[Quantity_Purchased]])-Table1[[#This Row],[Discount_Applied]]</f>
        <v>269.21999999999997</v>
      </c>
    </row>
    <row r="1409" spans="1:18" hidden="1" x14ac:dyDescent="0.35">
      <c r="A1409" t="s">
        <v>4981</v>
      </c>
      <c r="B1409" s="1">
        <v>45683</v>
      </c>
      <c r="C1409" t="s">
        <v>3649</v>
      </c>
      <c r="D1409" t="s">
        <v>4982</v>
      </c>
      <c r="E1409" t="s">
        <v>1754</v>
      </c>
      <c r="F1409" t="s">
        <v>53</v>
      </c>
      <c r="G1409">
        <v>455.12</v>
      </c>
      <c r="H1409">
        <v>7</v>
      </c>
      <c r="I1409">
        <v>376.39</v>
      </c>
      <c r="J1409">
        <v>82.98</v>
      </c>
      <c r="K1409" t="s">
        <v>20</v>
      </c>
      <c r="L1409" t="s">
        <v>48</v>
      </c>
      <c r="M1409" t="s">
        <v>30</v>
      </c>
      <c r="N1409" t="s">
        <v>3671</v>
      </c>
      <c r="O1409" t="s">
        <v>2171</v>
      </c>
      <c r="P1409" t="str">
        <f t="shared" si="21"/>
        <v>Jan</v>
      </c>
      <c r="Q1409">
        <f>PRODUCT(Table1[[#This Row],[Price_per_Unit]],Table1[[#This Row],[Quantity_Purchased]])</f>
        <v>3185.84</v>
      </c>
      <c r="R1409">
        <f>(Table1[[#This Row],[Price_per_Unit]]*Table1[[#This Row],[Quantity_Purchased]])-Table1[[#This Row],[Discount_Applied]]</f>
        <v>3102.86</v>
      </c>
    </row>
    <row r="1410" spans="1:18" hidden="1" x14ac:dyDescent="0.35">
      <c r="A1410" t="s">
        <v>4983</v>
      </c>
      <c r="B1410" s="1">
        <v>45751</v>
      </c>
      <c r="C1410" t="s">
        <v>3649</v>
      </c>
      <c r="D1410" t="s">
        <v>4984</v>
      </c>
      <c r="E1410" t="s">
        <v>1961</v>
      </c>
      <c r="F1410" t="s">
        <v>28</v>
      </c>
      <c r="G1410">
        <v>293.85000000000002</v>
      </c>
      <c r="H1410">
        <v>3</v>
      </c>
      <c r="I1410">
        <v>224.36</v>
      </c>
      <c r="J1410">
        <v>35.51</v>
      </c>
      <c r="K1410" t="s">
        <v>20</v>
      </c>
      <c r="L1410" t="s">
        <v>29</v>
      </c>
      <c r="M1410" t="s">
        <v>37</v>
      </c>
      <c r="N1410" t="s">
        <v>3652</v>
      </c>
      <c r="O1410" t="s">
        <v>4985</v>
      </c>
      <c r="P1410" t="str">
        <f t="shared" ref="P1410:P1473" si="22">CHOOSE(MONTH(B1410),"Jan","Feb","Mar","Apr","May","Jun","Jul","Aug","Sep","Oct","Nov","Dec")</f>
        <v>Apr</v>
      </c>
      <c r="Q1410">
        <f>PRODUCT(Table1[[#This Row],[Price_per_Unit]],Table1[[#This Row],[Quantity_Purchased]])</f>
        <v>881.55000000000007</v>
      </c>
      <c r="R1410">
        <f>(Table1[[#This Row],[Price_per_Unit]]*Table1[[#This Row],[Quantity_Purchased]])-Table1[[#This Row],[Discount_Applied]]</f>
        <v>846.04000000000008</v>
      </c>
    </row>
    <row r="1411" spans="1:18" x14ac:dyDescent="0.35">
      <c r="A1411" t="s">
        <v>4986</v>
      </c>
      <c r="B1411" s="1">
        <v>46004</v>
      </c>
      <c r="C1411" t="s">
        <v>3649</v>
      </c>
      <c r="D1411" t="s">
        <v>4987</v>
      </c>
      <c r="E1411" t="s">
        <v>3703</v>
      </c>
      <c r="F1411" t="s">
        <v>128</v>
      </c>
      <c r="G1411">
        <v>381.18</v>
      </c>
      <c r="H1411">
        <v>3</v>
      </c>
      <c r="I1411">
        <v>229.69</v>
      </c>
      <c r="J1411">
        <v>51.5</v>
      </c>
      <c r="K1411" t="s">
        <v>20</v>
      </c>
      <c r="L1411" t="s">
        <v>48</v>
      </c>
      <c r="M1411" t="s">
        <v>22</v>
      </c>
      <c r="N1411" t="s">
        <v>3671</v>
      </c>
      <c r="O1411" t="s">
        <v>4988</v>
      </c>
      <c r="P1411" t="str">
        <f t="shared" si="22"/>
        <v>Dec</v>
      </c>
      <c r="Q1411">
        <f>PRODUCT(Table1[[#This Row],[Price_per_Unit]],Table1[[#This Row],[Quantity_Purchased]])</f>
        <v>1143.54</v>
      </c>
      <c r="R1411">
        <f>(Table1[[#This Row],[Price_per_Unit]]*Table1[[#This Row],[Quantity_Purchased]])-Table1[[#This Row],[Discount_Applied]]</f>
        <v>1092.04</v>
      </c>
    </row>
    <row r="1412" spans="1:18" hidden="1" x14ac:dyDescent="0.35">
      <c r="A1412" t="s">
        <v>4989</v>
      </c>
      <c r="B1412" s="1">
        <v>45949</v>
      </c>
      <c r="C1412" t="s">
        <v>3649</v>
      </c>
      <c r="D1412" t="s">
        <v>4990</v>
      </c>
      <c r="E1412" t="s">
        <v>172</v>
      </c>
      <c r="F1412" t="s">
        <v>28</v>
      </c>
      <c r="G1412">
        <v>290.64999999999998</v>
      </c>
      <c r="H1412">
        <v>2</v>
      </c>
      <c r="I1412">
        <v>189.27</v>
      </c>
      <c r="J1412">
        <v>57.39</v>
      </c>
      <c r="K1412" t="s">
        <v>43</v>
      </c>
      <c r="L1412" t="s">
        <v>48</v>
      </c>
      <c r="M1412" t="s">
        <v>37</v>
      </c>
      <c r="N1412" t="s">
        <v>3671</v>
      </c>
      <c r="O1412" t="s">
        <v>4991</v>
      </c>
      <c r="P1412" t="str">
        <f t="shared" si="22"/>
        <v>Oct</v>
      </c>
      <c r="Q1412">
        <f>PRODUCT(Table1[[#This Row],[Price_per_Unit]],Table1[[#This Row],[Quantity_Purchased]])</f>
        <v>581.29999999999995</v>
      </c>
      <c r="R1412">
        <f>(Table1[[#This Row],[Price_per_Unit]]*Table1[[#This Row],[Quantity_Purchased]])-Table1[[#This Row],[Discount_Applied]]</f>
        <v>523.91</v>
      </c>
    </row>
    <row r="1413" spans="1:18" x14ac:dyDescent="0.35">
      <c r="A1413" t="s">
        <v>4992</v>
      </c>
      <c r="B1413" s="1">
        <v>45854</v>
      </c>
      <c r="C1413" t="s">
        <v>3649</v>
      </c>
      <c r="D1413" t="s">
        <v>4993</v>
      </c>
      <c r="E1413" t="s">
        <v>4994</v>
      </c>
      <c r="F1413" t="s">
        <v>19</v>
      </c>
      <c r="G1413">
        <v>199.15</v>
      </c>
      <c r="H1413">
        <v>7</v>
      </c>
      <c r="I1413">
        <v>158.08000000000001</v>
      </c>
      <c r="J1413">
        <v>32.14</v>
      </c>
      <c r="K1413" t="s">
        <v>20</v>
      </c>
      <c r="L1413" t="s">
        <v>21</v>
      </c>
      <c r="M1413" t="s">
        <v>22</v>
      </c>
      <c r="N1413" t="s">
        <v>3652</v>
      </c>
      <c r="O1413" t="s">
        <v>4995</v>
      </c>
      <c r="P1413" t="str">
        <f t="shared" si="22"/>
        <v>Jul</v>
      </c>
      <c r="Q1413">
        <f>PRODUCT(Table1[[#This Row],[Price_per_Unit]],Table1[[#This Row],[Quantity_Purchased]])</f>
        <v>1394.05</v>
      </c>
      <c r="R1413">
        <f>(Table1[[#This Row],[Price_per_Unit]]*Table1[[#This Row],[Quantity_Purchased]])-Table1[[#This Row],[Discount_Applied]]</f>
        <v>1361.9099999999999</v>
      </c>
    </row>
    <row r="1414" spans="1:18" x14ac:dyDescent="0.35">
      <c r="A1414" t="s">
        <v>4996</v>
      </c>
      <c r="B1414" s="1">
        <v>46011</v>
      </c>
      <c r="C1414" t="s">
        <v>3649</v>
      </c>
      <c r="D1414" t="s">
        <v>4997</v>
      </c>
      <c r="E1414" t="s">
        <v>2614</v>
      </c>
      <c r="F1414" t="s">
        <v>79</v>
      </c>
      <c r="G1414">
        <v>163.1</v>
      </c>
      <c r="H1414">
        <v>2</v>
      </c>
      <c r="I1414">
        <v>104.19</v>
      </c>
      <c r="J1414">
        <v>8.7899999999999991</v>
      </c>
      <c r="K1414" t="s">
        <v>54</v>
      </c>
      <c r="L1414" t="s">
        <v>48</v>
      </c>
      <c r="M1414" t="s">
        <v>22</v>
      </c>
      <c r="N1414" t="s">
        <v>3667</v>
      </c>
      <c r="O1414" t="s">
        <v>4998</v>
      </c>
      <c r="P1414" t="str">
        <f t="shared" si="22"/>
        <v>Dec</v>
      </c>
      <c r="Q1414">
        <f>PRODUCT(Table1[[#This Row],[Price_per_Unit]],Table1[[#This Row],[Quantity_Purchased]])</f>
        <v>326.2</v>
      </c>
      <c r="R1414">
        <f>(Table1[[#This Row],[Price_per_Unit]]*Table1[[#This Row],[Quantity_Purchased]])-Table1[[#This Row],[Discount_Applied]]</f>
        <v>317.40999999999997</v>
      </c>
    </row>
    <row r="1415" spans="1:18" hidden="1" x14ac:dyDescent="0.35">
      <c r="A1415" t="s">
        <v>4999</v>
      </c>
      <c r="B1415" s="1">
        <v>46011</v>
      </c>
      <c r="C1415" t="s">
        <v>3649</v>
      </c>
      <c r="D1415" t="s">
        <v>5000</v>
      </c>
      <c r="E1415" t="s">
        <v>996</v>
      </c>
      <c r="F1415" t="s">
        <v>36</v>
      </c>
      <c r="G1415">
        <v>272.75</v>
      </c>
      <c r="H1415">
        <v>7</v>
      </c>
      <c r="I1415">
        <v>177.47</v>
      </c>
      <c r="J1415">
        <v>24.19</v>
      </c>
      <c r="K1415" t="s">
        <v>20</v>
      </c>
      <c r="L1415" t="s">
        <v>21</v>
      </c>
      <c r="M1415" t="s">
        <v>30</v>
      </c>
      <c r="N1415" t="s">
        <v>3667</v>
      </c>
      <c r="O1415" t="s">
        <v>5001</v>
      </c>
      <c r="P1415" t="str">
        <f t="shared" si="22"/>
        <v>Dec</v>
      </c>
      <c r="Q1415">
        <f>PRODUCT(Table1[[#This Row],[Price_per_Unit]],Table1[[#This Row],[Quantity_Purchased]])</f>
        <v>1909.25</v>
      </c>
      <c r="R1415">
        <f>(Table1[[#This Row],[Price_per_Unit]]*Table1[[#This Row],[Quantity_Purchased]])-Table1[[#This Row],[Discount_Applied]]</f>
        <v>1885.06</v>
      </c>
    </row>
    <row r="1416" spans="1:18" hidden="1" x14ac:dyDescent="0.35">
      <c r="A1416" t="s">
        <v>5002</v>
      </c>
      <c r="B1416" s="1">
        <v>45941</v>
      </c>
      <c r="C1416" t="s">
        <v>3649</v>
      </c>
      <c r="D1416" t="s">
        <v>5003</v>
      </c>
      <c r="E1416" t="s">
        <v>495</v>
      </c>
      <c r="F1416" t="s">
        <v>79</v>
      </c>
      <c r="G1416">
        <v>100.44</v>
      </c>
      <c r="H1416">
        <v>2</v>
      </c>
      <c r="I1416">
        <v>76.37</v>
      </c>
      <c r="J1416">
        <v>1.59</v>
      </c>
      <c r="K1416" t="s">
        <v>20</v>
      </c>
      <c r="L1416" t="s">
        <v>48</v>
      </c>
      <c r="M1416" t="s">
        <v>37</v>
      </c>
      <c r="N1416" t="s">
        <v>3671</v>
      </c>
      <c r="O1416" t="s">
        <v>5004</v>
      </c>
      <c r="P1416" t="str">
        <f t="shared" si="22"/>
        <v>Oct</v>
      </c>
      <c r="Q1416">
        <f>PRODUCT(Table1[[#This Row],[Price_per_Unit]],Table1[[#This Row],[Quantity_Purchased]])</f>
        <v>200.88</v>
      </c>
      <c r="R1416">
        <f>(Table1[[#This Row],[Price_per_Unit]]*Table1[[#This Row],[Quantity_Purchased]])-Table1[[#This Row],[Discount_Applied]]</f>
        <v>199.29</v>
      </c>
    </row>
    <row r="1417" spans="1:18" hidden="1" x14ac:dyDescent="0.35">
      <c r="A1417" t="s">
        <v>5005</v>
      </c>
      <c r="B1417" s="1">
        <v>45814</v>
      </c>
      <c r="C1417" t="s">
        <v>3649</v>
      </c>
      <c r="D1417" t="s">
        <v>5006</v>
      </c>
      <c r="E1417" t="s">
        <v>5007</v>
      </c>
      <c r="F1417" t="s">
        <v>28</v>
      </c>
      <c r="G1417">
        <v>14.55</v>
      </c>
      <c r="H1417">
        <v>7</v>
      </c>
      <c r="I1417">
        <v>11.58</v>
      </c>
      <c r="J1417">
        <v>1.36</v>
      </c>
      <c r="K1417" t="s">
        <v>43</v>
      </c>
      <c r="L1417" t="s">
        <v>48</v>
      </c>
      <c r="M1417" t="s">
        <v>37</v>
      </c>
      <c r="N1417" t="s">
        <v>3671</v>
      </c>
      <c r="O1417" t="s">
        <v>5008</v>
      </c>
      <c r="P1417" t="str">
        <f t="shared" si="22"/>
        <v>Jun</v>
      </c>
      <c r="Q1417">
        <f>PRODUCT(Table1[[#This Row],[Price_per_Unit]],Table1[[#This Row],[Quantity_Purchased]])</f>
        <v>101.85000000000001</v>
      </c>
      <c r="R1417">
        <f>(Table1[[#This Row],[Price_per_Unit]]*Table1[[#This Row],[Quantity_Purchased]])-Table1[[#This Row],[Discount_Applied]]</f>
        <v>100.49000000000001</v>
      </c>
    </row>
    <row r="1418" spans="1:18" hidden="1" x14ac:dyDescent="0.35">
      <c r="A1418" t="s">
        <v>5009</v>
      </c>
      <c r="B1418" s="1">
        <v>45669</v>
      </c>
      <c r="C1418" t="s">
        <v>3649</v>
      </c>
      <c r="D1418" t="s">
        <v>5010</v>
      </c>
      <c r="E1418" t="s">
        <v>5011</v>
      </c>
      <c r="F1418" t="s">
        <v>128</v>
      </c>
      <c r="G1418">
        <v>407.38</v>
      </c>
      <c r="H1418">
        <v>3</v>
      </c>
      <c r="I1418">
        <v>344.77</v>
      </c>
      <c r="J1418">
        <v>51.12</v>
      </c>
      <c r="K1418" t="s">
        <v>43</v>
      </c>
      <c r="L1418" t="s">
        <v>48</v>
      </c>
      <c r="M1418" t="s">
        <v>30</v>
      </c>
      <c r="N1418" t="s">
        <v>3671</v>
      </c>
      <c r="O1418" t="s">
        <v>5012</v>
      </c>
      <c r="P1418" t="str">
        <f t="shared" si="22"/>
        <v>Jan</v>
      </c>
      <c r="Q1418">
        <f>PRODUCT(Table1[[#This Row],[Price_per_Unit]],Table1[[#This Row],[Quantity_Purchased]])</f>
        <v>1222.1399999999999</v>
      </c>
      <c r="R1418">
        <f>(Table1[[#This Row],[Price_per_Unit]]*Table1[[#This Row],[Quantity_Purchased]])-Table1[[#This Row],[Discount_Applied]]</f>
        <v>1171.02</v>
      </c>
    </row>
    <row r="1419" spans="1:18" hidden="1" x14ac:dyDescent="0.35">
      <c r="A1419" t="s">
        <v>5013</v>
      </c>
      <c r="B1419" s="1">
        <v>46004</v>
      </c>
      <c r="C1419" t="s">
        <v>3649</v>
      </c>
      <c r="D1419" t="s">
        <v>5014</v>
      </c>
      <c r="E1419" t="s">
        <v>5015</v>
      </c>
      <c r="F1419" t="s">
        <v>19</v>
      </c>
      <c r="G1419">
        <v>233.5</v>
      </c>
      <c r="H1419">
        <v>7</v>
      </c>
      <c r="I1419">
        <v>207.3</v>
      </c>
      <c r="J1419">
        <v>40.19</v>
      </c>
      <c r="K1419" t="s">
        <v>54</v>
      </c>
      <c r="L1419" t="s">
        <v>48</v>
      </c>
      <c r="M1419" t="s">
        <v>30</v>
      </c>
      <c r="N1419" t="s">
        <v>3652</v>
      </c>
      <c r="O1419" t="s">
        <v>5016</v>
      </c>
      <c r="P1419" t="str">
        <f t="shared" si="22"/>
        <v>Dec</v>
      </c>
      <c r="Q1419">
        <f>PRODUCT(Table1[[#This Row],[Price_per_Unit]],Table1[[#This Row],[Quantity_Purchased]])</f>
        <v>1634.5</v>
      </c>
      <c r="R1419">
        <f>(Table1[[#This Row],[Price_per_Unit]]*Table1[[#This Row],[Quantity_Purchased]])-Table1[[#This Row],[Discount_Applied]]</f>
        <v>1594.31</v>
      </c>
    </row>
    <row r="1420" spans="1:18" hidden="1" x14ac:dyDescent="0.35">
      <c r="A1420" t="s">
        <v>5017</v>
      </c>
      <c r="B1420" s="1">
        <v>45878</v>
      </c>
      <c r="C1420" t="s">
        <v>3649</v>
      </c>
      <c r="D1420" t="s">
        <v>5018</v>
      </c>
      <c r="E1420" t="s">
        <v>373</v>
      </c>
      <c r="F1420" t="s">
        <v>79</v>
      </c>
      <c r="G1420">
        <v>10.130000000000001</v>
      </c>
      <c r="H1420">
        <v>1</v>
      </c>
      <c r="I1420">
        <v>8.3000000000000007</v>
      </c>
      <c r="J1420">
        <v>0.16</v>
      </c>
      <c r="K1420" t="s">
        <v>20</v>
      </c>
      <c r="L1420" t="s">
        <v>21</v>
      </c>
      <c r="M1420" t="s">
        <v>30</v>
      </c>
      <c r="N1420" t="s">
        <v>3652</v>
      </c>
      <c r="O1420" t="s">
        <v>5019</v>
      </c>
      <c r="P1420" t="str">
        <f t="shared" si="22"/>
        <v>Aug</v>
      </c>
      <c r="Q1420">
        <f>PRODUCT(Table1[[#This Row],[Price_per_Unit]],Table1[[#This Row],[Quantity_Purchased]])</f>
        <v>10.130000000000001</v>
      </c>
      <c r="R1420">
        <f>(Table1[[#This Row],[Price_per_Unit]]*Table1[[#This Row],[Quantity_Purchased]])-Table1[[#This Row],[Discount_Applied]]</f>
        <v>9.9700000000000006</v>
      </c>
    </row>
    <row r="1421" spans="1:18" hidden="1" x14ac:dyDescent="0.35">
      <c r="A1421" t="s">
        <v>5020</v>
      </c>
      <c r="B1421" s="1">
        <v>45765</v>
      </c>
      <c r="C1421" t="s">
        <v>3649</v>
      </c>
      <c r="D1421" t="s">
        <v>5021</v>
      </c>
      <c r="E1421" t="s">
        <v>5022</v>
      </c>
      <c r="F1421" t="s">
        <v>128</v>
      </c>
      <c r="G1421">
        <v>106.42</v>
      </c>
      <c r="H1421">
        <v>9</v>
      </c>
      <c r="I1421">
        <v>86.48</v>
      </c>
      <c r="J1421">
        <v>2.88</v>
      </c>
      <c r="K1421" t="s">
        <v>54</v>
      </c>
      <c r="L1421" t="s">
        <v>29</v>
      </c>
      <c r="M1421" t="s">
        <v>30</v>
      </c>
      <c r="N1421" t="s">
        <v>3667</v>
      </c>
      <c r="O1421" t="s">
        <v>5023</v>
      </c>
      <c r="P1421" t="str">
        <f t="shared" si="22"/>
        <v>Apr</v>
      </c>
      <c r="Q1421">
        <f>PRODUCT(Table1[[#This Row],[Price_per_Unit]],Table1[[#This Row],[Quantity_Purchased]])</f>
        <v>957.78</v>
      </c>
      <c r="R1421">
        <f>(Table1[[#This Row],[Price_per_Unit]]*Table1[[#This Row],[Quantity_Purchased]])-Table1[[#This Row],[Discount_Applied]]</f>
        <v>954.9</v>
      </c>
    </row>
    <row r="1422" spans="1:18" x14ac:dyDescent="0.35">
      <c r="A1422" t="s">
        <v>5024</v>
      </c>
      <c r="B1422" s="1">
        <v>45731</v>
      </c>
      <c r="C1422" t="s">
        <v>3649</v>
      </c>
      <c r="D1422" t="s">
        <v>5025</v>
      </c>
      <c r="E1422" t="s">
        <v>4008</v>
      </c>
      <c r="F1422" t="s">
        <v>128</v>
      </c>
      <c r="G1422">
        <v>322.38</v>
      </c>
      <c r="H1422">
        <v>8</v>
      </c>
      <c r="I1422">
        <v>241.7</v>
      </c>
      <c r="J1422">
        <v>62.48</v>
      </c>
      <c r="K1422" t="s">
        <v>54</v>
      </c>
      <c r="L1422" t="s">
        <v>21</v>
      </c>
      <c r="M1422" t="s">
        <v>22</v>
      </c>
      <c r="N1422" t="s">
        <v>3671</v>
      </c>
      <c r="O1422" t="s">
        <v>5026</v>
      </c>
      <c r="P1422" t="str">
        <f t="shared" si="22"/>
        <v>Mar</v>
      </c>
      <c r="Q1422">
        <f>PRODUCT(Table1[[#This Row],[Price_per_Unit]],Table1[[#This Row],[Quantity_Purchased]])</f>
        <v>2579.04</v>
      </c>
      <c r="R1422">
        <f>(Table1[[#This Row],[Price_per_Unit]]*Table1[[#This Row],[Quantity_Purchased]])-Table1[[#This Row],[Discount_Applied]]</f>
        <v>2516.56</v>
      </c>
    </row>
    <row r="1423" spans="1:18" hidden="1" x14ac:dyDescent="0.35">
      <c r="A1423" t="s">
        <v>5027</v>
      </c>
      <c r="B1423" s="1">
        <v>45960</v>
      </c>
      <c r="C1423" t="s">
        <v>3649</v>
      </c>
      <c r="D1423" t="s">
        <v>5028</v>
      </c>
      <c r="E1423" t="s">
        <v>1524</v>
      </c>
      <c r="F1423" t="s">
        <v>28</v>
      </c>
      <c r="G1423">
        <v>280.68</v>
      </c>
      <c r="H1423">
        <v>10</v>
      </c>
      <c r="I1423">
        <v>228.17</v>
      </c>
      <c r="J1423">
        <v>35.56</v>
      </c>
      <c r="K1423" t="s">
        <v>54</v>
      </c>
      <c r="L1423" t="s">
        <v>21</v>
      </c>
      <c r="M1423" t="s">
        <v>30</v>
      </c>
      <c r="N1423" t="s">
        <v>3671</v>
      </c>
      <c r="O1423" t="s">
        <v>5029</v>
      </c>
      <c r="P1423" t="str">
        <f t="shared" si="22"/>
        <v>Oct</v>
      </c>
      <c r="Q1423">
        <f>PRODUCT(Table1[[#This Row],[Price_per_Unit]],Table1[[#This Row],[Quantity_Purchased]])</f>
        <v>2806.8</v>
      </c>
      <c r="R1423">
        <f>(Table1[[#This Row],[Price_per_Unit]]*Table1[[#This Row],[Quantity_Purchased]])-Table1[[#This Row],[Discount_Applied]]</f>
        <v>2771.2400000000002</v>
      </c>
    </row>
    <row r="1424" spans="1:18" hidden="1" x14ac:dyDescent="0.35">
      <c r="A1424" t="s">
        <v>5030</v>
      </c>
      <c r="B1424" s="1">
        <v>45878</v>
      </c>
      <c r="C1424" t="s">
        <v>3649</v>
      </c>
      <c r="D1424" t="s">
        <v>5031</v>
      </c>
      <c r="E1424" t="s">
        <v>1300</v>
      </c>
      <c r="F1424" t="s">
        <v>36</v>
      </c>
      <c r="G1424">
        <v>126.23</v>
      </c>
      <c r="H1424">
        <v>8</v>
      </c>
      <c r="I1424">
        <v>84.63</v>
      </c>
      <c r="J1424">
        <v>7.87</v>
      </c>
      <c r="K1424" t="s">
        <v>20</v>
      </c>
      <c r="L1424" t="s">
        <v>48</v>
      </c>
      <c r="M1424" t="s">
        <v>37</v>
      </c>
      <c r="N1424" t="s">
        <v>3671</v>
      </c>
      <c r="O1424" t="s">
        <v>5032</v>
      </c>
      <c r="P1424" t="str">
        <f t="shared" si="22"/>
        <v>Aug</v>
      </c>
      <c r="Q1424">
        <f>PRODUCT(Table1[[#This Row],[Price_per_Unit]],Table1[[#This Row],[Quantity_Purchased]])</f>
        <v>1009.84</v>
      </c>
      <c r="R1424">
        <f>(Table1[[#This Row],[Price_per_Unit]]*Table1[[#This Row],[Quantity_Purchased]])-Table1[[#This Row],[Discount_Applied]]</f>
        <v>1001.97</v>
      </c>
    </row>
    <row r="1425" spans="1:18" hidden="1" x14ac:dyDescent="0.35">
      <c r="A1425" t="s">
        <v>5033</v>
      </c>
      <c r="B1425" s="1">
        <v>45812</v>
      </c>
      <c r="C1425" t="s">
        <v>3649</v>
      </c>
      <c r="D1425" t="s">
        <v>5034</v>
      </c>
      <c r="E1425" t="s">
        <v>4228</v>
      </c>
      <c r="F1425" t="s">
        <v>36</v>
      </c>
      <c r="G1425">
        <v>270.02999999999997</v>
      </c>
      <c r="H1425">
        <v>3</v>
      </c>
      <c r="I1425">
        <v>228.72</v>
      </c>
      <c r="J1425">
        <v>44.44</v>
      </c>
      <c r="K1425" t="s">
        <v>43</v>
      </c>
      <c r="L1425" t="s">
        <v>21</v>
      </c>
      <c r="M1425" t="s">
        <v>30</v>
      </c>
      <c r="N1425" t="s">
        <v>3667</v>
      </c>
      <c r="O1425" t="s">
        <v>5035</v>
      </c>
      <c r="P1425" t="str">
        <f t="shared" si="22"/>
        <v>Jun</v>
      </c>
      <c r="Q1425">
        <f>PRODUCT(Table1[[#This Row],[Price_per_Unit]],Table1[[#This Row],[Quantity_Purchased]])</f>
        <v>810.08999999999992</v>
      </c>
      <c r="R1425">
        <f>(Table1[[#This Row],[Price_per_Unit]]*Table1[[#This Row],[Quantity_Purchased]])-Table1[[#This Row],[Discount_Applied]]</f>
        <v>765.64999999999986</v>
      </c>
    </row>
    <row r="1426" spans="1:18" hidden="1" x14ac:dyDescent="0.35">
      <c r="A1426" t="s">
        <v>5036</v>
      </c>
      <c r="B1426" s="1">
        <v>45960</v>
      </c>
      <c r="C1426" t="s">
        <v>3649</v>
      </c>
      <c r="D1426" t="s">
        <v>5037</v>
      </c>
      <c r="E1426" t="s">
        <v>4764</v>
      </c>
      <c r="F1426" t="s">
        <v>36</v>
      </c>
      <c r="G1426">
        <v>340.56</v>
      </c>
      <c r="H1426">
        <v>8</v>
      </c>
      <c r="I1426">
        <v>288.37</v>
      </c>
      <c r="J1426">
        <v>4.17</v>
      </c>
      <c r="K1426" t="s">
        <v>43</v>
      </c>
      <c r="L1426" t="s">
        <v>48</v>
      </c>
      <c r="M1426" t="s">
        <v>30</v>
      </c>
      <c r="N1426" t="s">
        <v>3667</v>
      </c>
      <c r="O1426" t="s">
        <v>5038</v>
      </c>
      <c r="P1426" t="str">
        <f t="shared" si="22"/>
        <v>Oct</v>
      </c>
      <c r="Q1426">
        <f>PRODUCT(Table1[[#This Row],[Price_per_Unit]],Table1[[#This Row],[Quantity_Purchased]])</f>
        <v>2724.48</v>
      </c>
      <c r="R1426">
        <f>(Table1[[#This Row],[Price_per_Unit]]*Table1[[#This Row],[Quantity_Purchased]])-Table1[[#This Row],[Discount_Applied]]</f>
        <v>2720.31</v>
      </c>
    </row>
    <row r="1427" spans="1:18" hidden="1" x14ac:dyDescent="0.35">
      <c r="A1427" t="s">
        <v>5039</v>
      </c>
      <c r="B1427" s="1">
        <v>45887</v>
      </c>
      <c r="C1427" t="s">
        <v>3649</v>
      </c>
      <c r="D1427" t="s">
        <v>5040</v>
      </c>
      <c r="E1427" t="s">
        <v>188</v>
      </c>
      <c r="F1427" t="s">
        <v>19</v>
      </c>
      <c r="G1427">
        <v>241.87</v>
      </c>
      <c r="H1427">
        <v>7</v>
      </c>
      <c r="I1427">
        <v>157.72</v>
      </c>
      <c r="J1427">
        <v>25.26</v>
      </c>
      <c r="K1427" t="s">
        <v>43</v>
      </c>
      <c r="L1427" t="s">
        <v>48</v>
      </c>
      <c r="M1427" t="s">
        <v>37</v>
      </c>
      <c r="N1427" t="s">
        <v>3671</v>
      </c>
      <c r="O1427" t="s">
        <v>5041</v>
      </c>
      <c r="P1427" t="str">
        <f t="shared" si="22"/>
        <v>Aug</v>
      </c>
      <c r="Q1427">
        <f>PRODUCT(Table1[[#This Row],[Price_per_Unit]],Table1[[#This Row],[Quantity_Purchased]])</f>
        <v>1693.0900000000001</v>
      </c>
      <c r="R1427">
        <f>(Table1[[#This Row],[Price_per_Unit]]*Table1[[#This Row],[Quantity_Purchased]])-Table1[[#This Row],[Discount_Applied]]</f>
        <v>1667.8300000000002</v>
      </c>
    </row>
    <row r="1428" spans="1:18" hidden="1" x14ac:dyDescent="0.35">
      <c r="A1428" t="s">
        <v>5042</v>
      </c>
      <c r="B1428" s="1">
        <v>46004</v>
      </c>
      <c r="C1428" t="s">
        <v>3649</v>
      </c>
      <c r="D1428" t="s">
        <v>5043</v>
      </c>
      <c r="E1428" t="s">
        <v>4224</v>
      </c>
      <c r="F1428" t="s">
        <v>53</v>
      </c>
      <c r="G1428">
        <v>462.68</v>
      </c>
      <c r="H1428">
        <v>4</v>
      </c>
      <c r="I1428">
        <v>402.2</v>
      </c>
      <c r="J1428">
        <v>36.75</v>
      </c>
      <c r="K1428" t="s">
        <v>54</v>
      </c>
      <c r="L1428" t="s">
        <v>21</v>
      </c>
      <c r="M1428" t="s">
        <v>37</v>
      </c>
      <c r="N1428" t="s">
        <v>3667</v>
      </c>
      <c r="O1428" t="s">
        <v>5044</v>
      </c>
      <c r="P1428" t="str">
        <f t="shared" si="22"/>
        <v>Dec</v>
      </c>
      <c r="Q1428">
        <f>PRODUCT(Table1[[#This Row],[Price_per_Unit]],Table1[[#This Row],[Quantity_Purchased]])</f>
        <v>1850.72</v>
      </c>
      <c r="R1428">
        <f>(Table1[[#This Row],[Price_per_Unit]]*Table1[[#This Row],[Quantity_Purchased]])-Table1[[#This Row],[Discount_Applied]]</f>
        <v>1813.97</v>
      </c>
    </row>
    <row r="1429" spans="1:18" hidden="1" x14ac:dyDescent="0.35">
      <c r="A1429" t="s">
        <v>5045</v>
      </c>
      <c r="B1429" s="1">
        <v>45731</v>
      </c>
      <c r="C1429" t="s">
        <v>3649</v>
      </c>
      <c r="D1429" t="s">
        <v>5046</v>
      </c>
      <c r="E1429" t="s">
        <v>5047</v>
      </c>
      <c r="F1429" t="s">
        <v>79</v>
      </c>
      <c r="G1429">
        <v>115.47</v>
      </c>
      <c r="H1429">
        <v>8</v>
      </c>
      <c r="I1429">
        <v>78.03</v>
      </c>
      <c r="J1429">
        <v>8.2200000000000006</v>
      </c>
      <c r="K1429" t="s">
        <v>43</v>
      </c>
      <c r="L1429" t="s">
        <v>21</v>
      </c>
      <c r="M1429" t="s">
        <v>30</v>
      </c>
      <c r="N1429" t="s">
        <v>3652</v>
      </c>
      <c r="O1429" t="s">
        <v>5048</v>
      </c>
      <c r="P1429" t="str">
        <f t="shared" si="22"/>
        <v>Mar</v>
      </c>
      <c r="Q1429">
        <f>PRODUCT(Table1[[#This Row],[Price_per_Unit]],Table1[[#This Row],[Quantity_Purchased]])</f>
        <v>923.76</v>
      </c>
      <c r="R1429">
        <f>(Table1[[#This Row],[Price_per_Unit]]*Table1[[#This Row],[Quantity_Purchased]])-Table1[[#This Row],[Discount_Applied]]</f>
        <v>915.54</v>
      </c>
    </row>
    <row r="1430" spans="1:18" hidden="1" x14ac:dyDescent="0.35">
      <c r="A1430" t="s">
        <v>5049</v>
      </c>
      <c r="B1430" s="1">
        <v>45949</v>
      </c>
      <c r="C1430" t="s">
        <v>3649</v>
      </c>
      <c r="D1430" t="s">
        <v>5050</v>
      </c>
      <c r="E1430" t="s">
        <v>5051</v>
      </c>
      <c r="F1430" t="s">
        <v>19</v>
      </c>
      <c r="G1430">
        <v>435.13</v>
      </c>
      <c r="H1430">
        <v>1</v>
      </c>
      <c r="I1430">
        <v>337.6</v>
      </c>
      <c r="J1430">
        <v>64.66</v>
      </c>
      <c r="K1430" t="s">
        <v>43</v>
      </c>
      <c r="L1430" t="s">
        <v>21</v>
      </c>
      <c r="M1430" t="s">
        <v>30</v>
      </c>
      <c r="N1430" t="s">
        <v>3652</v>
      </c>
      <c r="O1430" t="s">
        <v>5052</v>
      </c>
      <c r="P1430" t="str">
        <f t="shared" si="22"/>
        <v>Oct</v>
      </c>
      <c r="Q1430">
        <f>PRODUCT(Table1[[#This Row],[Price_per_Unit]],Table1[[#This Row],[Quantity_Purchased]])</f>
        <v>435.13</v>
      </c>
      <c r="R1430">
        <f>(Table1[[#This Row],[Price_per_Unit]]*Table1[[#This Row],[Quantity_Purchased]])-Table1[[#This Row],[Discount_Applied]]</f>
        <v>370.47</v>
      </c>
    </row>
    <row r="1431" spans="1:18" hidden="1" x14ac:dyDescent="0.35">
      <c r="A1431" t="s">
        <v>5053</v>
      </c>
      <c r="B1431" s="1">
        <v>45929</v>
      </c>
      <c r="C1431" t="s">
        <v>3649</v>
      </c>
      <c r="D1431" t="s">
        <v>5054</v>
      </c>
      <c r="E1431" t="s">
        <v>2247</v>
      </c>
      <c r="F1431" t="s">
        <v>128</v>
      </c>
      <c r="G1431">
        <v>333.6</v>
      </c>
      <c r="H1431">
        <v>10</v>
      </c>
      <c r="I1431">
        <v>202.14</v>
      </c>
      <c r="J1431">
        <v>21.87</v>
      </c>
      <c r="K1431" t="s">
        <v>54</v>
      </c>
      <c r="L1431" t="s">
        <v>29</v>
      </c>
      <c r="M1431" t="s">
        <v>30</v>
      </c>
      <c r="N1431" t="s">
        <v>3671</v>
      </c>
      <c r="O1431" t="s">
        <v>5055</v>
      </c>
      <c r="P1431" t="str">
        <f t="shared" si="22"/>
        <v>Sep</v>
      </c>
      <c r="Q1431">
        <f>PRODUCT(Table1[[#This Row],[Price_per_Unit]],Table1[[#This Row],[Quantity_Purchased]])</f>
        <v>3336</v>
      </c>
      <c r="R1431">
        <f>(Table1[[#This Row],[Price_per_Unit]]*Table1[[#This Row],[Quantity_Purchased]])-Table1[[#This Row],[Discount_Applied]]</f>
        <v>3314.13</v>
      </c>
    </row>
    <row r="1432" spans="1:18" hidden="1" x14ac:dyDescent="0.35">
      <c r="A1432" t="s">
        <v>5056</v>
      </c>
      <c r="B1432" s="1">
        <v>45765</v>
      </c>
      <c r="C1432" t="s">
        <v>3649</v>
      </c>
      <c r="D1432" t="s">
        <v>5057</v>
      </c>
      <c r="E1432" t="s">
        <v>3161</v>
      </c>
      <c r="F1432" t="s">
        <v>128</v>
      </c>
      <c r="G1432">
        <v>468.07</v>
      </c>
      <c r="H1432">
        <v>2</v>
      </c>
      <c r="I1432">
        <v>307.94</v>
      </c>
      <c r="J1432">
        <v>1.24</v>
      </c>
      <c r="K1432" t="s">
        <v>20</v>
      </c>
      <c r="L1432" t="s">
        <v>29</v>
      </c>
      <c r="M1432" t="s">
        <v>30</v>
      </c>
      <c r="N1432" t="s">
        <v>3667</v>
      </c>
      <c r="O1432" t="s">
        <v>5058</v>
      </c>
      <c r="P1432" t="str">
        <f t="shared" si="22"/>
        <v>Apr</v>
      </c>
      <c r="Q1432">
        <f>PRODUCT(Table1[[#This Row],[Price_per_Unit]],Table1[[#This Row],[Quantity_Purchased]])</f>
        <v>936.14</v>
      </c>
      <c r="R1432">
        <f>(Table1[[#This Row],[Price_per_Unit]]*Table1[[#This Row],[Quantity_Purchased]])-Table1[[#This Row],[Discount_Applied]]</f>
        <v>934.9</v>
      </c>
    </row>
    <row r="1433" spans="1:18" hidden="1" x14ac:dyDescent="0.35">
      <c r="A1433" t="s">
        <v>5059</v>
      </c>
      <c r="B1433" s="1">
        <v>45791</v>
      </c>
      <c r="C1433" t="s">
        <v>3649</v>
      </c>
      <c r="D1433" t="s">
        <v>5060</v>
      </c>
      <c r="E1433" t="s">
        <v>21</v>
      </c>
      <c r="F1433" t="s">
        <v>19</v>
      </c>
      <c r="G1433">
        <v>310.27</v>
      </c>
      <c r="H1433">
        <v>2</v>
      </c>
      <c r="I1433">
        <v>221.77</v>
      </c>
      <c r="J1433">
        <v>42.05</v>
      </c>
      <c r="K1433" t="s">
        <v>54</v>
      </c>
      <c r="L1433" t="s">
        <v>29</v>
      </c>
      <c r="M1433" t="s">
        <v>37</v>
      </c>
      <c r="N1433" t="s">
        <v>3667</v>
      </c>
      <c r="O1433" t="s">
        <v>5061</v>
      </c>
      <c r="P1433" t="str">
        <f t="shared" si="22"/>
        <v>May</v>
      </c>
      <c r="Q1433">
        <f>PRODUCT(Table1[[#This Row],[Price_per_Unit]],Table1[[#This Row],[Quantity_Purchased]])</f>
        <v>620.54</v>
      </c>
      <c r="R1433">
        <f>(Table1[[#This Row],[Price_per_Unit]]*Table1[[#This Row],[Quantity_Purchased]])-Table1[[#This Row],[Discount_Applied]]</f>
        <v>578.49</v>
      </c>
    </row>
    <row r="1434" spans="1:18" hidden="1" x14ac:dyDescent="0.35">
      <c r="A1434" t="s">
        <v>5062</v>
      </c>
      <c r="B1434" s="1">
        <v>45663</v>
      </c>
      <c r="C1434" t="s">
        <v>3649</v>
      </c>
      <c r="D1434" t="s">
        <v>5063</v>
      </c>
      <c r="E1434" t="s">
        <v>3240</v>
      </c>
      <c r="F1434" t="s">
        <v>79</v>
      </c>
      <c r="G1434">
        <v>213.51</v>
      </c>
      <c r="H1434">
        <v>5</v>
      </c>
      <c r="I1434">
        <v>134.09</v>
      </c>
      <c r="J1434">
        <v>14.67</v>
      </c>
      <c r="K1434" t="s">
        <v>54</v>
      </c>
      <c r="L1434" t="s">
        <v>29</v>
      </c>
      <c r="M1434" t="s">
        <v>30</v>
      </c>
      <c r="N1434" t="s">
        <v>3671</v>
      </c>
      <c r="O1434" t="s">
        <v>5064</v>
      </c>
      <c r="P1434" t="str">
        <f t="shared" si="22"/>
        <v>Jan</v>
      </c>
      <c r="Q1434">
        <f>PRODUCT(Table1[[#This Row],[Price_per_Unit]],Table1[[#This Row],[Quantity_Purchased]])</f>
        <v>1067.55</v>
      </c>
      <c r="R1434">
        <f>(Table1[[#This Row],[Price_per_Unit]]*Table1[[#This Row],[Quantity_Purchased]])-Table1[[#This Row],[Discount_Applied]]</f>
        <v>1052.8799999999999</v>
      </c>
    </row>
    <row r="1435" spans="1:18" x14ac:dyDescent="0.35">
      <c r="A1435" t="s">
        <v>5065</v>
      </c>
      <c r="B1435" s="1">
        <v>45680</v>
      </c>
      <c r="C1435" t="s">
        <v>3649</v>
      </c>
      <c r="D1435" t="s">
        <v>5066</v>
      </c>
      <c r="E1435" t="s">
        <v>2239</v>
      </c>
      <c r="F1435" t="s">
        <v>28</v>
      </c>
      <c r="G1435">
        <v>265.89999999999998</v>
      </c>
      <c r="H1435">
        <v>1</v>
      </c>
      <c r="I1435">
        <v>175.05</v>
      </c>
      <c r="J1435">
        <v>38.44</v>
      </c>
      <c r="K1435" t="s">
        <v>43</v>
      </c>
      <c r="L1435" t="s">
        <v>21</v>
      </c>
      <c r="M1435" t="s">
        <v>22</v>
      </c>
      <c r="N1435" t="s">
        <v>3652</v>
      </c>
      <c r="O1435" t="s">
        <v>5067</v>
      </c>
      <c r="P1435" t="str">
        <f t="shared" si="22"/>
        <v>Jan</v>
      </c>
      <c r="Q1435">
        <f>PRODUCT(Table1[[#This Row],[Price_per_Unit]],Table1[[#This Row],[Quantity_Purchased]])</f>
        <v>265.89999999999998</v>
      </c>
      <c r="R1435">
        <f>(Table1[[#This Row],[Price_per_Unit]]*Table1[[#This Row],[Quantity_Purchased]])-Table1[[#This Row],[Discount_Applied]]</f>
        <v>227.45999999999998</v>
      </c>
    </row>
    <row r="1436" spans="1:18" hidden="1" x14ac:dyDescent="0.35">
      <c r="A1436" t="s">
        <v>5068</v>
      </c>
      <c r="B1436" s="1">
        <v>45814</v>
      </c>
      <c r="C1436" t="s">
        <v>3649</v>
      </c>
      <c r="D1436" t="s">
        <v>5069</v>
      </c>
      <c r="E1436" t="s">
        <v>1996</v>
      </c>
      <c r="F1436" t="s">
        <v>19</v>
      </c>
      <c r="G1436">
        <v>300.89</v>
      </c>
      <c r="H1436">
        <v>2</v>
      </c>
      <c r="I1436">
        <v>240.22</v>
      </c>
      <c r="J1436">
        <v>44.28</v>
      </c>
      <c r="K1436" t="s">
        <v>54</v>
      </c>
      <c r="L1436" t="s">
        <v>29</v>
      </c>
      <c r="M1436" t="s">
        <v>30</v>
      </c>
      <c r="N1436" t="s">
        <v>3652</v>
      </c>
      <c r="O1436" t="s">
        <v>5070</v>
      </c>
      <c r="P1436" t="str">
        <f t="shared" si="22"/>
        <v>Jun</v>
      </c>
      <c r="Q1436">
        <f>PRODUCT(Table1[[#This Row],[Price_per_Unit]],Table1[[#This Row],[Quantity_Purchased]])</f>
        <v>601.78</v>
      </c>
      <c r="R1436">
        <f>(Table1[[#This Row],[Price_per_Unit]]*Table1[[#This Row],[Quantity_Purchased]])-Table1[[#This Row],[Discount_Applied]]</f>
        <v>557.5</v>
      </c>
    </row>
    <row r="1437" spans="1:18" x14ac:dyDescent="0.35">
      <c r="A1437" t="s">
        <v>5071</v>
      </c>
      <c r="B1437" s="1">
        <v>45941</v>
      </c>
      <c r="C1437" t="s">
        <v>3649</v>
      </c>
      <c r="D1437" t="s">
        <v>5072</v>
      </c>
      <c r="E1437" t="s">
        <v>5073</v>
      </c>
      <c r="F1437" t="s">
        <v>19</v>
      </c>
      <c r="G1437">
        <v>479.03</v>
      </c>
      <c r="H1437">
        <v>7</v>
      </c>
      <c r="I1437">
        <v>364.63</v>
      </c>
      <c r="J1437">
        <v>25.82</v>
      </c>
      <c r="K1437" t="s">
        <v>20</v>
      </c>
      <c r="L1437" t="s">
        <v>21</v>
      </c>
      <c r="M1437" t="s">
        <v>22</v>
      </c>
      <c r="N1437" t="s">
        <v>3667</v>
      </c>
      <c r="O1437" t="s">
        <v>5074</v>
      </c>
      <c r="P1437" t="str">
        <f t="shared" si="22"/>
        <v>Oct</v>
      </c>
      <c r="Q1437">
        <f>PRODUCT(Table1[[#This Row],[Price_per_Unit]],Table1[[#This Row],[Quantity_Purchased]])</f>
        <v>3353.21</v>
      </c>
      <c r="R1437">
        <f>(Table1[[#This Row],[Price_per_Unit]]*Table1[[#This Row],[Quantity_Purchased]])-Table1[[#This Row],[Discount_Applied]]</f>
        <v>3327.39</v>
      </c>
    </row>
    <row r="1438" spans="1:18" x14ac:dyDescent="0.35">
      <c r="A1438" t="s">
        <v>5075</v>
      </c>
      <c r="B1438" s="1">
        <v>45995</v>
      </c>
      <c r="C1438" t="s">
        <v>3649</v>
      </c>
      <c r="D1438" t="s">
        <v>5076</v>
      </c>
      <c r="E1438" t="s">
        <v>152</v>
      </c>
      <c r="F1438" t="s">
        <v>79</v>
      </c>
      <c r="G1438">
        <v>312.87</v>
      </c>
      <c r="H1438">
        <v>5</v>
      </c>
      <c r="I1438">
        <v>235.05</v>
      </c>
      <c r="J1438">
        <v>7.58</v>
      </c>
      <c r="K1438" t="s">
        <v>20</v>
      </c>
      <c r="L1438" t="s">
        <v>21</v>
      </c>
      <c r="M1438" t="s">
        <v>22</v>
      </c>
      <c r="N1438" t="s">
        <v>3671</v>
      </c>
      <c r="O1438" t="s">
        <v>5077</v>
      </c>
      <c r="P1438" t="str">
        <f t="shared" si="22"/>
        <v>Dec</v>
      </c>
      <c r="Q1438">
        <f>PRODUCT(Table1[[#This Row],[Price_per_Unit]],Table1[[#This Row],[Quantity_Purchased]])</f>
        <v>1564.35</v>
      </c>
      <c r="R1438">
        <f>(Table1[[#This Row],[Price_per_Unit]]*Table1[[#This Row],[Quantity_Purchased]])-Table1[[#This Row],[Discount_Applied]]</f>
        <v>1556.77</v>
      </c>
    </row>
    <row r="1439" spans="1:18" hidden="1" x14ac:dyDescent="0.35">
      <c r="A1439" t="s">
        <v>5078</v>
      </c>
      <c r="B1439" s="1">
        <v>45918</v>
      </c>
      <c r="C1439" t="s">
        <v>3649</v>
      </c>
      <c r="D1439" t="s">
        <v>5079</v>
      </c>
      <c r="E1439" t="s">
        <v>2464</v>
      </c>
      <c r="F1439" t="s">
        <v>79</v>
      </c>
      <c r="G1439">
        <v>42.12</v>
      </c>
      <c r="H1439">
        <v>7</v>
      </c>
      <c r="I1439">
        <v>25.54</v>
      </c>
      <c r="J1439">
        <v>0.18</v>
      </c>
      <c r="K1439" t="s">
        <v>43</v>
      </c>
      <c r="L1439" t="s">
        <v>29</v>
      </c>
      <c r="M1439" t="s">
        <v>37</v>
      </c>
      <c r="N1439" t="s">
        <v>3667</v>
      </c>
      <c r="O1439" t="s">
        <v>5080</v>
      </c>
      <c r="P1439" t="str">
        <f t="shared" si="22"/>
        <v>Sep</v>
      </c>
      <c r="Q1439">
        <f>PRODUCT(Table1[[#This Row],[Price_per_Unit]],Table1[[#This Row],[Quantity_Purchased]])</f>
        <v>294.83999999999997</v>
      </c>
      <c r="R1439">
        <f>(Table1[[#This Row],[Price_per_Unit]]*Table1[[#This Row],[Quantity_Purchased]])-Table1[[#This Row],[Discount_Applied]]</f>
        <v>294.65999999999997</v>
      </c>
    </row>
    <row r="1440" spans="1:18" hidden="1" x14ac:dyDescent="0.35">
      <c r="A1440" t="s">
        <v>5081</v>
      </c>
      <c r="B1440" s="1">
        <v>45845</v>
      </c>
      <c r="C1440" t="s">
        <v>3649</v>
      </c>
      <c r="D1440" t="s">
        <v>5082</v>
      </c>
      <c r="E1440" t="s">
        <v>1346</v>
      </c>
      <c r="F1440" t="s">
        <v>53</v>
      </c>
      <c r="G1440">
        <v>74.59</v>
      </c>
      <c r="H1440">
        <v>3</v>
      </c>
      <c r="I1440">
        <v>58.23</v>
      </c>
      <c r="J1440">
        <v>1.82</v>
      </c>
      <c r="K1440" t="s">
        <v>43</v>
      </c>
      <c r="L1440" t="s">
        <v>21</v>
      </c>
      <c r="M1440" t="s">
        <v>30</v>
      </c>
      <c r="N1440" t="s">
        <v>3671</v>
      </c>
      <c r="O1440" t="s">
        <v>5083</v>
      </c>
      <c r="P1440" t="str">
        <f t="shared" si="22"/>
        <v>Jul</v>
      </c>
      <c r="Q1440">
        <f>PRODUCT(Table1[[#This Row],[Price_per_Unit]],Table1[[#This Row],[Quantity_Purchased]])</f>
        <v>223.77</v>
      </c>
      <c r="R1440">
        <f>(Table1[[#This Row],[Price_per_Unit]]*Table1[[#This Row],[Quantity_Purchased]])-Table1[[#This Row],[Discount_Applied]]</f>
        <v>221.95000000000002</v>
      </c>
    </row>
    <row r="1441" spans="1:18" hidden="1" x14ac:dyDescent="0.35">
      <c r="A1441" t="s">
        <v>5084</v>
      </c>
      <c r="B1441" s="1">
        <v>45659</v>
      </c>
      <c r="C1441" t="s">
        <v>3649</v>
      </c>
      <c r="D1441" t="s">
        <v>5085</v>
      </c>
      <c r="E1441" t="s">
        <v>3168</v>
      </c>
      <c r="F1441" t="s">
        <v>128</v>
      </c>
      <c r="G1441">
        <v>448.09</v>
      </c>
      <c r="H1441">
        <v>7</v>
      </c>
      <c r="I1441">
        <v>335.39</v>
      </c>
      <c r="J1441">
        <v>10.19</v>
      </c>
      <c r="K1441" t="s">
        <v>20</v>
      </c>
      <c r="L1441" t="s">
        <v>48</v>
      </c>
      <c r="M1441" t="s">
        <v>30</v>
      </c>
      <c r="N1441" t="s">
        <v>3667</v>
      </c>
      <c r="O1441" t="s">
        <v>5086</v>
      </c>
      <c r="P1441" t="str">
        <f t="shared" si="22"/>
        <v>Jan</v>
      </c>
      <c r="Q1441">
        <f>PRODUCT(Table1[[#This Row],[Price_per_Unit]],Table1[[#This Row],[Quantity_Purchased]])</f>
        <v>3136.6299999999997</v>
      </c>
      <c r="R1441">
        <f>(Table1[[#This Row],[Price_per_Unit]]*Table1[[#This Row],[Quantity_Purchased]])-Table1[[#This Row],[Discount_Applied]]</f>
        <v>3126.4399999999996</v>
      </c>
    </row>
    <row r="1442" spans="1:18" x14ac:dyDescent="0.35">
      <c r="A1442" t="s">
        <v>5087</v>
      </c>
      <c r="B1442" s="1">
        <v>45680</v>
      </c>
      <c r="C1442" t="s">
        <v>3649</v>
      </c>
      <c r="D1442" t="s">
        <v>5088</v>
      </c>
      <c r="E1442" t="s">
        <v>2714</v>
      </c>
      <c r="F1442" t="s">
        <v>19</v>
      </c>
      <c r="G1442">
        <v>149.1</v>
      </c>
      <c r="H1442">
        <v>6</v>
      </c>
      <c r="I1442">
        <v>91.07</v>
      </c>
      <c r="J1442">
        <v>21.08</v>
      </c>
      <c r="K1442" t="s">
        <v>54</v>
      </c>
      <c r="L1442" t="s">
        <v>48</v>
      </c>
      <c r="M1442" t="s">
        <v>22</v>
      </c>
      <c r="N1442" t="s">
        <v>3667</v>
      </c>
      <c r="O1442" t="s">
        <v>5089</v>
      </c>
      <c r="P1442" t="str">
        <f t="shared" si="22"/>
        <v>Jan</v>
      </c>
      <c r="Q1442">
        <f>PRODUCT(Table1[[#This Row],[Price_per_Unit]],Table1[[#This Row],[Quantity_Purchased]])</f>
        <v>894.59999999999991</v>
      </c>
      <c r="R1442">
        <f>(Table1[[#This Row],[Price_per_Unit]]*Table1[[#This Row],[Quantity_Purchased]])-Table1[[#This Row],[Discount_Applied]]</f>
        <v>873.51999999999987</v>
      </c>
    </row>
    <row r="1443" spans="1:18" hidden="1" x14ac:dyDescent="0.35">
      <c r="A1443" t="s">
        <v>5090</v>
      </c>
      <c r="B1443" s="1">
        <v>45846</v>
      </c>
      <c r="C1443" t="s">
        <v>3649</v>
      </c>
      <c r="D1443" t="s">
        <v>5091</v>
      </c>
      <c r="E1443" t="s">
        <v>1942</v>
      </c>
      <c r="F1443" t="s">
        <v>28</v>
      </c>
      <c r="G1443">
        <v>485.74</v>
      </c>
      <c r="H1443">
        <v>7</v>
      </c>
      <c r="I1443">
        <v>292.74</v>
      </c>
      <c r="J1443">
        <v>92.72</v>
      </c>
      <c r="K1443" t="s">
        <v>54</v>
      </c>
      <c r="L1443" t="s">
        <v>29</v>
      </c>
      <c r="M1443" t="s">
        <v>30</v>
      </c>
      <c r="N1443" t="s">
        <v>3667</v>
      </c>
      <c r="O1443" t="s">
        <v>5092</v>
      </c>
      <c r="P1443" t="str">
        <f t="shared" si="22"/>
        <v>Jul</v>
      </c>
      <c r="Q1443">
        <f>PRODUCT(Table1[[#This Row],[Price_per_Unit]],Table1[[#This Row],[Quantity_Purchased]])</f>
        <v>3400.1800000000003</v>
      </c>
      <c r="R1443">
        <f>(Table1[[#This Row],[Price_per_Unit]]*Table1[[#This Row],[Quantity_Purchased]])-Table1[[#This Row],[Discount_Applied]]</f>
        <v>3307.4600000000005</v>
      </c>
    </row>
    <row r="1444" spans="1:18" hidden="1" x14ac:dyDescent="0.35">
      <c r="A1444" t="s">
        <v>5093</v>
      </c>
      <c r="B1444" s="1">
        <v>45981</v>
      </c>
      <c r="C1444" t="s">
        <v>3649</v>
      </c>
      <c r="D1444" t="s">
        <v>5094</v>
      </c>
      <c r="E1444" t="s">
        <v>2584</v>
      </c>
      <c r="F1444" t="s">
        <v>19</v>
      </c>
      <c r="G1444">
        <v>197.91</v>
      </c>
      <c r="H1444">
        <v>9</v>
      </c>
      <c r="I1444">
        <v>139.27000000000001</v>
      </c>
      <c r="J1444">
        <v>20.13</v>
      </c>
      <c r="K1444" t="s">
        <v>54</v>
      </c>
      <c r="L1444" t="s">
        <v>29</v>
      </c>
      <c r="M1444" t="s">
        <v>30</v>
      </c>
      <c r="N1444" t="s">
        <v>3652</v>
      </c>
      <c r="O1444" t="s">
        <v>5095</v>
      </c>
      <c r="P1444" t="str">
        <f t="shared" si="22"/>
        <v>Nov</v>
      </c>
      <c r="Q1444">
        <f>PRODUCT(Table1[[#This Row],[Price_per_Unit]],Table1[[#This Row],[Quantity_Purchased]])</f>
        <v>1781.19</v>
      </c>
      <c r="R1444">
        <f>(Table1[[#This Row],[Price_per_Unit]]*Table1[[#This Row],[Quantity_Purchased]])-Table1[[#This Row],[Discount_Applied]]</f>
        <v>1761.06</v>
      </c>
    </row>
    <row r="1445" spans="1:18" hidden="1" x14ac:dyDescent="0.35">
      <c r="A1445" t="s">
        <v>5096</v>
      </c>
      <c r="B1445" s="1">
        <v>45845</v>
      </c>
      <c r="C1445" t="s">
        <v>3649</v>
      </c>
      <c r="D1445" t="s">
        <v>5097</v>
      </c>
      <c r="E1445" t="s">
        <v>5098</v>
      </c>
      <c r="F1445" t="s">
        <v>28</v>
      </c>
      <c r="G1445">
        <v>208.18</v>
      </c>
      <c r="H1445">
        <v>7</v>
      </c>
      <c r="I1445">
        <v>172.93</v>
      </c>
      <c r="J1445">
        <v>15.85</v>
      </c>
      <c r="K1445" t="s">
        <v>54</v>
      </c>
      <c r="L1445" t="s">
        <v>48</v>
      </c>
      <c r="M1445" t="s">
        <v>37</v>
      </c>
      <c r="N1445" t="s">
        <v>3652</v>
      </c>
      <c r="O1445" t="s">
        <v>5099</v>
      </c>
      <c r="P1445" t="str">
        <f t="shared" si="22"/>
        <v>Jul</v>
      </c>
      <c r="Q1445">
        <f>PRODUCT(Table1[[#This Row],[Price_per_Unit]],Table1[[#This Row],[Quantity_Purchased]])</f>
        <v>1457.26</v>
      </c>
      <c r="R1445">
        <f>(Table1[[#This Row],[Price_per_Unit]]*Table1[[#This Row],[Quantity_Purchased]])-Table1[[#This Row],[Discount_Applied]]</f>
        <v>1441.41</v>
      </c>
    </row>
    <row r="1446" spans="1:18" hidden="1" x14ac:dyDescent="0.35">
      <c r="A1446" t="s">
        <v>5100</v>
      </c>
      <c r="B1446" s="1">
        <v>45995</v>
      </c>
      <c r="C1446" t="s">
        <v>3649</v>
      </c>
      <c r="D1446" t="s">
        <v>5101</v>
      </c>
      <c r="E1446" t="s">
        <v>1409</v>
      </c>
      <c r="F1446" t="s">
        <v>28</v>
      </c>
      <c r="G1446">
        <v>67.62</v>
      </c>
      <c r="H1446">
        <v>5</v>
      </c>
      <c r="I1446">
        <v>41.87</v>
      </c>
      <c r="J1446">
        <v>0.43</v>
      </c>
      <c r="K1446" t="s">
        <v>20</v>
      </c>
      <c r="L1446" t="s">
        <v>21</v>
      </c>
      <c r="M1446" t="s">
        <v>37</v>
      </c>
      <c r="N1446" t="s">
        <v>3652</v>
      </c>
      <c r="O1446" t="s">
        <v>5102</v>
      </c>
      <c r="P1446" t="str">
        <f t="shared" si="22"/>
        <v>Dec</v>
      </c>
      <c r="Q1446">
        <f>PRODUCT(Table1[[#This Row],[Price_per_Unit]],Table1[[#This Row],[Quantity_Purchased]])</f>
        <v>338.1</v>
      </c>
      <c r="R1446">
        <f>(Table1[[#This Row],[Price_per_Unit]]*Table1[[#This Row],[Quantity_Purchased]])-Table1[[#This Row],[Discount_Applied]]</f>
        <v>337.67</v>
      </c>
    </row>
    <row r="1447" spans="1:18" hidden="1" x14ac:dyDescent="0.35">
      <c r="A1447" t="s">
        <v>5103</v>
      </c>
      <c r="B1447" s="1">
        <v>45995</v>
      </c>
      <c r="C1447" t="s">
        <v>3649</v>
      </c>
      <c r="D1447" t="s">
        <v>5104</v>
      </c>
      <c r="E1447" t="s">
        <v>1498</v>
      </c>
      <c r="F1447" t="s">
        <v>53</v>
      </c>
      <c r="G1447">
        <v>260.91000000000003</v>
      </c>
      <c r="H1447">
        <v>2</v>
      </c>
      <c r="I1447">
        <v>217.83</v>
      </c>
      <c r="J1447">
        <v>24.82</v>
      </c>
      <c r="K1447" t="s">
        <v>43</v>
      </c>
      <c r="L1447" t="s">
        <v>29</v>
      </c>
      <c r="M1447" t="s">
        <v>30</v>
      </c>
      <c r="N1447" t="s">
        <v>3667</v>
      </c>
      <c r="O1447" t="s">
        <v>5105</v>
      </c>
      <c r="P1447" t="str">
        <f t="shared" si="22"/>
        <v>Dec</v>
      </c>
      <c r="Q1447">
        <f>PRODUCT(Table1[[#This Row],[Price_per_Unit]],Table1[[#This Row],[Quantity_Purchased]])</f>
        <v>521.82000000000005</v>
      </c>
      <c r="R1447">
        <f>(Table1[[#This Row],[Price_per_Unit]]*Table1[[#This Row],[Quantity_Purchased]])-Table1[[#This Row],[Discount_Applied]]</f>
        <v>497.00000000000006</v>
      </c>
    </row>
    <row r="1448" spans="1:18" hidden="1" x14ac:dyDescent="0.35">
      <c r="A1448" t="s">
        <v>5106</v>
      </c>
      <c r="B1448" s="1">
        <v>45887</v>
      </c>
      <c r="C1448" t="s">
        <v>3649</v>
      </c>
      <c r="D1448" t="s">
        <v>5107</v>
      </c>
      <c r="E1448" t="s">
        <v>1152</v>
      </c>
      <c r="F1448" t="s">
        <v>79</v>
      </c>
      <c r="G1448">
        <v>232.2</v>
      </c>
      <c r="H1448">
        <v>5</v>
      </c>
      <c r="I1448">
        <v>189.44</v>
      </c>
      <c r="J1448">
        <v>28.94</v>
      </c>
      <c r="K1448" t="s">
        <v>43</v>
      </c>
      <c r="L1448" t="s">
        <v>48</v>
      </c>
      <c r="M1448" t="s">
        <v>37</v>
      </c>
      <c r="N1448" t="s">
        <v>3667</v>
      </c>
      <c r="O1448" t="s">
        <v>5108</v>
      </c>
      <c r="P1448" t="str">
        <f t="shared" si="22"/>
        <v>Aug</v>
      </c>
      <c r="Q1448">
        <f>PRODUCT(Table1[[#This Row],[Price_per_Unit]],Table1[[#This Row],[Quantity_Purchased]])</f>
        <v>1161</v>
      </c>
      <c r="R1448">
        <f>(Table1[[#This Row],[Price_per_Unit]]*Table1[[#This Row],[Quantity_Purchased]])-Table1[[#This Row],[Discount_Applied]]</f>
        <v>1132.06</v>
      </c>
    </row>
    <row r="1449" spans="1:18" x14ac:dyDescent="0.35">
      <c r="A1449" t="s">
        <v>5109</v>
      </c>
      <c r="B1449" s="1">
        <v>45677</v>
      </c>
      <c r="C1449" t="s">
        <v>3649</v>
      </c>
      <c r="D1449" t="s">
        <v>5110</v>
      </c>
      <c r="E1449" t="s">
        <v>3290</v>
      </c>
      <c r="F1449" t="s">
        <v>128</v>
      </c>
      <c r="G1449">
        <v>143.87</v>
      </c>
      <c r="H1449">
        <v>9</v>
      </c>
      <c r="I1449">
        <v>103.09</v>
      </c>
      <c r="J1449">
        <v>4.63</v>
      </c>
      <c r="K1449" t="s">
        <v>54</v>
      </c>
      <c r="L1449" t="s">
        <v>48</v>
      </c>
      <c r="M1449" t="s">
        <v>22</v>
      </c>
      <c r="N1449" t="s">
        <v>3652</v>
      </c>
      <c r="O1449" t="s">
        <v>5111</v>
      </c>
      <c r="P1449" t="str">
        <f t="shared" si="22"/>
        <v>Jan</v>
      </c>
      <c r="Q1449">
        <f>PRODUCT(Table1[[#This Row],[Price_per_Unit]],Table1[[#This Row],[Quantity_Purchased]])</f>
        <v>1294.83</v>
      </c>
      <c r="R1449">
        <f>(Table1[[#This Row],[Price_per_Unit]]*Table1[[#This Row],[Quantity_Purchased]])-Table1[[#This Row],[Discount_Applied]]</f>
        <v>1290.1999999999998</v>
      </c>
    </row>
    <row r="1450" spans="1:18" hidden="1" x14ac:dyDescent="0.35">
      <c r="A1450" t="s">
        <v>5112</v>
      </c>
      <c r="B1450" s="1">
        <v>45668</v>
      </c>
      <c r="C1450" t="s">
        <v>3649</v>
      </c>
      <c r="D1450" t="s">
        <v>5113</v>
      </c>
      <c r="E1450" t="s">
        <v>2559</v>
      </c>
      <c r="F1450" t="s">
        <v>79</v>
      </c>
      <c r="G1450">
        <v>354.7</v>
      </c>
      <c r="H1450">
        <v>7</v>
      </c>
      <c r="I1450">
        <v>313.94</v>
      </c>
      <c r="J1450">
        <v>31.65</v>
      </c>
      <c r="K1450" t="s">
        <v>54</v>
      </c>
      <c r="L1450" t="s">
        <v>29</v>
      </c>
      <c r="M1450" t="s">
        <v>30</v>
      </c>
      <c r="N1450" t="s">
        <v>3671</v>
      </c>
      <c r="O1450" t="s">
        <v>5114</v>
      </c>
      <c r="P1450" t="str">
        <f t="shared" si="22"/>
        <v>Jan</v>
      </c>
      <c r="Q1450">
        <f>PRODUCT(Table1[[#This Row],[Price_per_Unit]],Table1[[#This Row],[Quantity_Purchased]])</f>
        <v>2482.9</v>
      </c>
      <c r="R1450">
        <f>(Table1[[#This Row],[Price_per_Unit]]*Table1[[#This Row],[Quantity_Purchased]])-Table1[[#This Row],[Discount_Applied]]</f>
        <v>2451.25</v>
      </c>
    </row>
    <row r="1451" spans="1:18" hidden="1" x14ac:dyDescent="0.35">
      <c r="A1451" t="s">
        <v>5115</v>
      </c>
      <c r="B1451" s="1">
        <v>45995</v>
      </c>
      <c r="C1451" t="s">
        <v>3649</v>
      </c>
      <c r="D1451" t="s">
        <v>5116</v>
      </c>
      <c r="E1451" t="s">
        <v>111</v>
      </c>
      <c r="F1451" t="s">
        <v>19</v>
      </c>
      <c r="G1451">
        <v>299.52999999999997</v>
      </c>
      <c r="H1451">
        <v>4</v>
      </c>
      <c r="I1451">
        <v>211.42</v>
      </c>
      <c r="J1451">
        <v>38.409999999999997</v>
      </c>
      <c r="K1451" t="s">
        <v>43</v>
      </c>
      <c r="L1451" t="s">
        <v>29</v>
      </c>
      <c r="M1451" t="s">
        <v>37</v>
      </c>
      <c r="N1451" t="s">
        <v>3652</v>
      </c>
      <c r="O1451" t="s">
        <v>5117</v>
      </c>
      <c r="P1451" t="str">
        <f t="shared" si="22"/>
        <v>Dec</v>
      </c>
      <c r="Q1451">
        <f>PRODUCT(Table1[[#This Row],[Price_per_Unit]],Table1[[#This Row],[Quantity_Purchased]])</f>
        <v>1198.1199999999999</v>
      </c>
      <c r="R1451">
        <f>(Table1[[#This Row],[Price_per_Unit]]*Table1[[#This Row],[Quantity_Purchased]])-Table1[[#This Row],[Discount_Applied]]</f>
        <v>1159.7099999999998</v>
      </c>
    </row>
    <row r="1452" spans="1:18" x14ac:dyDescent="0.35">
      <c r="A1452" t="s">
        <v>5118</v>
      </c>
      <c r="B1452" s="1">
        <v>45661</v>
      </c>
      <c r="C1452" t="s">
        <v>3649</v>
      </c>
      <c r="D1452" t="s">
        <v>5119</v>
      </c>
      <c r="E1452" t="s">
        <v>2538</v>
      </c>
      <c r="F1452" t="s">
        <v>36</v>
      </c>
      <c r="G1452">
        <v>343.64</v>
      </c>
      <c r="H1452">
        <v>9</v>
      </c>
      <c r="I1452">
        <v>290.57</v>
      </c>
      <c r="J1452">
        <v>19.18</v>
      </c>
      <c r="K1452" t="s">
        <v>54</v>
      </c>
      <c r="L1452" t="s">
        <v>21</v>
      </c>
      <c r="M1452" t="s">
        <v>22</v>
      </c>
      <c r="N1452" t="s">
        <v>3667</v>
      </c>
      <c r="O1452" t="s">
        <v>5120</v>
      </c>
      <c r="P1452" t="str">
        <f t="shared" si="22"/>
        <v>Jan</v>
      </c>
      <c r="Q1452">
        <f>PRODUCT(Table1[[#This Row],[Price_per_Unit]],Table1[[#This Row],[Quantity_Purchased]])</f>
        <v>3092.7599999999998</v>
      </c>
      <c r="R1452">
        <f>(Table1[[#This Row],[Price_per_Unit]]*Table1[[#This Row],[Quantity_Purchased]])-Table1[[#This Row],[Discount_Applied]]</f>
        <v>3073.58</v>
      </c>
    </row>
    <row r="1453" spans="1:18" hidden="1" x14ac:dyDescent="0.35">
      <c r="A1453" t="s">
        <v>5121</v>
      </c>
      <c r="B1453" s="1">
        <v>45674</v>
      </c>
      <c r="C1453" t="s">
        <v>3649</v>
      </c>
      <c r="D1453" t="s">
        <v>5122</v>
      </c>
      <c r="E1453" t="s">
        <v>2793</v>
      </c>
      <c r="F1453" t="s">
        <v>36</v>
      </c>
      <c r="G1453">
        <v>221.41</v>
      </c>
      <c r="H1453">
        <v>4</v>
      </c>
      <c r="I1453">
        <v>193.13</v>
      </c>
      <c r="J1453">
        <v>2.38</v>
      </c>
      <c r="K1453" t="s">
        <v>54</v>
      </c>
      <c r="L1453" t="s">
        <v>29</v>
      </c>
      <c r="M1453" t="s">
        <v>30</v>
      </c>
      <c r="N1453" t="s">
        <v>3667</v>
      </c>
      <c r="O1453" t="s">
        <v>5123</v>
      </c>
      <c r="P1453" t="str">
        <f t="shared" si="22"/>
        <v>Jan</v>
      </c>
      <c r="Q1453">
        <f>PRODUCT(Table1[[#This Row],[Price_per_Unit]],Table1[[#This Row],[Quantity_Purchased]])</f>
        <v>885.64</v>
      </c>
      <c r="R1453">
        <f>(Table1[[#This Row],[Price_per_Unit]]*Table1[[#This Row],[Quantity_Purchased]])-Table1[[#This Row],[Discount_Applied]]</f>
        <v>883.26</v>
      </c>
    </row>
    <row r="1454" spans="1:18" hidden="1" x14ac:dyDescent="0.35">
      <c r="A1454" t="s">
        <v>5124</v>
      </c>
      <c r="B1454" s="1">
        <v>45682</v>
      </c>
      <c r="C1454" t="s">
        <v>3649</v>
      </c>
      <c r="D1454" t="s">
        <v>5125</v>
      </c>
      <c r="E1454" t="s">
        <v>2861</v>
      </c>
      <c r="F1454" t="s">
        <v>128</v>
      </c>
      <c r="G1454">
        <v>490.51</v>
      </c>
      <c r="H1454">
        <v>9</v>
      </c>
      <c r="I1454">
        <v>420.1</v>
      </c>
      <c r="J1454">
        <v>57.2</v>
      </c>
      <c r="K1454" t="s">
        <v>43</v>
      </c>
      <c r="L1454" t="s">
        <v>48</v>
      </c>
      <c r="M1454" t="s">
        <v>37</v>
      </c>
      <c r="N1454" t="s">
        <v>3652</v>
      </c>
      <c r="O1454" t="s">
        <v>5126</v>
      </c>
      <c r="P1454" t="str">
        <f t="shared" si="22"/>
        <v>Jan</v>
      </c>
      <c r="Q1454">
        <f>PRODUCT(Table1[[#This Row],[Price_per_Unit]],Table1[[#This Row],[Quantity_Purchased]])</f>
        <v>4414.59</v>
      </c>
      <c r="R1454">
        <f>(Table1[[#This Row],[Price_per_Unit]]*Table1[[#This Row],[Quantity_Purchased]])-Table1[[#This Row],[Discount_Applied]]</f>
        <v>4357.3900000000003</v>
      </c>
    </row>
    <row r="1455" spans="1:18" hidden="1" x14ac:dyDescent="0.35">
      <c r="A1455" s="2" t="s">
        <v>5127</v>
      </c>
      <c r="B1455" s="1">
        <v>45686</v>
      </c>
      <c r="C1455" t="s">
        <v>3649</v>
      </c>
      <c r="D1455" t="s">
        <v>5128</v>
      </c>
      <c r="E1455" t="s">
        <v>5129</v>
      </c>
      <c r="F1455" t="s">
        <v>53</v>
      </c>
      <c r="G1455">
        <v>481.63</v>
      </c>
      <c r="H1455">
        <v>10</v>
      </c>
      <c r="I1455">
        <v>386.89</v>
      </c>
      <c r="J1455">
        <v>18.64</v>
      </c>
      <c r="K1455" t="s">
        <v>43</v>
      </c>
      <c r="L1455" t="s">
        <v>29</v>
      </c>
      <c r="M1455" t="s">
        <v>37</v>
      </c>
      <c r="N1455" t="s">
        <v>3667</v>
      </c>
      <c r="O1455" t="s">
        <v>5130</v>
      </c>
      <c r="P1455" t="str">
        <f t="shared" si="22"/>
        <v>Jan</v>
      </c>
      <c r="Q1455">
        <f>PRODUCT(Table1[[#This Row],[Price_per_Unit]],Table1[[#This Row],[Quantity_Purchased]])</f>
        <v>4816.3</v>
      </c>
      <c r="R1455">
        <f>(Table1[[#This Row],[Price_per_Unit]]*Table1[[#This Row],[Quantity_Purchased]])-Table1[[#This Row],[Discount_Applied]]</f>
        <v>4797.66</v>
      </c>
    </row>
    <row r="1456" spans="1:18" x14ac:dyDescent="0.35">
      <c r="A1456" t="s">
        <v>5131</v>
      </c>
      <c r="B1456" s="1">
        <v>45682</v>
      </c>
      <c r="C1456" t="s">
        <v>3649</v>
      </c>
      <c r="D1456" t="s">
        <v>5132</v>
      </c>
      <c r="E1456" t="s">
        <v>373</v>
      </c>
      <c r="F1456" t="s">
        <v>79</v>
      </c>
      <c r="G1456">
        <v>442.06</v>
      </c>
      <c r="H1456">
        <v>6</v>
      </c>
      <c r="I1456">
        <v>299.99</v>
      </c>
      <c r="J1456">
        <v>14.85</v>
      </c>
      <c r="K1456" t="s">
        <v>43</v>
      </c>
      <c r="L1456" t="s">
        <v>48</v>
      </c>
      <c r="M1456" t="s">
        <v>22</v>
      </c>
      <c r="N1456" t="s">
        <v>3652</v>
      </c>
      <c r="O1456" t="s">
        <v>5133</v>
      </c>
      <c r="P1456" t="str">
        <f t="shared" si="22"/>
        <v>Jan</v>
      </c>
      <c r="Q1456">
        <f>PRODUCT(Table1[[#This Row],[Price_per_Unit]],Table1[[#This Row],[Quantity_Purchased]])</f>
        <v>2652.36</v>
      </c>
      <c r="R1456">
        <f>(Table1[[#This Row],[Price_per_Unit]]*Table1[[#This Row],[Quantity_Purchased]])-Table1[[#This Row],[Discount_Applied]]</f>
        <v>2637.51</v>
      </c>
    </row>
    <row r="1457" spans="1:18" hidden="1" x14ac:dyDescent="0.35">
      <c r="A1457" t="s">
        <v>5134</v>
      </c>
      <c r="B1457" s="1">
        <v>45659</v>
      </c>
      <c r="C1457" t="s">
        <v>3649</v>
      </c>
      <c r="D1457" t="s">
        <v>5135</v>
      </c>
      <c r="E1457" t="s">
        <v>5136</v>
      </c>
      <c r="F1457" t="s">
        <v>19</v>
      </c>
      <c r="G1457">
        <v>210.03</v>
      </c>
      <c r="H1457">
        <v>10</v>
      </c>
      <c r="I1457">
        <v>143.19</v>
      </c>
      <c r="J1457">
        <v>14.47</v>
      </c>
      <c r="K1457" t="s">
        <v>43</v>
      </c>
      <c r="L1457" t="s">
        <v>29</v>
      </c>
      <c r="M1457" t="s">
        <v>30</v>
      </c>
      <c r="N1457" t="s">
        <v>3671</v>
      </c>
      <c r="O1457" t="s">
        <v>5137</v>
      </c>
      <c r="P1457" t="str">
        <f t="shared" si="22"/>
        <v>Jan</v>
      </c>
      <c r="Q1457">
        <f>PRODUCT(Table1[[#This Row],[Price_per_Unit]],Table1[[#This Row],[Quantity_Purchased]])</f>
        <v>2100.3000000000002</v>
      </c>
      <c r="R1457">
        <f>(Table1[[#This Row],[Price_per_Unit]]*Table1[[#This Row],[Quantity_Purchased]])-Table1[[#This Row],[Discount_Applied]]</f>
        <v>2085.8300000000004</v>
      </c>
    </row>
    <row r="1458" spans="1:18" hidden="1" x14ac:dyDescent="0.35">
      <c r="A1458" t="s">
        <v>5138</v>
      </c>
      <c r="B1458" s="1">
        <v>45675</v>
      </c>
      <c r="C1458" t="s">
        <v>3649</v>
      </c>
      <c r="D1458" t="s">
        <v>5139</v>
      </c>
      <c r="E1458" t="s">
        <v>2595</v>
      </c>
      <c r="F1458" t="s">
        <v>128</v>
      </c>
      <c r="G1458">
        <v>255.12</v>
      </c>
      <c r="H1458">
        <v>5</v>
      </c>
      <c r="I1458">
        <v>186.15</v>
      </c>
      <c r="J1458">
        <v>14.85</v>
      </c>
      <c r="K1458" t="s">
        <v>54</v>
      </c>
      <c r="L1458" t="s">
        <v>29</v>
      </c>
      <c r="M1458" t="s">
        <v>30</v>
      </c>
      <c r="N1458" t="s">
        <v>3671</v>
      </c>
      <c r="O1458" t="s">
        <v>5140</v>
      </c>
      <c r="P1458" t="str">
        <f t="shared" si="22"/>
        <v>Jan</v>
      </c>
      <c r="Q1458">
        <f>PRODUCT(Table1[[#This Row],[Price_per_Unit]],Table1[[#This Row],[Quantity_Purchased]])</f>
        <v>1275.5999999999999</v>
      </c>
      <c r="R1458">
        <f>(Table1[[#This Row],[Price_per_Unit]]*Table1[[#This Row],[Quantity_Purchased]])-Table1[[#This Row],[Discount_Applied]]</f>
        <v>1260.75</v>
      </c>
    </row>
    <row r="1459" spans="1:18" hidden="1" x14ac:dyDescent="0.35">
      <c r="A1459" t="s">
        <v>5141</v>
      </c>
      <c r="B1459" s="1">
        <v>45666</v>
      </c>
      <c r="C1459" t="s">
        <v>3649</v>
      </c>
      <c r="D1459" t="s">
        <v>5142</v>
      </c>
      <c r="E1459" t="s">
        <v>3359</v>
      </c>
      <c r="F1459" t="s">
        <v>79</v>
      </c>
      <c r="G1459">
        <v>430.89</v>
      </c>
      <c r="H1459">
        <v>7</v>
      </c>
      <c r="I1459">
        <v>345.76</v>
      </c>
      <c r="J1459">
        <v>22.96</v>
      </c>
      <c r="K1459" t="s">
        <v>43</v>
      </c>
      <c r="L1459" t="s">
        <v>21</v>
      </c>
      <c r="M1459" t="s">
        <v>37</v>
      </c>
      <c r="N1459" t="s">
        <v>3667</v>
      </c>
      <c r="O1459" t="s">
        <v>5143</v>
      </c>
      <c r="P1459" t="str">
        <f t="shared" si="22"/>
        <v>Jan</v>
      </c>
      <c r="Q1459">
        <f>PRODUCT(Table1[[#This Row],[Price_per_Unit]],Table1[[#This Row],[Quantity_Purchased]])</f>
        <v>3016.23</v>
      </c>
      <c r="R1459">
        <f>(Table1[[#This Row],[Price_per_Unit]]*Table1[[#This Row],[Quantity_Purchased]])-Table1[[#This Row],[Discount_Applied]]</f>
        <v>2993.27</v>
      </c>
    </row>
    <row r="1460" spans="1:18" x14ac:dyDescent="0.35">
      <c r="A1460" t="s">
        <v>5144</v>
      </c>
      <c r="B1460" s="1">
        <v>45688</v>
      </c>
      <c r="C1460" t="s">
        <v>3649</v>
      </c>
      <c r="D1460" t="s">
        <v>5145</v>
      </c>
      <c r="E1460" t="s">
        <v>1620</v>
      </c>
      <c r="F1460" t="s">
        <v>28</v>
      </c>
      <c r="G1460">
        <v>27.03</v>
      </c>
      <c r="H1460">
        <v>3</v>
      </c>
      <c r="I1460">
        <v>23.02</v>
      </c>
      <c r="J1460">
        <v>0.63</v>
      </c>
      <c r="K1460" t="s">
        <v>43</v>
      </c>
      <c r="L1460" t="s">
        <v>48</v>
      </c>
      <c r="M1460" t="s">
        <v>22</v>
      </c>
      <c r="N1460" t="s">
        <v>3671</v>
      </c>
      <c r="O1460" t="s">
        <v>5146</v>
      </c>
      <c r="P1460" t="str">
        <f t="shared" si="22"/>
        <v>Jan</v>
      </c>
      <c r="Q1460">
        <f>PRODUCT(Table1[[#This Row],[Price_per_Unit]],Table1[[#This Row],[Quantity_Purchased]])</f>
        <v>81.09</v>
      </c>
      <c r="R1460">
        <f>(Table1[[#This Row],[Price_per_Unit]]*Table1[[#This Row],[Quantity_Purchased]])-Table1[[#This Row],[Discount_Applied]]</f>
        <v>80.460000000000008</v>
      </c>
    </row>
    <row r="1461" spans="1:18" hidden="1" x14ac:dyDescent="0.35">
      <c r="A1461" t="s">
        <v>5147</v>
      </c>
      <c r="B1461" s="1">
        <v>45995</v>
      </c>
      <c r="C1461" t="s">
        <v>3649</v>
      </c>
      <c r="D1461" t="s">
        <v>5148</v>
      </c>
      <c r="E1461" t="s">
        <v>2167</v>
      </c>
      <c r="F1461" t="s">
        <v>53</v>
      </c>
      <c r="G1461">
        <v>62.34</v>
      </c>
      <c r="H1461">
        <v>6</v>
      </c>
      <c r="I1461">
        <v>39.94</v>
      </c>
      <c r="J1461">
        <v>11.02</v>
      </c>
      <c r="K1461" t="s">
        <v>43</v>
      </c>
      <c r="L1461" t="s">
        <v>29</v>
      </c>
      <c r="M1461" t="s">
        <v>37</v>
      </c>
      <c r="N1461" t="s">
        <v>3652</v>
      </c>
      <c r="O1461" t="s">
        <v>5149</v>
      </c>
      <c r="P1461" t="str">
        <f t="shared" si="22"/>
        <v>Dec</v>
      </c>
      <c r="Q1461">
        <f>PRODUCT(Table1[[#This Row],[Price_per_Unit]],Table1[[#This Row],[Quantity_Purchased]])</f>
        <v>374.04</v>
      </c>
      <c r="R1461">
        <f>(Table1[[#This Row],[Price_per_Unit]]*Table1[[#This Row],[Quantity_Purchased]])-Table1[[#This Row],[Discount_Applied]]</f>
        <v>363.02000000000004</v>
      </c>
    </row>
    <row r="1462" spans="1:18" x14ac:dyDescent="0.35">
      <c r="A1462" t="s">
        <v>5150</v>
      </c>
      <c r="B1462" s="1">
        <v>45688</v>
      </c>
      <c r="C1462" t="s">
        <v>3649</v>
      </c>
      <c r="D1462" t="s">
        <v>5151</v>
      </c>
      <c r="E1462" t="s">
        <v>4490</v>
      </c>
      <c r="F1462" t="s">
        <v>28</v>
      </c>
      <c r="G1462">
        <v>440.98</v>
      </c>
      <c r="H1462">
        <v>1</v>
      </c>
      <c r="I1462">
        <v>394.93</v>
      </c>
      <c r="J1462">
        <v>51.12</v>
      </c>
      <c r="K1462" t="s">
        <v>20</v>
      </c>
      <c r="L1462" t="s">
        <v>21</v>
      </c>
      <c r="M1462" t="s">
        <v>22</v>
      </c>
      <c r="N1462" t="s">
        <v>3671</v>
      </c>
      <c r="O1462" t="s">
        <v>3723</v>
      </c>
      <c r="P1462" t="str">
        <f t="shared" si="22"/>
        <v>Jan</v>
      </c>
      <c r="Q1462">
        <f>PRODUCT(Table1[[#This Row],[Price_per_Unit]],Table1[[#This Row],[Quantity_Purchased]])</f>
        <v>440.98</v>
      </c>
      <c r="R1462">
        <f>(Table1[[#This Row],[Price_per_Unit]]*Table1[[#This Row],[Quantity_Purchased]])-Table1[[#This Row],[Discount_Applied]]</f>
        <v>389.86</v>
      </c>
    </row>
    <row r="1463" spans="1:18" hidden="1" x14ac:dyDescent="0.35">
      <c r="A1463" t="s">
        <v>5152</v>
      </c>
      <c r="B1463" s="1">
        <v>45663</v>
      </c>
      <c r="C1463" t="s">
        <v>3649</v>
      </c>
      <c r="D1463" t="s">
        <v>5153</v>
      </c>
      <c r="E1463" t="s">
        <v>3587</v>
      </c>
      <c r="F1463" t="s">
        <v>53</v>
      </c>
      <c r="G1463">
        <v>458.3</v>
      </c>
      <c r="H1463">
        <v>7</v>
      </c>
      <c r="I1463">
        <v>315.89</v>
      </c>
      <c r="J1463">
        <v>62.4</v>
      </c>
      <c r="K1463" t="s">
        <v>54</v>
      </c>
      <c r="L1463" t="s">
        <v>48</v>
      </c>
      <c r="M1463" t="s">
        <v>30</v>
      </c>
      <c r="N1463" t="s">
        <v>3667</v>
      </c>
      <c r="O1463" t="s">
        <v>5154</v>
      </c>
      <c r="P1463" t="str">
        <f t="shared" si="22"/>
        <v>Jan</v>
      </c>
      <c r="Q1463">
        <f>PRODUCT(Table1[[#This Row],[Price_per_Unit]],Table1[[#This Row],[Quantity_Purchased]])</f>
        <v>3208.1</v>
      </c>
      <c r="R1463">
        <f>(Table1[[#This Row],[Price_per_Unit]]*Table1[[#This Row],[Quantity_Purchased]])-Table1[[#This Row],[Discount_Applied]]</f>
        <v>3145.7</v>
      </c>
    </row>
    <row r="1464" spans="1:18" hidden="1" x14ac:dyDescent="0.35">
      <c r="A1464" s="2" t="s">
        <v>5155</v>
      </c>
      <c r="B1464" s="1">
        <v>45676</v>
      </c>
      <c r="C1464" t="s">
        <v>3649</v>
      </c>
      <c r="D1464" t="s">
        <v>5156</v>
      </c>
      <c r="E1464" t="s">
        <v>5157</v>
      </c>
      <c r="F1464" t="s">
        <v>36</v>
      </c>
      <c r="G1464">
        <v>239.91</v>
      </c>
      <c r="H1464">
        <v>3</v>
      </c>
      <c r="I1464">
        <v>208.71</v>
      </c>
      <c r="J1464">
        <v>1.02</v>
      </c>
      <c r="K1464" t="s">
        <v>43</v>
      </c>
      <c r="L1464" t="s">
        <v>29</v>
      </c>
      <c r="M1464" t="s">
        <v>30</v>
      </c>
      <c r="N1464" t="s">
        <v>3671</v>
      </c>
      <c r="O1464" t="s">
        <v>5158</v>
      </c>
      <c r="P1464" t="str">
        <f t="shared" si="22"/>
        <v>Jan</v>
      </c>
      <c r="Q1464">
        <f>PRODUCT(Table1[[#This Row],[Price_per_Unit]],Table1[[#This Row],[Quantity_Purchased]])</f>
        <v>719.73</v>
      </c>
      <c r="R1464">
        <f>(Table1[[#This Row],[Price_per_Unit]]*Table1[[#This Row],[Quantity_Purchased]])-Table1[[#This Row],[Discount_Applied]]</f>
        <v>718.71</v>
      </c>
    </row>
    <row r="1465" spans="1:18" hidden="1" x14ac:dyDescent="0.35">
      <c r="A1465" t="s">
        <v>5159</v>
      </c>
      <c r="B1465" s="1">
        <v>45995</v>
      </c>
      <c r="C1465" t="s">
        <v>3649</v>
      </c>
      <c r="D1465" t="s">
        <v>5160</v>
      </c>
      <c r="E1465" t="s">
        <v>1044</v>
      </c>
      <c r="F1465" t="s">
        <v>53</v>
      </c>
      <c r="G1465">
        <v>68.42</v>
      </c>
      <c r="H1465">
        <v>4</v>
      </c>
      <c r="I1465">
        <v>61.29</v>
      </c>
      <c r="J1465">
        <v>11.3</v>
      </c>
      <c r="K1465" t="s">
        <v>43</v>
      </c>
      <c r="L1465" t="s">
        <v>48</v>
      </c>
      <c r="M1465" t="s">
        <v>30</v>
      </c>
      <c r="N1465" t="s">
        <v>3667</v>
      </c>
      <c r="O1465" t="s">
        <v>5161</v>
      </c>
      <c r="P1465" t="str">
        <f t="shared" si="22"/>
        <v>Dec</v>
      </c>
      <c r="Q1465">
        <f>PRODUCT(Table1[[#This Row],[Price_per_Unit]],Table1[[#This Row],[Quantity_Purchased]])</f>
        <v>273.68</v>
      </c>
      <c r="R1465">
        <f>(Table1[[#This Row],[Price_per_Unit]]*Table1[[#This Row],[Quantity_Purchased]])-Table1[[#This Row],[Discount_Applied]]</f>
        <v>262.38</v>
      </c>
    </row>
    <row r="1466" spans="1:18" hidden="1" x14ac:dyDescent="0.35">
      <c r="A1466" t="s">
        <v>5162</v>
      </c>
      <c r="B1466" s="1">
        <v>45995</v>
      </c>
      <c r="C1466" t="s">
        <v>3649</v>
      </c>
      <c r="D1466" t="s">
        <v>5163</v>
      </c>
      <c r="E1466" t="s">
        <v>467</v>
      </c>
      <c r="F1466" t="s">
        <v>28</v>
      </c>
      <c r="G1466">
        <v>150.09</v>
      </c>
      <c r="H1466">
        <v>3</v>
      </c>
      <c r="I1466">
        <v>105.47</v>
      </c>
      <c r="J1466">
        <v>7.47</v>
      </c>
      <c r="K1466" t="s">
        <v>43</v>
      </c>
      <c r="L1466" t="s">
        <v>29</v>
      </c>
      <c r="M1466" t="s">
        <v>37</v>
      </c>
      <c r="N1466" t="s">
        <v>3671</v>
      </c>
      <c r="O1466" t="s">
        <v>5164</v>
      </c>
      <c r="P1466" t="str">
        <f t="shared" si="22"/>
        <v>Dec</v>
      </c>
      <c r="Q1466">
        <f>PRODUCT(Table1[[#This Row],[Price_per_Unit]],Table1[[#This Row],[Quantity_Purchased]])</f>
        <v>450.27</v>
      </c>
      <c r="R1466">
        <f>(Table1[[#This Row],[Price_per_Unit]]*Table1[[#This Row],[Quantity_Purchased]])-Table1[[#This Row],[Discount_Applied]]</f>
        <v>442.79999999999995</v>
      </c>
    </row>
    <row r="1467" spans="1:18" x14ac:dyDescent="0.35">
      <c r="A1467" t="s">
        <v>5165</v>
      </c>
      <c r="B1467" s="1">
        <v>45995</v>
      </c>
      <c r="C1467" t="s">
        <v>3649</v>
      </c>
      <c r="D1467" t="s">
        <v>5166</v>
      </c>
      <c r="E1467" t="s">
        <v>4793</v>
      </c>
      <c r="F1467" t="s">
        <v>36</v>
      </c>
      <c r="G1467">
        <v>154.08000000000001</v>
      </c>
      <c r="H1467">
        <v>1</v>
      </c>
      <c r="I1467">
        <v>137.88</v>
      </c>
      <c r="J1467">
        <v>14.84</v>
      </c>
      <c r="K1467" t="s">
        <v>54</v>
      </c>
      <c r="L1467" t="s">
        <v>29</v>
      </c>
      <c r="M1467" t="s">
        <v>22</v>
      </c>
      <c r="N1467" t="s">
        <v>3667</v>
      </c>
      <c r="O1467" t="s">
        <v>5167</v>
      </c>
      <c r="P1467" t="str">
        <f t="shared" si="22"/>
        <v>Dec</v>
      </c>
      <c r="Q1467">
        <f>PRODUCT(Table1[[#This Row],[Price_per_Unit]],Table1[[#This Row],[Quantity_Purchased]])</f>
        <v>154.08000000000001</v>
      </c>
      <c r="R1467">
        <f>(Table1[[#This Row],[Price_per_Unit]]*Table1[[#This Row],[Quantity_Purchased]])-Table1[[#This Row],[Discount_Applied]]</f>
        <v>139.24</v>
      </c>
    </row>
    <row r="1468" spans="1:18" hidden="1" x14ac:dyDescent="0.35">
      <c r="A1468" t="s">
        <v>5168</v>
      </c>
      <c r="B1468" s="1">
        <v>45995</v>
      </c>
      <c r="C1468" t="s">
        <v>3649</v>
      </c>
      <c r="D1468" t="s">
        <v>5169</v>
      </c>
      <c r="E1468" t="s">
        <v>5170</v>
      </c>
      <c r="F1468" t="s">
        <v>36</v>
      </c>
      <c r="G1468">
        <v>368.46</v>
      </c>
      <c r="H1468">
        <v>5</v>
      </c>
      <c r="I1468">
        <v>324.08999999999997</v>
      </c>
      <c r="J1468">
        <v>69.16</v>
      </c>
      <c r="K1468" t="s">
        <v>54</v>
      </c>
      <c r="L1468" t="s">
        <v>29</v>
      </c>
      <c r="M1468" t="s">
        <v>30</v>
      </c>
      <c r="N1468" t="s">
        <v>3667</v>
      </c>
      <c r="O1468" t="s">
        <v>5171</v>
      </c>
      <c r="P1468" t="str">
        <f t="shared" si="22"/>
        <v>Dec</v>
      </c>
      <c r="Q1468">
        <f>PRODUCT(Table1[[#This Row],[Price_per_Unit]],Table1[[#This Row],[Quantity_Purchased]])</f>
        <v>1842.3</v>
      </c>
      <c r="R1468">
        <f>(Table1[[#This Row],[Price_per_Unit]]*Table1[[#This Row],[Quantity_Purchased]])-Table1[[#This Row],[Discount_Applied]]</f>
        <v>1773.1399999999999</v>
      </c>
    </row>
    <row r="1469" spans="1:18" x14ac:dyDescent="0.35">
      <c r="A1469" t="s">
        <v>5172</v>
      </c>
      <c r="B1469" s="1">
        <v>45995</v>
      </c>
      <c r="C1469" t="s">
        <v>3649</v>
      </c>
      <c r="D1469" t="s">
        <v>5173</v>
      </c>
      <c r="E1469" t="s">
        <v>510</v>
      </c>
      <c r="F1469" t="s">
        <v>36</v>
      </c>
      <c r="G1469">
        <v>332.5</v>
      </c>
      <c r="H1469">
        <v>8</v>
      </c>
      <c r="I1469">
        <v>218.52</v>
      </c>
      <c r="J1469">
        <v>3.12</v>
      </c>
      <c r="K1469" t="s">
        <v>20</v>
      </c>
      <c r="L1469" t="s">
        <v>48</v>
      </c>
      <c r="M1469" t="s">
        <v>22</v>
      </c>
      <c r="N1469" t="s">
        <v>3652</v>
      </c>
      <c r="O1469" t="s">
        <v>5174</v>
      </c>
      <c r="P1469" t="str">
        <f t="shared" si="22"/>
        <v>Dec</v>
      </c>
      <c r="Q1469">
        <f>PRODUCT(Table1[[#This Row],[Price_per_Unit]],Table1[[#This Row],[Quantity_Purchased]])</f>
        <v>2660</v>
      </c>
      <c r="R1469">
        <f>(Table1[[#This Row],[Price_per_Unit]]*Table1[[#This Row],[Quantity_Purchased]])-Table1[[#This Row],[Discount_Applied]]</f>
        <v>2656.88</v>
      </c>
    </row>
    <row r="1470" spans="1:18" hidden="1" x14ac:dyDescent="0.35">
      <c r="A1470" t="s">
        <v>5175</v>
      </c>
      <c r="B1470" s="1">
        <v>45672</v>
      </c>
      <c r="C1470" t="s">
        <v>3649</v>
      </c>
      <c r="D1470" t="s">
        <v>5176</v>
      </c>
      <c r="E1470" t="s">
        <v>354</v>
      </c>
      <c r="F1470" t="s">
        <v>19</v>
      </c>
      <c r="G1470">
        <v>70.989999999999995</v>
      </c>
      <c r="H1470">
        <v>10</v>
      </c>
      <c r="I1470">
        <v>53.84</v>
      </c>
      <c r="J1470">
        <v>0.92</v>
      </c>
      <c r="K1470" t="s">
        <v>43</v>
      </c>
      <c r="L1470" t="s">
        <v>48</v>
      </c>
      <c r="M1470" t="s">
        <v>30</v>
      </c>
      <c r="N1470" t="s">
        <v>3652</v>
      </c>
      <c r="O1470" t="s">
        <v>5177</v>
      </c>
      <c r="P1470" t="str">
        <f t="shared" si="22"/>
        <v>Jan</v>
      </c>
      <c r="Q1470">
        <f>PRODUCT(Table1[[#This Row],[Price_per_Unit]],Table1[[#This Row],[Quantity_Purchased]])</f>
        <v>709.9</v>
      </c>
      <c r="R1470">
        <f>(Table1[[#This Row],[Price_per_Unit]]*Table1[[#This Row],[Quantity_Purchased]])-Table1[[#This Row],[Discount_Applied]]</f>
        <v>708.98</v>
      </c>
    </row>
    <row r="1471" spans="1:18" x14ac:dyDescent="0.35">
      <c r="A1471" t="s">
        <v>5178</v>
      </c>
      <c r="B1471" s="1">
        <v>45661</v>
      </c>
      <c r="C1471" t="s">
        <v>3649</v>
      </c>
      <c r="D1471" t="s">
        <v>5179</v>
      </c>
      <c r="E1471" t="s">
        <v>1071</v>
      </c>
      <c r="F1471" t="s">
        <v>36</v>
      </c>
      <c r="G1471">
        <v>102.25</v>
      </c>
      <c r="H1471">
        <v>8</v>
      </c>
      <c r="I1471">
        <v>83.51</v>
      </c>
      <c r="J1471">
        <v>8.1</v>
      </c>
      <c r="K1471" t="s">
        <v>54</v>
      </c>
      <c r="L1471" t="s">
        <v>29</v>
      </c>
      <c r="M1471" t="s">
        <v>22</v>
      </c>
      <c r="N1471" t="s">
        <v>3667</v>
      </c>
      <c r="O1471" t="s">
        <v>5180</v>
      </c>
      <c r="P1471" t="str">
        <f t="shared" si="22"/>
        <v>Jan</v>
      </c>
      <c r="Q1471">
        <f>PRODUCT(Table1[[#This Row],[Price_per_Unit]],Table1[[#This Row],[Quantity_Purchased]])</f>
        <v>818</v>
      </c>
      <c r="R1471">
        <f>(Table1[[#This Row],[Price_per_Unit]]*Table1[[#This Row],[Quantity_Purchased]])-Table1[[#This Row],[Discount_Applied]]</f>
        <v>809.9</v>
      </c>
    </row>
    <row r="1472" spans="1:18" hidden="1" x14ac:dyDescent="0.35">
      <c r="A1472" t="s">
        <v>5181</v>
      </c>
      <c r="B1472" s="1">
        <v>45672</v>
      </c>
      <c r="C1472" t="s">
        <v>3649</v>
      </c>
      <c r="D1472" t="s">
        <v>5182</v>
      </c>
      <c r="E1472" t="s">
        <v>2588</v>
      </c>
      <c r="F1472" t="s">
        <v>128</v>
      </c>
      <c r="G1472">
        <v>97.05</v>
      </c>
      <c r="H1472">
        <v>7</v>
      </c>
      <c r="I1472">
        <v>79.59</v>
      </c>
      <c r="J1472">
        <v>17.91</v>
      </c>
      <c r="K1472" t="s">
        <v>20</v>
      </c>
      <c r="L1472" t="s">
        <v>21</v>
      </c>
      <c r="M1472" t="s">
        <v>37</v>
      </c>
      <c r="N1472" t="s">
        <v>3652</v>
      </c>
      <c r="O1472" t="s">
        <v>5183</v>
      </c>
      <c r="P1472" t="str">
        <f t="shared" si="22"/>
        <v>Jan</v>
      </c>
      <c r="Q1472">
        <f>PRODUCT(Table1[[#This Row],[Price_per_Unit]],Table1[[#This Row],[Quantity_Purchased]])</f>
        <v>679.35</v>
      </c>
      <c r="R1472">
        <f>(Table1[[#This Row],[Price_per_Unit]]*Table1[[#This Row],[Quantity_Purchased]])-Table1[[#This Row],[Discount_Applied]]</f>
        <v>661.44</v>
      </c>
    </row>
    <row r="1473" spans="1:18" hidden="1" x14ac:dyDescent="0.35">
      <c r="A1473" t="s">
        <v>5184</v>
      </c>
      <c r="B1473" s="1">
        <v>45685</v>
      </c>
      <c r="C1473" t="s">
        <v>3649</v>
      </c>
      <c r="D1473" t="s">
        <v>5185</v>
      </c>
      <c r="E1473" t="s">
        <v>4108</v>
      </c>
      <c r="F1473" t="s">
        <v>28</v>
      </c>
      <c r="G1473">
        <v>312.39999999999998</v>
      </c>
      <c r="H1473">
        <v>9</v>
      </c>
      <c r="I1473">
        <v>222.65</v>
      </c>
      <c r="J1473">
        <v>17.52</v>
      </c>
      <c r="K1473" t="s">
        <v>54</v>
      </c>
      <c r="L1473" t="s">
        <v>29</v>
      </c>
      <c r="M1473" t="s">
        <v>30</v>
      </c>
      <c r="N1473" t="s">
        <v>3652</v>
      </c>
      <c r="O1473" t="s">
        <v>5186</v>
      </c>
      <c r="P1473" t="str">
        <f t="shared" si="22"/>
        <v>Jan</v>
      </c>
      <c r="Q1473">
        <f>PRODUCT(Table1[[#This Row],[Price_per_Unit]],Table1[[#This Row],[Quantity_Purchased]])</f>
        <v>2811.6</v>
      </c>
      <c r="R1473">
        <f>(Table1[[#This Row],[Price_per_Unit]]*Table1[[#This Row],[Quantity_Purchased]])-Table1[[#This Row],[Discount_Applied]]</f>
        <v>2794.08</v>
      </c>
    </row>
    <row r="1474" spans="1:18" x14ac:dyDescent="0.35">
      <c r="A1474" t="s">
        <v>5187</v>
      </c>
      <c r="B1474" s="1">
        <v>45664</v>
      </c>
      <c r="C1474" t="s">
        <v>3649</v>
      </c>
      <c r="D1474" t="s">
        <v>5188</v>
      </c>
      <c r="E1474" t="s">
        <v>2066</v>
      </c>
      <c r="F1474" t="s">
        <v>28</v>
      </c>
      <c r="G1474">
        <v>334.18</v>
      </c>
      <c r="H1474">
        <v>8</v>
      </c>
      <c r="I1474">
        <v>240.95</v>
      </c>
      <c r="J1474">
        <v>49.57</v>
      </c>
      <c r="K1474" t="s">
        <v>54</v>
      </c>
      <c r="L1474" t="s">
        <v>29</v>
      </c>
      <c r="M1474" t="s">
        <v>22</v>
      </c>
      <c r="N1474" t="s">
        <v>3671</v>
      </c>
      <c r="O1474" t="s">
        <v>5189</v>
      </c>
      <c r="P1474" t="str">
        <f t="shared" ref="P1474:P1537" si="23">CHOOSE(MONTH(B1474),"Jan","Feb","Mar","Apr","May","Jun","Jul","Aug","Sep","Oct","Nov","Dec")</f>
        <v>Jan</v>
      </c>
      <c r="Q1474">
        <f>PRODUCT(Table1[[#This Row],[Price_per_Unit]],Table1[[#This Row],[Quantity_Purchased]])</f>
        <v>2673.44</v>
      </c>
      <c r="R1474">
        <f>(Table1[[#This Row],[Price_per_Unit]]*Table1[[#This Row],[Quantity_Purchased]])-Table1[[#This Row],[Discount_Applied]]</f>
        <v>2623.87</v>
      </c>
    </row>
    <row r="1475" spans="1:18" hidden="1" x14ac:dyDescent="0.35">
      <c r="A1475" t="s">
        <v>5190</v>
      </c>
      <c r="B1475" s="1">
        <v>45681</v>
      </c>
      <c r="C1475" t="s">
        <v>3649</v>
      </c>
      <c r="D1475" t="s">
        <v>5191</v>
      </c>
      <c r="E1475" t="s">
        <v>5192</v>
      </c>
      <c r="F1475" t="s">
        <v>36</v>
      </c>
      <c r="G1475">
        <v>10.95</v>
      </c>
      <c r="H1475">
        <v>2</v>
      </c>
      <c r="I1475">
        <v>9.7100000000000009</v>
      </c>
      <c r="J1475">
        <v>0.33</v>
      </c>
      <c r="K1475" t="s">
        <v>43</v>
      </c>
      <c r="L1475" t="s">
        <v>29</v>
      </c>
      <c r="M1475" t="s">
        <v>37</v>
      </c>
      <c r="N1475" t="s">
        <v>3671</v>
      </c>
      <c r="O1475" t="s">
        <v>5193</v>
      </c>
      <c r="P1475" t="str">
        <f t="shared" si="23"/>
        <v>Jan</v>
      </c>
      <c r="Q1475">
        <f>PRODUCT(Table1[[#This Row],[Price_per_Unit]],Table1[[#This Row],[Quantity_Purchased]])</f>
        <v>21.9</v>
      </c>
      <c r="R1475">
        <f>(Table1[[#This Row],[Price_per_Unit]]*Table1[[#This Row],[Quantity_Purchased]])-Table1[[#This Row],[Discount_Applied]]</f>
        <v>21.57</v>
      </c>
    </row>
    <row r="1476" spans="1:18" x14ac:dyDescent="0.35">
      <c r="A1476" s="2" t="s">
        <v>5194</v>
      </c>
      <c r="B1476" s="1">
        <v>45671</v>
      </c>
      <c r="C1476" t="s">
        <v>3649</v>
      </c>
      <c r="D1476" t="s">
        <v>5195</v>
      </c>
      <c r="E1476" t="s">
        <v>3290</v>
      </c>
      <c r="F1476" t="s">
        <v>28</v>
      </c>
      <c r="G1476">
        <v>400.2</v>
      </c>
      <c r="H1476">
        <v>10</v>
      </c>
      <c r="I1476">
        <v>302.83999999999997</v>
      </c>
      <c r="J1476">
        <v>48.31</v>
      </c>
      <c r="K1476" t="s">
        <v>54</v>
      </c>
      <c r="L1476" t="s">
        <v>48</v>
      </c>
      <c r="M1476" t="s">
        <v>22</v>
      </c>
      <c r="N1476" t="s">
        <v>3652</v>
      </c>
      <c r="O1476" t="s">
        <v>5196</v>
      </c>
      <c r="P1476" t="str">
        <f t="shared" si="23"/>
        <v>Jan</v>
      </c>
      <c r="Q1476">
        <f>PRODUCT(Table1[[#This Row],[Price_per_Unit]],Table1[[#This Row],[Quantity_Purchased]])</f>
        <v>4002</v>
      </c>
      <c r="R1476">
        <f>(Table1[[#This Row],[Price_per_Unit]]*Table1[[#This Row],[Quantity_Purchased]])-Table1[[#This Row],[Discount_Applied]]</f>
        <v>3953.69</v>
      </c>
    </row>
    <row r="1477" spans="1:18" x14ac:dyDescent="0.35">
      <c r="A1477" t="s">
        <v>5197</v>
      </c>
      <c r="B1477" s="1">
        <v>45674</v>
      </c>
      <c r="C1477" t="s">
        <v>3649</v>
      </c>
      <c r="D1477" s="2" t="s">
        <v>5198</v>
      </c>
      <c r="E1477" t="s">
        <v>5129</v>
      </c>
      <c r="F1477" t="s">
        <v>28</v>
      </c>
      <c r="G1477">
        <v>183.21</v>
      </c>
      <c r="H1477">
        <v>3</v>
      </c>
      <c r="I1477">
        <v>121.64</v>
      </c>
      <c r="J1477">
        <v>18.61</v>
      </c>
      <c r="K1477" t="s">
        <v>43</v>
      </c>
      <c r="L1477" t="s">
        <v>21</v>
      </c>
      <c r="M1477" t="s">
        <v>22</v>
      </c>
      <c r="N1477" t="s">
        <v>3671</v>
      </c>
      <c r="O1477" t="s">
        <v>5199</v>
      </c>
      <c r="P1477" t="str">
        <f t="shared" si="23"/>
        <v>Jan</v>
      </c>
      <c r="Q1477">
        <f>PRODUCT(Table1[[#This Row],[Price_per_Unit]],Table1[[#This Row],[Quantity_Purchased]])</f>
        <v>549.63</v>
      </c>
      <c r="R1477">
        <f>(Table1[[#This Row],[Price_per_Unit]]*Table1[[#This Row],[Quantity_Purchased]])-Table1[[#This Row],[Discount_Applied]]</f>
        <v>531.02</v>
      </c>
    </row>
    <row r="1478" spans="1:18" hidden="1" x14ac:dyDescent="0.35">
      <c r="A1478" t="s">
        <v>5200</v>
      </c>
      <c r="B1478" s="1">
        <v>45686</v>
      </c>
      <c r="C1478" t="s">
        <v>3649</v>
      </c>
      <c r="D1478" t="s">
        <v>5201</v>
      </c>
      <c r="E1478" t="s">
        <v>863</v>
      </c>
      <c r="F1478" t="s">
        <v>28</v>
      </c>
      <c r="G1478">
        <v>298.3</v>
      </c>
      <c r="H1478">
        <v>10</v>
      </c>
      <c r="I1478">
        <v>260.83</v>
      </c>
      <c r="J1478">
        <v>43.46</v>
      </c>
      <c r="K1478" t="s">
        <v>43</v>
      </c>
      <c r="L1478" t="s">
        <v>48</v>
      </c>
      <c r="M1478" t="s">
        <v>37</v>
      </c>
      <c r="N1478" t="s">
        <v>3667</v>
      </c>
      <c r="O1478" t="s">
        <v>5202</v>
      </c>
      <c r="P1478" t="str">
        <f t="shared" si="23"/>
        <v>Jan</v>
      </c>
      <c r="Q1478">
        <f>PRODUCT(Table1[[#This Row],[Price_per_Unit]],Table1[[#This Row],[Quantity_Purchased]])</f>
        <v>2983</v>
      </c>
      <c r="R1478">
        <f>(Table1[[#This Row],[Price_per_Unit]]*Table1[[#This Row],[Quantity_Purchased]])-Table1[[#This Row],[Discount_Applied]]</f>
        <v>2939.54</v>
      </c>
    </row>
    <row r="1479" spans="1:18" hidden="1" x14ac:dyDescent="0.35">
      <c r="A1479" t="s">
        <v>5203</v>
      </c>
      <c r="B1479" s="1">
        <v>45668</v>
      </c>
      <c r="C1479" t="s">
        <v>3649</v>
      </c>
      <c r="D1479" t="s">
        <v>5204</v>
      </c>
      <c r="E1479" t="s">
        <v>5205</v>
      </c>
      <c r="F1479" t="s">
        <v>28</v>
      </c>
      <c r="G1479">
        <v>34.380000000000003</v>
      </c>
      <c r="H1479">
        <v>7</v>
      </c>
      <c r="I1479">
        <v>22.17</v>
      </c>
      <c r="J1479">
        <v>3.29</v>
      </c>
      <c r="K1479" t="s">
        <v>43</v>
      </c>
      <c r="L1479" t="s">
        <v>48</v>
      </c>
      <c r="M1479" t="s">
        <v>30</v>
      </c>
      <c r="N1479" t="s">
        <v>3667</v>
      </c>
      <c r="O1479" t="s">
        <v>5206</v>
      </c>
      <c r="P1479" t="str">
        <f t="shared" si="23"/>
        <v>Jan</v>
      </c>
      <c r="Q1479">
        <f>PRODUCT(Table1[[#This Row],[Price_per_Unit]],Table1[[#This Row],[Quantity_Purchased]])</f>
        <v>240.66000000000003</v>
      </c>
      <c r="R1479">
        <f>(Table1[[#This Row],[Price_per_Unit]]*Table1[[#This Row],[Quantity_Purchased]])-Table1[[#This Row],[Discount_Applied]]</f>
        <v>237.37000000000003</v>
      </c>
    </row>
    <row r="1480" spans="1:18" hidden="1" x14ac:dyDescent="0.35">
      <c r="A1480" t="s">
        <v>5207</v>
      </c>
      <c r="B1480" s="1">
        <v>45995</v>
      </c>
      <c r="C1480" t="s">
        <v>3649</v>
      </c>
      <c r="D1480" t="s">
        <v>5208</v>
      </c>
      <c r="E1480" t="s">
        <v>5209</v>
      </c>
      <c r="F1480" t="s">
        <v>19</v>
      </c>
      <c r="G1480">
        <v>222.54</v>
      </c>
      <c r="H1480">
        <v>6</v>
      </c>
      <c r="I1480">
        <v>152.44</v>
      </c>
      <c r="J1480">
        <v>38.18</v>
      </c>
      <c r="K1480" t="s">
        <v>54</v>
      </c>
      <c r="L1480" t="s">
        <v>21</v>
      </c>
      <c r="M1480" t="s">
        <v>37</v>
      </c>
      <c r="N1480" t="s">
        <v>3671</v>
      </c>
      <c r="O1480" t="s">
        <v>5210</v>
      </c>
      <c r="P1480" t="str">
        <f t="shared" si="23"/>
        <v>Dec</v>
      </c>
      <c r="Q1480">
        <f>PRODUCT(Table1[[#This Row],[Price_per_Unit]],Table1[[#This Row],[Quantity_Purchased]])</f>
        <v>1335.24</v>
      </c>
      <c r="R1480">
        <f>(Table1[[#This Row],[Price_per_Unit]]*Table1[[#This Row],[Quantity_Purchased]])-Table1[[#This Row],[Discount_Applied]]</f>
        <v>1297.06</v>
      </c>
    </row>
    <row r="1481" spans="1:18" hidden="1" x14ac:dyDescent="0.35">
      <c r="A1481" t="s">
        <v>5211</v>
      </c>
      <c r="B1481" s="1">
        <v>45995</v>
      </c>
      <c r="C1481" t="s">
        <v>3649</v>
      </c>
      <c r="D1481" t="s">
        <v>5212</v>
      </c>
      <c r="E1481" t="s">
        <v>3843</v>
      </c>
      <c r="F1481" t="s">
        <v>128</v>
      </c>
      <c r="G1481">
        <v>254.34</v>
      </c>
      <c r="H1481">
        <v>3</v>
      </c>
      <c r="I1481">
        <v>186.29</v>
      </c>
      <c r="J1481">
        <v>50.59</v>
      </c>
      <c r="K1481" t="s">
        <v>54</v>
      </c>
      <c r="L1481" t="s">
        <v>48</v>
      </c>
      <c r="M1481" t="s">
        <v>37</v>
      </c>
      <c r="N1481" t="s">
        <v>3671</v>
      </c>
      <c r="O1481" t="s">
        <v>5213</v>
      </c>
      <c r="P1481" t="str">
        <f t="shared" si="23"/>
        <v>Dec</v>
      </c>
      <c r="Q1481">
        <f>PRODUCT(Table1[[#This Row],[Price_per_Unit]],Table1[[#This Row],[Quantity_Purchased]])</f>
        <v>763.02</v>
      </c>
      <c r="R1481">
        <f>(Table1[[#This Row],[Price_per_Unit]]*Table1[[#This Row],[Quantity_Purchased]])-Table1[[#This Row],[Discount_Applied]]</f>
        <v>712.43</v>
      </c>
    </row>
    <row r="1482" spans="1:18" hidden="1" x14ac:dyDescent="0.35">
      <c r="A1482" t="s">
        <v>5214</v>
      </c>
      <c r="B1482" s="1">
        <v>45995</v>
      </c>
      <c r="C1482" t="s">
        <v>3649</v>
      </c>
      <c r="D1482" t="s">
        <v>5215</v>
      </c>
      <c r="E1482" t="s">
        <v>416</v>
      </c>
      <c r="F1482" t="s">
        <v>79</v>
      </c>
      <c r="G1482">
        <v>486.2</v>
      </c>
      <c r="H1482">
        <v>10</v>
      </c>
      <c r="I1482">
        <v>436.79</v>
      </c>
      <c r="J1482">
        <v>61.23</v>
      </c>
      <c r="K1482" t="s">
        <v>54</v>
      </c>
      <c r="L1482" t="s">
        <v>48</v>
      </c>
      <c r="M1482" t="s">
        <v>30</v>
      </c>
      <c r="N1482" t="s">
        <v>3652</v>
      </c>
      <c r="O1482" t="s">
        <v>5216</v>
      </c>
      <c r="P1482" t="str">
        <f t="shared" si="23"/>
        <v>Dec</v>
      </c>
      <c r="Q1482">
        <f>PRODUCT(Table1[[#This Row],[Price_per_Unit]],Table1[[#This Row],[Quantity_Purchased]])</f>
        <v>4862</v>
      </c>
      <c r="R1482">
        <f>(Table1[[#This Row],[Price_per_Unit]]*Table1[[#This Row],[Quantity_Purchased]])-Table1[[#This Row],[Discount_Applied]]</f>
        <v>4800.7700000000004</v>
      </c>
    </row>
    <row r="1483" spans="1:18" x14ac:dyDescent="0.35">
      <c r="A1483" t="s">
        <v>5217</v>
      </c>
      <c r="B1483" s="1">
        <v>45690</v>
      </c>
      <c r="C1483" t="s">
        <v>3649</v>
      </c>
      <c r="D1483" t="s">
        <v>5218</v>
      </c>
      <c r="E1483" t="s">
        <v>808</v>
      </c>
      <c r="F1483" t="s">
        <v>19</v>
      </c>
      <c r="G1483">
        <v>410.14</v>
      </c>
      <c r="H1483">
        <v>9</v>
      </c>
      <c r="I1483">
        <v>336.47</v>
      </c>
      <c r="J1483">
        <v>37.92</v>
      </c>
      <c r="K1483" t="s">
        <v>54</v>
      </c>
      <c r="L1483" t="s">
        <v>48</v>
      </c>
      <c r="M1483" t="s">
        <v>22</v>
      </c>
      <c r="N1483" t="s">
        <v>3671</v>
      </c>
      <c r="O1483" t="s">
        <v>5219</v>
      </c>
      <c r="P1483" t="str">
        <f t="shared" si="23"/>
        <v>Feb</v>
      </c>
      <c r="Q1483">
        <f>PRODUCT(Table1[[#This Row],[Price_per_Unit]],Table1[[#This Row],[Quantity_Purchased]])</f>
        <v>3691.2599999999998</v>
      </c>
      <c r="R1483">
        <f>(Table1[[#This Row],[Price_per_Unit]]*Table1[[#This Row],[Quantity_Purchased]])-Table1[[#This Row],[Discount_Applied]]</f>
        <v>3653.3399999999997</v>
      </c>
    </row>
    <row r="1484" spans="1:18" hidden="1" x14ac:dyDescent="0.35">
      <c r="A1484" t="s">
        <v>5220</v>
      </c>
      <c r="B1484" s="1">
        <v>45693</v>
      </c>
      <c r="C1484" t="s">
        <v>3649</v>
      </c>
      <c r="D1484" t="s">
        <v>5221</v>
      </c>
      <c r="E1484" t="s">
        <v>62</v>
      </c>
      <c r="F1484" t="s">
        <v>79</v>
      </c>
      <c r="G1484">
        <v>193.15</v>
      </c>
      <c r="H1484">
        <v>8</v>
      </c>
      <c r="I1484">
        <v>166.83</v>
      </c>
      <c r="J1484">
        <v>11.85</v>
      </c>
      <c r="K1484" t="s">
        <v>43</v>
      </c>
      <c r="L1484" t="s">
        <v>29</v>
      </c>
      <c r="M1484" t="s">
        <v>37</v>
      </c>
      <c r="N1484" t="s">
        <v>3671</v>
      </c>
      <c r="O1484" t="s">
        <v>5222</v>
      </c>
      <c r="P1484" t="str">
        <f t="shared" si="23"/>
        <v>Feb</v>
      </c>
      <c r="Q1484">
        <f>PRODUCT(Table1[[#This Row],[Price_per_Unit]],Table1[[#This Row],[Quantity_Purchased]])</f>
        <v>1545.2</v>
      </c>
      <c r="R1484">
        <f>(Table1[[#This Row],[Price_per_Unit]]*Table1[[#This Row],[Quantity_Purchased]])-Table1[[#This Row],[Discount_Applied]]</f>
        <v>1533.3500000000001</v>
      </c>
    </row>
    <row r="1485" spans="1:18" hidden="1" x14ac:dyDescent="0.35">
      <c r="A1485" t="s">
        <v>5223</v>
      </c>
      <c r="B1485" s="1">
        <v>45696</v>
      </c>
      <c r="C1485" t="s">
        <v>3649</v>
      </c>
      <c r="D1485" t="s">
        <v>5224</v>
      </c>
      <c r="E1485" t="s">
        <v>5225</v>
      </c>
      <c r="F1485" t="s">
        <v>28</v>
      </c>
      <c r="G1485">
        <v>381.89</v>
      </c>
      <c r="H1485">
        <v>10</v>
      </c>
      <c r="I1485">
        <v>237.17</v>
      </c>
      <c r="J1485">
        <v>66.430000000000007</v>
      </c>
      <c r="K1485" t="s">
        <v>43</v>
      </c>
      <c r="L1485" t="s">
        <v>48</v>
      </c>
      <c r="M1485" t="s">
        <v>30</v>
      </c>
      <c r="N1485" t="s">
        <v>3671</v>
      </c>
      <c r="O1485" t="s">
        <v>5226</v>
      </c>
      <c r="P1485" t="str">
        <f t="shared" si="23"/>
        <v>Feb</v>
      </c>
      <c r="Q1485">
        <f>PRODUCT(Table1[[#This Row],[Price_per_Unit]],Table1[[#This Row],[Quantity_Purchased]])</f>
        <v>3818.8999999999996</v>
      </c>
      <c r="R1485">
        <f>(Table1[[#This Row],[Price_per_Unit]]*Table1[[#This Row],[Quantity_Purchased]])-Table1[[#This Row],[Discount_Applied]]</f>
        <v>3752.47</v>
      </c>
    </row>
    <row r="1486" spans="1:18" hidden="1" x14ac:dyDescent="0.35">
      <c r="A1486" s="2" t="s">
        <v>5227</v>
      </c>
      <c r="B1486" s="1">
        <v>45667</v>
      </c>
      <c r="C1486" t="s">
        <v>3649</v>
      </c>
      <c r="D1486" t="s">
        <v>5228</v>
      </c>
      <c r="E1486" t="s">
        <v>1311</v>
      </c>
      <c r="F1486" t="s">
        <v>19</v>
      </c>
      <c r="G1486">
        <v>219.13</v>
      </c>
      <c r="H1486">
        <v>7</v>
      </c>
      <c r="I1486">
        <v>192.78</v>
      </c>
      <c r="J1486">
        <v>13.05</v>
      </c>
      <c r="K1486" t="s">
        <v>43</v>
      </c>
      <c r="L1486" t="s">
        <v>29</v>
      </c>
      <c r="M1486" t="s">
        <v>30</v>
      </c>
      <c r="N1486" t="s">
        <v>3671</v>
      </c>
      <c r="O1486" t="s">
        <v>5229</v>
      </c>
      <c r="P1486" t="str">
        <f t="shared" si="23"/>
        <v>Jan</v>
      </c>
      <c r="Q1486">
        <f>PRODUCT(Table1[[#This Row],[Price_per_Unit]],Table1[[#This Row],[Quantity_Purchased]])</f>
        <v>1533.9099999999999</v>
      </c>
      <c r="R1486">
        <f>(Table1[[#This Row],[Price_per_Unit]]*Table1[[#This Row],[Quantity_Purchased]])-Table1[[#This Row],[Discount_Applied]]</f>
        <v>1520.86</v>
      </c>
    </row>
    <row r="1487" spans="1:18" x14ac:dyDescent="0.35">
      <c r="A1487" t="s">
        <v>5230</v>
      </c>
      <c r="B1487" s="1">
        <v>45684</v>
      </c>
      <c r="C1487" t="s">
        <v>3649</v>
      </c>
      <c r="D1487" t="s">
        <v>5231</v>
      </c>
      <c r="E1487" t="s">
        <v>5232</v>
      </c>
      <c r="F1487" t="s">
        <v>28</v>
      </c>
      <c r="G1487">
        <v>162.05000000000001</v>
      </c>
      <c r="H1487">
        <v>5</v>
      </c>
      <c r="I1487">
        <v>136.94</v>
      </c>
      <c r="J1487">
        <v>6.46</v>
      </c>
      <c r="K1487" t="s">
        <v>54</v>
      </c>
      <c r="L1487" t="s">
        <v>29</v>
      </c>
      <c r="M1487" t="s">
        <v>22</v>
      </c>
      <c r="N1487" t="s">
        <v>3652</v>
      </c>
      <c r="O1487" t="s">
        <v>5233</v>
      </c>
      <c r="P1487" t="str">
        <f t="shared" si="23"/>
        <v>Jan</v>
      </c>
      <c r="Q1487">
        <f>PRODUCT(Table1[[#This Row],[Price_per_Unit]],Table1[[#This Row],[Quantity_Purchased]])</f>
        <v>810.25</v>
      </c>
      <c r="R1487">
        <f>(Table1[[#This Row],[Price_per_Unit]]*Table1[[#This Row],[Quantity_Purchased]])-Table1[[#This Row],[Discount_Applied]]</f>
        <v>803.79</v>
      </c>
    </row>
    <row r="1488" spans="1:18" hidden="1" x14ac:dyDescent="0.35">
      <c r="A1488" t="s">
        <v>5234</v>
      </c>
      <c r="B1488" s="1">
        <v>45663</v>
      </c>
      <c r="C1488" t="s">
        <v>3649</v>
      </c>
      <c r="D1488" t="s">
        <v>5235</v>
      </c>
      <c r="E1488" t="s">
        <v>1577</v>
      </c>
      <c r="F1488" t="s">
        <v>19</v>
      </c>
      <c r="G1488">
        <v>482.36</v>
      </c>
      <c r="H1488">
        <v>1</v>
      </c>
      <c r="I1488">
        <v>416.3</v>
      </c>
      <c r="J1488">
        <v>45.24</v>
      </c>
      <c r="K1488" t="s">
        <v>20</v>
      </c>
      <c r="L1488" t="s">
        <v>48</v>
      </c>
      <c r="M1488" t="s">
        <v>37</v>
      </c>
      <c r="N1488" t="s">
        <v>3652</v>
      </c>
      <c r="O1488" t="s">
        <v>5236</v>
      </c>
      <c r="P1488" t="str">
        <f t="shared" si="23"/>
        <v>Jan</v>
      </c>
      <c r="Q1488">
        <f>PRODUCT(Table1[[#This Row],[Price_per_Unit]],Table1[[#This Row],[Quantity_Purchased]])</f>
        <v>482.36</v>
      </c>
      <c r="R1488">
        <f>(Table1[[#This Row],[Price_per_Unit]]*Table1[[#This Row],[Quantity_Purchased]])-Table1[[#This Row],[Discount_Applied]]</f>
        <v>437.12</v>
      </c>
    </row>
    <row r="1489" spans="1:18" hidden="1" x14ac:dyDescent="0.35">
      <c r="A1489" t="s">
        <v>5237</v>
      </c>
      <c r="B1489" s="1">
        <v>45694</v>
      </c>
      <c r="C1489" t="s">
        <v>3649</v>
      </c>
      <c r="D1489" t="s">
        <v>5238</v>
      </c>
      <c r="E1489" t="s">
        <v>1895</v>
      </c>
      <c r="F1489" t="s">
        <v>53</v>
      </c>
      <c r="G1489">
        <v>382.23</v>
      </c>
      <c r="H1489">
        <v>9</v>
      </c>
      <c r="I1489">
        <v>258.49</v>
      </c>
      <c r="J1489">
        <v>0.15</v>
      </c>
      <c r="K1489" t="s">
        <v>20</v>
      </c>
      <c r="L1489" t="s">
        <v>29</v>
      </c>
      <c r="M1489" t="s">
        <v>37</v>
      </c>
      <c r="N1489" t="s">
        <v>3671</v>
      </c>
      <c r="O1489" t="s">
        <v>5239</v>
      </c>
      <c r="P1489" t="str">
        <f t="shared" si="23"/>
        <v>Feb</v>
      </c>
      <c r="Q1489">
        <f>PRODUCT(Table1[[#This Row],[Price_per_Unit]],Table1[[#This Row],[Quantity_Purchased]])</f>
        <v>3440.07</v>
      </c>
      <c r="R1489">
        <f>(Table1[[#This Row],[Price_per_Unit]]*Table1[[#This Row],[Quantity_Purchased]])-Table1[[#This Row],[Discount_Applied]]</f>
        <v>3439.92</v>
      </c>
    </row>
    <row r="1490" spans="1:18" x14ac:dyDescent="0.35">
      <c r="A1490" t="s">
        <v>5240</v>
      </c>
      <c r="B1490" s="1">
        <v>45679</v>
      </c>
      <c r="C1490" t="s">
        <v>3649</v>
      </c>
      <c r="D1490" t="s">
        <v>5241</v>
      </c>
      <c r="E1490" t="s">
        <v>3348</v>
      </c>
      <c r="F1490" t="s">
        <v>36</v>
      </c>
      <c r="G1490">
        <v>92.93</v>
      </c>
      <c r="H1490">
        <v>9</v>
      </c>
      <c r="I1490">
        <v>82.14</v>
      </c>
      <c r="J1490">
        <v>7.4</v>
      </c>
      <c r="K1490" t="s">
        <v>54</v>
      </c>
      <c r="L1490" t="s">
        <v>29</v>
      </c>
      <c r="M1490" t="s">
        <v>22</v>
      </c>
      <c r="N1490" t="s">
        <v>3671</v>
      </c>
      <c r="O1490" t="s">
        <v>5242</v>
      </c>
      <c r="P1490" t="str">
        <f t="shared" si="23"/>
        <v>Jan</v>
      </c>
      <c r="Q1490">
        <f>PRODUCT(Table1[[#This Row],[Price_per_Unit]],Table1[[#This Row],[Quantity_Purchased]])</f>
        <v>836.37000000000012</v>
      </c>
      <c r="R1490">
        <f>(Table1[[#This Row],[Price_per_Unit]]*Table1[[#This Row],[Quantity_Purchased]])-Table1[[#This Row],[Discount_Applied]]</f>
        <v>828.97000000000014</v>
      </c>
    </row>
    <row r="1491" spans="1:18" hidden="1" x14ac:dyDescent="0.35">
      <c r="A1491" t="s">
        <v>5243</v>
      </c>
      <c r="B1491" s="1">
        <v>45675</v>
      </c>
      <c r="C1491" t="s">
        <v>3649</v>
      </c>
      <c r="D1491" t="s">
        <v>5244</v>
      </c>
      <c r="E1491" t="s">
        <v>627</v>
      </c>
      <c r="F1491" t="s">
        <v>128</v>
      </c>
      <c r="G1491">
        <v>211.01</v>
      </c>
      <c r="H1491">
        <v>3</v>
      </c>
      <c r="I1491">
        <v>170.36</v>
      </c>
      <c r="J1491">
        <v>5.4</v>
      </c>
      <c r="K1491" t="s">
        <v>54</v>
      </c>
      <c r="L1491" t="s">
        <v>29</v>
      </c>
      <c r="M1491" t="s">
        <v>37</v>
      </c>
      <c r="N1491" t="s">
        <v>3671</v>
      </c>
      <c r="O1491" t="s">
        <v>5245</v>
      </c>
      <c r="P1491" t="str">
        <f t="shared" si="23"/>
        <v>Jan</v>
      </c>
      <c r="Q1491">
        <f>PRODUCT(Table1[[#This Row],[Price_per_Unit]],Table1[[#This Row],[Quantity_Purchased]])</f>
        <v>633.03</v>
      </c>
      <c r="R1491">
        <f>(Table1[[#This Row],[Price_per_Unit]]*Table1[[#This Row],[Quantity_Purchased]])-Table1[[#This Row],[Discount_Applied]]</f>
        <v>627.63</v>
      </c>
    </row>
    <row r="1492" spans="1:18" hidden="1" x14ac:dyDescent="0.35">
      <c r="A1492" t="s">
        <v>5246</v>
      </c>
      <c r="B1492" s="1">
        <v>45675</v>
      </c>
      <c r="C1492" t="s">
        <v>3649</v>
      </c>
      <c r="D1492" t="s">
        <v>5247</v>
      </c>
      <c r="E1492" t="s">
        <v>5248</v>
      </c>
      <c r="F1492" t="s">
        <v>79</v>
      </c>
      <c r="G1492">
        <v>175</v>
      </c>
      <c r="H1492">
        <v>7</v>
      </c>
      <c r="I1492">
        <v>155.99</v>
      </c>
      <c r="J1492">
        <v>28.98</v>
      </c>
      <c r="K1492" t="s">
        <v>20</v>
      </c>
      <c r="L1492" t="s">
        <v>48</v>
      </c>
      <c r="M1492" t="s">
        <v>37</v>
      </c>
      <c r="N1492" t="s">
        <v>3667</v>
      </c>
      <c r="O1492" t="s">
        <v>5249</v>
      </c>
      <c r="P1492" t="str">
        <f t="shared" si="23"/>
        <v>Jan</v>
      </c>
      <c r="Q1492">
        <f>PRODUCT(Table1[[#This Row],[Price_per_Unit]],Table1[[#This Row],[Quantity_Purchased]])</f>
        <v>1225</v>
      </c>
      <c r="R1492">
        <f>(Table1[[#This Row],[Price_per_Unit]]*Table1[[#This Row],[Quantity_Purchased]])-Table1[[#This Row],[Discount_Applied]]</f>
        <v>1196.02</v>
      </c>
    </row>
    <row r="1493" spans="1:18" hidden="1" x14ac:dyDescent="0.35">
      <c r="A1493" t="s">
        <v>5250</v>
      </c>
      <c r="B1493" s="1">
        <v>45661</v>
      </c>
      <c r="C1493" t="s">
        <v>3649</v>
      </c>
      <c r="D1493" t="s">
        <v>5251</v>
      </c>
      <c r="E1493" t="s">
        <v>584</v>
      </c>
      <c r="F1493" t="s">
        <v>53</v>
      </c>
      <c r="G1493">
        <v>412.33</v>
      </c>
      <c r="H1493">
        <v>4</v>
      </c>
      <c r="I1493">
        <v>369.5</v>
      </c>
      <c r="J1493">
        <v>15.03</v>
      </c>
      <c r="K1493" t="s">
        <v>54</v>
      </c>
      <c r="L1493" t="s">
        <v>21</v>
      </c>
      <c r="M1493" t="s">
        <v>30</v>
      </c>
      <c r="N1493" t="s">
        <v>3667</v>
      </c>
      <c r="O1493" t="s">
        <v>5252</v>
      </c>
      <c r="P1493" t="str">
        <f t="shared" si="23"/>
        <v>Jan</v>
      </c>
      <c r="Q1493">
        <f>PRODUCT(Table1[[#This Row],[Price_per_Unit]],Table1[[#This Row],[Quantity_Purchased]])</f>
        <v>1649.32</v>
      </c>
      <c r="R1493">
        <f>(Table1[[#This Row],[Price_per_Unit]]*Table1[[#This Row],[Quantity_Purchased]])-Table1[[#This Row],[Discount_Applied]]</f>
        <v>1634.29</v>
      </c>
    </row>
    <row r="1494" spans="1:18" x14ac:dyDescent="0.35">
      <c r="A1494" t="s">
        <v>5253</v>
      </c>
      <c r="B1494" s="1">
        <v>45693</v>
      </c>
      <c r="C1494" t="s">
        <v>3649</v>
      </c>
      <c r="D1494" t="s">
        <v>5254</v>
      </c>
      <c r="E1494" t="s">
        <v>4305</v>
      </c>
      <c r="F1494" t="s">
        <v>19</v>
      </c>
      <c r="G1494">
        <v>314.94</v>
      </c>
      <c r="H1494">
        <v>9</v>
      </c>
      <c r="I1494">
        <v>191.45</v>
      </c>
      <c r="J1494">
        <v>24.38</v>
      </c>
      <c r="K1494" t="s">
        <v>20</v>
      </c>
      <c r="L1494" t="s">
        <v>21</v>
      </c>
      <c r="M1494" t="s">
        <v>22</v>
      </c>
      <c r="N1494" t="s">
        <v>3671</v>
      </c>
      <c r="O1494" t="s">
        <v>5255</v>
      </c>
      <c r="P1494" t="str">
        <f t="shared" si="23"/>
        <v>Feb</v>
      </c>
      <c r="Q1494">
        <f>PRODUCT(Table1[[#This Row],[Price_per_Unit]],Table1[[#This Row],[Quantity_Purchased]])</f>
        <v>2834.46</v>
      </c>
      <c r="R1494">
        <f>(Table1[[#This Row],[Price_per_Unit]]*Table1[[#This Row],[Quantity_Purchased]])-Table1[[#This Row],[Discount_Applied]]</f>
        <v>2810.08</v>
      </c>
    </row>
    <row r="1495" spans="1:18" hidden="1" x14ac:dyDescent="0.35">
      <c r="A1495" t="s">
        <v>5256</v>
      </c>
      <c r="B1495" s="1">
        <v>45686</v>
      </c>
      <c r="C1495" t="s">
        <v>3649</v>
      </c>
      <c r="D1495" t="s">
        <v>5257</v>
      </c>
      <c r="E1495" t="s">
        <v>18</v>
      </c>
      <c r="F1495" t="s">
        <v>28</v>
      </c>
      <c r="G1495">
        <v>90.06</v>
      </c>
      <c r="H1495">
        <v>9</v>
      </c>
      <c r="I1495">
        <v>70.78</v>
      </c>
      <c r="J1495">
        <v>1.08</v>
      </c>
      <c r="K1495" t="s">
        <v>20</v>
      </c>
      <c r="L1495" t="s">
        <v>29</v>
      </c>
      <c r="M1495" t="s">
        <v>30</v>
      </c>
      <c r="N1495" t="s">
        <v>3667</v>
      </c>
      <c r="O1495" t="s">
        <v>5258</v>
      </c>
      <c r="P1495" t="str">
        <f t="shared" si="23"/>
        <v>Jan</v>
      </c>
      <c r="Q1495">
        <f>PRODUCT(Table1[[#This Row],[Price_per_Unit]],Table1[[#This Row],[Quantity_Purchased]])</f>
        <v>810.54</v>
      </c>
      <c r="R1495">
        <f>(Table1[[#This Row],[Price_per_Unit]]*Table1[[#This Row],[Quantity_Purchased]])-Table1[[#This Row],[Discount_Applied]]</f>
        <v>809.45999999999992</v>
      </c>
    </row>
    <row r="1496" spans="1:18" hidden="1" x14ac:dyDescent="0.35">
      <c r="A1496" t="s">
        <v>5259</v>
      </c>
      <c r="B1496" s="1">
        <v>45664</v>
      </c>
      <c r="C1496" t="s">
        <v>3649</v>
      </c>
      <c r="D1496" t="s">
        <v>5260</v>
      </c>
      <c r="E1496" t="s">
        <v>1330</v>
      </c>
      <c r="F1496" t="s">
        <v>79</v>
      </c>
      <c r="G1496">
        <v>113.83</v>
      </c>
      <c r="H1496">
        <v>5</v>
      </c>
      <c r="I1496">
        <v>69.72</v>
      </c>
      <c r="J1496">
        <v>15.97</v>
      </c>
      <c r="K1496" t="s">
        <v>43</v>
      </c>
      <c r="L1496" t="s">
        <v>48</v>
      </c>
      <c r="M1496" t="s">
        <v>37</v>
      </c>
      <c r="N1496" t="s">
        <v>3652</v>
      </c>
      <c r="O1496" t="s">
        <v>2937</v>
      </c>
      <c r="P1496" t="str">
        <f t="shared" si="23"/>
        <v>Jan</v>
      </c>
      <c r="Q1496">
        <f>PRODUCT(Table1[[#This Row],[Price_per_Unit]],Table1[[#This Row],[Quantity_Purchased]])</f>
        <v>569.15</v>
      </c>
      <c r="R1496">
        <f>(Table1[[#This Row],[Price_per_Unit]]*Table1[[#This Row],[Quantity_Purchased]])-Table1[[#This Row],[Discount_Applied]]</f>
        <v>553.17999999999995</v>
      </c>
    </row>
    <row r="1497" spans="1:18" hidden="1" x14ac:dyDescent="0.35">
      <c r="A1497" t="s">
        <v>5261</v>
      </c>
      <c r="B1497" s="1">
        <v>45658</v>
      </c>
      <c r="C1497" t="s">
        <v>3649</v>
      </c>
      <c r="D1497" t="s">
        <v>5262</v>
      </c>
      <c r="E1497" t="s">
        <v>3206</v>
      </c>
      <c r="F1497" t="s">
        <v>79</v>
      </c>
      <c r="G1497">
        <v>358.96</v>
      </c>
      <c r="H1497">
        <v>1</v>
      </c>
      <c r="I1497">
        <v>272.98</v>
      </c>
      <c r="J1497">
        <v>20.149999999999999</v>
      </c>
      <c r="K1497" t="s">
        <v>54</v>
      </c>
      <c r="L1497" t="s">
        <v>48</v>
      </c>
      <c r="M1497" t="s">
        <v>30</v>
      </c>
      <c r="N1497" t="s">
        <v>3671</v>
      </c>
      <c r="O1497" t="s">
        <v>5263</v>
      </c>
      <c r="P1497" t="str">
        <f t="shared" si="23"/>
        <v>Jan</v>
      </c>
      <c r="Q1497">
        <f>PRODUCT(Table1[[#This Row],[Price_per_Unit]],Table1[[#This Row],[Quantity_Purchased]])</f>
        <v>358.96</v>
      </c>
      <c r="R1497">
        <f>(Table1[[#This Row],[Price_per_Unit]]*Table1[[#This Row],[Quantity_Purchased]])-Table1[[#This Row],[Discount_Applied]]</f>
        <v>338.81</v>
      </c>
    </row>
    <row r="1498" spans="1:18" x14ac:dyDescent="0.35">
      <c r="A1498" t="s">
        <v>5264</v>
      </c>
      <c r="B1498" s="1">
        <v>45679</v>
      </c>
      <c r="C1498" t="s">
        <v>3649</v>
      </c>
      <c r="D1498" t="s">
        <v>5265</v>
      </c>
      <c r="E1498" t="s">
        <v>5266</v>
      </c>
      <c r="F1498" t="s">
        <v>53</v>
      </c>
      <c r="G1498">
        <v>16.440000000000001</v>
      </c>
      <c r="H1498">
        <v>2</v>
      </c>
      <c r="I1498">
        <v>10.06</v>
      </c>
      <c r="J1498">
        <v>0.78</v>
      </c>
      <c r="K1498" t="s">
        <v>43</v>
      </c>
      <c r="L1498" t="s">
        <v>48</v>
      </c>
      <c r="M1498" t="s">
        <v>22</v>
      </c>
      <c r="N1498" t="s">
        <v>3671</v>
      </c>
      <c r="O1498" t="s">
        <v>5267</v>
      </c>
      <c r="P1498" t="str">
        <f t="shared" si="23"/>
        <v>Jan</v>
      </c>
      <c r="Q1498">
        <f>PRODUCT(Table1[[#This Row],[Price_per_Unit]],Table1[[#This Row],[Quantity_Purchased]])</f>
        <v>32.880000000000003</v>
      </c>
      <c r="R1498">
        <f>(Table1[[#This Row],[Price_per_Unit]]*Table1[[#This Row],[Quantity_Purchased]])-Table1[[#This Row],[Discount_Applied]]</f>
        <v>32.1</v>
      </c>
    </row>
    <row r="1499" spans="1:18" hidden="1" x14ac:dyDescent="0.35">
      <c r="A1499" t="s">
        <v>5268</v>
      </c>
      <c r="B1499" s="1">
        <v>45676</v>
      </c>
      <c r="C1499" t="s">
        <v>3649</v>
      </c>
      <c r="D1499" t="s">
        <v>5269</v>
      </c>
      <c r="E1499" t="s">
        <v>4272</v>
      </c>
      <c r="F1499" t="s">
        <v>19</v>
      </c>
      <c r="G1499">
        <v>29.48</v>
      </c>
      <c r="H1499">
        <v>7</v>
      </c>
      <c r="I1499">
        <v>18.649999999999999</v>
      </c>
      <c r="J1499">
        <v>4.6399999999999997</v>
      </c>
      <c r="K1499" t="s">
        <v>43</v>
      </c>
      <c r="L1499" t="s">
        <v>48</v>
      </c>
      <c r="M1499" t="s">
        <v>30</v>
      </c>
      <c r="N1499" t="s">
        <v>3671</v>
      </c>
      <c r="O1499" t="s">
        <v>5270</v>
      </c>
      <c r="P1499" t="str">
        <f t="shared" si="23"/>
        <v>Jan</v>
      </c>
      <c r="Q1499">
        <f>PRODUCT(Table1[[#This Row],[Price_per_Unit]],Table1[[#This Row],[Quantity_Purchased]])</f>
        <v>206.36</v>
      </c>
      <c r="R1499">
        <f>(Table1[[#This Row],[Price_per_Unit]]*Table1[[#This Row],[Quantity_Purchased]])-Table1[[#This Row],[Discount_Applied]]</f>
        <v>201.72000000000003</v>
      </c>
    </row>
    <row r="1500" spans="1:18" hidden="1" x14ac:dyDescent="0.35">
      <c r="A1500" t="s">
        <v>5271</v>
      </c>
      <c r="B1500" s="1">
        <v>45676</v>
      </c>
      <c r="C1500" t="s">
        <v>3649</v>
      </c>
      <c r="D1500" t="s">
        <v>5272</v>
      </c>
      <c r="E1500" t="s">
        <v>1814</v>
      </c>
      <c r="F1500" t="s">
        <v>128</v>
      </c>
      <c r="G1500">
        <v>379.34</v>
      </c>
      <c r="H1500">
        <v>7</v>
      </c>
      <c r="I1500">
        <v>275.12</v>
      </c>
      <c r="J1500">
        <v>59.74</v>
      </c>
      <c r="K1500" t="s">
        <v>54</v>
      </c>
      <c r="L1500" t="s">
        <v>48</v>
      </c>
      <c r="M1500" t="s">
        <v>30</v>
      </c>
      <c r="N1500" t="s">
        <v>3652</v>
      </c>
      <c r="O1500" t="s">
        <v>5273</v>
      </c>
      <c r="P1500" t="str">
        <f t="shared" si="23"/>
        <v>Jan</v>
      </c>
      <c r="Q1500">
        <f>PRODUCT(Table1[[#This Row],[Price_per_Unit]],Table1[[#This Row],[Quantity_Purchased]])</f>
        <v>2655.3799999999997</v>
      </c>
      <c r="R1500">
        <f>(Table1[[#This Row],[Price_per_Unit]]*Table1[[#This Row],[Quantity_Purchased]])-Table1[[#This Row],[Discount_Applied]]</f>
        <v>2595.64</v>
      </c>
    </row>
    <row r="1501" spans="1:18" x14ac:dyDescent="0.35">
      <c r="A1501" t="s">
        <v>5274</v>
      </c>
      <c r="B1501" s="1">
        <v>45706</v>
      </c>
      <c r="C1501" t="s">
        <v>3649</v>
      </c>
      <c r="D1501" t="s">
        <v>5275</v>
      </c>
      <c r="E1501" t="s">
        <v>4869</v>
      </c>
      <c r="F1501" t="s">
        <v>53</v>
      </c>
      <c r="G1501">
        <v>240.45</v>
      </c>
      <c r="H1501">
        <v>2</v>
      </c>
      <c r="I1501">
        <v>183.95</v>
      </c>
      <c r="J1501">
        <v>8.8000000000000007</v>
      </c>
      <c r="K1501" t="s">
        <v>20</v>
      </c>
      <c r="L1501" t="s">
        <v>21</v>
      </c>
      <c r="M1501" t="s">
        <v>22</v>
      </c>
      <c r="N1501" t="s">
        <v>3667</v>
      </c>
      <c r="O1501" t="s">
        <v>5276</v>
      </c>
      <c r="P1501" t="str">
        <f t="shared" si="23"/>
        <v>Feb</v>
      </c>
      <c r="Q1501">
        <f>PRODUCT(Table1[[#This Row],[Price_per_Unit]],Table1[[#This Row],[Quantity_Purchased]])</f>
        <v>480.9</v>
      </c>
      <c r="R1501">
        <f>(Table1[[#This Row],[Price_per_Unit]]*Table1[[#This Row],[Quantity_Purchased]])-Table1[[#This Row],[Discount_Applied]]</f>
        <v>472.09999999999997</v>
      </c>
    </row>
    <row r="1502" spans="1:18" hidden="1" x14ac:dyDescent="0.35">
      <c r="A1502" t="s">
        <v>5277</v>
      </c>
      <c r="B1502" s="1">
        <v>45999</v>
      </c>
      <c r="C1502" t="s">
        <v>5278</v>
      </c>
      <c r="D1502" t="s">
        <v>5279</v>
      </c>
      <c r="E1502" t="s">
        <v>3233</v>
      </c>
      <c r="F1502" t="s">
        <v>79</v>
      </c>
      <c r="G1502">
        <v>351.03</v>
      </c>
      <c r="H1502">
        <v>10</v>
      </c>
      <c r="I1502">
        <v>250.29</v>
      </c>
      <c r="J1502">
        <v>51.78</v>
      </c>
      <c r="K1502" t="s">
        <v>43</v>
      </c>
      <c r="L1502" t="s">
        <v>21</v>
      </c>
      <c r="M1502" t="s">
        <v>37</v>
      </c>
      <c r="N1502" t="s">
        <v>5280</v>
      </c>
      <c r="O1502" t="s">
        <v>5281</v>
      </c>
      <c r="P1502" t="str">
        <f t="shared" si="23"/>
        <v>Dec</v>
      </c>
      <c r="Q1502">
        <f>PRODUCT(Table1[[#This Row],[Price_per_Unit]],Table1[[#This Row],[Quantity_Purchased]])</f>
        <v>3510.2999999999997</v>
      </c>
      <c r="R1502">
        <f>(Table1[[#This Row],[Price_per_Unit]]*Table1[[#This Row],[Quantity_Purchased]])-Table1[[#This Row],[Discount_Applied]]</f>
        <v>3458.5199999999995</v>
      </c>
    </row>
    <row r="1503" spans="1:18" x14ac:dyDescent="0.35">
      <c r="A1503" t="s">
        <v>5282</v>
      </c>
      <c r="B1503" s="1">
        <v>45692</v>
      </c>
      <c r="C1503" t="s">
        <v>5278</v>
      </c>
      <c r="D1503" t="s">
        <v>5283</v>
      </c>
      <c r="E1503" t="s">
        <v>2195</v>
      </c>
      <c r="F1503" t="s">
        <v>36</v>
      </c>
      <c r="G1503">
        <v>359.92</v>
      </c>
      <c r="H1503">
        <v>7</v>
      </c>
      <c r="I1503">
        <v>243.79</v>
      </c>
      <c r="J1503">
        <v>1.48</v>
      </c>
      <c r="K1503" t="s">
        <v>43</v>
      </c>
      <c r="L1503" t="s">
        <v>48</v>
      </c>
      <c r="M1503" t="s">
        <v>22</v>
      </c>
      <c r="N1503" t="s">
        <v>5280</v>
      </c>
      <c r="O1503" t="s">
        <v>5284</v>
      </c>
      <c r="P1503" t="str">
        <f t="shared" si="23"/>
        <v>Feb</v>
      </c>
      <c r="Q1503">
        <f>PRODUCT(Table1[[#This Row],[Price_per_Unit]],Table1[[#This Row],[Quantity_Purchased]])</f>
        <v>2519.44</v>
      </c>
      <c r="R1503">
        <f>(Table1[[#This Row],[Price_per_Unit]]*Table1[[#This Row],[Quantity_Purchased]])-Table1[[#This Row],[Discount_Applied]]</f>
        <v>2517.96</v>
      </c>
    </row>
    <row r="1504" spans="1:18" hidden="1" x14ac:dyDescent="0.35">
      <c r="A1504" t="s">
        <v>5285</v>
      </c>
      <c r="B1504" s="1">
        <v>45706</v>
      </c>
      <c r="C1504" t="s">
        <v>5278</v>
      </c>
      <c r="D1504" t="s">
        <v>5286</v>
      </c>
      <c r="E1504" t="s">
        <v>3433</v>
      </c>
      <c r="F1504" t="s">
        <v>28</v>
      </c>
      <c r="G1504">
        <v>287.57</v>
      </c>
      <c r="H1504">
        <v>7</v>
      </c>
      <c r="I1504">
        <v>177.57</v>
      </c>
      <c r="J1504">
        <v>24.41</v>
      </c>
      <c r="K1504" t="s">
        <v>20</v>
      </c>
      <c r="L1504" t="s">
        <v>29</v>
      </c>
      <c r="M1504" t="s">
        <v>30</v>
      </c>
      <c r="N1504" t="s">
        <v>5287</v>
      </c>
      <c r="O1504" t="s">
        <v>5288</v>
      </c>
      <c r="P1504" t="str">
        <f t="shared" si="23"/>
        <v>Feb</v>
      </c>
      <c r="Q1504">
        <f>PRODUCT(Table1[[#This Row],[Price_per_Unit]],Table1[[#This Row],[Quantity_Purchased]])</f>
        <v>2012.99</v>
      </c>
      <c r="R1504">
        <f>(Table1[[#This Row],[Price_per_Unit]]*Table1[[#This Row],[Quantity_Purchased]])-Table1[[#This Row],[Discount_Applied]]</f>
        <v>1988.58</v>
      </c>
    </row>
    <row r="1505" spans="1:18" hidden="1" x14ac:dyDescent="0.35">
      <c r="A1505" t="s">
        <v>5289</v>
      </c>
      <c r="B1505" s="1">
        <v>45999</v>
      </c>
      <c r="C1505" t="s">
        <v>5278</v>
      </c>
      <c r="D1505" t="s">
        <v>5290</v>
      </c>
      <c r="E1505" t="s">
        <v>1063</v>
      </c>
      <c r="F1505" t="s">
        <v>53</v>
      </c>
      <c r="G1505">
        <v>75.069999999999993</v>
      </c>
      <c r="H1505">
        <v>1</v>
      </c>
      <c r="I1505">
        <v>48.46</v>
      </c>
      <c r="J1505">
        <v>1.69</v>
      </c>
      <c r="K1505" t="s">
        <v>43</v>
      </c>
      <c r="L1505" t="s">
        <v>48</v>
      </c>
      <c r="M1505" t="s">
        <v>37</v>
      </c>
      <c r="N1505" t="s">
        <v>5280</v>
      </c>
      <c r="O1505" t="s">
        <v>5291</v>
      </c>
      <c r="P1505" t="str">
        <f t="shared" si="23"/>
        <v>Dec</v>
      </c>
      <c r="Q1505">
        <f>PRODUCT(Table1[[#This Row],[Price_per_Unit]],Table1[[#This Row],[Quantity_Purchased]])</f>
        <v>75.069999999999993</v>
      </c>
      <c r="R1505">
        <f>(Table1[[#This Row],[Price_per_Unit]]*Table1[[#This Row],[Quantity_Purchased]])-Table1[[#This Row],[Discount_Applied]]</f>
        <v>73.38</v>
      </c>
    </row>
    <row r="1506" spans="1:18" hidden="1" x14ac:dyDescent="0.35">
      <c r="A1506" t="s">
        <v>5292</v>
      </c>
      <c r="B1506" s="1">
        <v>45692</v>
      </c>
      <c r="C1506" t="s">
        <v>5278</v>
      </c>
      <c r="D1506" t="s">
        <v>5293</v>
      </c>
      <c r="E1506" t="s">
        <v>331</v>
      </c>
      <c r="F1506" t="s">
        <v>19</v>
      </c>
      <c r="G1506">
        <v>36.880000000000003</v>
      </c>
      <c r="H1506">
        <v>9</v>
      </c>
      <c r="I1506">
        <v>30.68</v>
      </c>
      <c r="J1506">
        <v>1.78</v>
      </c>
      <c r="K1506" t="s">
        <v>54</v>
      </c>
      <c r="L1506" t="s">
        <v>21</v>
      </c>
      <c r="M1506" t="s">
        <v>37</v>
      </c>
      <c r="N1506" t="s">
        <v>5287</v>
      </c>
      <c r="O1506" t="s">
        <v>5294</v>
      </c>
      <c r="P1506" t="str">
        <f t="shared" si="23"/>
        <v>Feb</v>
      </c>
      <c r="Q1506">
        <f>PRODUCT(Table1[[#This Row],[Price_per_Unit]],Table1[[#This Row],[Quantity_Purchased]])</f>
        <v>331.92</v>
      </c>
      <c r="R1506">
        <f>(Table1[[#This Row],[Price_per_Unit]]*Table1[[#This Row],[Quantity_Purchased]])-Table1[[#This Row],[Discount_Applied]]</f>
        <v>330.14000000000004</v>
      </c>
    </row>
    <row r="1507" spans="1:18" x14ac:dyDescent="0.35">
      <c r="A1507" t="s">
        <v>5295</v>
      </c>
      <c r="B1507" s="1">
        <v>45703</v>
      </c>
      <c r="C1507" t="s">
        <v>5278</v>
      </c>
      <c r="D1507" t="s">
        <v>5296</v>
      </c>
      <c r="E1507" t="s">
        <v>4780</v>
      </c>
      <c r="F1507" t="s">
        <v>128</v>
      </c>
      <c r="G1507">
        <v>168.95</v>
      </c>
      <c r="H1507">
        <v>9</v>
      </c>
      <c r="I1507">
        <v>123.96</v>
      </c>
      <c r="J1507">
        <v>18.850000000000001</v>
      </c>
      <c r="K1507" t="s">
        <v>43</v>
      </c>
      <c r="L1507" t="s">
        <v>29</v>
      </c>
      <c r="M1507" t="s">
        <v>22</v>
      </c>
      <c r="N1507" t="s">
        <v>5287</v>
      </c>
      <c r="O1507" t="s">
        <v>5297</v>
      </c>
      <c r="P1507" t="str">
        <f t="shared" si="23"/>
        <v>Feb</v>
      </c>
      <c r="Q1507">
        <f>PRODUCT(Table1[[#This Row],[Price_per_Unit]],Table1[[#This Row],[Quantity_Purchased]])</f>
        <v>1520.55</v>
      </c>
      <c r="R1507">
        <f>(Table1[[#This Row],[Price_per_Unit]]*Table1[[#This Row],[Quantity_Purchased]])-Table1[[#This Row],[Discount_Applied]]</f>
        <v>1501.7</v>
      </c>
    </row>
    <row r="1508" spans="1:18" hidden="1" x14ac:dyDescent="0.35">
      <c r="A1508" t="s">
        <v>5298</v>
      </c>
      <c r="B1508" s="1">
        <v>45999</v>
      </c>
      <c r="C1508" t="s">
        <v>5278</v>
      </c>
      <c r="D1508" t="s">
        <v>5299</v>
      </c>
      <c r="E1508" t="s">
        <v>1246</v>
      </c>
      <c r="F1508" t="s">
        <v>53</v>
      </c>
      <c r="G1508">
        <v>424.24</v>
      </c>
      <c r="H1508">
        <v>4</v>
      </c>
      <c r="I1508">
        <v>315.89</v>
      </c>
      <c r="J1508">
        <v>82.16</v>
      </c>
      <c r="K1508" t="s">
        <v>20</v>
      </c>
      <c r="L1508" t="s">
        <v>48</v>
      </c>
      <c r="M1508" t="s">
        <v>37</v>
      </c>
      <c r="N1508" t="s">
        <v>5287</v>
      </c>
      <c r="O1508" t="s">
        <v>5300</v>
      </c>
      <c r="P1508" t="str">
        <f t="shared" si="23"/>
        <v>Dec</v>
      </c>
      <c r="Q1508">
        <f>PRODUCT(Table1[[#This Row],[Price_per_Unit]],Table1[[#This Row],[Quantity_Purchased]])</f>
        <v>1696.96</v>
      </c>
      <c r="R1508">
        <f>(Table1[[#This Row],[Price_per_Unit]]*Table1[[#This Row],[Quantity_Purchased]])-Table1[[#This Row],[Discount_Applied]]</f>
        <v>1614.8</v>
      </c>
    </row>
    <row r="1509" spans="1:18" hidden="1" x14ac:dyDescent="0.35">
      <c r="A1509" t="s">
        <v>5301</v>
      </c>
      <c r="B1509" s="1">
        <v>45699</v>
      </c>
      <c r="C1509" t="s">
        <v>5278</v>
      </c>
      <c r="D1509" t="s">
        <v>5302</v>
      </c>
      <c r="E1509" t="s">
        <v>4875</v>
      </c>
      <c r="F1509" t="s">
        <v>28</v>
      </c>
      <c r="G1509">
        <v>157.43</v>
      </c>
      <c r="H1509">
        <v>3</v>
      </c>
      <c r="I1509">
        <v>134.26</v>
      </c>
      <c r="J1509">
        <v>26.1</v>
      </c>
      <c r="K1509" t="s">
        <v>20</v>
      </c>
      <c r="L1509" t="s">
        <v>48</v>
      </c>
      <c r="M1509" t="s">
        <v>30</v>
      </c>
      <c r="N1509" t="s">
        <v>5303</v>
      </c>
      <c r="O1509" t="s">
        <v>5304</v>
      </c>
      <c r="P1509" t="str">
        <f t="shared" si="23"/>
        <v>Feb</v>
      </c>
      <c r="Q1509">
        <f>PRODUCT(Table1[[#This Row],[Price_per_Unit]],Table1[[#This Row],[Quantity_Purchased]])</f>
        <v>472.29</v>
      </c>
      <c r="R1509">
        <f>(Table1[[#This Row],[Price_per_Unit]]*Table1[[#This Row],[Quantity_Purchased]])-Table1[[#This Row],[Discount_Applied]]</f>
        <v>446.19</v>
      </c>
    </row>
    <row r="1510" spans="1:18" hidden="1" x14ac:dyDescent="0.35">
      <c r="A1510" t="s">
        <v>5305</v>
      </c>
      <c r="B1510" s="1">
        <v>45999</v>
      </c>
      <c r="C1510" t="s">
        <v>5278</v>
      </c>
      <c r="D1510" s="2" t="s">
        <v>5306</v>
      </c>
      <c r="E1510" t="s">
        <v>5307</v>
      </c>
      <c r="F1510" t="s">
        <v>79</v>
      </c>
      <c r="G1510">
        <v>316.89</v>
      </c>
      <c r="H1510">
        <v>4</v>
      </c>
      <c r="I1510">
        <v>277.8</v>
      </c>
      <c r="J1510">
        <v>22.23</v>
      </c>
      <c r="K1510" t="s">
        <v>43</v>
      </c>
      <c r="L1510" t="s">
        <v>21</v>
      </c>
      <c r="M1510" t="s">
        <v>30</v>
      </c>
      <c r="N1510" t="s">
        <v>5303</v>
      </c>
      <c r="O1510" t="s">
        <v>5308</v>
      </c>
      <c r="P1510" t="str">
        <f t="shared" si="23"/>
        <v>Dec</v>
      </c>
      <c r="Q1510">
        <f>PRODUCT(Table1[[#This Row],[Price_per_Unit]],Table1[[#This Row],[Quantity_Purchased]])</f>
        <v>1267.56</v>
      </c>
      <c r="R1510">
        <f>(Table1[[#This Row],[Price_per_Unit]]*Table1[[#This Row],[Quantity_Purchased]])-Table1[[#This Row],[Discount_Applied]]</f>
        <v>1245.33</v>
      </c>
    </row>
    <row r="1511" spans="1:18" x14ac:dyDescent="0.35">
      <c r="A1511" t="s">
        <v>5309</v>
      </c>
      <c r="B1511" s="1">
        <v>45999</v>
      </c>
      <c r="C1511" t="s">
        <v>5278</v>
      </c>
      <c r="D1511" t="s">
        <v>5310</v>
      </c>
      <c r="E1511" t="s">
        <v>5311</v>
      </c>
      <c r="F1511" t="s">
        <v>128</v>
      </c>
      <c r="G1511">
        <v>405.35</v>
      </c>
      <c r="H1511">
        <v>10</v>
      </c>
      <c r="I1511">
        <v>309.33</v>
      </c>
      <c r="J1511">
        <v>33.869999999999997</v>
      </c>
      <c r="K1511" t="s">
        <v>20</v>
      </c>
      <c r="L1511" t="s">
        <v>29</v>
      </c>
      <c r="M1511" t="s">
        <v>22</v>
      </c>
      <c r="N1511" t="s">
        <v>5303</v>
      </c>
      <c r="O1511" t="s">
        <v>5312</v>
      </c>
      <c r="P1511" t="str">
        <f t="shared" si="23"/>
        <v>Dec</v>
      </c>
      <c r="Q1511">
        <f>PRODUCT(Table1[[#This Row],[Price_per_Unit]],Table1[[#This Row],[Quantity_Purchased]])</f>
        <v>4053.5</v>
      </c>
      <c r="R1511">
        <f>(Table1[[#This Row],[Price_per_Unit]]*Table1[[#This Row],[Quantity_Purchased]])-Table1[[#This Row],[Discount_Applied]]</f>
        <v>4019.63</v>
      </c>
    </row>
    <row r="1512" spans="1:18" hidden="1" x14ac:dyDescent="0.35">
      <c r="A1512" t="s">
        <v>5313</v>
      </c>
      <c r="B1512" s="1">
        <v>45999</v>
      </c>
      <c r="C1512" t="s">
        <v>5278</v>
      </c>
      <c r="D1512" t="s">
        <v>5314</v>
      </c>
      <c r="E1512" t="s">
        <v>1269</v>
      </c>
      <c r="F1512" t="s">
        <v>28</v>
      </c>
      <c r="G1512">
        <v>53.7</v>
      </c>
      <c r="H1512">
        <v>1</v>
      </c>
      <c r="I1512">
        <v>48.21</v>
      </c>
      <c r="J1512">
        <v>4.82</v>
      </c>
      <c r="K1512" t="s">
        <v>43</v>
      </c>
      <c r="L1512" t="s">
        <v>29</v>
      </c>
      <c r="M1512" t="s">
        <v>30</v>
      </c>
      <c r="N1512" t="s">
        <v>5303</v>
      </c>
      <c r="O1512" t="s">
        <v>5315</v>
      </c>
      <c r="P1512" t="str">
        <f t="shared" si="23"/>
        <v>Dec</v>
      </c>
      <c r="Q1512">
        <f>PRODUCT(Table1[[#This Row],[Price_per_Unit]],Table1[[#This Row],[Quantity_Purchased]])</f>
        <v>53.7</v>
      </c>
      <c r="R1512">
        <f>(Table1[[#This Row],[Price_per_Unit]]*Table1[[#This Row],[Quantity_Purchased]])-Table1[[#This Row],[Discount_Applied]]</f>
        <v>48.88</v>
      </c>
    </row>
    <row r="1513" spans="1:18" hidden="1" x14ac:dyDescent="0.35">
      <c r="A1513" t="s">
        <v>5316</v>
      </c>
      <c r="B1513" s="1">
        <v>45692</v>
      </c>
      <c r="C1513" t="s">
        <v>5278</v>
      </c>
      <c r="D1513" t="s">
        <v>5317</v>
      </c>
      <c r="E1513" t="s">
        <v>942</v>
      </c>
      <c r="F1513" t="s">
        <v>36</v>
      </c>
      <c r="G1513">
        <v>192.83</v>
      </c>
      <c r="H1513">
        <v>10</v>
      </c>
      <c r="I1513">
        <v>155.38999999999999</v>
      </c>
      <c r="J1513">
        <v>29.02</v>
      </c>
      <c r="K1513" t="s">
        <v>43</v>
      </c>
      <c r="L1513" t="s">
        <v>21</v>
      </c>
      <c r="M1513" t="s">
        <v>37</v>
      </c>
      <c r="N1513" t="s">
        <v>5280</v>
      </c>
      <c r="O1513" t="s">
        <v>5318</v>
      </c>
      <c r="P1513" t="str">
        <f t="shared" si="23"/>
        <v>Feb</v>
      </c>
      <c r="Q1513">
        <f>PRODUCT(Table1[[#This Row],[Price_per_Unit]],Table1[[#This Row],[Quantity_Purchased]])</f>
        <v>1928.3000000000002</v>
      </c>
      <c r="R1513">
        <f>(Table1[[#This Row],[Price_per_Unit]]*Table1[[#This Row],[Quantity_Purchased]])-Table1[[#This Row],[Discount_Applied]]</f>
        <v>1899.2800000000002</v>
      </c>
    </row>
    <row r="1514" spans="1:18" x14ac:dyDescent="0.35">
      <c r="A1514" t="s">
        <v>5319</v>
      </c>
      <c r="B1514" s="1">
        <v>45999</v>
      </c>
      <c r="C1514" t="s">
        <v>5278</v>
      </c>
      <c r="D1514" t="s">
        <v>5320</v>
      </c>
      <c r="E1514" t="s">
        <v>5266</v>
      </c>
      <c r="F1514" t="s">
        <v>19</v>
      </c>
      <c r="G1514">
        <v>404.77</v>
      </c>
      <c r="H1514">
        <v>6</v>
      </c>
      <c r="I1514">
        <v>292.23</v>
      </c>
      <c r="J1514">
        <v>77.540000000000006</v>
      </c>
      <c r="K1514" t="s">
        <v>54</v>
      </c>
      <c r="L1514" t="s">
        <v>21</v>
      </c>
      <c r="M1514" t="s">
        <v>22</v>
      </c>
      <c r="N1514" t="s">
        <v>5287</v>
      </c>
      <c r="O1514" t="s">
        <v>5321</v>
      </c>
      <c r="P1514" t="str">
        <f t="shared" si="23"/>
        <v>Dec</v>
      </c>
      <c r="Q1514">
        <f>PRODUCT(Table1[[#This Row],[Price_per_Unit]],Table1[[#This Row],[Quantity_Purchased]])</f>
        <v>2428.62</v>
      </c>
      <c r="R1514">
        <f>(Table1[[#This Row],[Price_per_Unit]]*Table1[[#This Row],[Quantity_Purchased]])-Table1[[#This Row],[Discount_Applied]]</f>
        <v>2351.08</v>
      </c>
    </row>
    <row r="1515" spans="1:18" hidden="1" x14ac:dyDescent="0.35">
      <c r="A1515" t="s">
        <v>5322</v>
      </c>
      <c r="B1515" s="1">
        <v>45999</v>
      </c>
      <c r="C1515" t="s">
        <v>5278</v>
      </c>
      <c r="D1515" t="s">
        <v>5323</v>
      </c>
      <c r="E1515" t="s">
        <v>1220</v>
      </c>
      <c r="F1515" t="s">
        <v>19</v>
      </c>
      <c r="G1515">
        <v>176.28</v>
      </c>
      <c r="H1515">
        <v>4</v>
      </c>
      <c r="I1515">
        <v>142.72</v>
      </c>
      <c r="J1515">
        <v>14.69</v>
      </c>
      <c r="K1515" t="s">
        <v>20</v>
      </c>
      <c r="L1515" t="s">
        <v>48</v>
      </c>
      <c r="M1515" t="s">
        <v>30</v>
      </c>
      <c r="N1515" t="s">
        <v>5303</v>
      </c>
      <c r="O1515" t="s">
        <v>5324</v>
      </c>
      <c r="P1515" t="str">
        <f t="shared" si="23"/>
        <v>Dec</v>
      </c>
      <c r="Q1515">
        <f>PRODUCT(Table1[[#This Row],[Price_per_Unit]],Table1[[#This Row],[Quantity_Purchased]])</f>
        <v>705.12</v>
      </c>
      <c r="R1515">
        <f>(Table1[[#This Row],[Price_per_Unit]]*Table1[[#This Row],[Quantity_Purchased]])-Table1[[#This Row],[Discount_Applied]]</f>
        <v>690.43</v>
      </c>
    </row>
    <row r="1516" spans="1:18" hidden="1" x14ac:dyDescent="0.35">
      <c r="A1516" t="s">
        <v>5325</v>
      </c>
      <c r="B1516" s="1">
        <v>45705</v>
      </c>
      <c r="C1516" t="s">
        <v>5278</v>
      </c>
      <c r="D1516" t="s">
        <v>5326</v>
      </c>
      <c r="E1516" t="s">
        <v>2239</v>
      </c>
      <c r="F1516" t="s">
        <v>28</v>
      </c>
      <c r="G1516">
        <v>397.21</v>
      </c>
      <c r="H1516">
        <v>5</v>
      </c>
      <c r="I1516">
        <v>353.88</v>
      </c>
      <c r="J1516">
        <v>65.17</v>
      </c>
      <c r="K1516" t="s">
        <v>54</v>
      </c>
      <c r="L1516" t="s">
        <v>29</v>
      </c>
      <c r="M1516" t="s">
        <v>30</v>
      </c>
      <c r="N1516" t="s">
        <v>5303</v>
      </c>
      <c r="O1516" t="s">
        <v>5327</v>
      </c>
      <c r="P1516" t="str">
        <f t="shared" si="23"/>
        <v>Feb</v>
      </c>
      <c r="Q1516">
        <f>PRODUCT(Table1[[#This Row],[Price_per_Unit]],Table1[[#This Row],[Quantity_Purchased]])</f>
        <v>1986.05</v>
      </c>
      <c r="R1516">
        <f>(Table1[[#This Row],[Price_per_Unit]]*Table1[[#This Row],[Quantity_Purchased]])-Table1[[#This Row],[Discount_Applied]]</f>
        <v>1920.8799999999999</v>
      </c>
    </row>
    <row r="1517" spans="1:18" hidden="1" x14ac:dyDescent="0.35">
      <c r="A1517" t="s">
        <v>5328</v>
      </c>
      <c r="B1517" s="1">
        <v>45999</v>
      </c>
      <c r="C1517" t="s">
        <v>5278</v>
      </c>
      <c r="D1517" t="s">
        <v>5329</v>
      </c>
      <c r="E1517" t="s">
        <v>1840</v>
      </c>
      <c r="F1517" t="s">
        <v>128</v>
      </c>
      <c r="G1517">
        <v>449.92</v>
      </c>
      <c r="H1517">
        <v>4</v>
      </c>
      <c r="I1517">
        <v>394.18</v>
      </c>
      <c r="J1517">
        <v>79.7</v>
      </c>
      <c r="K1517" t="s">
        <v>20</v>
      </c>
      <c r="L1517" t="s">
        <v>29</v>
      </c>
      <c r="M1517" t="s">
        <v>30</v>
      </c>
      <c r="N1517" t="s">
        <v>5280</v>
      </c>
      <c r="O1517" t="s">
        <v>5330</v>
      </c>
      <c r="P1517" t="str">
        <f t="shared" si="23"/>
        <v>Dec</v>
      </c>
      <c r="Q1517">
        <f>PRODUCT(Table1[[#This Row],[Price_per_Unit]],Table1[[#This Row],[Quantity_Purchased]])</f>
        <v>1799.68</v>
      </c>
      <c r="R1517">
        <f>(Table1[[#This Row],[Price_per_Unit]]*Table1[[#This Row],[Quantity_Purchased]])-Table1[[#This Row],[Discount_Applied]]</f>
        <v>1719.98</v>
      </c>
    </row>
    <row r="1518" spans="1:18" hidden="1" x14ac:dyDescent="0.35">
      <c r="A1518" t="s">
        <v>5331</v>
      </c>
      <c r="B1518" s="1">
        <v>45999</v>
      </c>
      <c r="C1518" t="s">
        <v>5278</v>
      </c>
      <c r="D1518" t="s">
        <v>5332</v>
      </c>
      <c r="E1518" t="s">
        <v>5333</v>
      </c>
      <c r="F1518" t="s">
        <v>79</v>
      </c>
      <c r="G1518">
        <v>486.73</v>
      </c>
      <c r="H1518">
        <v>6</v>
      </c>
      <c r="I1518">
        <v>366.36</v>
      </c>
      <c r="J1518">
        <v>70.37</v>
      </c>
      <c r="K1518" t="s">
        <v>20</v>
      </c>
      <c r="L1518" t="s">
        <v>21</v>
      </c>
      <c r="M1518" t="s">
        <v>37</v>
      </c>
      <c r="N1518" t="s">
        <v>5280</v>
      </c>
      <c r="O1518" t="s">
        <v>5334</v>
      </c>
      <c r="P1518" t="str">
        <f t="shared" si="23"/>
        <v>Dec</v>
      </c>
      <c r="Q1518">
        <f>PRODUCT(Table1[[#This Row],[Price_per_Unit]],Table1[[#This Row],[Quantity_Purchased]])</f>
        <v>2920.38</v>
      </c>
      <c r="R1518">
        <f>(Table1[[#This Row],[Price_per_Unit]]*Table1[[#This Row],[Quantity_Purchased]])-Table1[[#This Row],[Discount_Applied]]</f>
        <v>2850.01</v>
      </c>
    </row>
    <row r="1519" spans="1:18" hidden="1" x14ac:dyDescent="0.35">
      <c r="A1519" t="s">
        <v>5335</v>
      </c>
      <c r="B1519" s="1">
        <v>45999</v>
      </c>
      <c r="C1519" t="s">
        <v>5278</v>
      </c>
      <c r="D1519" t="s">
        <v>5336</v>
      </c>
      <c r="E1519" t="s">
        <v>4328</v>
      </c>
      <c r="F1519" t="s">
        <v>53</v>
      </c>
      <c r="G1519">
        <v>462.3</v>
      </c>
      <c r="H1519">
        <v>1</v>
      </c>
      <c r="I1519">
        <v>341.98</v>
      </c>
      <c r="J1519">
        <v>83.34</v>
      </c>
      <c r="K1519" t="s">
        <v>43</v>
      </c>
      <c r="L1519" t="s">
        <v>29</v>
      </c>
      <c r="M1519" t="s">
        <v>30</v>
      </c>
      <c r="N1519" t="s">
        <v>5303</v>
      </c>
      <c r="O1519" t="s">
        <v>5337</v>
      </c>
      <c r="P1519" t="str">
        <f t="shared" si="23"/>
        <v>Dec</v>
      </c>
      <c r="Q1519">
        <f>PRODUCT(Table1[[#This Row],[Price_per_Unit]],Table1[[#This Row],[Quantity_Purchased]])</f>
        <v>462.3</v>
      </c>
      <c r="R1519">
        <f>(Table1[[#This Row],[Price_per_Unit]]*Table1[[#This Row],[Quantity_Purchased]])-Table1[[#This Row],[Discount_Applied]]</f>
        <v>378.96000000000004</v>
      </c>
    </row>
    <row r="1520" spans="1:18" hidden="1" x14ac:dyDescent="0.35">
      <c r="A1520" t="s">
        <v>5338</v>
      </c>
      <c r="B1520" s="1">
        <v>45999</v>
      </c>
      <c r="C1520" t="s">
        <v>5278</v>
      </c>
      <c r="D1520" t="s">
        <v>5339</v>
      </c>
      <c r="E1520" t="s">
        <v>812</v>
      </c>
      <c r="F1520" t="s">
        <v>79</v>
      </c>
      <c r="G1520">
        <v>371.97</v>
      </c>
      <c r="H1520">
        <v>6</v>
      </c>
      <c r="I1520">
        <v>227.3</v>
      </c>
      <c r="J1520">
        <v>14.93</v>
      </c>
      <c r="K1520" t="s">
        <v>43</v>
      </c>
      <c r="L1520" t="s">
        <v>21</v>
      </c>
      <c r="M1520" t="s">
        <v>30</v>
      </c>
      <c r="N1520" t="s">
        <v>5287</v>
      </c>
      <c r="O1520" t="s">
        <v>5340</v>
      </c>
      <c r="P1520" t="str">
        <f t="shared" si="23"/>
        <v>Dec</v>
      </c>
      <c r="Q1520">
        <f>PRODUCT(Table1[[#This Row],[Price_per_Unit]],Table1[[#This Row],[Quantity_Purchased]])</f>
        <v>2231.8200000000002</v>
      </c>
      <c r="R1520">
        <f>(Table1[[#This Row],[Price_per_Unit]]*Table1[[#This Row],[Quantity_Purchased]])-Table1[[#This Row],[Discount_Applied]]</f>
        <v>2216.8900000000003</v>
      </c>
    </row>
    <row r="1521" spans="1:18" x14ac:dyDescent="0.35">
      <c r="A1521" t="s">
        <v>5341</v>
      </c>
      <c r="B1521" s="1">
        <v>45999</v>
      </c>
      <c r="C1521" t="s">
        <v>5278</v>
      </c>
      <c r="D1521" t="s">
        <v>5342</v>
      </c>
      <c r="E1521" t="s">
        <v>2188</v>
      </c>
      <c r="F1521" t="s">
        <v>128</v>
      </c>
      <c r="G1521">
        <v>430.41</v>
      </c>
      <c r="H1521">
        <v>7</v>
      </c>
      <c r="I1521">
        <v>341.13</v>
      </c>
      <c r="J1521">
        <v>8.61</v>
      </c>
      <c r="K1521" t="s">
        <v>20</v>
      </c>
      <c r="L1521" t="s">
        <v>48</v>
      </c>
      <c r="M1521" t="s">
        <v>22</v>
      </c>
      <c r="N1521" t="s">
        <v>5280</v>
      </c>
      <c r="O1521" t="s">
        <v>5343</v>
      </c>
      <c r="P1521" t="str">
        <f t="shared" si="23"/>
        <v>Dec</v>
      </c>
      <c r="Q1521">
        <f>PRODUCT(Table1[[#This Row],[Price_per_Unit]],Table1[[#This Row],[Quantity_Purchased]])</f>
        <v>3012.8700000000003</v>
      </c>
      <c r="R1521">
        <f>(Table1[[#This Row],[Price_per_Unit]]*Table1[[#This Row],[Quantity_Purchased]])-Table1[[#This Row],[Discount_Applied]]</f>
        <v>3004.26</v>
      </c>
    </row>
    <row r="1522" spans="1:18" hidden="1" x14ac:dyDescent="0.35">
      <c r="A1522" t="s">
        <v>5344</v>
      </c>
      <c r="B1522" s="1">
        <v>45700</v>
      </c>
      <c r="C1522" t="s">
        <v>5278</v>
      </c>
      <c r="D1522" t="s">
        <v>5345</v>
      </c>
      <c r="E1522" t="s">
        <v>5346</v>
      </c>
      <c r="F1522" t="s">
        <v>36</v>
      </c>
      <c r="G1522">
        <v>87.43</v>
      </c>
      <c r="H1522">
        <v>1</v>
      </c>
      <c r="I1522">
        <v>70.83</v>
      </c>
      <c r="J1522">
        <v>7.83</v>
      </c>
      <c r="K1522" t="s">
        <v>54</v>
      </c>
      <c r="L1522" t="s">
        <v>48</v>
      </c>
      <c r="M1522" t="s">
        <v>37</v>
      </c>
      <c r="N1522" t="s">
        <v>5280</v>
      </c>
      <c r="O1522" t="s">
        <v>5347</v>
      </c>
      <c r="P1522" t="str">
        <f t="shared" si="23"/>
        <v>Feb</v>
      </c>
      <c r="Q1522">
        <f>PRODUCT(Table1[[#This Row],[Price_per_Unit]],Table1[[#This Row],[Quantity_Purchased]])</f>
        <v>87.43</v>
      </c>
      <c r="R1522">
        <f>(Table1[[#This Row],[Price_per_Unit]]*Table1[[#This Row],[Quantity_Purchased]])-Table1[[#This Row],[Discount_Applied]]</f>
        <v>79.600000000000009</v>
      </c>
    </row>
    <row r="1523" spans="1:18" hidden="1" x14ac:dyDescent="0.35">
      <c r="A1523" t="s">
        <v>5348</v>
      </c>
      <c r="B1523" s="1">
        <v>45999</v>
      </c>
      <c r="C1523" t="s">
        <v>5278</v>
      </c>
      <c r="D1523" t="s">
        <v>5349</v>
      </c>
      <c r="E1523" t="s">
        <v>1300</v>
      </c>
      <c r="F1523" t="s">
        <v>53</v>
      </c>
      <c r="G1523">
        <v>11.34</v>
      </c>
      <c r="H1523">
        <v>5</v>
      </c>
      <c r="I1523">
        <v>8.3800000000000008</v>
      </c>
      <c r="J1523">
        <v>0.01</v>
      </c>
      <c r="K1523" t="s">
        <v>20</v>
      </c>
      <c r="L1523" t="s">
        <v>48</v>
      </c>
      <c r="M1523" t="s">
        <v>37</v>
      </c>
      <c r="N1523" t="s">
        <v>5287</v>
      </c>
      <c r="O1523" t="s">
        <v>5350</v>
      </c>
      <c r="P1523" t="str">
        <f t="shared" si="23"/>
        <v>Dec</v>
      </c>
      <c r="Q1523">
        <f>PRODUCT(Table1[[#This Row],[Price_per_Unit]],Table1[[#This Row],[Quantity_Purchased]])</f>
        <v>56.7</v>
      </c>
      <c r="R1523">
        <f>(Table1[[#This Row],[Price_per_Unit]]*Table1[[#This Row],[Quantity_Purchased]])-Table1[[#This Row],[Discount_Applied]]</f>
        <v>56.690000000000005</v>
      </c>
    </row>
    <row r="1524" spans="1:18" hidden="1" x14ac:dyDescent="0.35">
      <c r="A1524" t="s">
        <v>5351</v>
      </c>
      <c r="B1524" s="1">
        <v>45700</v>
      </c>
      <c r="C1524" t="s">
        <v>5278</v>
      </c>
      <c r="D1524" t="s">
        <v>5352</v>
      </c>
      <c r="E1524" t="s">
        <v>4390</v>
      </c>
      <c r="F1524" t="s">
        <v>79</v>
      </c>
      <c r="G1524">
        <v>341.42</v>
      </c>
      <c r="H1524">
        <v>1</v>
      </c>
      <c r="I1524">
        <v>293.43</v>
      </c>
      <c r="J1524">
        <v>31.17</v>
      </c>
      <c r="K1524" t="s">
        <v>54</v>
      </c>
      <c r="L1524" t="s">
        <v>48</v>
      </c>
      <c r="M1524" t="s">
        <v>37</v>
      </c>
      <c r="N1524" t="s">
        <v>5303</v>
      </c>
      <c r="O1524" t="s">
        <v>5353</v>
      </c>
      <c r="P1524" t="str">
        <f t="shared" si="23"/>
        <v>Feb</v>
      </c>
      <c r="Q1524">
        <f>PRODUCT(Table1[[#This Row],[Price_per_Unit]],Table1[[#This Row],[Quantity_Purchased]])</f>
        <v>341.42</v>
      </c>
      <c r="R1524">
        <f>(Table1[[#This Row],[Price_per_Unit]]*Table1[[#This Row],[Quantity_Purchased]])-Table1[[#This Row],[Discount_Applied]]</f>
        <v>310.25</v>
      </c>
    </row>
    <row r="1525" spans="1:18" hidden="1" x14ac:dyDescent="0.35">
      <c r="A1525" t="s">
        <v>5354</v>
      </c>
      <c r="B1525" s="1">
        <v>45689</v>
      </c>
      <c r="C1525" t="s">
        <v>5278</v>
      </c>
      <c r="D1525" t="s">
        <v>5355</v>
      </c>
      <c r="E1525" t="s">
        <v>2105</v>
      </c>
      <c r="F1525" t="s">
        <v>28</v>
      </c>
      <c r="G1525">
        <v>126.56</v>
      </c>
      <c r="H1525">
        <v>2</v>
      </c>
      <c r="I1525">
        <v>85.04</v>
      </c>
      <c r="J1525">
        <v>16.579999999999998</v>
      </c>
      <c r="K1525" t="s">
        <v>54</v>
      </c>
      <c r="L1525" t="s">
        <v>48</v>
      </c>
      <c r="M1525" t="s">
        <v>30</v>
      </c>
      <c r="N1525" t="s">
        <v>5287</v>
      </c>
      <c r="O1525" t="s">
        <v>5356</v>
      </c>
      <c r="P1525" t="str">
        <f t="shared" si="23"/>
        <v>Feb</v>
      </c>
      <c r="Q1525">
        <f>PRODUCT(Table1[[#This Row],[Price_per_Unit]],Table1[[#This Row],[Quantity_Purchased]])</f>
        <v>253.12</v>
      </c>
      <c r="R1525">
        <f>(Table1[[#This Row],[Price_per_Unit]]*Table1[[#This Row],[Quantity_Purchased]])-Table1[[#This Row],[Discount_Applied]]</f>
        <v>236.54000000000002</v>
      </c>
    </row>
    <row r="1526" spans="1:18" x14ac:dyDescent="0.35">
      <c r="A1526" s="2" t="s">
        <v>5357</v>
      </c>
      <c r="B1526" s="1">
        <v>45693</v>
      </c>
      <c r="C1526" t="s">
        <v>5278</v>
      </c>
      <c r="D1526" t="s">
        <v>5358</v>
      </c>
      <c r="E1526" t="s">
        <v>47</v>
      </c>
      <c r="F1526" t="s">
        <v>19</v>
      </c>
      <c r="G1526">
        <v>335.5</v>
      </c>
      <c r="H1526">
        <v>7</v>
      </c>
      <c r="I1526">
        <v>226.73</v>
      </c>
      <c r="J1526">
        <v>8.4600000000000009</v>
      </c>
      <c r="K1526" t="s">
        <v>43</v>
      </c>
      <c r="L1526" t="s">
        <v>48</v>
      </c>
      <c r="M1526" t="s">
        <v>22</v>
      </c>
      <c r="N1526" t="s">
        <v>5303</v>
      </c>
      <c r="O1526" t="s">
        <v>5359</v>
      </c>
      <c r="P1526" t="str">
        <f t="shared" si="23"/>
        <v>Feb</v>
      </c>
      <c r="Q1526">
        <f>PRODUCT(Table1[[#This Row],[Price_per_Unit]],Table1[[#This Row],[Quantity_Purchased]])</f>
        <v>2348.5</v>
      </c>
      <c r="R1526">
        <f>(Table1[[#This Row],[Price_per_Unit]]*Table1[[#This Row],[Quantity_Purchased]])-Table1[[#This Row],[Discount_Applied]]</f>
        <v>2340.04</v>
      </c>
    </row>
    <row r="1527" spans="1:18" hidden="1" x14ac:dyDescent="0.35">
      <c r="A1527" t="s">
        <v>5360</v>
      </c>
      <c r="B1527" s="1">
        <v>45999</v>
      </c>
      <c r="C1527" t="s">
        <v>5278</v>
      </c>
      <c r="D1527" t="s">
        <v>5361</v>
      </c>
      <c r="E1527" t="s">
        <v>5362</v>
      </c>
      <c r="F1527" t="s">
        <v>79</v>
      </c>
      <c r="G1527">
        <v>94.77</v>
      </c>
      <c r="H1527">
        <v>6</v>
      </c>
      <c r="I1527">
        <v>73.680000000000007</v>
      </c>
      <c r="J1527">
        <v>14.96</v>
      </c>
      <c r="K1527" t="s">
        <v>54</v>
      </c>
      <c r="L1527" t="s">
        <v>48</v>
      </c>
      <c r="M1527" t="s">
        <v>37</v>
      </c>
      <c r="N1527" t="s">
        <v>5303</v>
      </c>
      <c r="O1527" t="s">
        <v>5363</v>
      </c>
      <c r="P1527" t="str">
        <f t="shared" si="23"/>
        <v>Dec</v>
      </c>
      <c r="Q1527">
        <f>PRODUCT(Table1[[#This Row],[Price_per_Unit]],Table1[[#This Row],[Quantity_Purchased]])</f>
        <v>568.62</v>
      </c>
      <c r="R1527">
        <f>(Table1[[#This Row],[Price_per_Unit]]*Table1[[#This Row],[Quantity_Purchased]])-Table1[[#This Row],[Discount_Applied]]</f>
        <v>553.66</v>
      </c>
    </row>
    <row r="1528" spans="1:18" hidden="1" x14ac:dyDescent="0.35">
      <c r="A1528" t="s">
        <v>5364</v>
      </c>
      <c r="B1528" s="1">
        <v>45999</v>
      </c>
      <c r="C1528" t="s">
        <v>5278</v>
      </c>
      <c r="D1528" t="s">
        <v>5365</v>
      </c>
      <c r="E1528" t="s">
        <v>1595</v>
      </c>
      <c r="F1528" t="s">
        <v>36</v>
      </c>
      <c r="G1528">
        <v>271.66000000000003</v>
      </c>
      <c r="H1528">
        <v>6</v>
      </c>
      <c r="I1528">
        <v>207.21</v>
      </c>
      <c r="J1528">
        <v>42.18</v>
      </c>
      <c r="K1528" t="s">
        <v>54</v>
      </c>
      <c r="L1528" t="s">
        <v>29</v>
      </c>
      <c r="M1528" t="s">
        <v>37</v>
      </c>
      <c r="N1528" t="s">
        <v>5287</v>
      </c>
      <c r="O1528" t="s">
        <v>5366</v>
      </c>
      <c r="P1528" t="str">
        <f t="shared" si="23"/>
        <v>Dec</v>
      </c>
      <c r="Q1528">
        <f>PRODUCT(Table1[[#This Row],[Price_per_Unit]],Table1[[#This Row],[Quantity_Purchased]])</f>
        <v>1629.96</v>
      </c>
      <c r="R1528">
        <f>(Table1[[#This Row],[Price_per_Unit]]*Table1[[#This Row],[Quantity_Purchased]])-Table1[[#This Row],[Discount_Applied]]</f>
        <v>1587.78</v>
      </c>
    </row>
    <row r="1529" spans="1:18" hidden="1" x14ac:dyDescent="0.35">
      <c r="A1529" t="s">
        <v>5367</v>
      </c>
      <c r="B1529" s="1">
        <v>45999</v>
      </c>
      <c r="C1529" t="s">
        <v>5278</v>
      </c>
      <c r="D1529" t="s">
        <v>5368</v>
      </c>
      <c r="E1529" t="s">
        <v>5369</v>
      </c>
      <c r="F1529" t="s">
        <v>79</v>
      </c>
      <c r="G1529">
        <v>20.47</v>
      </c>
      <c r="H1529">
        <v>10</v>
      </c>
      <c r="I1529">
        <v>17.88</v>
      </c>
      <c r="J1529">
        <v>1.24</v>
      </c>
      <c r="K1529" t="s">
        <v>54</v>
      </c>
      <c r="L1529" t="s">
        <v>29</v>
      </c>
      <c r="M1529" t="s">
        <v>30</v>
      </c>
      <c r="N1529" t="s">
        <v>5280</v>
      </c>
      <c r="O1529" t="s">
        <v>5370</v>
      </c>
      <c r="P1529" t="str">
        <f t="shared" si="23"/>
        <v>Dec</v>
      </c>
      <c r="Q1529">
        <f>PRODUCT(Table1[[#This Row],[Price_per_Unit]],Table1[[#This Row],[Quantity_Purchased]])</f>
        <v>204.7</v>
      </c>
      <c r="R1529">
        <f>(Table1[[#This Row],[Price_per_Unit]]*Table1[[#This Row],[Quantity_Purchased]])-Table1[[#This Row],[Discount_Applied]]</f>
        <v>203.45999999999998</v>
      </c>
    </row>
    <row r="1530" spans="1:18" x14ac:dyDescent="0.35">
      <c r="A1530" t="s">
        <v>5371</v>
      </c>
      <c r="B1530" s="1">
        <v>45999</v>
      </c>
      <c r="C1530" t="s">
        <v>5278</v>
      </c>
      <c r="D1530" t="s">
        <v>5372</v>
      </c>
      <c r="E1530" t="s">
        <v>1082</v>
      </c>
      <c r="F1530" t="s">
        <v>79</v>
      </c>
      <c r="G1530">
        <v>109.23</v>
      </c>
      <c r="H1530">
        <v>4</v>
      </c>
      <c r="I1530">
        <v>80.45</v>
      </c>
      <c r="J1530">
        <v>0.05</v>
      </c>
      <c r="K1530" t="s">
        <v>20</v>
      </c>
      <c r="L1530" t="s">
        <v>21</v>
      </c>
      <c r="M1530" t="s">
        <v>22</v>
      </c>
      <c r="N1530" t="s">
        <v>5287</v>
      </c>
      <c r="O1530" t="s">
        <v>5373</v>
      </c>
      <c r="P1530" t="str">
        <f t="shared" si="23"/>
        <v>Dec</v>
      </c>
      <c r="Q1530">
        <f>PRODUCT(Table1[[#This Row],[Price_per_Unit]],Table1[[#This Row],[Quantity_Purchased]])</f>
        <v>436.92</v>
      </c>
      <c r="R1530">
        <f>(Table1[[#This Row],[Price_per_Unit]]*Table1[[#This Row],[Quantity_Purchased]])-Table1[[#This Row],[Discount_Applied]]</f>
        <v>436.87</v>
      </c>
    </row>
    <row r="1531" spans="1:18" hidden="1" x14ac:dyDescent="0.35">
      <c r="A1531" t="s">
        <v>5374</v>
      </c>
      <c r="B1531" s="1">
        <v>45694</v>
      </c>
      <c r="C1531" t="s">
        <v>5278</v>
      </c>
      <c r="D1531" t="s">
        <v>5375</v>
      </c>
      <c r="E1531" t="s">
        <v>4224</v>
      </c>
      <c r="F1531" t="s">
        <v>19</v>
      </c>
      <c r="G1531">
        <v>426.43</v>
      </c>
      <c r="H1531">
        <v>5</v>
      </c>
      <c r="I1531">
        <v>319.82</v>
      </c>
      <c r="J1531">
        <v>60.13</v>
      </c>
      <c r="K1531" t="s">
        <v>43</v>
      </c>
      <c r="L1531" t="s">
        <v>48</v>
      </c>
      <c r="M1531" t="s">
        <v>37</v>
      </c>
      <c r="N1531" t="s">
        <v>5280</v>
      </c>
      <c r="O1531" t="s">
        <v>5376</v>
      </c>
      <c r="P1531" t="str">
        <f t="shared" si="23"/>
        <v>Feb</v>
      </c>
      <c r="Q1531">
        <f>PRODUCT(Table1[[#This Row],[Price_per_Unit]],Table1[[#This Row],[Quantity_Purchased]])</f>
        <v>2132.15</v>
      </c>
      <c r="R1531">
        <f>(Table1[[#This Row],[Price_per_Unit]]*Table1[[#This Row],[Quantity_Purchased]])-Table1[[#This Row],[Discount_Applied]]</f>
        <v>2072.02</v>
      </c>
    </row>
    <row r="1532" spans="1:18" hidden="1" x14ac:dyDescent="0.35">
      <c r="A1532" s="2" t="s">
        <v>5377</v>
      </c>
      <c r="B1532" s="1">
        <v>45999</v>
      </c>
      <c r="C1532" t="s">
        <v>5278</v>
      </c>
      <c r="D1532" t="s">
        <v>5378</v>
      </c>
      <c r="E1532" t="s">
        <v>52</v>
      </c>
      <c r="F1532" t="s">
        <v>79</v>
      </c>
      <c r="G1532">
        <v>451.01</v>
      </c>
      <c r="H1532">
        <v>10</v>
      </c>
      <c r="I1532">
        <v>331.88</v>
      </c>
      <c r="J1532">
        <v>56.75</v>
      </c>
      <c r="K1532" t="s">
        <v>20</v>
      </c>
      <c r="L1532" t="s">
        <v>48</v>
      </c>
      <c r="M1532" t="s">
        <v>30</v>
      </c>
      <c r="N1532" t="s">
        <v>5280</v>
      </c>
      <c r="O1532" t="s">
        <v>5379</v>
      </c>
      <c r="P1532" t="str">
        <f t="shared" si="23"/>
        <v>Dec</v>
      </c>
      <c r="Q1532">
        <f>PRODUCT(Table1[[#This Row],[Price_per_Unit]],Table1[[#This Row],[Quantity_Purchased]])</f>
        <v>4510.1000000000004</v>
      </c>
      <c r="R1532">
        <f>(Table1[[#This Row],[Price_per_Unit]]*Table1[[#This Row],[Quantity_Purchased]])-Table1[[#This Row],[Discount_Applied]]</f>
        <v>4453.3500000000004</v>
      </c>
    </row>
    <row r="1533" spans="1:18" x14ac:dyDescent="0.35">
      <c r="A1533" t="s">
        <v>5380</v>
      </c>
      <c r="B1533" s="1">
        <v>45704</v>
      </c>
      <c r="C1533" t="s">
        <v>5278</v>
      </c>
      <c r="D1533" t="s">
        <v>5381</v>
      </c>
      <c r="E1533" t="s">
        <v>3196</v>
      </c>
      <c r="F1533" t="s">
        <v>28</v>
      </c>
      <c r="G1533">
        <v>326.3</v>
      </c>
      <c r="H1533">
        <v>6</v>
      </c>
      <c r="I1533">
        <v>255.97</v>
      </c>
      <c r="J1533">
        <v>10.26</v>
      </c>
      <c r="K1533" t="s">
        <v>20</v>
      </c>
      <c r="L1533" t="s">
        <v>29</v>
      </c>
      <c r="M1533" t="s">
        <v>22</v>
      </c>
      <c r="N1533" t="s">
        <v>5280</v>
      </c>
      <c r="O1533" t="s">
        <v>5382</v>
      </c>
      <c r="P1533" t="str">
        <f t="shared" si="23"/>
        <v>Feb</v>
      </c>
      <c r="Q1533">
        <f>PRODUCT(Table1[[#This Row],[Price_per_Unit]],Table1[[#This Row],[Quantity_Purchased]])</f>
        <v>1957.8000000000002</v>
      </c>
      <c r="R1533">
        <f>(Table1[[#This Row],[Price_per_Unit]]*Table1[[#This Row],[Quantity_Purchased]])-Table1[[#This Row],[Discount_Applied]]</f>
        <v>1947.5400000000002</v>
      </c>
    </row>
    <row r="1534" spans="1:18" x14ac:dyDescent="0.35">
      <c r="A1534" t="s">
        <v>5383</v>
      </c>
      <c r="B1534" s="1">
        <v>45999</v>
      </c>
      <c r="C1534" t="s">
        <v>5278</v>
      </c>
      <c r="D1534" t="s">
        <v>5384</v>
      </c>
      <c r="E1534" t="s">
        <v>3386</v>
      </c>
      <c r="F1534" t="s">
        <v>53</v>
      </c>
      <c r="G1534">
        <v>12.69</v>
      </c>
      <c r="H1534">
        <v>2</v>
      </c>
      <c r="I1534">
        <v>9.44</v>
      </c>
      <c r="J1534">
        <v>2.31</v>
      </c>
      <c r="K1534" t="s">
        <v>54</v>
      </c>
      <c r="L1534" t="s">
        <v>29</v>
      </c>
      <c r="M1534" t="s">
        <v>22</v>
      </c>
      <c r="N1534" t="s">
        <v>5303</v>
      </c>
      <c r="O1534" t="s">
        <v>5385</v>
      </c>
      <c r="P1534" t="str">
        <f t="shared" si="23"/>
        <v>Dec</v>
      </c>
      <c r="Q1534">
        <f>PRODUCT(Table1[[#This Row],[Price_per_Unit]],Table1[[#This Row],[Quantity_Purchased]])</f>
        <v>25.38</v>
      </c>
      <c r="R1534">
        <f>(Table1[[#This Row],[Price_per_Unit]]*Table1[[#This Row],[Quantity_Purchased]])-Table1[[#This Row],[Discount_Applied]]</f>
        <v>23.07</v>
      </c>
    </row>
    <row r="1535" spans="1:18" hidden="1" x14ac:dyDescent="0.35">
      <c r="A1535" t="s">
        <v>5386</v>
      </c>
      <c r="B1535" s="1">
        <v>45999</v>
      </c>
      <c r="C1535" t="s">
        <v>5278</v>
      </c>
      <c r="D1535" t="s">
        <v>5387</v>
      </c>
      <c r="E1535" t="s">
        <v>2078</v>
      </c>
      <c r="F1535" t="s">
        <v>53</v>
      </c>
      <c r="G1535">
        <v>56.69</v>
      </c>
      <c r="H1535">
        <v>10</v>
      </c>
      <c r="I1535">
        <v>49.81</v>
      </c>
      <c r="J1535">
        <v>2.0699999999999998</v>
      </c>
      <c r="K1535" t="s">
        <v>54</v>
      </c>
      <c r="L1535" t="s">
        <v>29</v>
      </c>
      <c r="M1535" t="s">
        <v>30</v>
      </c>
      <c r="N1535" t="s">
        <v>5303</v>
      </c>
      <c r="O1535" t="s">
        <v>5388</v>
      </c>
      <c r="P1535" t="str">
        <f t="shared" si="23"/>
        <v>Dec</v>
      </c>
      <c r="Q1535">
        <f>PRODUCT(Table1[[#This Row],[Price_per_Unit]],Table1[[#This Row],[Quantity_Purchased]])</f>
        <v>566.9</v>
      </c>
      <c r="R1535">
        <f>(Table1[[#This Row],[Price_per_Unit]]*Table1[[#This Row],[Quantity_Purchased]])-Table1[[#This Row],[Discount_Applied]]</f>
        <v>564.82999999999993</v>
      </c>
    </row>
    <row r="1536" spans="1:18" x14ac:dyDescent="0.35">
      <c r="A1536" t="s">
        <v>5389</v>
      </c>
      <c r="B1536" s="1">
        <v>45999</v>
      </c>
      <c r="C1536" t="s">
        <v>5278</v>
      </c>
      <c r="D1536" t="s">
        <v>5390</v>
      </c>
      <c r="E1536" t="s">
        <v>3378</v>
      </c>
      <c r="F1536" t="s">
        <v>36</v>
      </c>
      <c r="G1536">
        <v>144.56</v>
      </c>
      <c r="H1536">
        <v>1</v>
      </c>
      <c r="I1536">
        <v>113.43</v>
      </c>
      <c r="J1536">
        <v>21.07</v>
      </c>
      <c r="K1536" t="s">
        <v>43</v>
      </c>
      <c r="L1536" t="s">
        <v>48</v>
      </c>
      <c r="M1536" t="s">
        <v>22</v>
      </c>
      <c r="N1536" t="s">
        <v>5303</v>
      </c>
      <c r="O1536" t="s">
        <v>5391</v>
      </c>
      <c r="P1536" t="str">
        <f t="shared" si="23"/>
        <v>Dec</v>
      </c>
      <c r="Q1536">
        <f>PRODUCT(Table1[[#This Row],[Price_per_Unit]],Table1[[#This Row],[Quantity_Purchased]])</f>
        <v>144.56</v>
      </c>
      <c r="R1536">
        <f>(Table1[[#This Row],[Price_per_Unit]]*Table1[[#This Row],[Quantity_Purchased]])-Table1[[#This Row],[Discount_Applied]]</f>
        <v>123.49000000000001</v>
      </c>
    </row>
    <row r="1537" spans="1:18" hidden="1" x14ac:dyDescent="0.35">
      <c r="A1537" t="s">
        <v>5392</v>
      </c>
      <c r="B1537" s="1">
        <v>45999</v>
      </c>
      <c r="C1537" t="s">
        <v>5278</v>
      </c>
      <c r="D1537" t="s">
        <v>5393</v>
      </c>
      <c r="E1537" t="s">
        <v>2475</v>
      </c>
      <c r="F1537" t="s">
        <v>128</v>
      </c>
      <c r="G1537">
        <v>208.61</v>
      </c>
      <c r="H1537">
        <v>6</v>
      </c>
      <c r="I1537">
        <v>128.72999999999999</v>
      </c>
      <c r="J1537">
        <v>37.81</v>
      </c>
      <c r="K1537" t="s">
        <v>20</v>
      </c>
      <c r="L1537" t="s">
        <v>29</v>
      </c>
      <c r="M1537" t="s">
        <v>37</v>
      </c>
      <c r="N1537" t="s">
        <v>5303</v>
      </c>
      <c r="O1537" t="s">
        <v>5394</v>
      </c>
      <c r="P1537" t="str">
        <f t="shared" si="23"/>
        <v>Dec</v>
      </c>
      <c r="Q1537">
        <f>PRODUCT(Table1[[#This Row],[Price_per_Unit]],Table1[[#This Row],[Quantity_Purchased]])</f>
        <v>1251.6600000000001</v>
      </c>
      <c r="R1537">
        <f>(Table1[[#This Row],[Price_per_Unit]]*Table1[[#This Row],[Quantity_Purchased]])-Table1[[#This Row],[Discount_Applied]]</f>
        <v>1213.8500000000001</v>
      </c>
    </row>
    <row r="1538" spans="1:18" x14ac:dyDescent="0.35">
      <c r="A1538" t="s">
        <v>5395</v>
      </c>
      <c r="B1538" s="1">
        <v>45698</v>
      </c>
      <c r="C1538" t="s">
        <v>5278</v>
      </c>
      <c r="D1538" t="s">
        <v>5396</v>
      </c>
      <c r="E1538" t="s">
        <v>2202</v>
      </c>
      <c r="F1538" t="s">
        <v>53</v>
      </c>
      <c r="G1538">
        <v>458.79</v>
      </c>
      <c r="H1538">
        <v>5</v>
      </c>
      <c r="I1538">
        <v>383.15</v>
      </c>
      <c r="J1538">
        <v>88.62</v>
      </c>
      <c r="K1538" t="s">
        <v>54</v>
      </c>
      <c r="L1538" t="s">
        <v>21</v>
      </c>
      <c r="M1538" t="s">
        <v>22</v>
      </c>
      <c r="N1538" t="s">
        <v>5287</v>
      </c>
      <c r="O1538" t="s">
        <v>5397</v>
      </c>
      <c r="P1538" t="str">
        <f t="shared" ref="P1538:P1601" si="24">CHOOSE(MONTH(B1538),"Jan","Feb","Mar","Apr","May","Jun","Jul","Aug","Sep","Oct","Nov","Dec")</f>
        <v>Feb</v>
      </c>
      <c r="Q1538">
        <f>PRODUCT(Table1[[#This Row],[Price_per_Unit]],Table1[[#This Row],[Quantity_Purchased]])</f>
        <v>2293.9500000000003</v>
      </c>
      <c r="R1538">
        <f>(Table1[[#This Row],[Price_per_Unit]]*Table1[[#This Row],[Quantity_Purchased]])-Table1[[#This Row],[Discount_Applied]]</f>
        <v>2205.3300000000004</v>
      </c>
    </row>
    <row r="1539" spans="1:18" hidden="1" x14ac:dyDescent="0.35">
      <c r="A1539" t="s">
        <v>5398</v>
      </c>
      <c r="B1539" s="1">
        <v>45999</v>
      </c>
      <c r="C1539" t="s">
        <v>5278</v>
      </c>
      <c r="D1539" t="s">
        <v>5399</v>
      </c>
      <c r="E1539" t="s">
        <v>2966</v>
      </c>
      <c r="F1539" t="s">
        <v>19</v>
      </c>
      <c r="G1539">
        <v>264.67</v>
      </c>
      <c r="H1539">
        <v>3</v>
      </c>
      <c r="I1539">
        <v>174.45</v>
      </c>
      <c r="J1539">
        <v>29.95</v>
      </c>
      <c r="K1539" t="s">
        <v>43</v>
      </c>
      <c r="L1539" t="s">
        <v>29</v>
      </c>
      <c r="M1539" t="s">
        <v>37</v>
      </c>
      <c r="N1539" t="s">
        <v>5280</v>
      </c>
      <c r="O1539" t="s">
        <v>5400</v>
      </c>
      <c r="P1539" t="str">
        <f t="shared" si="24"/>
        <v>Dec</v>
      </c>
      <c r="Q1539">
        <f>PRODUCT(Table1[[#This Row],[Price_per_Unit]],Table1[[#This Row],[Quantity_Purchased]])</f>
        <v>794.01</v>
      </c>
      <c r="R1539">
        <f>(Table1[[#This Row],[Price_per_Unit]]*Table1[[#This Row],[Quantity_Purchased]])-Table1[[#This Row],[Discount_Applied]]</f>
        <v>764.06</v>
      </c>
    </row>
    <row r="1540" spans="1:18" x14ac:dyDescent="0.35">
      <c r="A1540" t="s">
        <v>5401</v>
      </c>
      <c r="B1540" s="1">
        <v>45967</v>
      </c>
      <c r="C1540" t="s">
        <v>5278</v>
      </c>
      <c r="D1540" t="s">
        <v>5402</v>
      </c>
      <c r="E1540" t="s">
        <v>5403</v>
      </c>
      <c r="F1540" t="s">
        <v>28</v>
      </c>
      <c r="G1540">
        <v>134.22999999999999</v>
      </c>
      <c r="H1540">
        <v>10</v>
      </c>
      <c r="I1540">
        <v>88.51</v>
      </c>
      <c r="J1540">
        <v>6.78</v>
      </c>
      <c r="K1540" t="s">
        <v>20</v>
      </c>
      <c r="L1540" t="s">
        <v>29</v>
      </c>
      <c r="M1540" t="s">
        <v>22</v>
      </c>
      <c r="N1540" t="s">
        <v>5280</v>
      </c>
      <c r="O1540" t="s">
        <v>5404</v>
      </c>
      <c r="P1540" t="str">
        <f t="shared" si="24"/>
        <v>Nov</v>
      </c>
      <c r="Q1540">
        <f>PRODUCT(Table1[[#This Row],[Price_per_Unit]],Table1[[#This Row],[Quantity_Purchased]])</f>
        <v>1342.3</v>
      </c>
      <c r="R1540">
        <f>(Table1[[#This Row],[Price_per_Unit]]*Table1[[#This Row],[Quantity_Purchased]])-Table1[[#This Row],[Discount_Applied]]</f>
        <v>1335.52</v>
      </c>
    </row>
    <row r="1541" spans="1:18" x14ac:dyDescent="0.35">
      <c r="A1541" t="s">
        <v>5405</v>
      </c>
      <c r="B1541" s="1">
        <v>45697</v>
      </c>
      <c r="C1541" t="s">
        <v>5278</v>
      </c>
      <c r="D1541" t="s">
        <v>5406</v>
      </c>
      <c r="E1541" t="s">
        <v>172</v>
      </c>
      <c r="F1541" t="s">
        <v>79</v>
      </c>
      <c r="G1541">
        <v>391.34</v>
      </c>
      <c r="H1541">
        <v>8</v>
      </c>
      <c r="I1541">
        <v>250.39</v>
      </c>
      <c r="J1541">
        <v>4.49</v>
      </c>
      <c r="K1541" t="s">
        <v>20</v>
      </c>
      <c r="L1541" t="s">
        <v>21</v>
      </c>
      <c r="M1541" t="s">
        <v>22</v>
      </c>
      <c r="N1541" t="s">
        <v>5303</v>
      </c>
      <c r="O1541" t="s">
        <v>5407</v>
      </c>
      <c r="P1541" t="str">
        <f t="shared" si="24"/>
        <v>Feb</v>
      </c>
      <c r="Q1541">
        <f>PRODUCT(Table1[[#This Row],[Price_per_Unit]],Table1[[#This Row],[Quantity_Purchased]])</f>
        <v>3130.72</v>
      </c>
      <c r="R1541">
        <f>(Table1[[#This Row],[Price_per_Unit]]*Table1[[#This Row],[Quantity_Purchased]])-Table1[[#This Row],[Discount_Applied]]</f>
        <v>3126.23</v>
      </c>
    </row>
    <row r="1542" spans="1:18" x14ac:dyDescent="0.35">
      <c r="A1542" t="s">
        <v>5408</v>
      </c>
      <c r="B1542" s="1">
        <v>45708</v>
      </c>
      <c r="C1542" t="s">
        <v>5278</v>
      </c>
      <c r="D1542" t="s">
        <v>5409</v>
      </c>
      <c r="E1542" t="s">
        <v>592</v>
      </c>
      <c r="F1542" t="s">
        <v>53</v>
      </c>
      <c r="G1542">
        <v>298.94</v>
      </c>
      <c r="H1542">
        <v>2</v>
      </c>
      <c r="I1542">
        <v>194.07</v>
      </c>
      <c r="J1542">
        <v>41.73</v>
      </c>
      <c r="K1542" t="s">
        <v>20</v>
      </c>
      <c r="L1542" t="s">
        <v>48</v>
      </c>
      <c r="M1542" t="s">
        <v>22</v>
      </c>
      <c r="N1542" t="s">
        <v>5280</v>
      </c>
      <c r="O1542" t="s">
        <v>5410</v>
      </c>
      <c r="P1542" t="str">
        <f t="shared" si="24"/>
        <v>Feb</v>
      </c>
      <c r="Q1542">
        <f>PRODUCT(Table1[[#This Row],[Price_per_Unit]],Table1[[#This Row],[Quantity_Purchased]])</f>
        <v>597.88</v>
      </c>
      <c r="R1542">
        <f>(Table1[[#This Row],[Price_per_Unit]]*Table1[[#This Row],[Quantity_Purchased]])-Table1[[#This Row],[Discount_Applied]]</f>
        <v>556.15</v>
      </c>
    </row>
    <row r="1543" spans="1:18" hidden="1" x14ac:dyDescent="0.35">
      <c r="A1543" t="s">
        <v>5411</v>
      </c>
      <c r="B1543" s="1">
        <v>45967</v>
      </c>
      <c r="C1543" t="s">
        <v>5278</v>
      </c>
      <c r="D1543" t="s">
        <v>5412</v>
      </c>
      <c r="E1543" t="s">
        <v>2793</v>
      </c>
      <c r="F1543" t="s">
        <v>128</v>
      </c>
      <c r="G1543">
        <v>413.45</v>
      </c>
      <c r="H1543">
        <v>6</v>
      </c>
      <c r="I1543">
        <v>352.39</v>
      </c>
      <c r="J1543">
        <v>9.98</v>
      </c>
      <c r="K1543" t="s">
        <v>20</v>
      </c>
      <c r="L1543" t="s">
        <v>29</v>
      </c>
      <c r="M1543" t="s">
        <v>30</v>
      </c>
      <c r="N1543" t="s">
        <v>5280</v>
      </c>
      <c r="O1543" t="s">
        <v>5413</v>
      </c>
      <c r="P1543" t="str">
        <f t="shared" si="24"/>
        <v>Nov</v>
      </c>
      <c r="Q1543">
        <f>PRODUCT(Table1[[#This Row],[Price_per_Unit]],Table1[[#This Row],[Quantity_Purchased]])</f>
        <v>2480.6999999999998</v>
      </c>
      <c r="R1543">
        <f>(Table1[[#This Row],[Price_per_Unit]]*Table1[[#This Row],[Quantity_Purchased]])-Table1[[#This Row],[Discount_Applied]]</f>
        <v>2470.7199999999998</v>
      </c>
    </row>
    <row r="1544" spans="1:18" hidden="1" x14ac:dyDescent="0.35">
      <c r="A1544" t="s">
        <v>5414</v>
      </c>
      <c r="B1544" s="1">
        <v>45967</v>
      </c>
      <c r="C1544" t="s">
        <v>5278</v>
      </c>
      <c r="D1544" t="s">
        <v>5415</v>
      </c>
      <c r="E1544" t="s">
        <v>5416</v>
      </c>
      <c r="F1544" t="s">
        <v>128</v>
      </c>
      <c r="G1544">
        <v>92.81</v>
      </c>
      <c r="H1544">
        <v>8</v>
      </c>
      <c r="I1544">
        <v>58.57</v>
      </c>
      <c r="J1544">
        <v>6.21</v>
      </c>
      <c r="K1544" t="s">
        <v>54</v>
      </c>
      <c r="L1544" t="s">
        <v>21</v>
      </c>
      <c r="M1544" t="s">
        <v>30</v>
      </c>
      <c r="N1544" t="s">
        <v>5280</v>
      </c>
      <c r="O1544" t="s">
        <v>5417</v>
      </c>
      <c r="P1544" t="str">
        <f t="shared" si="24"/>
        <v>Nov</v>
      </c>
      <c r="Q1544">
        <f>PRODUCT(Table1[[#This Row],[Price_per_Unit]],Table1[[#This Row],[Quantity_Purchased]])</f>
        <v>742.48</v>
      </c>
      <c r="R1544">
        <f>(Table1[[#This Row],[Price_per_Unit]]*Table1[[#This Row],[Quantity_Purchased]])-Table1[[#This Row],[Discount_Applied]]</f>
        <v>736.27</v>
      </c>
    </row>
    <row r="1545" spans="1:18" hidden="1" x14ac:dyDescent="0.35">
      <c r="A1545" t="s">
        <v>5418</v>
      </c>
      <c r="B1545" s="1">
        <v>45702</v>
      </c>
      <c r="C1545" t="s">
        <v>5278</v>
      </c>
      <c r="D1545" t="s">
        <v>5419</v>
      </c>
      <c r="E1545" t="s">
        <v>899</v>
      </c>
      <c r="F1545" t="s">
        <v>53</v>
      </c>
      <c r="G1545">
        <v>407.84</v>
      </c>
      <c r="H1545">
        <v>5</v>
      </c>
      <c r="I1545">
        <v>301.92</v>
      </c>
      <c r="J1545">
        <v>0.78</v>
      </c>
      <c r="K1545" t="s">
        <v>54</v>
      </c>
      <c r="L1545" t="s">
        <v>29</v>
      </c>
      <c r="M1545" t="s">
        <v>30</v>
      </c>
      <c r="N1545" t="s">
        <v>5280</v>
      </c>
      <c r="O1545" t="s">
        <v>5420</v>
      </c>
      <c r="P1545" t="str">
        <f t="shared" si="24"/>
        <v>Feb</v>
      </c>
      <c r="Q1545">
        <f>PRODUCT(Table1[[#This Row],[Price_per_Unit]],Table1[[#This Row],[Quantity_Purchased]])</f>
        <v>2039.1999999999998</v>
      </c>
      <c r="R1545">
        <f>(Table1[[#This Row],[Price_per_Unit]]*Table1[[#This Row],[Quantity_Purchased]])-Table1[[#This Row],[Discount_Applied]]</f>
        <v>2038.4199999999998</v>
      </c>
    </row>
    <row r="1546" spans="1:18" hidden="1" x14ac:dyDescent="0.35">
      <c r="A1546" t="s">
        <v>5421</v>
      </c>
      <c r="B1546" s="1">
        <v>45967</v>
      </c>
      <c r="C1546" t="s">
        <v>5278</v>
      </c>
      <c r="D1546" t="s">
        <v>5422</v>
      </c>
      <c r="E1546" t="s">
        <v>5423</v>
      </c>
      <c r="F1546" t="s">
        <v>53</v>
      </c>
      <c r="G1546">
        <v>38.94</v>
      </c>
      <c r="H1546">
        <v>7</v>
      </c>
      <c r="I1546">
        <v>26.56</v>
      </c>
      <c r="J1546">
        <v>7.0000000000000007E-2</v>
      </c>
      <c r="K1546" t="s">
        <v>20</v>
      </c>
      <c r="L1546" t="s">
        <v>48</v>
      </c>
      <c r="M1546" t="s">
        <v>37</v>
      </c>
      <c r="N1546" t="s">
        <v>5280</v>
      </c>
      <c r="O1546" t="s">
        <v>5424</v>
      </c>
      <c r="P1546" t="str">
        <f t="shared" si="24"/>
        <v>Nov</v>
      </c>
      <c r="Q1546">
        <f>PRODUCT(Table1[[#This Row],[Price_per_Unit]],Table1[[#This Row],[Quantity_Purchased]])</f>
        <v>272.58</v>
      </c>
      <c r="R1546">
        <f>(Table1[[#This Row],[Price_per_Unit]]*Table1[[#This Row],[Quantity_Purchased]])-Table1[[#This Row],[Discount_Applied]]</f>
        <v>272.51</v>
      </c>
    </row>
    <row r="1547" spans="1:18" hidden="1" x14ac:dyDescent="0.35">
      <c r="A1547" t="s">
        <v>5425</v>
      </c>
      <c r="B1547" s="1">
        <v>45967</v>
      </c>
      <c r="C1547" t="s">
        <v>5278</v>
      </c>
      <c r="D1547" t="s">
        <v>5426</v>
      </c>
      <c r="E1547" t="s">
        <v>420</v>
      </c>
      <c r="F1547" t="s">
        <v>19</v>
      </c>
      <c r="G1547">
        <v>225.8</v>
      </c>
      <c r="H1547">
        <v>10</v>
      </c>
      <c r="I1547">
        <v>200.94</v>
      </c>
      <c r="J1547">
        <v>41.27</v>
      </c>
      <c r="K1547" t="s">
        <v>43</v>
      </c>
      <c r="L1547" t="s">
        <v>21</v>
      </c>
      <c r="M1547" t="s">
        <v>30</v>
      </c>
      <c r="N1547" t="s">
        <v>5287</v>
      </c>
      <c r="O1547" t="s">
        <v>5427</v>
      </c>
      <c r="P1547" t="str">
        <f t="shared" si="24"/>
        <v>Nov</v>
      </c>
      <c r="Q1547">
        <f>PRODUCT(Table1[[#This Row],[Price_per_Unit]],Table1[[#This Row],[Quantity_Purchased]])</f>
        <v>2258</v>
      </c>
      <c r="R1547">
        <f>(Table1[[#This Row],[Price_per_Unit]]*Table1[[#This Row],[Quantity_Purchased]])-Table1[[#This Row],[Discount_Applied]]</f>
        <v>2216.73</v>
      </c>
    </row>
    <row r="1548" spans="1:18" x14ac:dyDescent="0.35">
      <c r="A1548" t="s">
        <v>5428</v>
      </c>
      <c r="B1548" s="1">
        <v>45967</v>
      </c>
      <c r="C1548" t="s">
        <v>5278</v>
      </c>
      <c r="D1548" t="s">
        <v>5429</v>
      </c>
      <c r="E1548" t="s">
        <v>2829</v>
      </c>
      <c r="F1548" t="s">
        <v>28</v>
      </c>
      <c r="G1548">
        <v>122.79</v>
      </c>
      <c r="H1548">
        <v>7</v>
      </c>
      <c r="I1548">
        <v>108.83</v>
      </c>
      <c r="J1548">
        <v>6.31</v>
      </c>
      <c r="K1548" t="s">
        <v>43</v>
      </c>
      <c r="L1548" t="s">
        <v>29</v>
      </c>
      <c r="M1548" t="s">
        <v>22</v>
      </c>
      <c r="N1548" t="s">
        <v>5280</v>
      </c>
      <c r="O1548" t="s">
        <v>5430</v>
      </c>
      <c r="P1548" t="str">
        <f t="shared" si="24"/>
        <v>Nov</v>
      </c>
      <c r="Q1548">
        <f>PRODUCT(Table1[[#This Row],[Price_per_Unit]],Table1[[#This Row],[Quantity_Purchased]])</f>
        <v>859.53000000000009</v>
      </c>
      <c r="R1548">
        <f>(Table1[[#This Row],[Price_per_Unit]]*Table1[[#This Row],[Quantity_Purchased]])-Table1[[#This Row],[Discount_Applied]]</f>
        <v>853.22000000000014</v>
      </c>
    </row>
    <row r="1549" spans="1:18" hidden="1" x14ac:dyDescent="0.35">
      <c r="A1549" t="s">
        <v>5431</v>
      </c>
      <c r="B1549" s="1">
        <v>45794</v>
      </c>
      <c r="C1549" t="s">
        <v>5278</v>
      </c>
      <c r="D1549" t="s">
        <v>5432</v>
      </c>
      <c r="E1549" t="s">
        <v>1304</v>
      </c>
      <c r="F1549" t="s">
        <v>128</v>
      </c>
      <c r="G1549">
        <v>440.47</v>
      </c>
      <c r="H1549">
        <v>6</v>
      </c>
      <c r="I1549">
        <v>327.81</v>
      </c>
      <c r="J1549">
        <v>23.36</v>
      </c>
      <c r="K1549" t="s">
        <v>43</v>
      </c>
      <c r="L1549" t="s">
        <v>21</v>
      </c>
      <c r="M1549" t="s">
        <v>30</v>
      </c>
      <c r="N1549" t="s">
        <v>5303</v>
      </c>
      <c r="O1549" t="s">
        <v>5433</v>
      </c>
      <c r="P1549" t="str">
        <f t="shared" si="24"/>
        <v>May</v>
      </c>
      <c r="Q1549">
        <f>PRODUCT(Table1[[#This Row],[Price_per_Unit]],Table1[[#This Row],[Quantity_Purchased]])</f>
        <v>2642.82</v>
      </c>
      <c r="R1549">
        <f>(Table1[[#This Row],[Price_per_Unit]]*Table1[[#This Row],[Quantity_Purchased]])-Table1[[#This Row],[Discount_Applied]]</f>
        <v>2619.46</v>
      </c>
    </row>
    <row r="1550" spans="1:18" hidden="1" x14ac:dyDescent="0.35">
      <c r="A1550" t="s">
        <v>5434</v>
      </c>
      <c r="B1550" s="1">
        <v>45973</v>
      </c>
      <c r="C1550" t="s">
        <v>5278</v>
      </c>
      <c r="D1550" t="s">
        <v>5435</v>
      </c>
      <c r="E1550" t="s">
        <v>369</v>
      </c>
      <c r="F1550" t="s">
        <v>79</v>
      </c>
      <c r="G1550">
        <v>305.05</v>
      </c>
      <c r="H1550">
        <v>6</v>
      </c>
      <c r="I1550">
        <v>268.14</v>
      </c>
      <c r="J1550">
        <v>33.39</v>
      </c>
      <c r="K1550" t="s">
        <v>43</v>
      </c>
      <c r="L1550" t="s">
        <v>21</v>
      </c>
      <c r="M1550" t="s">
        <v>30</v>
      </c>
      <c r="N1550" t="s">
        <v>5303</v>
      </c>
      <c r="O1550" t="s">
        <v>5436</v>
      </c>
      <c r="P1550" t="str">
        <f t="shared" si="24"/>
        <v>Nov</v>
      </c>
      <c r="Q1550">
        <f>PRODUCT(Table1[[#This Row],[Price_per_Unit]],Table1[[#This Row],[Quantity_Purchased]])</f>
        <v>1830.3000000000002</v>
      </c>
      <c r="R1550">
        <f>(Table1[[#This Row],[Price_per_Unit]]*Table1[[#This Row],[Quantity_Purchased]])-Table1[[#This Row],[Discount_Applied]]</f>
        <v>1796.91</v>
      </c>
    </row>
    <row r="1551" spans="1:18" hidden="1" x14ac:dyDescent="0.35">
      <c r="A1551" t="s">
        <v>5437</v>
      </c>
      <c r="B1551" s="1">
        <v>45992</v>
      </c>
      <c r="C1551" t="s">
        <v>5278</v>
      </c>
      <c r="D1551" t="s">
        <v>5438</v>
      </c>
      <c r="E1551" t="s">
        <v>2718</v>
      </c>
      <c r="F1551" t="s">
        <v>19</v>
      </c>
      <c r="G1551">
        <v>97.98</v>
      </c>
      <c r="H1551">
        <v>5</v>
      </c>
      <c r="I1551">
        <v>61.59</v>
      </c>
      <c r="J1551">
        <v>10.52</v>
      </c>
      <c r="K1551" t="s">
        <v>54</v>
      </c>
      <c r="L1551" t="s">
        <v>29</v>
      </c>
      <c r="M1551" t="s">
        <v>30</v>
      </c>
      <c r="N1551" t="s">
        <v>5287</v>
      </c>
      <c r="O1551" t="s">
        <v>5439</v>
      </c>
      <c r="P1551" t="str">
        <f t="shared" si="24"/>
        <v>Dec</v>
      </c>
      <c r="Q1551">
        <f>PRODUCT(Table1[[#This Row],[Price_per_Unit]],Table1[[#This Row],[Quantity_Purchased]])</f>
        <v>489.90000000000003</v>
      </c>
      <c r="R1551">
        <f>(Table1[[#This Row],[Price_per_Unit]]*Table1[[#This Row],[Quantity_Purchased]])-Table1[[#This Row],[Discount_Applied]]</f>
        <v>479.38000000000005</v>
      </c>
    </row>
    <row r="1552" spans="1:18" hidden="1" x14ac:dyDescent="0.35">
      <c r="A1552" t="s">
        <v>5440</v>
      </c>
      <c r="B1552" s="1">
        <v>45749</v>
      </c>
      <c r="C1552" t="s">
        <v>5278</v>
      </c>
      <c r="D1552" t="s">
        <v>5441</v>
      </c>
      <c r="E1552" t="s">
        <v>1968</v>
      </c>
      <c r="F1552" t="s">
        <v>53</v>
      </c>
      <c r="G1552">
        <v>202.22</v>
      </c>
      <c r="H1552">
        <v>7</v>
      </c>
      <c r="I1552">
        <v>138.99</v>
      </c>
      <c r="J1552">
        <v>17.63</v>
      </c>
      <c r="K1552" t="s">
        <v>54</v>
      </c>
      <c r="L1552" t="s">
        <v>29</v>
      </c>
      <c r="M1552" t="s">
        <v>37</v>
      </c>
      <c r="N1552" t="s">
        <v>5287</v>
      </c>
      <c r="O1552" t="s">
        <v>5442</v>
      </c>
      <c r="P1552" t="str">
        <f t="shared" si="24"/>
        <v>Apr</v>
      </c>
      <c r="Q1552">
        <f>PRODUCT(Table1[[#This Row],[Price_per_Unit]],Table1[[#This Row],[Quantity_Purchased]])</f>
        <v>1415.54</v>
      </c>
      <c r="R1552">
        <f>(Table1[[#This Row],[Price_per_Unit]]*Table1[[#This Row],[Quantity_Purchased]])-Table1[[#This Row],[Discount_Applied]]</f>
        <v>1397.9099999999999</v>
      </c>
    </row>
    <row r="1553" spans="1:18" hidden="1" x14ac:dyDescent="0.35">
      <c r="A1553" t="s">
        <v>5443</v>
      </c>
      <c r="B1553" s="1">
        <v>46013</v>
      </c>
      <c r="C1553" t="s">
        <v>5278</v>
      </c>
      <c r="D1553" t="s">
        <v>5444</v>
      </c>
      <c r="E1553" t="s">
        <v>4555</v>
      </c>
      <c r="F1553" t="s">
        <v>36</v>
      </c>
      <c r="G1553">
        <v>166.43</v>
      </c>
      <c r="H1553">
        <v>9</v>
      </c>
      <c r="I1553">
        <v>113.04</v>
      </c>
      <c r="J1553">
        <v>22.86</v>
      </c>
      <c r="K1553" t="s">
        <v>20</v>
      </c>
      <c r="L1553" t="s">
        <v>48</v>
      </c>
      <c r="M1553" t="s">
        <v>30</v>
      </c>
      <c r="N1553" t="s">
        <v>5287</v>
      </c>
      <c r="O1553" t="s">
        <v>5445</v>
      </c>
      <c r="P1553" t="str">
        <f t="shared" si="24"/>
        <v>Dec</v>
      </c>
      <c r="Q1553">
        <f>PRODUCT(Table1[[#This Row],[Price_per_Unit]],Table1[[#This Row],[Quantity_Purchased]])</f>
        <v>1497.8700000000001</v>
      </c>
      <c r="R1553">
        <f>(Table1[[#This Row],[Price_per_Unit]]*Table1[[#This Row],[Quantity_Purchased]])-Table1[[#This Row],[Discount_Applied]]</f>
        <v>1475.0100000000002</v>
      </c>
    </row>
    <row r="1554" spans="1:18" hidden="1" x14ac:dyDescent="0.35">
      <c r="A1554" t="s">
        <v>5446</v>
      </c>
      <c r="B1554" s="1">
        <v>45731</v>
      </c>
      <c r="C1554" t="s">
        <v>5278</v>
      </c>
      <c r="D1554" t="s">
        <v>5447</v>
      </c>
      <c r="E1554" t="s">
        <v>2188</v>
      </c>
      <c r="F1554" t="s">
        <v>19</v>
      </c>
      <c r="G1554">
        <v>135.76</v>
      </c>
      <c r="H1554">
        <v>6</v>
      </c>
      <c r="I1554">
        <v>91.48</v>
      </c>
      <c r="J1554">
        <v>13.77</v>
      </c>
      <c r="K1554" t="s">
        <v>43</v>
      </c>
      <c r="L1554" t="s">
        <v>48</v>
      </c>
      <c r="M1554" t="s">
        <v>37</v>
      </c>
      <c r="N1554" t="s">
        <v>5303</v>
      </c>
      <c r="O1554" t="s">
        <v>5448</v>
      </c>
      <c r="P1554" t="str">
        <f t="shared" si="24"/>
        <v>Mar</v>
      </c>
      <c r="Q1554">
        <f>PRODUCT(Table1[[#This Row],[Price_per_Unit]],Table1[[#This Row],[Quantity_Purchased]])</f>
        <v>814.56</v>
      </c>
      <c r="R1554">
        <f>(Table1[[#This Row],[Price_per_Unit]]*Table1[[#This Row],[Quantity_Purchased]])-Table1[[#This Row],[Discount_Applied]]</f>
        <v>800.79</v>
      </c>
    </row>
    <row r="1555" spans="1:18" hidden="1" x14ac:dyDescent="0.35">
      <c r="A1555" t="s">
        <v>5449</v>
      </c>
      <c r="B1555" s="1">
        <v>45919</v>
      </c>
      <c r="C1555" t="s">
        <v>5278</v>
      </c>
      <c r="D1555" t="s">
        <v>5450</v>
      </c>
      <c r="E1555" t="s">
        <v>1285</v>
      </c>
      <c r="F1555" t="s">
        <v>53</v>
      </c>
      <c r="G1555">
        <v>94.91</v>
      </c>
      <c r="H1555">
        <v>3</v>
      </c>
      <c r="I1555">
        <v>69.040000000000006</v>
      </c>
      <c r="J1555">
        <v>9.6999999999999993</v>
      </c>
      <c r="K1555" t="s">
        <v>54</v>
      </c>
      <c r="L1555" t="s">
        <v>21</v>
      </c>
      <c r="M1555" t="s">
        <v>30</v>
      </c>
      <c r="N1555" t="s">
        <v>5287</v>
      </c>
      <c r="O1555" t="s">
        <v>5451</v>
      </c>
      <c r="P1555" t="str">
        <f t="shared" si="24"/>
        <v>Sep</v>
      </c>
      <c r="Q1555">
        <f>PRODUCT(Table1[[#This Row],[Price_per_Unit]],Table1[[#This Row],[Quantity_Purchased]])</f>
        <v>284.73</v>
      </c>
      <c r="R1555">
        <f>(Table1[[#This Row],[Price_per_Unit]]*Table1[[#This Row],[Quantity_Purchased]])-Table1[[#This Row],[Discount_Applied]]</f>
        <v>275.03000000000003</v>
      </c>
    </row>
    <row r="1556" spans="1:18" hidden="1" x14ac:dyDescent="0.35">
      <c r="A1556" t="s">
        <v>5452</v>
      </c>
      <c r="B1556" s="1">
        <v>45739</v>
      </c>
      <c r="C1556" t="s">
        <v>5278</v>
      </c>
      <c r="D1556" t="s">
        <v>5453</v>
      </c>
      <c r="E1556" t="s">
        <v>3086</v>
      </c>
      <c r="F1556" t="s">
        <v>79</v>
      </c>
      <c r="G1556">
        <v>14.4</v>
      </c>
      <c r="H1556">
        <v>4</v>
      </c>
      <c r="I1556">
        <v>12.66</v>
      </c>
      <c r="J1556">
        <v>0.46</v>
      </c>
      <c r="K1556" t="s">
        <v>20</v>
      </c>
      <c r="L1556" t="s">
        <v>48</v>
      </c>
      <c r="M1556" t="s">
        <v>30</v>
      </c>
      <c r="N1556" t="s">
        <v>5287</v>
      </c>
      <c r="O1556" t="s">
        <v>5454</v>
      </c>
      <c r="P1556" t="str">
        <f t="shared" si="24"/>
        <v>Mar</v>
      </c>
      <c r="Q1556">
        <f>PRODUCT(Table1[[#This Row],[Price_per_Unit]],Table1[[#This Row],[Quantity_Purchased]])</f>
        <v>57.6</v>
      </c>
      <c r="R1556">
        <f>(Table1[[#This Row],[Price_per_Unit]]*Table1[[#This Row],[Quantity_Purchased]])-Table1[[#This Row],[Discount_Applied]]</f>
        <v>57.14</v>
      </c>
    </row>
    <row r="1557" spans="1:18" x14ac:dyDescent="0.35">
      <c r="A1557" t="s">
        <v>5455</v>
      </c>
      <c r="B1557" s="1">
        <v>45812</v>
      </c>
      <c r="C1557" t="s">
        <v>5278</v>
      </c>
      <c r="D1557" t="s">
        <v>5456</v>
      </c>
      <c r="E1557" t="s">
        <v>3066</v>
      </c>
      <c r="F1557" t="s">
        <v>28</v>
      </c>
      <c r="G1557">
        <v>58.04</v>
      </c>
      <c r="H1557">
        <v>3</v>
      </c>
      <c r="I1557">
        <v>45.05</v>
      </c>
      <c r="J1557">
        <v>6.12</v>
      </c>
      <c r="K1557" t="s">
        <v>54</v>
      </c>
      <c r="L1557" t="s">
        <v>48</v>
      </c>
      <c r="M1557" t="s">
        <v>22</v>
      </c>
      <c r="N1557" t="s">
        <v>5303</v>
      </c>
      <c r="O1557" t="s">
        <v>5457</v>
      </c>
      <c r="P1557" t="str">
        <f t="shared" si="24"/>
        <v>Jun</v>
      </c>
      <c r="Q1557">
        <f>PRODUCT(Table1[[#This Row],[Price_per_Unit]],Table1[[#This Row],[Quantity_Purchased]])</f>
        <v>174.12</v>
      </c>
      <c r="R1557">
        <f>(Table1[[#This Row],[Price_per_Unit]]*Table1[[#This Row],[Quantity_Purchased]])-Table1[[#This Row],[Discount_Applied]]</f>
        <v>168</v>
      </c>
    </row>
    <row r="1558" spans="1:18" hidden="1" x14ac:dyDescent="0.35">
      <c r="A1558" t="s">
        <v>5458</v>
      </c>
      <c r="B1558" s="1">
        <v>45949</v>
      </c>
      <c r="C1558" t="s">
        <v>5278</v>
      </c>
      <c r="D1558" t="s">
        <v>5459</v>
      </c>
      <c r="E1558" t="s">
        <v>3097</v>
      </c>
      <c r="F1558" t="s">
        <v>128</v>
      </c>
      <c r="G1558">
        <v>345.69</v>
      </c>
      <c r="H1558">
        <v>8</v>
      </c>
      <c r="I1558">
        <v>230.42</v>
      </c>
      <c r="J1558">
        <v>42.16</v>
      </c>
      <c r="K1558" t="s">
        <v>43</v>
      </c>
      <c r="L1558" t="s">
        <v>29</v>
      </c>
      <c r="M1558" t="s">
        <v>30</v>
      </c>
      <c r="N1558" t="s">
        <v>5303</v>
      </c>
      <c r="O1558" t="s">
        <v>5460</v>
      </c>
      <c r="P1558" t="str">
        <f t="shared" si="24"/>
        <v>Oct</v>
      </c>
      <c r="Q1558">
        <f>PRODUCT(Table1[[#This Row],[Price_per_Unit]],Table1[[#This Row],[Quantity_Purchased]])</f>
        <v>2765.52</v>
      </c>
      <c r="R1558">
        <f>(Table1[[#This Row],[Price_per_Unit]]*Table1[[#This Row],[Quantity_Purchased]])-Table1[[#This Row],[Discount_Applied]]</f>
        <v>2723.36</v>
      </c>
    </row>
    <row r="1559" spans="1:18" hidden="1" x14ac:dyDescent="0.35">
      <c r="A1559" t="s">
        <v>5461</v>
      </c>
      <c r="B1559" s="1">
        <v>45949</v>
      </c>
      <c r="C1559" t="s">
        <v>5278</v>
      </c>
      <c r="D1559" t="s">
        <v>5462</v>
      </c>
      <c r="E1559" t="s">
        <v>2167</v>
      </c>
      <c r="F1559" t="s">
        <v>36</v>
      </c>
      <c r="G1559">
        <v>356.51</v>
      </c>
      <c r="H1559">
        <v>8</v>
      </c>
      <c r="I1559">
        <v>238.38</v>
      </c>
      <c r="J1559">
        <v>4.25</v>
      </c>
      <c r="K1559" t="s">
        <v>43</v>
      </c>
      <c r="L1559" t="s">
        <v>21</v>
      </c>
      <c r="M1559" t="s">
        <v>37</v>
      </c>
      <c r="N1559" t="s">
        <v>5280</v>
      </c>
      <c r="O1559" t="s">
        <v>5463</v>
      </c>
      <c r="P1559" t="str">
        <f t="shared" si="24"/>
        <v>Oct</v>
      </c>
      <c r="Q1559">
        <f>PRODUCT(Table1[[#This Row],[Price_per_Unit]],Table1[[#This Row],[Quantity_Purchased]])</f>
        <v>2852.08</v>
      </c>
      <c r="R1559">
        <f>(Table1[[#This Row],[Price_per_Unit]]*Table1[[#This Row],[Quantity_Purchased]])-Table1[[#This Row],[Discount_Applied]]</f>
        <v>2847.83</v>
      </c>
    </row>
    <row r="1560" spans="1:18" x14ac:dyDescent="0.35">
      <c r="A1560" t="s">
        <v>5464</v>
      </c>
      <c r="B1560" s="1">
        <v>46012</v>
      </c>
      <c r="C1560" t="s">
        <v>5278</v>
      </c>
      <c r="D1560" t="s">
        <v>5465</v>
      </c>
      <c r="E1560" t="s">
        <v>1733</v>
      </c>
      <c r="F1560" t="s">
        <v>53</v>
      </c>
      <c r="G1560">
        <v>174.51</v>
      </c>
      <c r="H1560">
        <v>4</v>
      </c>
      <c r="I1560">
        <v>151.01</v>
      </c>
      <c r="J1560">
        <v>29.52</v>
      </c>
      <c r="K1560" t="s">
        <v>54</v>
      </c>
      <c r="L1560" t="s">
        <v>29</v>
      </c>
      <c r="M1560" t="s">
        <v>22</v>
      </c>
      <c r="N1560" t="s">
        <v>5287</v>
      </c>
      <c r="O1560" t="s">
        <v>5466</v>
      </c>
      <c r="P1560" t="str">
        <f t="shared" si="24"/>
        <v>Dec</v>
      </c>
      <c r="Q1560">
        <f>PRODUCT(Table1[[#This Row],[Price_per_Unit]],Table1[[#This Row],[Quantity_Purchased]])</f>
        <v>698.04</v>
      </c>
      <c r="R1560">
        <f>(Table1[[#This Row],[Price_per_Unit]]*Table1[[#This Row],[Quantity_Purchased]])-Table1[[#This Row],[Discount_Applied]]</f>
        <v>668.52</v>
      </c>
    </row>
    <row r="1561" spans="1:18" x14ac:dyDescent="0.35">
      <c r="A1561" t="s">
        <v>5467</v>
      </c>
      <c r="B1561" s="1">
        <v>45878</v>
      </c>
      <c r="C1561" t="s">
        <v>5278</v>
      </c>
      <c r="D1561" t="s">
        <v>5468</v>
      </c>
      <c r="E1561" t="s">
        <v>373</v>
      </c>
      <c r="F1561" t="s">
        <v>53</v>
      </c>
      <c r="G1561">
        <v>91.47</v>
      </c>
      <c r="H1561">
        <v>4</v>
      </c>
      <c r="I1561">
        <v>79.09</v>
      </c>
      <c r="J1561">
        <v>17.55</v>
      </c>
      <c r="K1561" t="s">
        <v>20</v>
      </c>
      <c r="L1561" t="s">
        <v>48</v>
      </c>
      <c r="M1561" t="s">
        <v>22</v>
      </c>
      <c r="N1561" t="s">
        <v>5280</v>
      </c>
      <c r="O1561" t="s">
        <v>5469</v>
      </c>
      <c r="P1561" t="str">
        <f t="shared" si="24"/>
        <v>Aug</v>
      </c>
      <c r="Q1561">
        <f>PRODUCT(Table1[[#This Row],[Price_per_Unit]],Table1[[#This Row],[Quantity_Purchased]])</f>
        <v>365.88</v>
      </c>
      <c r="R1561">
        <f>(Table1[[#This Row],[Price_per_Unit]]*Table1[[#This Row],[Quantity_Purchased]])-Table1[[#This Row],[Discount_Applied]]</f>
        <v>348.33</v>
      </c>
    </row>
    <row r="1562" spans="1:18" hidden="1" x14ac:dyDescent="0.35">
      <c r="A1562" t="s">
        <v>5470</v>
      </c>
      <c r="B1562" s="1">
        <v>45886</v>
      </c>
      <c r="C1562" t="s">
        <v>5278</v>
      </c>
      <c r="D1562" t="s">
        <v>5471</v>
      </c>
      <c r="E1562" t="s">
        <v>3505</v>
      </c>
      <c r="F1562" t="s">
        <v>36</v>
      </c>
      <c r="G1562">
        <v>262.25</v>
      </c>
      <c r="H1562">
        <v>10</v>
      </c>
      <c r="I1562">
        <v>193.6</v>
      </c>
      <c r="J1562">
        <v>27.58</v>
      </c>
      <c r="K1562" t="s">
        <v>43</v>
      </c>
      <c r="L1562" t="s">
        <v>21</v>
      </c>
      <c r="M1562" t="s">
        <v>37</v>
      </c>
      <c r="N1562" t="s">
        <v>5287</v>
      </c>
      <c r="O1562" t="s">
        <v>5472</v>
      </c>
      <c r="P1562" t="str">
        <f t="shared" si="24"/>
        <v>Aug</v>
      </c>
      <c r="Q1562">
        <f>PRODUCT(Table1[[#This Row],[Price_per_Unit]],Table1[[#This Row],[Quantity_Purchased]])</f>
        <v>2622.5</v>
      </c>
      <c r="R1562">
        <f>(Table1[[#This Row],[Price_per_Unit]]*Table1[[#This Row],[Quantity_Purchased]])-Table1[[#This Row],[Discount_Applied]]</f>
        <v>2594.92</v>
      </c>
    </row>
    <row r="1563" spans="1:18" x14ac:dyDescent="0.35">
      <c r="A1563" t="s">
        <v>5473</v>
      </c>
      <c r="B1563" s="1">
        <v>45939</v>
      </c>
      <c r="C1563" t="s">
        <v>5278</v>
      </c>
      <c r="D1563" t="s">
        <v>5474</v>
      </c>
      <c r="E1563" t="s">
        <v>1277</v>
      </c>
      <c r="F1563" t="s">
        <v>79</v>
      </c>
      <c r="G1563">
        <v>399.61</v>
      </c>
      <c r="H1563">
        <v>7</v>
      </c>
      <c r="I1563">
        <v>257.72000000000003</v>
      </c>
      <c r="J1563">
        <v>65.98</v>
      </c>
      <c r="K1563" t="s">
        <v>20</v>
      </c>
      <c r="L1563" t="s">
        <v>29</v>
      </c>
      <c r="M1563" t="s">
        <v>22</v>
      </c>
      <c r="N1563" t="s">
        <v>5280</v>
      </c>
      <c r="O1563" t="s">
        <v>5475</v>
      </c>
      <c r="P1563" t="str">
        <f t="shared" si="24"/>
        <v>Oct</v>
      </c>
      <c r="Q1563">
        <f>PRODUCT(Table1[[#This Row],[Price_per_Unit]],Table1[[#This Row],[Quantity_Purchased]])</f>
        <v>2797.27</v>
      </c>
      <c r="R1563">
        <f>(Table1[[#This Row],[Price_per_Unit]]*Table1[[#This Row],[Quantity_Purchased]])-Table1[[#This Row],[Discount_Applied]]</f>
        <v>2731.29</v>
      </c>
    </row>
    <row r="1564" spans="1:18" hidden="1" x14ac:dyDescent="0.35">
      <c r="A1564" t="s">
        <v>5476</v>
      </c>
      <c r="B1564" s="1">
        <v>45763</v>
      </c>
      <c r="C1564" t="s">
        <v>5278</v>
      </c>
      <c r="D1564" t="s">
        <v>5477</v>
      </c>
      <c r="E1564" t="s">
        <v>744</v>
      </c>
      <c r="F1564" t="s">
        <v>53</v>
      </c>
      <c r="G1564">
        <v>482.38</v>
      </c>
      <c r="H1564">
        <v>9</v>
      </c>
      <c r="I1564">
        <v>407.35</v>
      </c>
      <c r="J1564">
        <v>24.12</v>
      </c>
      <c r="K1564" t="s">
        <v>20</v>
      </c>
      <c r="L1564" t="s">
        <v>21</v>
      </c>
      <c r="M1564" t="s">
        <v>37</v>
      </c>
      <c r="N1564" t="s">
        <v>5303</v>
      </c>
      <c r="O1564" t="s">
        <v>5478</v>
      </c>
      <c r="P1564" t="str">
        <f t="shared" si="24"/>
        <v>Apr</v>
      </c>
      <c r="Q1564">
        <f>PRODUCT(Table1[[#This Row],[Price_per_Unit]],Table1[[#This Row],[Quantity_Purchased]])</f>
        <v>4341.42</v>
      </c>
      <c r="R1564">
        <f>(Table1[[#This Row],[Price_per_Unit]]*Table1[[#This Row],[Quantity_Purchased]])-Table1[[#This Row],[Discount_Applied]]</f>
        <v>4317.3</v>
      </c>
    </row>
    <row r="1565" spans="1:18" hidden="1" x14ac:dyDescent="0.35">
      <c r="A1565" t="s">
        <v>5479</v>
      </c>
      <c r="B1565" s="1">
        <v>46002</v>
      </c>
      <c r="C1565" t="s">
        <v>5278</v>
      </c>
      <c r="D1565" t="s">
        <v>5480</v>
      </c>
      <c r="E1565" t="s">
        <v>2599</v>
      </c>
      <c r="F1565" t="s">
        <v>53</v>
      </c>
      <c r="G1565">
        <v>485.41</v>
      </c>
      <c r="H1565">
        <v>3</v>
      </c>
      <c r="I1565">
        <v>358.86</v>
      </c>
      <c r="J1565">
        <v>62.9</v>
      </c>
      <c r="K1565" t="s">
        <v>20</v>
      </c>
      <c r="L1565" t="s">
        <v>48</v>
      </c>
      <c r="M1565" t="s">
        <v>37</v>
      </c>
      <c r="N1565" t="s">
        <v>5287</v>
      </c>
      <c r="O1565" t="s">
        <v>5481</v>
      </c>
      <c r="P1565" t="str">
        <f t="shared" si="24"/>
        <v>Dec</v>
      </c>
      <c r="Q1565">
        <f>PRODUCT(Table1[[#This Row],[Price_per_Unit]],Table1[[#This Row],[Quantity_Purchased]])</f>
        <v>1456.23</v>
      </c>
      <c r="R1565">
        <f>(Table1[[#This Row],[Price_per_Unit]]*Table1[[#This Row],[Quantity_Purchased]])-Table1[[#This Row],[Discount_Applied]]</f>
        <v>1393.33</v>
      </c>
    </row>
    <row r="1566" spans="1:18" x14ac:dyDescent="0.35">
      <c r="A1566" t="s">
        <v>5482</v>
      </c>
      <c r="B1566" s="1">
        <v>45971</v>
      </c>
      <c r="C1566" t="s">
        <v>5278</v>
      </c>
      <c r="D1566" t="s">
        <v>5483</v>
      </c>
      <c r="E1566" t="s">
        <v>580</v>
      </c>
      <c r="F1566" t="s">
        <v>28</v>
      </c>
      <c r="G1566">
        <v>242.92</v>
      </c>
      <c r="H1566">
        <v>6</v>
      </c>
      <c r="I1566">
        <v>168.4</v>
      </c>
      <c r="J1566">
        <v>18.64</v>
      </c>
      <c r="K1566" t="s">
        <v>20</v>
      </c>
      <c r="L1566" t="s">
        <v>48</v>
      </c>
      <c r="M1566" t="s">
        <v>22</v>
      </c>
      <c r="N1566" t="s">
        <v>5287</v>
      </c>
      <c r="O1566" t="s">
        <v>5484</v>
      </c>
      <c r="P1566" t="str">
        <f t="shared" si="24"/>
        <v>Nov</v>
      </c>
      <c r="Q1566">
        <f>PRODUCT(Table1[[#This Row],[Price_per_Unit]],Table1[[#This Row],[Quantity_Purchased]])</f>
        <v>1457.52</v>
      </c>
      <c r="R1566">
        <f>(Table1[[#This Row],[Price_per_Unit]]*Table1[[#This Row],[Quantity_Purchased]])-Table1[[#This Row],[Discount_Applied]]</f>
        <v>1438.8799999999999</v>
      </c>
    </row>
    <row r="1567" spans="1:18" hidden="1" x14ac:dyDescent="0.35">
      <c r="A1567" t="s">
        <v>5485</v>
      </c>
      <c r="B1567" s="1">
        <v>45941</v>
      </c>
      <c r="C1567" t="s">
        <v>5278</v>
      </c>
      <c r="D1567" t="s">
        <v>5486</v>
      </c>
      <c r="E1567" t="s">
        <v>5487</v>
      </c>
      <c r="F1567" t="s">
        <v>36</v>
      </c>
      <c r="G1567">
        <v>285.45</v>
      </c>
      <c r="H1567">
        <v>6</v>
      </c>
      <c r="I1567">
        <v>251.13</v>
      </c>
      <c r="J1567">
        <v>52.05</v>
      </c>
      <c r="K1567" t="s">
        <v>20</v>
      </c>
      <c r="L1567" t="s">
        <v>21</v>
      </c>
      <c r="M1567" t="s">
        <v>30</v>
      </c>
      <c r="N1567" t="s">
        <v>5303</v>
      </c>
      <c r="O1567" t="s">
        <v>5488</v>
      </c>
      <c r="P1567" t="str">
        <f t="shared" si="24"/>
        <v>Oct</v>
      </c>
      <c r="Q1567">
        <f>PRODUCT(Table1[[#This Row],[Price_per_Unit]],Table1[[#This Row],[Quantity_Purchased]])</f>
        <v>1712.6999999999998</v>
      </c>
      <c r="R1567">
        <f>(Table1[[#This Row],[Price_per_Unit]]*Table1[[#This Row],[Quantity_Purchased]])-Table1[[#This Row],[Discount_Applied]]</f>
        <v>1660.6499999999999</v>
      </c>
    </row>
    <row r="1568" spans="1:18" hidden="1" x14ac:dyDescent="0.35">
      <c r="A1568" t="s">
        <v>5489</v>
      </c>
      <c r="B1568" s="1">
        <v>45771</v>
      </c>
      <c r="C1568" t="s">
        <v>5278</v>
      </c>
      <c r="D1568" t="s">
        <v>5490</v>
      </c>
      <c r="E1568" t="s">
        <v>4087</v>
      </c>
      <c r="F1568" t="s">
        <v>53</v>
      </c>
      <c r="G1568">
        <v>85.79</v>
      </c>
      <c r="H1568">
        <v>8</v>
      </c>
      <c r="I1568">
        <v>60.16</v>
      </c>
      <c r="J1568">
        <v>15.41</v>
      </c>
      <c r="K1568" t="s">
        <v>43</v>
      </c>
      <c r="L1568" t="s">
        <v>29</v>
      </c>
      <c r="M1568" t="s">
        <v>30</v>
      </c>
      <c r="N1568" t="s">
        <v>5287</v>
      </c>
      <c r="O1568" t="s">
        <v>5491</v>
      </c>
      <c r="P1568" t="str">
        <f t="shared" si="24"/>
        <v>Apr</v>
      </c>
      <c r="Q1568">
        <f>PRODUCT(Table1[[#This Row],[Price_per_Unit]],Table1[[#This Row],[Quantity_Purchased]])</f>
        <v>686.32</v>
      </c>
      <c r="R1568">
        <f>(Table1[[#This Row],[Price_per_Unit]]*Table1[[#This Row],[Quantity_Purchased]])-Table1[[#This Row],[Discount_Applied]]</f>
        <v>670.91000000000008</v>
      </c>
    </row>
    <row r="1569" spans="1:18" hidden="1" x14ac:dyDescent="0.35">
      <c r="A1569" t="s">
        <v>5492</v>
      </c>
      <c r="B1569" s="1">
        <v>45949</v>
      </c>
      <c r="C1569" t="s">
        <v>5278</v>
      </c>
      <c r="D1569" t="s">
        <v>5493</v>
      </c>
      <c r="E1569" t="s">
        <v>677</v>
      </c>
      <c r="F1569" t="s">
        <v>53</v>
      </c>
      <c r="G1569">
        <v>82.75</v>
      </c>
      <c r="H1569">
        <v>8</v>
      </c>
      <c r="I1569">
        <v>66.72</v>
      </c>
      <c r="J1569">
        <v>0.76</v>
      </c>
      <c r="K1569" t="s">
        <v>43</v>
      </c>
      <c r="L1569" t="s">
        <v>48</v>
      </c>
      <c r="M1569" t="s">
        <v>37</v>
      </c>
      <c r="N1569" t="s">
        <v>5303</v>
      </c>
      <c r="O1569" t="s">
        <v>5494</v>
      </c>
      <c r="P1569" t="str">
        <f t="shared" si="24"/>
        <v>Oct</v>
      </c>
      <c r="Q1569">
        <f>PRODUCT(Table1[[#This Row],[Price_per_Unit]],Table1[[#This Row],[Quantity_Purchased]])</f>
        <v>662</v>
      </c>
      <c r="R1569">
        <f>(Table1[[#This Row],[Price_per_Unit]]*Table1[[#This Row],[Quantity_Purchased]])-Table1[[#This Row],[Discount_Applied]]</f>
        <v>661.24</v>
      </c>
    </row>
    <row r="1570" spans="1:18" x14ac:dyDescent="0.35">
      <c r="A1570" t="s">
        <v>5495</v>
      </c>
      <c r="B1570" s="1">
        <v>45845</v>
      </c>
      <c r="C1570" t="s">
        <v>5278</v>
      </c>
      <c r="D1570" t="s">
        <v>5496</v>
      </c>
      <c r="E1570" t="s">
        <v>2147</v>
      </c>
      <c r="F1570" t="s">
        <v>19</v>
      </c>
      <c r="G1570">
        <v>241.95</v>
      </c>
      <c r="H1570">
        <v>2</v>
      </c>
      <c r="I1570">
        <v>166.32</v>
      </c>
      <c r="J1570">
        <v>25.53</v>
      </c>
      <c r="K1570" t="s">
        <v>43</v>
      </c>
      <c r="L1570" t="s">
        <v>29</v>
      </c>
      <c r="M1570" t="s">
        <v>22</v>
      </c>
      <c r="N1570" t="s">
        <v>5303</v>
      </c>
      <c r="O1570" t="s">
        <v>5497</v>
      </c>
      <c r="P1570" t="str">
        <f t="shared" si="24"/>
        <v>Jul</v>
      </c>
      <c r="Q1570">
        <f>PRODUCT(Table1[[#This Row],[Price_per_Unit]],Table1[[#This Row],[Quantity_Purchased]])</f>
        <v>483.9</v>
      </c>
      <c r="R1570">
        <f>(Table1[[#This Row],[Price_per_Unit]]*Table1[[#This Row],[Quantity_Purchased]])-Table1[[#This Row],[Discount_Applied]]</f>
        <v>458.37</v>
      </c>
    </row>
    <row r="1571" spans="1:18" x14ac:dyDescent="0.35">
      <c r="A1571" t="s">
        <v>5498</v>
      </c>
      <c r="B1571" s="1">
        <v>45794</v>
      </c>
      <c r="C1571" t="s">
        <v>5278</v>
      </c>
      <c r="D1571" t="s">
        <v>5499</v>
      </c>
      <c r="E1571" t="s">
        <v>3977</v>
      </c>
      <c r="F1571" t="s">
        <v>36</v>
      </c>
      <c r="G1571">
        <v>113.65</v>
      </c>
      <c r="H1571">
        <v>4</v>
      </c>
      <c r="I1571">
        <v>76.959999999999994</v>
      </c>
      <c r="J1571">
        <v>4.7300000000000004</v>
      </c>
      <c r="K1571" t="s">
        <v>43</v>
      </c>
      <c r="L1571" t="s">
        <v>48</v>
      </c>
      <c r="M1571" t="s">
        <v>22</v>
      </c>
      <c r="N1571" t="s">
        <v>5280</v>
      </c>
      <c r="O1571" t="s">
        <v>5500</v>
      </c>
      <c r="P1571" t="str">
        <f t="shared" si="24"/>
        <v>May</v>
      </c>
      <c r="Q1571">
        <f>PRODUCT(Table1[[#This Row],[Price_per_Unit]],Table1[[#This Row],[Quantity_Purchased]])</f>
        <v>454.6</v>
      </c>
      <c r="R1571">
        <f>(Table1[[#This Row],[Price_per_Unit]]*Table1[[#This Row],[Quantity_Purchased]])-Table1[[#This Row],[Discount_Applied]]</f>
        <v>449.87</v>
      </c>
    </row>
    <row r="1572" spans="1:18" hidden="1" x14ac:dyDescent="0.35">
      <c r="A1572" t="s">
        <v>5501</v>
      </c>
      <c r="B1572" s="1">
        <v>45763</v>
      </c>
      <c r="C1572" t="s">
        <v>5278</v>
      </c>
      <c r="D1572" t="s">
        <v>5502</v>
      </c>
      <c r="E1572" t="s">
        <v>909</v>
      </c>
      <c r="F1572" t="s">
        <v>53</v>
      </c>
      <c r="G1572">
        <v>363.29</v>
      </c>
      <c r="H1572">
        <v>5</v>
      </c>
      <c r="I1572">
        <v>244.37</v>
      </c>
      <c r="J1572">
        <v>39.58</v>
      </c>
      <c r="K1572" t="s">
        <v>43</v>
      </c>
      <c r="L1572" t="s">
        <v>48</v>
      </c>
      <c r="M1572" t="s">
        <v>37</v>
      </c>
      <c r="N1572" t="s">
        <v>5303</v>
      </c>
      <c r="O1572" t="s">
        <v>5503</v>
      </c>
      <c r="P1572" t="str">
        <f t="shared" si="24"/>
        <v>Apr</v>
      </c>
      <c r="Q1572">
        <f>PRODUCT(Table1[[#This Row],[Price_per_Unit]],Table1[[#This Row],[Quantity_Purchased]])</f>
        <v>1816.45</v>
      </c>
      <c r="R1572">
        <f>(Table1[[#This Row],[Price_per_Unit]]*Table1[[#This Row],[Quantity_Purchased]])-Table1[[#This Row],[Discount_Applied]]</f>
        <v>1776.8700000000001</v>
      </c>
    </row>
    <row r="1573" spans="1:18" hidden="1" x14ac:dyDescent="0.35">
      <c r="A1573" t="s">
        <v>5504</v>
      </c>
      <c r="B1573" s="1">
        <v>45823</v>
      </c>
      <c r="C1573" t="s">
        <v>5278</v>
      </c>
      <c r="D1573" t="s">
        <v>5505</v>
      </c>
      <c r="E1573" t="s">
        <v>5311</v>
      </c>
      <c r="F1573" t="s">
        <v>79</v>
      </c>
      <c r="G1573">
        <v>63.22</v>
      </c>
      <c r="H1573">
        <v>2</v>
      </c>
      <c r="I1573">
        <v>49.81</v>
      </c>
      <c r="J1573">
        <v>3.94</v>
      </c>
      <c r="K1573" t="s">
        <v>54</v>
      </c>
      <c r="L1573" t="s">
        <v>21</v>
      </c>
      <c r="M1573" t="s">
        <v>30</v>
      </c>
      <c r="N1573" t="s">
        <v>5303</v>
      </c>
      <c r="O1573" t="s">
        <v>5506</v>
      </c>
      <c r="P1573" t="str">
        <f t="shared" si="24"/>
        <v>Jun</v>
      </c>
      <c r="Q1573">
        <f>PRODUCT(Table1[[#This Row],[Price_per_Unit]],Table1[[#This Row],[Quantity_Purchased]])</f>
        <v>126.44</v>
      </c>
      <c r="R1573">
        <f>(Table1[[#This Row],[Price_per_Unit]]*Table1[[#This Row],[Quantity_Purchased]])-Table1[[#This Row],[Discount_Applied]]</f>
        <v>122.5</v>
      </c>
    </row>
    <row r="1574" spans="1:18" hidden="1" x14ac:dyDescent="0.35">
      <c r="A1574" t="s">
        <v>5507</v>
      </c>
      <c r="B1574" s="1">
        <v>45791</v>
      </c>
      <c r="C1574" t="s">
        <v>5278</v>
      </c>
      <c r="D1574" t="s">
        <v>5508</v>
      </c>
      <c r="E1574" t="s">
        <v>3104</v>
      </c>
      <c r="F1574" t="s">
        <v>36</v>
      </c>
      <c r="G1574">
        <v>398.94</v>
      </c>
      <c r="H1574">
        <v>1</v>
      </c>
      <c r="I1574">
        <v>352.94</v>
      </c>
      <c r="J1574">
        <v>43.43</v>
      </c>
      <c r="K1574" t="s">
        <v>20</v>
      </c>
      <c r="L1574" t="s">
        <v>48</v>
      </c>
      <c r="M1574" t="s">
        <v>37</v>
      </c>
      <c r="N1574" t="s">
        <v>5280</v>
      </c>
      <c r="O1574" t="s">
        <v>5509</v>
      </c>
      <c r="P1574" t="str">
        <f t="shared" si="24"/>
        <v>May</v>
      </c>
      <c r="Q1574">
        <f>PRODUCT(Table1[[#This Row],[Price_per_Unit]],Table1[[#This Row],[Quantity_Purchased]])</f>
        <v>398.94</v>
      </c>
      <c r="R1574">
        <f>(Table1[[#This Row],[Price_per_Unit]]*Table1[[#This Row],[Quantity_Purchased]])-Table1[[#This Row],[Discount_Applied]]</f>
        <v>355.51</v>
      </c>
    </row>
    <row r="1575" spans="1:18" x14ac:dyDescent="0.35">
      <c r="A1575" t="s">
        <v>5510</v>
      </c>
      <c r="B1575" s="1">
        <v>45981</v>
      </c>
      <c r="C1575" t="s">
        <v>5278</v>
      </c>
      <c r="D1575" t="s">
        <v>5511</v>
      </c>
      <c r="E1575" t="s">
        <v>1067</v>
      </c>
      <c r="F1575" t="s">
        <v>19</v>
      </c>
      <c r="G1575">
        <v>261.45999999999998</v>
      </c>
      <c r="H1575">
        <v>9</v>
      </c>
      <c r="I1575">
        <v>231.24</v>
      </c>
      <c r="J1575">
        <v>14.21</v>
      </c>
      <c r="K1575" t="s">
        <v>54</v>
      </c>
      <c r="L1575" t="s">
        <v>48</v>
      </c>
      <c r="M1575" t="s">
        <v>22</v>
      </c>
      <c r="N1575" t="s">
        <v>5303</v>
      </c>
      <c r="O1575" t="s">
        <v>5512</v>
      </c>
      <c r="P1575" t="str">
        <f t="shared" si="24"/>
        <v>Nov</v>
      </c>
      <c r="Q1575">
        <f>PRODUCT(Table1[[#This Row],[Price_per_Unit]],Table1[[#This Row],[Quantity_Purchased]])</f>
        <v>2353.14</v>
      </c>
      <c r="R1575">
        <f>(Table1[[#This Row],[Price_per_Unit]]*Table1[[#This Row],[Quantity_Purchased]])-Table1[[#This Row],[Discount_Applied]]</f>
        <v>2338.9299999999998</v>
      </c>
    </row>
    <row r="1576" spans="1:18" hidden="1" x14ac:dyDescent="0.35">
      <c r="A1576" t="s">
        <v>5513</v>
      </c>
      <c r="B1576" s="1">
        <v>45875</v>
      </c>
      <c r="C1576" t="s">
        <v>5278</v>
      </c>
      <c r="D1576" t="s">
        <v>5514</v>
      </c>
      <c r="E1576" t="s">
        <v>385</v>
      </c>
      <c r="F1576" t="s">
        <v>128</v>
      </c>
      <c r="G1576">
        <v>49.25</v>
      </c>
      <c r="H1576">
        <v>4</v>
      </c>
      <c r="I1576">
        <v>32.619999999999997</v>
      </c>
      <c r="J1576">
        <v>6.19</v>
      </c>
      <c r="K1576" t="s">
        <v>20</v>
      </c>
      <c r="L1576" t="s">
        <v>29</v>
      </c>
      <c r="M1576" t="s">
        <v>37</v>
      </c>
      <c r="N1576" t="s">
        <v>5280</v>
      </c>
      <c r="O1576" t="s">
        <v>5515</v>
      </c>
      <c r="P1576" t="str">
        <f t="shared" si="24"/>
        <v>Aug</v>
      </c>
      <c r="Q1576">
        <f>PRODUCT(Table1[[#This Row],[Price_per_Unit]],Table1[[#This Row],[Quantity_Purchased]])</f>
        <v>197</v>
      </c>
      <c r="R1576">
        <f>(Table1[[#This Row],[Price_per_Unit]]*Table1[[#This Row],[Quantity_Purchased]])-Table1[[#This Row],[Discount_Applied]]</f>
        <v>190.81</v>
      </c>
    </row>
    <row r="1577" spans="1:18" x14ac:dyDescent="0.35">
      <c r="A1577" t="s">
        <v>5516</v>
      </c>
      <c r="B1577" s="1">
        <v>45971</v>
      </c>
      <c r="C1577" t="s">
        <v>5278</v>
      </c>
      <c r="D1577" t="s">
        <v>5517</v>
      </c>
      <c r="E1577" t="s">
        <v>2090</v>
      </c>
      <c r="F1577" t="s">
        <v>36</v>
      </c>
      <c r="G1577">
        <v>181.58</v>
      </c>
      <c r="H1577">
        <v>3</v>
      </c>
      <c r="I1577">
        <v>116.41</v>
      </c>
      <c r="J1577">
        <v>3.2</v>
      </c>
      <c r="K1577" t="s">
        <v>43</v>
      </c>
      <c r="L1577" t="s">
        <v>29</v>
      </c>
      <c r="M1577" t="s">
        <v>22</v>
      </c>
      <c r="N1577" t="s">
        <v>5280</v>
      </c>
      <c r="O1577" t="s">
        <v>979</v>
      </c>
      <c r="P1577" t="str">
        <f t="shared" si="24"/>
        <v>Nov</v>
      </c>
      <c r="Q1577">
        <f>PRODUCT(Table1[[#This Row],[Price_per_Unit]],Table1[[#This Row],[Quantity_Purchased]])</f>
        <v>544.74</v>
      </c>
      <c r="R1577">
        <f>(Table1[[#This Row],[Price_per_Unit]]*Table1[[#This Row],[Quantity_Purchased]])-Table1[[#This Row],[Discount_Applied]]</f>
        <v>541.54</v>
      </c>
    </row>
    <row r="1578" spans="1:18" hidden="1" x14ac:dyDescent="0.35">
      <c r="A1578" t="s">
        <v>5518</v>
      </c>
      <c r="B1578" s="1">
        <v>45981</v>
      </c>
      <c r="C1578" t="s">
        <v>5278</v>
      </c>
      <c r="D1578" t="s">
        <v>5519</v>
      </c>
      <c r="E1578" t="s">
        <v>5362</v>
      </c>
      <c r="F1578" t="s">
        <v>79</v>
      </c>
      <c r="G1578">
        <v>378.76</v>
      </c>
      <c r="H1578">
        <v>7</v>
      </c>
      <c r="I1578">
        <v>229.71</v>
      </c>
      <c r="J1578">
        <v>46.48</v>
      </c>
      <c r="K1578" t="s">
        <v>54</v>
      </c>
      <c r="L1578" t="s">
        <v>21</v>
      </c>
      <c r="M1578" t="s">
        <v>37</v>
      </c>
      <c r="N1578" t="s">
        <v>5280</v>
      </c>
      <c r="O1578" t="s">
        <v>5520</v>
      </c>
      <c r="P1578" t="str">
        <f t="shared" si="24"/>
        <v>Nov</v>
      </c>
      <c r="Q1578">
        <f>PRODUCT(Table1[[#This Row],[Price_per_Unit]],Table1[[#This Row],[Quantity_Purchased]])</f>
        <v>2651.3199999999997</v>
      </c>
      <c r="R1578">
        <f>(Table1[[#This Row],[Price_per_Unit]]*Table1[[#This Row],[Quantity_Purchased]])-Table1[[#This Row],[Discount_Applied]]</f>
        <v>2604.8399999999997</v>
      </c>
    </row>
    <row r="1579" spans="1:18" x14ac:dyDescent="0.35">
      <c r="A1579" t="s">
        <v>5521</v>
      </c>
      <c r="B1579" s="1">
        <v>46022</v>
      </c>
      <c r="C1579" t="s">
        <v>5278</v>
      </c>
      <c r="D1579" t="s">
        <v>5522</v>
      </c>
      <c r="E1579" t="s">
        <v>3941</v>
      </c>
      <c r="F1579" t="s">
        <v>28</v>
      </c>
      <c r="G1579">
        <v>464.62</v>
      </c>
      <c r="H1579">
        <v>6</v>
      </c>
      <c r="I1579">
        <v>373.67</v>
      </c>
      <c r="J1579">
        <v>5.57</v>
      </c>
      <c r="K1579" t="s">
        <v>54</v>
      </c>
      <c r="L1579" t="s">
        <v>29</v>
      </c>
      <c r="M1579" t="s">
        <v>22</v>
      </c>
      <c r="N1579" t="s">
        <v>5287</v>
      </c>
      <c r="O1579" t="s">
        <v>5523</v>
      </c>
      <c r="P1579" t="str">
        <f t="shared" si="24"/>
        <v>Dec</v>
      </c>
      <c r="Q1579">
        <f>PRODUCT(Table1[[#This Row],[Price_per_Unit]],Table1[[#This Row],[Quantity_Purchased]])</f>
        <v>2787.7200000000003</v>
      </c>
      <c r="R1579">
        <f>(Table1[[#This Row],[Price_per_Unit]]*Table1[[#This Row],[Quantity_Purchased]])-Table1[[#This Row],[Discount_Applied]]</f>
        <v>2782.15</v>
      </c>
    </row>
    <row r="1580" spans="1:18" hidden="1" x14ac:dyDescent="0.35">
      <c r="A1580" t="s">
        <v>5524</v>
      </c>
      <c r="B1580" s="1">
        <v>45814</v>
      </c>
      <c r="C1580" t="s">
        <v>5278</v>
      </c>
      <c r="D1580" t="s">
        <v>5525</v>
      </c>
      <c r="E1580" t="s">
        <v>1338</v>
      </c>
      <c r="F1580" t="s">
        <v>53</v>
      </c>
      <c r="G1580">
        <v>480.88</v>
      </c>
      <c r="H1580">
        <v>4</v>
      </c>
      <c r="I1580">
        <v>422.45</v>
      </c>
      <c r="J1580">
        <v>10.29</v>
      </c>
      <c r="K1580" t="s">
        <v>54</v>
      </c>
      <c r="L1580" t="s">
        <v>29</v>
      </c>
      <c r="M1580" t="s">
        <v>37</v>
      </c>
      <c r="N1580" t="s">
        <v>5287</v>
      </c>
      <c r="O1580" t="s">
        <v>5526</v>
      </c>
      <c r="P1580" t="str">
        <f t="shared" si="24"/>
        <v>Jun</v>
      </c>
      <c r="Q1580">
        <f>PRODUCT(Table1[[#This Row],[Price_per_Unit]],Table1[[#This Row],[Quantity_Purchased]])</f>
        <v>1923.52</v>
      </c>
      <c r="R1580">
        <f>(Table1[[#This Row],[Price_per_Unit]]*Table1[[#This Row],[Quantity_Purchased]])-Table1[[#This Row],[Discount_Applied]]</f>
        <v>1913.23</v>
      </c>
    </row>
    <row r="1581" spans="1:18" x14ac:dyDescent="0.35">
      <c r="A1581" t="s">
        <v>5527</v>
      </c>
      <c r="B1581" s="1">
        <v>45949</v>
      </c>
      <c r="C1581" t="s">
        <v>5278</v>
      </c>
      <c r="D1581" t="s">
        <v>5528</v>
      </c>
      <c r="E1581" t="s">
        <v>1289</v>
      </c>
      <c r="F1581" t="s">
        <v>28</v>
      </c>
      <c r="G1581">
        <v>42.28</v>
      </c>
      <c r="H1581">
        <v>3</v>
      </c>
      <c r="I1581">
        <v>34.58</v>
      </c>
      <c r="J1581">
        <v>5.07</v>
      </c>
      <c r="K1581" t="s">
        <v>43</v>
      </c>
      <c r="L1581" t="s">
        <v>29</v>
      </c>
      <c r="M1581" t="s">
        <v>22</v>
      </c>
      <c r="N1581" t="s">
        <v>5287</v>
      </c>
      <c r="O1581" t="s">
        <v>5529</v>
      </c>
      <c r="P1581" t="str">
        <f t="shared" si="24"/>
        <v>Oct</v>
      </c>
      <c r="Q1581">
        <f>PRODUCT(Table1[[#This Row],[Price_per_Unit]],Table1[[#This Row],[Quantity_Purchased]])</f>
        <v>126.84</v>
      </c>
      <c r="R1581">
        <f>(Table1[[#This Row],[Price_per_Unit]]*Table1[[#This Row],[Quantity_Purchased]])-Table1[[#This Row],[Discount_Applied]]</f>
        <v>121.77000000000001</v>
      </c>
    </row>
    <row r="1582" spans="1:18" hidden="1" x14ac:dyDescent="0.35">
      <c r="A1582" t="s">
        <v>5530</v>
      </c>
      <c r="B1582" s="1">
        <v>45865</v>
      </c>
      <c r="C1582" t="s">
        <v>5278</v>
      </c>
      <c r="D1582" t="s">
        <v>5531</v>
      </c>
      <c r="E1582" t="s">
        <v>1602</v>
      </c>
      <c r="F1582" t="s">
        <v>128</v>
      </c>
      <c r="G1582">
        <v>366.45</v>
      </c>
      <c r="H1582">
        <v>8</v>
      </c>
      <c r="I1582">
        <v>327.81</v>
      </c>
      <c r="J1582">
        <v>4.99</v>
      </c>
      <c r="K1582" t="s">
        <v>54</v>
      </c>
      <c r="L1582" t="s">
        <v>48</v>
      </c>
      <c r="M1582" t="s">
        <v>30</v>
      </c>
      <c r="N1582" t="s">
        <v>5280</v>
      </c>
      <c r="O1582" t="s">
        <v>5532</v>
      </c>
      <c r="P1582" t="str">
        <f t="shared" si="24"/>
        <v>Jul</v>
      </c>
      <c r="Q1582">
        <f>PRODUCT(Table1[[#This Row],[Price_per_Unit]],Table1[[#This Row],[Quantity_Purchased]])</f>
        <v>2931.6</v>
      </c>
      <c r="R1582">
        <f>(Table1[[#This Row],[Price_per_Unit]]*Table1[[#This Row],[Quantity_Purchased]])-Table1[[#This Row],[Discount_Applied]]</f>
        <v>2926.61</v>
      </c>
    </row>
    <row r="1583" spans="1:18" x14ac:dyDescent="0.35">
      <c r="A1583" t="s">
        <v>5533</v>
      </c>
      <c r="B1583" s="1">
        <v>45854</v>
      </c>
      <c r="C1583" t="s">
        <v>5278</v>
      </c>
      <c r="D1583" t="s">
        <v>5534</v>
      </c>
      <c r="E1583" t="s">
        <v>471</v>
      </c>
      <c r="F1583" t="s">
        <v>36</v>
      </c>
      <c r="G1583">
        <v>222.91</v>
      </c>
      <c r="H1583">
        <v>5</v>
      </c>
      <c r="I1583">
        <v>188.76</v>
      </c>
      <c r="J1583">
        <v>39.590000000000003</v>
      </c>
      <c r="K1583" t="s">
        <v>43</v>
      </c>
      <c r="L1583" t="s">
        <v>29</v>
      </c>
      <c r="M1583" t="s">
        <v>22</v>
      </c>
      <c r="N1583" t="s">
        <v>5303</v>
      </c>
      <c r="O1583" t="s">
        <v>5535</v>
      </c>
      <c r="P1583" t="str">
        <f t="shared" si="24"/>
        <v>Jul</v>
      </c>
      <c r="Q1583">
        <f>PRODUCT(Table1[[#This Row],[Price_per_Unit]],Table1[[#This Row],[Quantity_Purchased]])</f>
        <v>1114.55</v>
      </c>
      <c r="R1583">
        <f>(Table1[[#This Row],[Price_per_Unit]]*Table1[[#This Row],[Quantity_Purchased]])-Table1[[#This Row],[Discount_Applied]]</f>
        <v>1074.96</v>
      </c>
    </row>
    <row r="1584" spans="1:18" hidden="1" x14ac:dyDescent="0.35">
      <c r="A1584" t="s">
        <v>5536</v>
      </c>
      <c r="B1584" s="1">
        <v>45981</v>
      </c>
      <c r="C1584" t="s">
        <v>5278</v>
      </c>
      <c r="D1584" t="s">
        <v>5537</v>
      </c>
      <c r="E1584" t="s">
        <v>4008</v>
      </c>
      <c r="F1584" t="s">
        <v>19</v>
      </c>
      <c r="G1584">
        <v>359.34</v>
      </c>
      <c r="H1584">
        <v>4</v>
      </c>
      <c r="I1584">
        <v>294.55</v>
      </c>
      <c r="J1584">
        <v>68.73</v>
      </c>
      <c r="K1584" t="s">
        <v>54</v>
      </c>
      <c r="L1584" t="s">
        <v>21</v>
      </c>
      <c r="M1584" t="s">
        <v>37</v>
      </c>
      <c r="N1584" t="s">
        <v>5280</v>
      </c>
      <c r="O1584" t="s">
        <v>5538</v>
      </c>
      <c r="P1584" t="str">
        <f t="shared" si="24"/>
        <v>Nov</v>
      </c>
      <c r="Q1584">
        <f>PRODUCT(Table1[[#This Row],[Price_per_Unit]],Table1[[#This Row],[Quantity_Purchased]])</f>
        <v>1437.36</v>
      </c>
      <c r="R1584">
        <f>(Table1[[#This Row],[Price_per_Unit]]*Table1[[#This Row],[Quantity_Purchased]])-Table1[[#This Row],[Discount_Applied]]</f>
        <v>1368.6299999999999</v>
      </c>
    </row>
    <row r="1585" spans="1:18" hidden="1" x14ac:dyDescent="0.35">
      <c r="A1585" t="s">
        <v>5539</v>
      </c>
      <c r="B1585" s="1">
        <v>45973</v>
      </c>
      <c r="C1585" t="s">
        <v>5278</v>
      </c>
      <c r="D1585" t="s">
        <v>5540</v>
      </c>
      <c r="E1585" t="s">
        <v>927</v>
      </c>
      <c r="F1585" t="s">
        <v>53</v>
      </c>
      <c r="G1585">
        <v>57.01</v>
      </c>
      <c r="H1585">
        <v>8</v>
      </c>
      <c r="I1585">
        <v>40.94</v>
      </c>
      <c r="J1585">
        <v>4.8899999999999997</v>
      </c>
      <c r="K1585" t="s">
        <v>54</v>
      </c>
      <c r="L1585" t="s">
        <v>29</v>
      </c>
      <c r="M1585" t="s">
        <v>37</v>
      </c>
      <c r="N1585" t="s">
        <v>5303</v>
      </c>
      <c r="O1585" t="s">
        <v>5541</v>
      </c>
      <c r="P1585" t="str">
        <f t="shared" si="24"/>
        <v>Nov</v>
      </c>
      <c r="Q1585">
        <f>PRODUCT(Table1[[#This Row],[Price_per_Unit]],Table1[[#This Row],[Quantity_Purchased]])</f>
        <v>456.08</v>
      </c>
      <c r="R1585">
        <f>(Table1[[#This Row],[Price_per_Unit]]*Table1[[#This Row],[Quantity_Purchased]])-Table1[[#This Row],[Discount_Applied]]</f>
        <v>451.19</v>
      </c>
    </row>
    <row r="1586" spans="1:18" x14ac:dyDescent="0.35">
      <c r="A1586" t="s">
        <v>5542</v>
      </c>
      <c r="B1586" s="1">
        <v>45854</v>
      </c>
      <c r="C1586" t="s">
        <v>5278</v>
      </c>
      <c r="D1586" t="s">
        <v>5543</v>
      </c>
      <c r="E1586" t="s">
        <v>4228</v>
      </c>
      <c r="F1586" t="s">
        <v>36</v>
      </c>
      <c r="G1586">
        <v>480.12</v>
      </c>
      <c r="H1586">
        <v>1</v>
      </c>
      <c r="I1586">
        <v>361.74</v>
      </c>
      <c r="J1586">
        <v>82.88</v>
      </c>
      <c r="K1586" t="s">
        <v>20</v>
      </c>
      <c r="L1586" t="s">
        <v>21</v>
      </c>
      <c r="M1586" t="s">
        <v>22</v>
      </c>
      <c r="N1586" t="s">
        <v>5303</v>
      </c>
      <c r="O1586" t="s">
        <v>5544</v>
      </c>
      <c r="P1586" t="str">
        <f t="shared" si="24"/>
        <v>Jul</v>
      </c>
      <c r="Q1586">
        <f>PRODUCT(Table1[[#This Row],[Price_per_Unit]],Table1[[#This Row],[Quantity_Purchased]])</f>
        <v>480.12</v>
      </c>
      <c r="R1586">
        <f>(Table1[[#This Row],[Price_per_Unit]]*Table1[[#This Row],[Quantity_Purchased]])-Table1[[#This Row],[Discount_Applied]]</f>
        <v>397.24</v>
      </c>
    </row>
    <row r="1587" spans="1:18" x14ac:dyDescent="0.35">
      <c r="A1587" t="s">
        <v>5545</v>
      </c>
      <c r="B1587" s="1">
        <v>45929</v>
      </c>
      <c r="C1587" t="s">
        <v>5278</v>
      </c>
      <c r="D1587" t="s">
        <v>5546</v>
      </c>
      <c r="E1587" t="s">
        <v>3941</v>
      </c>
      <c r="F1587" t="s">
        <v>79</v>
      </c>
      <c r="G1587">
        <v>482.81</v>
      </c>
      <c r="H1587">
        <v>5</v>
      </c>
      <c r="I1587">
        <v>388</v>
      </c>
      <c r="J1587">
        <v>89.85</v>
      </c>
      <c r="K1587" t="s">
        <v>54</v>
      </c>
      <c r="L1587" t="s">
        <v>29</v>
      </c>
      <c r="M1587" t="s">
        <v>22</v>
      </c>
      <c r="N1587" t="s">
        <v>5303</v>
      </c>
      <c r="O1587" t="s">
        <v>5547</v>
      </c>
      <c r="P1587" t="str">
        <f t="shared" si="24"/>
        <v>Sep</v>
      </c>
      <c r="Q1587">
        <f>PRODUCT(Table1[[#This Row],[Price_per_Unit]],Table1[[#This Row],[Quantity_Purchased]])</f>
        <v>2414.0500000000002</v>
      </c>
      <c r="R1587">
        <f>(Table1[[#This Row],[Price_per_Unit]]*Table1[[#This Row],[Quantity_Purchased]])-Table1[[#This Row],[Discount_Applied]]</f>
        <v>2324.2000000000003</v>
      </c>
    </row>
    <row r="1588" spans="1:18" hidden="1" x14ac:dyDescent="0.35">
      <c r="A1588" t="s">
        <v>5548</v>
      </c>
      <c r="B1588" s="1">
        <v>45854</v>
      </c>
      <c r="C1588" t="s">
        <v>5278</v>
      </c>
      <c r="D1588" t="s">
        <v>5549</v>
      </c>
      <c r="E1588" t="s">
        <v>5550</v>
      </c>
      <c r="F1588" t="s">
        <v>53</v>
      </c>
      <c r="G1588">
        <v>491.42</v>
      </c>
      <c r="H1588">
        <v>1</v>
      </c>
      <c r="I1588">
        <v>405.53</v>
      </c>
      <c r="J1588">
        <v>63.88</v>
      </c>
      <c r="K1588" t="s">
        <v>54</v>
      </c>
      <c r="L1588" t="s">
        <v>21</v>
      </c>
      <c r="M1588" t="s">
        <v>30</v>
      </c>
      <c r="N1588" t="s">
        <v>5280</v>
      </c>
      <c r="O1588" t="s">
        <v>5551</v>
      </c>
      <c r="P1588" t="str">
        <f t="shared" si="24"/>
        <v>Jul</v>
      </c>
      <c r="Q1588">
        <f>PRODUCT(Table1[[#This Row],[Price_per_Unit]],Table1[[#This Row],[Quantity_Purchased]])</f>
        <v>491.42</v>
      </c>
      <c r="R1588">
        <f>(Table1[[#This Row],[Price_per_Unit]]*Table1[[#This Row],[Quantity_Purchased]])-Table1[[#This Row],[Discount_Applied]]</f>
        <v>427.54</v>
      </c>
    </row>
    <row r="1589" spans="1:18" x14ac:dyDescent="0.35">
      <c r="A1589" t="s">
        <v>5552</v>
      </c>
      <c r="B1589" s="1">
        <v>45856</v>
      </c>
      <c r="C1589" t="s">
        <v>5278</v>
      </c>
      <c r="D1589" t="s">
        <v>5553</v>
      </c>
      <c r="E1589" t="s">
        <v>3359</v>
      </c>
      <c r="F1589" t="s">
        <v>128</v>
      </c>
      <c r="G1589">
        <v>184.32</v>
      </c>
      <c r="H1589">
        <v>8</v>
      </c>
      <c r="I1589">
        <v>148.33000000000001</v>
      </c>
      <c r="J1589">
        <v>28.16</v>
      </c>
      <c r="K1589" t="s">
        <v>20</v>
      </c>
      <c r="L1589" t="s">
        <v>29</v>
      </c>
      <c r="M1589" t="s">
        <v>22</v>
      </c>
      <c r="N1589" t="s">
        <v>5303</v>
      </c>
      <c r="O1589" t="s">
        <v>5554</v>
      </c>
      <c r="P1589" t="str">
        <f t="shared" si="24"/>
        <v>Jul</v>
      </c>
      <c r="Q1589">
        <f>PRODUCT(Table1[[#This Row],[Price_per_Unit]],Table1[[#This Row],[Quantity_Purchased]])</f>
        <v>1474.56</v>
      </c>
      <c r="R1589">
        <f>(Table1[[#This Row],[Price_per_Unit]]*Table1[[#This Row],[Quantity_Purchased]])-Table1[[#This Row],[Discount_Applied]]</f>
        <v>1446.3999999999999</v>
      </c>
    </row>
    <row r="1590" spans="1:18" hidden="1" x14ac:dyDescent="0.35">
      <c r="A1590" t="s">
        <v>5555</v>
      </c>
      <c r="B1590" s="1">
        <v>45981</v>
      </c>
      <c r="C1590" t="s">
        <v>5278</v>
      </c>
      <c r="D1590" t="s">
        <v>5556</v>
      </c>
      <c r="E1590" t="s">
        <v>5557</v>
      </c>
      <c r="F1590" t="s">
        <v>53</v>
      </c>
      <c r="G1590">
        <v>390.82</v>
      </c>
      <c r="H1590">
        <v>3</v>
      </c>
      <c r="I1590">
        <v>316.2</v>
      </c>
      <c r="J1590">
        <v>69.61</v>
      </c>
      <c r="K1590" t="s">
        <v>43</v>
      </c>
      <c r="L1590" t="s">
        <v>21</v>
      </c>
      <c r="M1590" t="s">
        <v>37</v>
      </c>
      <c r="N1590" t="s">
        <v>5287</v>
      </c>
      <c r="O1590" t="s">
        <v>5558</v>
      </c>
      <c r="P1590" t="str">
        <f t="shared" si="24"/>
        <v>Nov</v>
      </c>
      <c r="Q1590">
        <f>PRODUCT(Table1[[#This Row],[Price_per_Unit]],Table1[[#This Row],[Quantity_Purchased]])</f>
        <v>1172.46</v>
      </c>
      <c r="R1590">
        <f>(Table1[[#This Row],[Price_per_Unit]]*Table1[[#This Row],[Quantity_Purchased]])-Table1[[#This Row],[Discount_Applied]]</f>
        <v>1102.8500000000001</v>
      </c>
    </row>
    <row r="1591" spans="1:18" hidden="1" x14ac:dyDescent="0.35">
      <c r="A1591" s="2" t="s">
        <v>5559</v>
      </c>
      <c r="B1591" s="1">
        <v>45791</v>
      </c>
      <c r="C1591" t="s">
        <v>5278</v>
      </c>
      <c r="D1591" t="s">
        <v>5560</v>
      </c>
      <c r="E1591" t="s">
        <v>5561</v>
      </c>
      <c r="F1591" t="s">
        <v>128</v>
      </c>
      <c r="G1591">
        <v>323.83999999999997</v>
      </c>
      <c r="H1591">
        <v>9</v>
      </c>
      <c r="I1591">
        <v>237.56</v>
      </c>
      <c r="J1591">
        <v>10.42</v>
      </c>
      <c r="K1591" t="s">
        <v>54</v>
      </c>
      <c r="L1591" t="s">
        <v>21</v>
      </c>
      <c r="M1591" t="s">
        <v>37</v>
      </c>
      <c r="N1591" t="s">
        <v>5280</v>
      </c>
      <c r="O1591" t="s">
        <v>5562</v>
      </c>
      <c r="P1591" t="str">
        <f t="shared" si="24"/>
        <v>May</v>
      </c>
      <c r="Q1591">
        <f>PRODUCT(Table1[[#This Row],[Price_per_Unit]],Table1[[#This Row],[Quantity_Purchased]])</f>
        <v>2914.56</v>
      </c>
      <c r="R1591">
        <f>(Table1[[#This Row],[Price_per_Unit]]*Table1[[#This Row],[Quantity_Purchased]])-Table1[[#This Row],[Discount_Applied]]</f>
        <v>2904.14</v>
      </c>
    </row>
    <row r="1592" spans="1:18" hidden="1" x14ac:dyDescent="0.35">
      <c r="A1592" t="s">
        <v>5563</v>
      </c>
      <c r="B1592" s="1">
        <v>45949</v>
      </c>
      <c r="C1592" t="s">
        <v>5278</v>
      </c>
      <c r="D1592" t="s">
        <v>5564</v>
      </c>
      <c r="E1592" t="s">
        <v>2882</v>
      </c>
      <c r="F1592" t="s">
        <v>79</v>
      </c>
      <c r="G1592">
        <v>463.44</v>
      </c>
      <c r="H1592">
        <v>1</v>
      </c>
      <c r="I1592">
        <v>324.56</v>
      </c>
      <c r="J1592">
        <v>89.1</v>
      </c>
      <c r="K1592" t="s">
        <v>43</v>
      </c>
      <c r="L1592" t="s">
        <v>21</v>
      </c>
      <c r="M1592" t="s">
        <v>30</v>
      </c>
      <c r="N1592" t="s">
        <v>5287</v>
      </c>
      <c r="O1592" t="s">
        <v>5565</v>
      </c>
      <c r="P1592" t="str">
        <f t="shared" si="24"/>
        <v>Oct</v>
      </c>
      <c r="Q1592">
        <f>PRODUCT(Table1[[#This Row],[Price_per_Unit]],Table1[[#This Row],[Quantity_Purchased]])</f>
        <v>463.44</v>
      </c>
      <c r="R1592">
        <f>(Table1[[#This Row],[Price_per_Unit]]*Table1[[#This Row],[Quantity_Purchased]])-Table1[[#This Row],[Discount_Applied]]</f>
        <v>374.34000000000003</v>
      </c>
    </row>
    <row r="1593" spans="1:18" hidden="1" x14ac:dyDescent="0.35">
      <c r="A1593" t="s">
        <v>5566</v>
      </c>
      <c r="B1593" s="1">
        <v>45949</v>
      </c>
      <c r="C1593" t="s">
        <v>5278</v>
      </c>
      <c r="D1593" t="s">
        <v>5567</v>
      </c>
      <c r="E1593" t="s">
        <v>2584</v>
      </c>
      <c r="F1593" t="s">
        <v>28</v>
      </c>
      <c r="G1593">
        <v>98.12</v>
      </c>
      <c r="H1593">
        <v>1</v>
      </c>
      <c r="I1593">
        <v>80.56</v>
      </c>
      <c r="J1593">
        <v>7.38</v>
      </c>
      <c r="K1593" t="s">
        <v>20</v>
      </c>
      <c r="L1593" t="s">
        <v>21</v>
      </c>
      <c r="M1593" t="s">
        <v>37</v>
      </c>
      <c r="N1593" t="s">
        <v>5280</v>
      </c>
      <c r="O1593" t="s">
        <v>5568</v>
      </c>
      <c r="P1593" t="str">
        <f t="shared" si="24"/>
        <v>Oct</v>
      </c>
      <c r="Q1593">
        <f>PRODUCT(Table1[[#This Row],[Price_per_Unit]],Table1[[#This Row],[Quantity_Purchased]])</f>
        <v>98.12</v>
      </c>
      <c r="R1593">
        <f>(Table1[[#This Row],[Price_per_Unit]]*Table1[[#This Row],[Quantity_Purchased]])-Table1[[#This Row],[Discount_Applied]]</f>
        <v>90.740000000000009</v>
      </c>
    </row>
    <row r="1594" spans="1:18" hidden="1" x14ac:dyDescent="0.35">
      <c r="A1594" t="s">
        <v>5569</v>
      </c>
      <c r="B1594" s="1">
        <v>45973</v>
      </c>
      <c r="C1594" t="s">
        <v>5278</v>
      </c>
      <c r="D1594" t="s">
        <v>5570</v>
      </c>
      <c r="E1594" t="s">
        <v>4116</v>
      </c>
      <c r="F1594" t="s">
        <v>19</v>
      </c>
      <c r="G1594">
        <v>472.49</v>
      </c>
      <c r="H1594">
        <v>4</v>
      </c>
      <c r="I1594">
        <v>350.29</v>
      </c>
      <c r="J1594">
        <v>6.53</v>
      </c>
      <c r="K1594" t="s">
        <v>54</v>
      </c>
      <c r="L1594" t="s">
        <v>29</v>
      </c>
      <c r="M1594" t="s">
        <v>30</v>
      </c>
      <c r="N1594" t="s">
        <v>5280</v>
      </c>
      <c r="O1594" t="s">
        <v>5571</v>
      </c>
      <c r="P1594" t="str">
        <f t="shared" si="24"/>
        <v>Nov</v>
      </c>
      <c r="Q1594">
        <f>PRODUCT(Table1[[#This Row],[Price_per_Unit]],Table1[[#This Row],[Quantity_Purchased]])</f>
        <v>1889.96</v>
      </c>
      <c r="R1594">
        <f>(Table1[[#This Row],[Price_per_Unit]]*Table1[[#This Row],[Quantity_Purchased]])-Table1[[#This Row],[Discount_Applied]]</f>
        <v>1883.43</v>
      </c>
    </row>
    <row r="1595" spans="1:18" hidden="1" x14ac:dyDescent="0.35">
      <c r="A1595" t="s">
        <v>5572</v>
      </c>
      <c r="B1595" s="1">
        <v>45782</v>
      </c>
      <c r="C1595" t="s">
        <v>5278</v>
      </c>
      <c r="D1595" t="s">
        <v>5573</v>
      </c>
      <c r="E1595" t="s">
        <v>5574</v>
      </c>
      <c r="F1595" t="s">
        <v>53</v>
      </c>
      <c r="G1595">
        <v>230.93</v>
      </c>
      <c r="H1595">
        <v>7</v>
      </c>
      <c r="I1595">
        <v>181.98</v>
      </c>
      <c r="J1595">
        <v>45.48</v>
      </c>
      <c r="K1595" t="s">
        <v>20</v>
      </c>
      <c r="L1595" t="s">
        <v>21</v>
      </c>
      <c r="M1595" t="s">
        <v>37</v>
      </c>
      <c r="N1595" t="s">
        <v>5303</v>
      </c>
      <c r="O1595" t="s">
        <v>5575</v>
      </c>
      <c r="P1595" t="str">
        <f t="shared" si="24"/>
        <v>May</v>
      </c>
      <c r="Q1595">
        <f>PRODUCT(Table1[[#This Row],[Price_per_Unit]],Table1[[#This Row],[Quantity_Purchased]])</f>
        <v>1616.51</v>
      </c>
      <c r="R1595">
        <f>(Table1[[#This Row],[Price_per_Unit]]*Table1[[#This Row],[Quantity_Purchased]])-Table1[[#This Row],[Discount_Applied]]</f>
        <v>1571.03</v>
      </c>
    </row>
    <row r="1596" spans="1:18" hidden="1" x14ac:dyDescent="0.35">
      <c r="A1596" t="s">
        <v>5576</v>
      </c>
      <c r="B1596" s="1">
        <v>45864</v>
      </c>
      <c r="C1596" t="s">
        <v>5278</v>
      </c>
      <c r="D1596" t="s">
        <v>5577</v>
      </c>
      <c r="E1596" t="s">
        <v>5578</v>
      </c>
      <c r="F1596" t="s">
        <v>79</v>
      </c>
      <c r="G1596">
        <v>403.64</v>
      </c>
      <c r="H1596">
        <v>7</v>
      </c>
      <c r="I1596">
        <v>344.45</v>
      </c>
      <c r="J1596">
        <v>61.58</v>
      </c>
      <c r="K1596" t="s">
        <v>43</v>
      </c>
      <c r="L1596" t="s">
        <v>21</v>
      </c>
      <c r="M1596" t="s">
        <v>30</v>
      </c>
      <c r="N1596" t="s">
        <v>5280</v>
      </c>
      <c r="O1596" t="s">
        <v>5579</v>
      </c>
      <c r="P1596" t="str">
        <f t="shared" si="24"/>
        <v>Jul</v>
      </c>
      <c r="Q1596">
        <f>PRODUCT(Table1[[#This Row],[Price_per_Unit]],Table1[[#This Row],[Quantity_Purchased]])</f>
        <v>2825.48</v>
      </c>
      <c r="R1596">
        <f>(Table1[[#This Row],[Price_per_Unit]]*Table1[[#This Row],[Quantity_Purchased]])-Table1[[#This Row],[Discount_Applied]]</f>
        <v>2763.9</v>
      </c>
    </row>
    <row r="1597" spans="1:18" x14ac:dyDescent="0.35">
      <c r="A1597" t="s">
        <v>5580</v>
      </c>
      <c r="B1597" s="1">
        <v>45941</v>
      </c>
      <c r="C1597" t="s">
        <v>5278</v>
      </c>
      <c r="D1597" t="s">
        <v>5581</v>
      </c>
      <c r="E1597" t="s">
        <v>5582</v>
      </c>
      <c r="F1597" t="s">
        <v>79</v>
      </c>
      <c r="G1597">
        <v>51.04</v>
      </c>
      <c r="H1597">
        <v>10</v>
      </c>
      <c r="I1597">
        <v>36.799999999999997</v>
      </c>
      <c r="J1597">
        <v>2.63</v>
      </c>
      <c r="K1597" t="s">
        <v>43</v>
      </c>
      <c r="L1597" t="s">
        <v>29</v>
      </c>
      <c r="M1597" t="s">
        <v>22</v>
      </c>
      <c r="N1597" t="s">
        <v>5280</v>
      </c>
      <c r="O1597" t="s">
        <v>5583</v>
      </c>
      <c r="P1597" t="str">
        <f t="shared" si="24"/>
        <v>Oct</v>
      </c>
      <c r="Q1597">
        <f>PRODUCT(Table1[[#This Row],[Price_per_Unit]],Table1[[#This Row],[Quantity_Purchased]])</f>
        <v>510.4</v>
      </c>
      <c r="R1597">
        <f>(Table1[[#This Row],[Price_per_Unit]]*Table1[[#This Row],[Quantity_Purchased]])-Table1[[#This Row],[Discount_Applied]]</f>
        <v>507.77</v>
      </c>
    </row>
    <row r="1598" spans="1:18" hidden="1" x14ac:dyDescent="0.35">
      <c r="A1598" t="s">
        <v>5584</v>
      </c>
      <c r="B1598" s="1">
        <v>46004</v>
      </c>
      <c r="C1598" t="s">
        <v>5278</v>
      </c>
      <c r="D1598" t="s">
        <v>5585</v>
      </c>
      <c r="E1598" t="s">
        <v>580</v>
      </c>
      <c r="F1598" t="s">
        <v>53</v>
      </c>
      <c r="G1598">
        <v>55.35</v>
      </c>
      <c r="H1598">
        <v>6</v>
      </c>
      <c r="I1598">
        <v>44.09</v>
      </c>
      <c r="J1598">
        <v>0.76</v>
      </c>
      <c r="K1598" t="s">
        <v>43</v>
      </c>
      <c r="L1598" t="s">
        <v>48</v>
      </c>
      <c r="M1598" t="s">
        <v>37</v>
      </c>
      <c r="N1598" t="s">
        <v>5280</v>
      </c>
      <c r="O1598" t="s">
        <v>5586</v>
      </c>
      <c r="P1598" t="str">
        <f t="shared" si="24"/>
        <v>Dec</v>
      </c>
      <c r="Q1598">
        <f>PRODUCT(Table1[[#This Row],[Price_per_Unit]],Table1[[#This Row],[Quantity_Purchased]])</f>
        <v>332.1</v>
      </c>
      <c r="R1598">
        <f>(Table1[[#This Row],[Price_per_Unit]]*Table1[[#This Row],[Quantity_Purchased]])-Table1[[#This Row],[Discount_Applied]]</f>
        <v>331.34000000000003</v>
      </c>
    </row>
    <row r="1599" spans="1:18" hidden="1" x14ac:dyDescent="0.35">
      <c r="A1599" t="s">
        <v>5587</v>
      </c>
      <c r="B1599" s="1">
        <v>45845</v>
      </c>
      <c r="C1599" t="s">
        <v>5278</v>
      </c>
      <c r="D1599" t="s">
        <v>5588</v>
      </c>
      <c r="E1599" t="s">
        <v>5589</v>
      </c>
      <c r="F1599" t="s">
        <v>79</v>
      </c>
      <c r="G1599">
        <v>78.209999999999994</v>
      </c>
      <c r="H1599">
        <v>8</v>
      </c>
      <c r="I1599">
        <v>64.27</v>
      </c>
      <c r="J1599">
        <v>12.95</v>
      </c>
      <c r="K1599" t="s">
        <v>54</v>
      </c>
      <c r="L1599" t="s">
        <v>21</v>
      </c>
      <c r="M1599" t="s">
        <v>37</v>
      </c>
      <c r="N1599" t="s">
        <v>5287</v>
      </c>
      <c r="O1599" t="s">
        <v>5590</v>
      </c>
      <c r="P1599" t="str">
        <f t="shared" si="24"/>
        <v>Jul</v>
      </c>
      <c r="Q1599">
        <f>PRODUCT(Table1[[#This Row],[Price_per_Unit]],Table1[[#This Row],[Quantity_Purchased]])</f>
        <v>625.67999999999995</v>
      </c>
      <c r="R1599">
        <f>(Table1[[#This Row],[Price_per_Unit]]*Table1[[#This Row],[Quantity_Purchased]])-Table1[[#This Row],[Discount_Applied]]</f>
        <v>612.7299999999999</v>
      </c>
    </row>
    <row r="1600" spans="1:18" hidden="1" x14ac:dyDescent="0.35">
      <c r="A1600" t="s">
        <v>5591</v>
      </c>
      <c r="B1600" s="1">
        <v>45728</v>
      </c>
      <c r="C1600" t="s">
        <v>5278</v>
      </c>
      <c r="D1600" t="s">
        <v>5592</v>
      </c>
      <c r="E1600" t="s">
        <v>1528</v>
      </c>
      <c r="F1600" t="s">
        <v>128</v>
      </c>
      <c r="G1600">
        <v>61.14</v>
      </c>
      <c r="H1600">
        <v>4</v>
      </c>
      <c r="I1600">
        <v>52.05</v>
      </c>
      <c r="J1600">
        <v>5.67</v>
      </c>
      <c r="K1600" t="s">
        <v>20</v>
      </c>
      <c r="L1600" t="s">
        <v>21</v>
      </c>
      <c r="M1600" t="s">
        <v>30</v>
      </c>
      <c r="N1600" t="s">
        <v>5287</v>
      </c>
      <c r="O1600" t="s">
        <v>5593</v>
      </c>
      <c r="P1600" t="str">
        <f t="shared" si="24"/>
        <v>Mar</v>
      </c>
      <c r="Q1600">
        <f>PRODUCT(Table1[[#This Row],[Price_per_Unit]],Table1[[#This Row],[Quantity_Purchased]])</f>
        <v>244.56</v>
      </c>
      <c r="R1600">
        <f>(Table1[[#This Row],[Price_per_Unit]]*Table1[[#This Row],[Quantity_Purchased]])-Table1[[#This Row],[Discount_Applied]]</f>
        <v>238.89000000000001</v>
      </c>
    </row>
    <row r="1601" spans="1:18" hidden="1" x14ac:dyDescent="0.35">
      <c r="A1601" t="s">
        <v>5594</v>
      </c>
      <c r="B1601" s="1">
        <v>45846</v>
      </c>
      <c r="C1601" t="s">
        <v>5278</v>
      </c>
      <c r="D1601" t="s">
        <v>5595</v>
      </c>
      <c r="E1601" t="s">
        <v>66</v>
      </c>
      <c r="F1601" t="s">
        <v>79</v>
      </c>
      <c r="G1601">
        <v>29.5</v>
      </c>
      <c r="H1601">
        <v>7</v>
      </c>
      <c r="I1601">
        <v>26.21</v>
      </c>
      <c r="J1601">
        <v>2.58</v>
      </c>
      <c r="K1601" t="s">
        <v>54</v>
      </c>
      <c r="L1601" t="s">
        <v>21</v>
      </c>
      <c r="M1601" t="s">
        <v>30</v>
      </c>
      <c r="N1601" t="s">
        <v>5287</v>
      </c>
      <c r="O1601" t="s">
        <v>5596</v>
      </c>
      <c r="P1601" t="str">
        <f t="shared" si="24"/>
        <v>Jul</v>
      </c>
      <c r="Q1601">
        <f>PRODUCT(Table1[[#This Row],[Price_per_Unit]],Table1[[#This Row],[Quantity_Purchased]])</f>
        <v>206.5</v>
      </c>
      <c r="R1601">
        <f>(Table1[[#This Row],[Price_per_Unit]]*Table1[[#This Row],[Quantity_Purchased]])-Table1[[#This Row],[Discount_Applied]]</f>
        <v>203.92</v>
      </c>
    </row>
    <row r="1602" spans="1:18" x14ac:dyDescent="0.35">
      <c r="A1602" t="s">
        <v>5597</v>
      </c>
      <c r="B1602" s="1">
        <v>45846</v>
      </c>
      <c r="C1602" t="s">
        <v>5278</v>
      </c>
      <c r="D1602" t="s">
        <v>5598</v>
      </c>
      <c r="E1602" t="s">
        <v>1106</v>
      </c>
      <c r="F1602" t="s">
        <v>19</v>
      </c>
      <c r="G1602">
        <v>58.21</v>
      </c>
      <c r="H1602">
        <v>9</v>
      </c>
      <c r="I1602">
        <v>44.74</v>
      </c>
      <c r="J1602">
        <v>7.62</v>
      </c>
      <c r="K1602" t="s">
        <v>43</v>
      </c>
      <c r="L1602" t="s">
        <v>21</v>
      </c>
      <c r="M1602" t="s">
        <v>22</v>
      </c>
      <c r="N1602" t="s">
        <v>5303</v>
      </c>
      <c r="O1602" t="s">
        <v>5599</v>
      </c>
      <c r="P1602" t="str">
        <f t="shared" ref="P1602:P1665" si="25">CHOOSE(MONTH(B1602),"Jan","Feb","Mar","Apr","May","Jun","Jul","Aug","Sep","Oct","Nov","Dec")</f>
        <v>Jul</v>
      </c>
      <c r="Q1602">
        <f>PRODUCT(Table1[[#This Row],[Price_per_Unit]],Table1[[#This Row],[Quantity_Purchased]])</f>
        <v>523.89</v>
      </c>
      <c r="R1602">
        <f>(Table1[[#This Row],[Price_per_Unit]]*Table1[[#This Row],[Quantity_Purchased]])-Table1[[#This Row],[Discount_Applied]]</f>
        <v>516.27</v>
      </c>
    </row>
    <row r="1603" spans="1:18" hidden="1" x14ac:dyDescent="0.35">
      <c r="A1603" t="s">
        <v>5600</v>
      </c>
      <c r="B1603" s="1">
        <v>45910</v>
      </c>
      <c r="C1603" t="s">
        <v>5278</v>
      </c>
      <c r="D1603" t="s">
        <v>5601</v>
      </c>
      <c r="E1603" t="s">
        <v>1620</v>
      </c>
      <c r="F1603" t="s">
        <v>19</v>
      </c>
      <c r="G1603">
        <v>265.98</v>
      </c>
      <c r="H1603">
        <v>5</v>
      </c>
      <c r="I1603">
        <v>173.57</v>
      </c>
      <c r="J1603">
        <v>14.96</v>
      </c>
      <c r="K1603" t="s">
        <v>54</v>
      </c>
      <c r="L1603" t="s">
        <v>48</v>
      </c>
      <c r="M1603" t="s">
        <v>30</v>
      </c>
      <c r="N1603" t="s">
        <v>5303</v>
      </c>
      <c r="O1603" t="s">
        <v>5602</v>
      </c>
      <c r="P1603" t="str">
        <f t="shared" si="25"/>
        <v>Sep</v>
      </c>
      <c r="Q1603">
        <f>PRODUCT(Table1[[#This Row],[Price_per_Unit]],Table1[[#This Row],[Quantity_Purchased]])</f>
        <v>1329.9</v>
      </c>
      <c r="R1603">
        <f>(Table1[[#This Row],[Price_per_Unit]]*Table1[[#This Row],[Quantity_Purchased]])-Table1[[#This Row],[Discount_Applied]]</f>
        <v>1314.94</v>
      </c>
    </row>
    <row r="1604" spans="1:18" x14ac:dyDescent="0.35">
      <c r="A1604" t="s">
        <v>5603</v>
      </c>
      <c r="B1604" s="1">
        <v>45939</v>
      </c>
      <c r="C1604" t="s">
        <v>5278</v>
      </c>
      <c r="D1604" t="s">
        <v>5604</v>
      </c>
      <c r="E1604" t="s">
        <v>311</v>
      </c>
      <c r="F1604" t="s">
        <v>79</v>
      </c>
      <c r="G1604">
        <v>87.8</v>
      </c>
      <c r="H1604">
        <v>7</v>
      </c>
      <c r="I1604">
        <v>66.28</v>
      </c>
      <c r="J1604">
        <v>3.23</v>
      </c>
      <c r="K1604" t="s">
        <v>54</v>
      </c>
      <c r="L1604" t="s">
        <v>29</v>
      </c>
      <c r="M1604" t="s">
        <v>22</v>
      </c>
      <c r="N1604" t="s">
        <v>5280</v>
      </c>
      <c r="O1604" t="s">
        <v>5605</v>
      </c>
      <c r="P1604" t="str">
        <f t="shared" si="25"/>
        <v>Oct</v>
      </c>
      <c r="Q1604">
        <f>PRODUCT(Table1[[#This Row],[Price_per_Unit]],Table1[[#This Row],[Quantity_Purchased]])</f>
        <v>614.6</v>
      </c>
      <c r="R1604">
        <f>(Table1[[#This Row],[Price_per_Unit]]*Table1[[#This Row],[Quantity_Purchased]])-Table1[[#This Row],[Discount_Applied]]</f>
        <v>611.37</v>
      </c>
    </row>
    <row r="1605" spans="1:18" hidden="1" x14ac:dyDescent="0.35">
      <c r="A1605" t="s">
        <v>5606</v>
      </c>
      <c r="B1605" s="1">
        <v>45907</v>
      </c>
      <c r="C1605" t="s">
        <v>5278</v>
      </c>
      <c r="D1605" t="s">
        <v>5607</v>
      </c>
      <c r="E1605" t="s">
        <v>479</v>
      </c>
      <c r="F1605" t="s">
        <v>28</v>
      </c>
      <c r="G1605">
        <v>418.1</v>
      </c>
      <c r="H1605">
        <v>9</v>
      </c>
      <c r="I1605">
        <v>315.76</v>
      </c>
      <c r="J1605">
        <v>24.4</v>
      </c>
      <c r="K1605" t="s">
        <v>20</v>
      </c>
      <c r="L1605" t="s">
        <v>48</v>
      </c>
      <c r="M1605" t="s">
        <v>37</v>
      </c>
      <c r="N1605" t="s">
        <v>5287</v>
      </c>
      <c r="O1605" t="s">
        <v>5608</v>
      </c>
      <c r="P1605" t="str">
        <f t="shared" si="25"/>
        <v>Sep</v>
      </c>
      <c r="Q1605">
        <f>PRODUCT(Table1[[#This Row],[Price_per_Unit]],Table1[[#This Row],[Quantity_Purchased]])</f>
        <v>3762.9</v>
      </c>
      <c r="R1605">
        <f>(Table1[[#This Row],[Price_per_Unit]]*Table1[[#This Row],[Quantity_Purchased]])-Table1[[#This Row],[Discount_Applied]]</f>
        <v>3738.5</v>
      </c>
    </row>
    <row r="1606" spans="1:18" hidden="1" x14ac:dyDescent="0.35">
      <c r="A1606" t="s">
        <v>5609</v>
      </c>
      <c r="B1606" s="1">
        <v>46002</v>
      </c>
      <c r="C1606" t="s">
        <v>5278</v>
      </c>
      <c r="D1606" t="s">
        <v>5610</v>
      </c>
      <c r="E1606" t="s">
        <v>580</v>
      </c>
      <c r="F1606" t="s">
        <v>53</v>
      </c>
      <c r="G1606">
        <v>414.93</v>
      </c>
      <c r="H1606">
        <v>4</v>
      </c>
      <c r="I1606">
        <v>323.85000000000002</v>
      </c>
      <c r="J1606">
        <v>12.54</v>
      </c>
      <c r="K1606" t="s">
        <v>54</v>
      </c>
      <c r="L1606" t="s">
        <v>21</v>
      </c>
      <c r="M1606" t="s">
        <v>37</v>
      </c>
      <c r="N1606" t="s">
        <v>5287</v>
      </c>
      <c r="O1606" t="s">
        <v>5611</v>
      </c>
      <c r="P1606" t="str">
        <f t="shared" si="25"/>
        <v>Dec</v>
      </c>
      <c r="Q1606">
        <f>PRODUCT(Table1[[#This Row],[Price_per_Unit]],Table1[[#This Row],[Quantity_Purchased]])</f>
        <v>1659.72</v>
      </c>
      <c r="R1606">
        <f>(Table1[[#This Row],[Price_per_Unit]]*Table1[[#This Row],[Quantity_Purchased]])-Table1[[#This Row],[Discount_Applied]]</f>
        <v>1647.18</v>
      </c>
    </row>
    <row r="1607" spans="1:18" x14ac:dyDescent="0.35">
      <c r="A1607" t="s">
        <v>5612</v>
      </c>
      <c r="B1607" s="1">
        <v>45992</v>
      </c>
      <c r="C1607" t="s">
        <v>5278</v>
      </c>
      <c r="D1607" t="s">
        <v>5613</v>
      </c>
      <c r="E1607" t="s">
        <v>2128</v>
      </c>
      <c r="F1607" t="s">
        <v>128</v>
      </c>
      <c r="G1607">
        <v>172.64</v>
      </c>
      <c r="H1607">
        <v>2</v>
      </c>
      <c r="I1607">
        <v>155.24</v>
      </c>
      <c r="J1607">
        <v>14.75</v>
      </c>
      <c r="K1607" t="s">
        <v>20</v>
      </c>
      <c r="L1607" t="s">
        <v>48</v>
      </c>
      <c r="M1607" t="s">
        <v>22</v>
      </c>
      <c r="N1607" t="s">
        <v>5280</v>
      </c>
      <c r="O1607" t="s">
        <v>5614</v>
      </c>
      <c r="P1607" t="str">
        <f t="shared" si="25"/>
        <v>Dec</v>
      </c>
      <c r="Q1607">
        <f>PRODUCT(Table1[[#This Row],[Price_per_Unit]],Table1[[#This Row],[Quantity_Purchased]])</f>
        <v>345.28</v>
      </c>
      <c r="R1607">
        <f>(Table1[[#This Row],[Price_per_Unit]]*Table1[[#This Row],[Quantity_Purchased]])-Table1[[#This Row],[Discount_Applied]]</f>
        <v>330.53</v>
      </c>
    </row>
    <row r="1608" spans="1:18" hidden="1" x14ac:dyDescent="0.35">
      <c r="A1608" t="s">
        <v>5615</v>
      </c>
      <c r="B1608" s="1">
        <v>45907</v>
      </c>
      <c r="C1608" t="s">
        <v>5278</v>
      </c>
      <c r="D1608" t="s">
        <v>5616</v>
      </c>
      <c r="E1608" t="s">
        <v>1281</v>
      </c>
      <c r="F1608" t="s">
        <v>79</v>
      </c>
      <c r="G1608">
        <v>413.51</v>
      </c>
      <c r="H1608">
        <v>8</v>
      </c>
      <c r="I1608">
        <v>339.47</v>
      </c>
      <c r="J1608">
        <v>24.29</v>
      </c>
      <c r="K1608" t="s">
        <v>43</v>
      </c>
      <c r="L1608" t="s">
        <v>29</v>
      </c>
      <c r="M1608" t="s">
        <v>37</v>
      </c>
      <c r="N1608" t="s">
        <v>5287</v>
      </c>
      <c r="O1608" t="s">
        <v>5617</v>
      </c>
      <c r="P1608" t="str">
        <f t="shared" si="25"/>
        <v>Sep</v>
      </c>
      <c r="Q1608">
        <f>PRODUCT(Table1[[#This Row],[Price_per_Unit]],Table1[[#This Row],[Quantity_Purchased]])</f>
        <v>3308.08</v>
      </c>
      <c r="R1608">
        <f>(Table1[[#This Row],[Price_per_Unit]]*Table1[[#This Row],[Quantity_Purchased]])-Table1[[#This Row],[Discount_Applied]]</f>
        <v>3283.79</v>
      </c>
    </row>
    <row r="1609" spans="1:18" x14ac:dyDescent="0.35">
      <c r="A1609" t="s">
        <v>5618</v>
      </c>
      <c r="B1609" s="1">
        <v>45719</v>
      </c>
      <c r="C1609" t="s">
        <v>5278</v>
      </c>
      <c r="D1609" t="s">
        <v>5619</v>
      </c>
      <c r="E1609" t="s">
        <v>487</v>
      </c>
      <c r="F1609" t="s">
        <v>28</v>
      </c>
      <c r="G1609">
        <v>10.98</v>
      </c>
      <c r="H1609">
        <v>2</v>
      </c>
      <c r="I1609">
        <v>8.81</v>
      </c>
      <c r="J1609">
        <v>1.04</v>
      </c>
      <c r="K1609" t="s">
        <v>20</v>
      </c>
      <c r="L1609" t="s">
        <v>48</v>
      </c>
      <c r="M1609" t="s">
        <v>22</v>
      </c>
      <c r="N1609" t="s">
        <v>5280</v>
      </c>
      <c r="O1609" t="s">
        <v>5620</v>
      </c>
      <c r="P1609" t="str">
        <f t="shared" si="25"/>
        <v>Mar</v>
      </c>
      <c r="Q1609">
        <f>PRODUCT(Table1[[#This Row],[Price_per_Unit]],Table1[[#This Row],[Quantity_Purchased]])</f>
        <v>21.96</v>
      </c>
      <c r="R1609">
        <f>(Table1[[#This Row],[Price_per_Unit]]*Table1[[#This Row],[Quantity_Purchased]])-Table1[[#This Row],[Discount_Applied]]</f>
        <v>20.92</v>
      </c>
    </row>
    <row r="1610" spans="1:18" x14ac:dyDescent="0.35">
      <c r="A1610" t="s">
        <v>5621</v>
      </c>
      <c r="B1610" s="1">
        <v>45939</v>
      </c>
      <c r="C1610" t="s">
        <v>5278</v>
      </c>
      <c r="D1610" t="s">
        <v>5622</v>
      </c>
      <c r="E1610" t="s">
        <v>5362</v>
      </c>
      <c r="F1610" t="s">
        <v>36</v>
      </c>
      <c r="G1610">
        <v>300.79000000000002</v>
      </c>
      <c r="H1610">
        <v>7</v>
      </c>
      <c r="I1610">
        <v>228.18</v>
      </c>
      <c r="J1610">
        <v>31.61</v>
      </c>
      <c r="K1610" t="s">
        <v>54</v>
      </c>
      <c r="L1610" t="s">
        <v>48</v>
      </c>
      <c r="M1610" t="s">
        <v>22</v>
      </c>
      <c r="N1610" t="s">
        <v>5287</v>
      </c>
      <c r="O1610" t="s">
        <v>5623</v>
      </c>
      <c r="P1610" t="str">
        <f t="shared" si="25"/>
        <v>Oct</v>
      </c>
      <c r="Q1610">
        <f>PRODUCT(Table1[[#This Row],[Price_per_Unit]],Table1[[#This Row],[Quantity_Purchased]])</f>
        <v>2105.5300000000002</v>
      </c>
      <c r="R1610">
        <f>(Table1[[#This Row],[Price_per_Unit]]*Table1[[#This Row],[Quantity_Purchased]])-Table1[[#This Row],[Discount_Applied]]</f>
        <v>2073.92</v>
      </c>
    </row>
    <row r="1611" spans="1:18" x14ac:dyDescent="0.35">
      <c r="A1611" t="s">
        <v>5624</v>
      </c>
      <c r="B1611" s="1">
        <v>45845</v>
      </c>
      <c r="C1611" t="s">
        <v>5278</v>
      </c>
      <c r="D1611" t="s">
        <v>5625</v>
      </c>
      <c r="E1611" t="s">
        <v>847</v>
      </c>
      <c r="F1611" t="s">
        <v>53</v>
      </c>
      <c r="G1611">
        <v>123.26</v>
      </c>
      <c r="H1611">
        <v>8</v>
      </c>
      <c r="I1611">
        <v>92.41</v>
      </c>
      <c r="J1611">
        <v>24.52</v>
      </c>
      <c r="K1611" t="s">
        <v>54</v>
      </c>
      <c r="L1611" t="s">
        <v>21</v>
      </c>
      <c r="M1611" t="s">
        <v>22</v>
      </c>
      <c r="N1611" t="s">
        <v>5303</v>
      </c>
      <c r="O1611" t="s">
        <v>5626</v>
      </c>
      <c r="P1611" t="str">
        <f t="shared" si="25"/>
        <v>Jul</v>
      </c>
      <c r="Q1611">
        <f>PRODUCT(Table1[[#This Row],[Price_per_Unit]],Table1[[#This Row],[Quantity_Purchased]])</f>
        <v>986.08</v>
      </c>
      <c r="R1611">
        <f>(Table1[[#This Row],[Price_per_Unit]]*Table1[[#This Row],[Quantity_Purchased]])-Table1[[#This Row],[Discount_Applied]]</f>
        <v>961.56000000000006</v>
      </c>
    </row>
    <row r="1612" spans="1:18" hidden="1" x14ac:dyDescent="0.35">
      <c r="A1612" t="s">
        <v>5627</v>
      </c>
      <c r="B1612" s="1">
        <v>45802</v>
      </c>
      <c r="C1612" t="s">
        <v>5278</v>
      </c>
      <c r="D1612" t="s">
        <v>5628</v>
      </c>
      <c r="E1612" t="s">
        <v>4098</v>
      </c>
      <c r="F1612" t="s">
        <v>128</v>
      </c>
      <c r="G1612">
        <v>283.88</v>
      </c>
      <c r="H1612">
        <v>10</v>
      </c>
      <c r="I1612">
        <v>238.34</v>
      </c>
      <c r="J1612">
        <v>28.28</v>
      </c>
      <c r="K1612" t="s">
        <v>43</v>
      </c>
      <c r="L1612" t="s">
        <v>21</v>
      </c>
      <c r="M1612" t="s">
        <v>30</v>
      </c>
      <c r="N1612" t="s">
        <v>5287</v>
      </c>
      <c r="O1612" t="s">
        <v>5629</v>
      </c>
      <c r="P1612" t="str">
        <f t="shared" si="25"/>
        <v>May</v>
      </c>
      <c r="Q1612">
        <f>PRODUCT(Table1[[#This Row],[Price_per_Unit]],Table1[[#This Row],[Quantity_Purchased]])</f>
        <v>2838.8</v>
      </c>
      <c r="R1612">
        <f>(Table1[[#This Row],[Price_per_Unit]]*Table1[[#This Row],[Quantity_Purchased]])-Table1[[#This Row],[Discount_Applied]]</f>
        <v>2810.52</v>
      </c>
    </row>
    <row r="1613" spans="1:18" hidden="1" x14ac:dyDescent="0.35">
      <c r="A1613" t="s">
        <v>5630</v>
      </c>
      <c r="B1613" s="1">
        <v>45939</v>
      </c>
      <c r="C1613" t="s">
        <v>5278</v>
      </c>
      <c r="D1613" t="s">
        <v>5631</v>
      </c>
      <c r="E1613" t="s">
        <v>5632</v>
      </c>
      <c r="F1613" t="s">
        <v>28</v>
      </c>
      <c r="G1613">
        <v>307.54000000000002</v>
      </c>
      <c r="H1613">
        <v>10</v>
      </c>
      <c r="I1613">
        <v>236.46</v>
      </c>
      <c r="J1613">
        <v>8.9700000000000006</v>
      </c>
      <c r="K1613" t="s">
        <v>20</v>
      </c>
      <c r="L1613" t="s">
        <v>48</v>
      </c>
      <c r="M1613" t="s">
        <v>30</v>
      </c>
      <c r="N1613" t="s">
        <v>5287</v>
      </c>
      <c r="O1613" t="s">
        <v>1202</v>
      </c>
      <c r="P1613" t="str">
        <f t="shared" si="25"/>
        <v>Oct</v>
      </c>
      <c r="Q1613">
        <f>PRODUCT(Table1[[#This Row],[Price_per_Unit]],Table1[[#This Row],[Quantity_Purchased]])</f>
        <v>3075.4</v>
      </c>
      <c r="R1613">
        <f>(Table1[[#This Row],[Price_per_Unit]]*Table1[[#This Row],[Quantity_Purchased]])-Table1[[#This Row],[Discount_Applied]]</f>
        <v>3066.4300000000003</v>
      </c>
    </row>
    <row r="1614" spans="1:18" x14ac:dyDescent="0.35">
      <c r="A1614" t="s">
        <v>5633</v>
      </c>
      <c r="B1614" s="1">
        <v>45949</v>
      </c>
      <c r="C1614" t="s">
        <v>5278</v>
      </c>
      <c r="D1614" t="s">
        <v>5634</v>
      </c>
      <c r="E1614" t="s">
        <v>5635</v>
      </c>
      <c r="F1614" t="s">
        <v>128</v>
      </c>
      <c r="G1614">
        <v>122.07</v>
      </c>
      <c r="H1614">
        <v>9</v>
      </c>
      <c r="I1614">
        <v>96.09</v>
      </c>
      <c r="J1614">
        <v>14.24</v>
      </c>
      <c r="K1614" t="s">
        <v>54</v>
      </c>
      <c r="L1614" t="s">
        <v>48</v>
      </c>
      <c r="M1614" t="s">
        <v>22</v>
      </c>
      <c r="N1614" t="s">
        <v>5287</v>
      </c>
      <c r="O1614" t="s">
        <v>5636</v>
      </c>
      <c r="P1614" t="str">
        <f t="shared" si="25"/>
        <v>Oct</v>
      </c>
      <c r="Q1614">
        <f>PRODUCT(Table1[[#This Row],[Price_per_Unit]],Table1[[#This Row],[Quantity_Purchased]])</f>
        <v>1098.6299999999999</v>
      </c>
      <c r="R1614">
        <f>(Table1[[#This Row],[Price_per_Unit]]*Table1[[#This Row],[Quantity_Purchased]])-Table1[[#This Row],[Discount_Applied]]</f>
        <v>1084.3899999999999</v>
      </c>
    </row>
    <row r="1615" spans="1:18" hidden="1" x14ac:dyDescent="0.35">
      <c r="A1615" t="s">
        <v>5637</v>
      </c>
      <c r="B1615" s="1">
        <v>45802</v>
      </c>
      <c r="C1615" t="s">
        <v>5278</v>
      </c>
      <c r="D1615" t="s">
        <v>5638</v>
      </c>
      <c r="E1615" t="s">
        <v>2892</v>
      </c>
      <c r="F1615" t="s">
        <v>36</v>
      </c>
      <c r="G1615">
        <v>420.29</v>
      </c>
      <c r="H1615">
        <v>6</v>
      </c>
      <c r="I1615">
        <v>296.94</v>
      </c>
      <c r="J1615">
        <v>68.3</v>
      </c>
      <c r="K1615" t="s">
        <v>43</v>
      </c>
      <c r="L1615" t="s">
        <v>48</v>
      </c>
      <c r="M1615" t="s">
        <v>30</v>
      </c>
      <c r="N1615" t="s">
        <v>5303</v>
      </c>
      <c r="O1615" t="s">
        <v>5639</v>
      </c>
      <c r="P1615" t="str">
        <f t="shared" si="25"/>
        <v>May</v>
      </c>
      <c r="Q1615">
        <f>PRODUCT(Table1[[#This Row],[Price_per_Unit]],Table1[[#This Row],[Quantity_Purchased]])</f>
        <v>2521.7400000000002</v>
      </c>
      <c r="R1615">
        <f>(Table1[[#This Row],[Price_per_Unit]]*Table1[[#This Row],[Quantity_Purchased]])-Table1[[#This Row],[Discount_Applied]]</f>
        <v>2453.44</v>
      </c>
    </row>
    <row r="1616" spans="1:18" x14ac:dyDescent="0.35">
      <c r="A1616" t="s">
        <v>5640</v>
      </c>
      <c r="B1616" s="1">
        <v>45812</v>
      </c>
      <c r="C1616" t="s">
        <v>5278</v>
      </c>
      <c r="D1616" t="s">
        <v>5641</v>
      </c>
      <c r="E1616" t="s">
        <v>1114</v>
      </c>
      <c r="F1616" t="s">
        <v>128</v>
      </c>
      <c r="G1616">
        <v>224.56</v>
      </c>
      <c r="H1616">
        <v>8</v>
      </c>
      <c r="I1616">
        <v>136</v>
      </c>
      <c r="J1616">
        <v>43.43</v>
      </c>
      <c r="K1616" t="s">
        <v>54</v>
      </c>
      <c r="L1616" t="s">
        <v>21</v>
      </c>
      <c r="M1616" t="s">
        <v>22</v>
      </c>
      <c r="N1616" t="s">
        <v>5287</v>
      </c>
      <c r="O1616" t="s">
        <v>5642</v>
      </c>
      <c r="P1616" t="str">
        <f t="shared" si="25"/>
        <v>Jun</v>
      </c>
      <c r="Q1616">
        <f>PRODUCT(Table1[[#This Row],[Price_per_Unit]],Table1[[#This Row],[Quantity_Purchased]])</f>
        <v>1796.48</v>
      </c>
      <c r="R1616">
        <f>(Table1[[#This Row],[Price_per_Unit]]*Table1[[#This Row],[Quantity_Purchased]])-Table1[[#This Row],[Discount_Applied]]</f>
        <v>1753.05</v>
      </c>
    </row>
    <row r="1617" spans="1:18" hidden="1" x14ac:dyDescent="0.35">
      <c r="A1617" t="s">
        <v>5643</v>
      </c>
      <c r="B1617" s="1">
        <v>45856</v>
      </c>
      <c r="C1617" t="s">
        <v>5278</v>
      </c>
      <c r="D1617" t="s">
        <v>5644</v>
      </c>
      <c r="E1617" t="s">
        <v>5645</v>
      </c>
      <c r="F1617" t="s">
        <v>53</v>
      </c>
      <c r="G1617">
        <v>98.91</v>
      </c>
      <c r="H1617">
        <v>9</v>
      </c>
      <c r="I1617">
        <v>72.59</v>
      </c>
      <c r="J1617">
        <v>17.940000000000001</v>
      </c>
      <c r="K1617" t="s">
        <v>43</v>
      </c>
      <c r="L1617" t="s">
        <v>29</v>
      </c>
      <c r="M1617" t="s">
        <v>30</v>
      </c>
      <c r="N1617" t="s">
        <v>5303</v>
      </c>
      <c r="O1617" t="s">
        <v>5646</v>
      </c>
      <c r="P1617" t="str">
        <f t="shared" si="25"/>
        <v>Jul</v>
      </c>
      <c r="Q1617">
        <f>PRODUCT(Table1[[#This Row],[Price_per_Unit]],Table1[[#This Row],[Quantity_Purchased]])</f>
        <v>890.18999999999994</v>
      </c>
      <c r="R1617">
        <f>(Table1[[#This Row],[Price_per_Unit]]*Table1[[#This Row],[Quantity_Purchased]])-Table1[[#This Row],[Discount_Applied]]</f>
        <v>872.24999999999989</v>
      </c>
    </row>
    <row r="1618" spans="1:18" hidden="1" x14ac:dyDescent="0.35">
      <c r="A1618" t="s">
        <v>5647</v>
      </c>
      <c r="B1618" s="1">
        <v>45717</v>
      </c>
      <c r="C1618" t="s">
        <v>5278</v>
      </c>
      <c r="D1618" t="s">
        <v>5648</v>
      </c>
      <c r="E1618" t="s">
        <v>1585</v>
      </c>
      <c r="F1618" t="s">
        <v>36</v>
      </c>
      <c r="G1618">
        <v>322.58999999999997</v>
      </c>
      <c r="H1618">
        <v>8</v>
      </c>
      <c r="I1618">
        <v>262.52999999999997</v>
      </c>
      <c r="J1618">
        <v>15.02</v>
      </c>
      <c r="K1618" t="s">
        <v>43</v>
      </c>
      <c r="L1618" t="s">
        <v>48</v>
      </c>
      <c r="M1618" t="s">
        <v>37</v>
      </c>
      <c r="N1618" t="s">
        <v>5280</v>
      </c>
      <c r="O1618" t="s">
        <v>5649</v>
      </c>
      <c r="P1618" t="str">
        <f t="shared" si="25"/>
        <v>Mar</v>
      </c>
      <c r="Q1618">
        <f>PRODUCT(Table1[[#This Row],[Price_per_Unit]],Table1[[#This Row],[Quantity_Purchased]])</f>
        <v>2580.7199999999998</v>
      </c>
      <c r="R1618">
        <f>(Table1[[#This Row],[Price_per_Unit]]*Table1[[#This Row],[Quantity_Purchased]])-Table1[[#This Row],[Discount_Applied]]</f>
        <v>2565.6999999999998</v>
      </c>
    </row>
    <row r="1619" spans="1:18" x14ac:dyDescent="0.35">
      <c r="A1619" t="s">
        <v>5650</v>
      </c>
      <c r="B1619" s="1">
        <v>45814</v>
      </c>
      <c r="C1619" t="s">
        <v>5278</v>
      </c>
      <c r="D1619" t="s">
        <v>5651</v>
      </c>
      <c r="E1619" t="s">
        <v>362</v>
      </c>
      <c r="F1619" t="s">
        <v>19</v>
      </c>
      <c r="G1619">
        <v>441.42</v>
      </c>
      <c r="H1619">
        <v>1</v>
      </c>
      <c r="I1619">
        <v>279.89</v>
      </c>
      <c r="J1619">
        <v>3.37</v>
      </c>
      <c r="K1619" t="s">
        <v>54</v>
      </c>
      <c r="L1619" t="s">
        <v>29</v>
      </c>
      <c r="M1619" t="s">
        <v>22</v>
      </c>
      <c r="N1619" t="s">
        <v>5287</v>
      </c>
      <c r="O1619" t="s">
        <v>5652</v>
      </c>
      <c r="P1619" t="str">
        <f t="shared" si="25"/>
        <v>Jun</v>
      </c>
      <c r="Q1619">
        <f>PRODUCT(Table1[[#This Row],[Price_per_Unit]],Table1[[#This Row],[Quantity_Purchased]])</f>
        <v>441.42</v>
      </c>
      <c r="R1619">
        <f>(Table1[[#This Row],[Price_per_Unit]]*Table1[[#This Row],[Quantity_Purchased]])-Table1[[#This Row],[Discount_Applied]]</f>
        <v>438.05</v>
      </c>
    </row>
    <row r="1620" spans="1:18" x14ac:dyDescent="0.35">
      <c r="A1620" t="s">
        <v>5653</v>
      </c>
      <c r="B1620" s="1">
        <v>45865</v>
      </c>
      <c r="C1620" t="s">
        <v>5278</v>
      </c>
      <c r="D1620" t="s">
        <v>5654</v>
      </c>
      <c r="E1620" t="s">
        <v>2584</v>
      </c>
      <c r="F1620" t="s">
        <v>19</v>
      </c>
      <c r="G1620">
        <v>187.14</v>
      </c>
      <c r="H1620">
        <v>3</v>
      </c>
      <c r="I1620">
        <v>148.72999999999999</v>
      </c>
      <c r="J1620">
        <v>20.51</v>
      </c>
      <c r="K1620" t="s">
        <v>43</v>
      </c>
      <c r="L1620" t="s">
        <v>29</v>
      </c>
      <c r="M1620" t="s">
        <v>22</v>
      </c>
      <c r="N1620" t="s">
        <v>5303</v>
      </c>
      <c r="O1620" t="s">
        <v>5655</v>
      </c>
      <c r="P1620" t="str">
        <f t="shared" si="25"/>
        <v>Jul</v>
      </c>
      <c r="Q1620">
        <f>PRODUCT(Table1[[#This Row],[Price_per_Unit]],Table1[[#This Row],[Quantity_Purchased]])</f>
        <v>561.41999999999996</v>
      </c>
      <c r="R1620">
        <f>(Table1[[#This Row],[Price_per_Unit]]*Table1[[#This Row],[Quantity_Purchased]])-Table1[[#This Row],[Discount_Applied]]</f>
        <v>540.91</v>
      </c>
    </row>
    <row r="1621" spans="1:18" x14ac:dyDescent="0.35">
      <c r="A1621" t="s">
        <v>5656</v>
      </c>
      <c r="B1621" s="1">
        <v>45992</v>
      </c>
      <c r="C1621" t="s">
        <v>5278</v>
      </c>
      <c r="D1621" t="s">
        <v>5657</v>
      </c>
      <c r="E1621" t="s">
        <v>1110</v>
      </c>
      <c r="F1621" t="s">
        <v>36</v>
      </c>
      <c r="G1621">
        <v>354.45</v>
      </c>
      <c r="H1621">
        <v>9</v>
      </c>
      <c r="I1621">
        <v>306.54000000000002</v>
      </c>
      <c r="J1621">
        <v>43.92</v>
      </c>
      <c r="K1621" t="s">
        <v>20</v>
      </c>
      <c r="L1621" t="s">
        <v>21</v>
      </c>
      <c r="M1621" t="s">
        <v>22</v>
      </c>
      <c r="N1621" t="s">
        <v>5280</v>
      </c>
      <c r="O1621" t="s">
        <v>5658</v>
      </c>
      <c r="P1621" t="str">
        <f t="shared" si="25"/>
        <v>Dec</v>
      </c>
      <c r="Q1621">
        <f>PRODUCT(Table1[[#This Row],[Price_per_Unit]],Table1[[#This Row],[Quantity_Purchased]])</f>
        <v>3190.0499999999997</v>
      </c>
      <c r="R1621">
        <f>(Table1[[#This Row],[Price_per_Unit]]*Table1[[#This Row],[Quantity_Purchased]])-Table1[[#This Row],[Discount_Applied]]</f>
        <v>3146.1299999999997</v>
      </c>
    </row>
    <row r="1622" spans="1:18" hidden="1" x14ac:dyDescent="0.35">
      <c r="A1622" t="s">
        <v>5659</v>
      </c>
      <c r="B1622" s="1">
        <v>45782</v>
      </c>
      <c r="C1622" t="s">
        <v>5278</v>
      </c>
      <c r="D1622" t="s">
        <v>5660</v>
      </c>
      <c r="E1622" t="s">
        <v>5661</v>
      </c>
      <c r="F1622" t="s">
        <v>79</v>
      </c>
      <c r="G1622">
        <v>444.44</v>
      </c>
      <c r="H1622">
        <v>10</v>
      </c>
      <c r="I1622">
        <v>335.08</v>
      </c>
      <c r="J1622">
        <v>7.03</v>
      </c>
      <c r="K1622" t="s">
        <v>54</v>
      </c>
      <c r="L1622" t="s">
        <v>29</v>
      </c>
      <c r="M1622" t="s">
        <v>30</v>
      </c>
      <c r="N1622" t="s">
        <v>5303</v>
      </c>
      <c r="O1622" t="s">
        <v>5662</v>
      </c>
      <c r="P1622" t="str">
        <f t="shared" si="25"/>
        <v>May</v>
      </c>
      <c r="Q1622">
        <f>PRODUCT(Table1[[#This Row],[Price_per_Unit]],Table1[[#This Row],[Quantity_Purchased]])</f>
        <v>4444.3999999999996</v>
      </c>
      <c r="R1622">
        <f>(Table1[[#This Row],[Price_per_Unit]]*Table1[[#This Row],[Quantity_Purchased]])-Table1[[#This Row],[Discount_Applied]]</f>
        <v>4437.37</v>
      </c>
    </row>
    <row r="1623" spans="1:18" hidden="1" x14ac:dyDescent="0.35">
      <c r="A1623" t="s">
        <v>5663</v>
      </c>
      <c r="B1623" s="1">
        <v>45971</v>
      </c>
      <c r="C1623" t="s">
        <v>5278</v>
      </c>
      <c r="D1623" t="s">
        <v>5664</v>
      </c>
      <c r="E1623" t="s">
        <v>5665</v>
      </c>
      <c r="F1623" t="s">
        <v>53</v>
      </c>
      <c r="G1623">
        <v>142.21</v>
      </c>
      <c r="H1623">
        <v>2</v>
      </c>
      <c r="I1623">
        <v>122.09</v>
      </c>
      <c r="J1623">
        <v>0.56000000000000005</v>
      </c>
      <c r="K1623" t="s">
        <v>43</v>
      </c>
      <c r="L1623" t="s">
        <v>21</v>
      </c>
      <c r="M1623" t="s">
        <v>30</v>
      </c>
      <c r="N1623" t="s">
        <v>5287</v>
      </c>
      <c r="O1623" t="s">
        <v>5666</v>
      </c>
      <c r="P1623" t="str">
        <f t="shared" si="25"/>
        <v>Nov</v>
      </c>
      <c r="Q1623">
        <f>PRODUCT(Table1[[#This Row],[Price_per_Unit]],Table1[[#This Row],[Quantity_Purchased]])</f>
        <v>284.42</v>
      </c>
      <c r="R1623">
        <f>(Table1[[#This Row],[Price_per_Unit]]*Table1[[#This Row],[Quantity_Purchased]])-Table1[[#This Row],[Discount_Applied]]</f>
        <v>283.86</v>
      </c>
    </row>
    <row r="1624" spans="1:18" x14ac:dyDescent="0.35">
      <c r="A1624" t="s">
        <v>5667</v>
      </c>
      <c r="B1624" s="1">
        <v>45960</v>
      </c>
      <c r="C1624" t="s">
        <v>5278</v>
      </c>
      <c r="D1624" t="s">
        <v>5668</v>
      </c>
      <c r="E1624" t="s">
        <v>888</v>
      </c>
      <c r="F1624" t="s">
        <v>19</v>
      </c>
      <c r="G1624">
        <v>403.73</v>
      </c>
      <c r="H1624">
        <v>9</v>
      </c>
      <c r="I1624">
        <v>333.47</v>
      </c>
      <c r="J1624">
        <v>61.86</v>
      </c>
      <c r="K1624" t="s">
        <v>54</v>
      </c>
      <c r="L1624" t="s">
        <v>48</v>
      </c>
      <c r="M1624" t="s">
        <v>22</v>
      </c>
      <c r="N1624" t="s">
        <v>5287</v>
      </c>
      <c r="O1624" t="s">
        <v>5669</v>
      </c>
      <c r="P1624" t="str">
        <f t="shared" si="25"/>
        <v>Oct</v>
      </c>
      <c r="Q1624">
        <f>PRODUCT(Table1[[#This Row],[Price_per_Unit]],Table1[[#This Row],[Quantity_Purchased]])</f>
        <v>3633.57</v>
      </c>
      <c r="R1624">
        <f>(Table1[[#This Row],[Price_per_Unit]]*Table1[[#This Row],[Quantity_Purchased]])-Table1[[#This Row],[Discount_Applied]]</f>
        <v>3571.71</v>
      </c>
    </row>
    <row r="1625" spans="1:18" hidden="1" x14ac:dyDescent="0.35">
      <c r="A1625" t="s">
        <v>5670</v>
      </c>
      <c r="B1625" s="1">
        <v>45763</v>
      </c>
      <c r="C1625" t="s">
        <v>5278</v>
      </c>
      <c r="D1625" t="s">
        <v>5671</v>
      </c>
      <c r="E1625" t="s">
        <v>3810</v>
      </c>
      <c r="F1625" t="s">
        <v>128</v>
      </c>
      <c r="G1625">
        <v>470.51</v>
      </c>
      <c r="H1625">
        <v>6</v>
      </c>
      <c r="I1625">
        <v>300.27999999999997</v>
      </c>
      <c r="J1625">
        <v>39.94</v>
      </c>
      <c r="K1625" t="s">
        <v>54</v>
      </c>
      <c r="L1625" t="s">
        <v>21</v>
      </c>
      <c r="M1625" t="s">
        <v>30</v>
      </c>
      <c r="N1625" t="s">
        <v>5303</v>
      </c>
      <c r="O1625" t="s">
        <v>5672</v>
      </c>
      <c r="P1625" t="str">
        <f t="shared" si="25"/>
        <v>Apr</v>
      </c>
      <c r="Q1625">
        <f>PRODUCT(Table1[[#This Row],[Price_per_Unit]],Table1[[#This Row],[Quantity_Purchased]])</f>
        <v>2823.06</v>
      </c>
      <c r="R1625">
        <f>(Table1[[#This Row],[Price_per_Unit]]*Table1[[#This Row],[Quantity_Purchased]])-Table1[[#This Row],[Discount_Applied]]</f>
        <v>2783.12</v>
      </c>
    </row>
    <row r="1626" spans="1:18" hidden="1" x14ac:dyDescent="0.35">
      <c r="A1626" t="s">
        <v>5673</v>
      </c>
      <c r="B1626" s="1">
        <v>45823</v>
      </c>
      <c r="C1626" t="s">
        <v>5278</v>
      </c>
      <c r="D1626" t="s">
        <v>5674</v>
      </c>
      <c r="E1626" t="s">
        <v>3225</v>
      </c>
      <c r="F1626" t="s">
        <v>79</v>
      </c>
      <c r="G1626">
        <v>19.170000000000002</v>
      </c>
      <c r="H1626">
        <v>3</v>
      </c>
      <c r="I1626">
        <v>16.100000000000001</v>
      </c>
      <c r="J1626">
        <v>3.08</v>
      </c>
      <c r="K1626" t="s">
        <v>20</v>
      </c>
      <c r="L1626" t="s">
        <v>21</v>
      </c>
      <c r="M1626" t="s">
        <v>30</v>
      </c>
      <c r="N1626" t="s">
        <v>5303</v>
      </c>
      <c r="O1626" t="s">
        <v>5675</v>
      </c>
      <c r="P1626" t="str">
        <f t="shared" si="25"/>
        <v>Jun</v>
      </c>
      <c r="Q1626">
        <f>PRODUCT(Table1[[#This Row],[Price_per_Unit]],Table1[[#This Row],[Quantity_Purchased]])</f>
        <v>57.510000000000005</v>
      </c>
      <c r="R1626">
        <f>(Table1[[#This Row],[Price_per_Unit]]*Table1[[#This Row],[Quantity_Purchased]])-Table1[[#This Row],[Discount_Applied]]</f>
        <v>54.430000000000007</v>
      </c>
    </row>
    <row r="1627" spans="1:18" x14ac:dyDescent="0.35">
      <c r="A1627" t="s">
        <v>5676</v>
      </c>
      <c r="B1627" s="1">
        <v>45763</v>
      </c>
      <c r="C1627" t="s">
        <v>5278</v>
      </c>
      <c r="D1627" t="s">
        <v>5677</v>
      </c>
      <c r="E1627" t="s">
        <v>4024</v>
      </c>
      <c r="F1627" t="s">
        <v>28</v>
      </c>
      <c r="G1627">
        <v>261.31</v>
      </c>
      <c r="H1627">
        <v>5</v>
      </c>
      <c r="I1627">
        <v>183.73</v>
      </c>
      <c r="J1627">
        <v>25.19</v>
      </c>
      <c r="K1627" t="s">
        <v>20</v>
      </c>
      <c r="L1627" t="s">
        <v>48</v>
      </c>
      <c r="M1627" t="s">
        <v>22</v>
      </c>
      <c r="N1627" t="s">
        <v>5280</v>
      </c>
      <c r="O1627" t="s">
        <v>5678</v>
      </c>
      <c r="P1627" t="str">
        <f t="shared" si="25"/>
        <v>Apr</v>
      </c>
      <c r="Q1627">
        <f>PRODUCT(Table1[[#This Row],[Price_per_Unit]],Table1[[#This Row],[Quantity_Purchased]])</f>
        <v>1306.55</v>
      </c>
      <c r="R1627">
        <f>(Table1[[#This Row],[Price_per_Unit]]*Table1[[#This Row],[Quantity_Purchased]])-Table1[[#This Row],[Discount_Applied]]</f>
        <v>1281.3599999999999</v>
      </c>
    </row>
    <row r="1628" spans="1:18" hidden="1" x14ac:dyDescent="0.35">
      <c r="A1628" t="s">
        <v>5679</v>
      </c>
      <c r="B1628" s="1">
        <v>45751</v>
      </c>
      <c r="C1628" t="s">
        <v>5278</v>
      </c>
      <c r="D1628" t="s">
        <v>5680</v>
      </c>
      <c r="E1628" t="s">
        <v>4780</v>
      </c>
      <c r="F1628" t="s">
        <v>128</v>
      </c>
      <c r="G1628">
        <v>481.35</v>
      </c>
      <c r="H1628">
        <v>6</v>
      </c>
      <c r="I1628">
        <v>368.96</v>
      </c>
      <c r="J1628">
        <v>53.34</v>
      </c>
      <c r="K1628" t="s">
        <v>20</v>
      </c>
      <c r="L1628" t="s">
        <v>48</v>
      </c>
      <c r="M1628" t="s">
        <v>37</v>
      </c>
      <c r="N1628" t="s">
        <v>5280</v>
      </c>
      <c r="O1628" t="s">
        <v>5681</v>
      </c>
      <c r="P1628" t="str">
        <f t="shared" si="25"/>
        <v>Apr</v>
      </c>
      <c r="Q1628">
        <f>PRODUCT(Table1[[#This Row],[Price_per_Unit]],Table1[[#This Row],[Quantity_Purchased]])</f>
        <v>2888.1000000000004</v>
      </c>
      <c r="R1628">
        <f>(Table1[[#This Row],[Price_per_Unit]]*Table1[[#This Row],[Quantity_Purchased]])-Table1[[#This Row],[Discount_Applied]]</f>
        <v>2834.76</v>
      </c>
    </row>
    <row r="1629" spans="1:18" hidden="1" x14ac:dyDescent="0.35">
      <c r="A1629" t="s">
        <v>5682</v>
      </c>
      <c r="B1629" s="1">
        <v>45751</v>
      </c>
      <c r="C1629" t="s">
        <v>5278</v>
      </c>
      <c r="D1629" t="s">
        <v>5683</v>
      </c>
      <c r="E1629" t="s">
        <v>5684</v>
      </c>
      <c r="F1629" t="s">
        <v>19</v>
      </c>
      <c r="G1629">
        <v>243.29</v>
      </c>
      <c r="H1629">
        <v>1</v>
      </c>
      <c r="I1629">
        <v>167.72</v>
      </c>
      <c r="J1629">
        <v>44.67</v>
      </c>
      <c r="K1629" t="s">
        <v>20</v>
      </c>
      <c r="L1629" t="s">
        <v>21</v>
      </c>
      <c r="M1629" t="s">
        <v>30</v>
      </c>
      <c r="N1629" t="s">
        <v>5287</v>
      </c>
      <c r="O1629" t="s">
        <v>5685</v>
      </c>
      <c r="P1629" t="str">
        <f t="shared" si="25"/>
        <v>Apr</v>
      </c>
      <c r="Q1629">
        <f>PRODUCT(Table1[[#This Row],[Price_per_Unit]],Table1[[#This Row],[Quantity_Purchased]])</f>
        <v>243.29</v>
      </c>
      <c r="R1629">
        <f>(Table1[[#This Row],[Price_per_Unit]]*Table1[[#This Row],[Quantity_Purchased]])-Table1[[#This Row],[Discount_Applied]]</f>
        <v>198.62</v>
      </c>
    </row>
    <row r="1630" spans="1:18" hidden="1" x14ac:dyDescent="0.35">
      <c r="A1630" t="s">
        <v>5686</v>
      </c>
      <c r="B1630" s="1">
        <v>45728</v>
      </c>
      <c r="C1630" t="s">
        <v>5278</v>
      </c>
      <c r="D1630" t="s">
        <v>5687</v>
      </c>
      <c r="E1630" t="s">
        <v>3073</v>
      </c>
      <c r="F1630" t="s">
        <v>19</v>
      </c>
      <c r="G1630">
        <v>388.35</v>
      </c>
      <c r="H1630">
        <v>10</v>
      </c>
      <c r="I1630">
        <v>299.70999999999998</v>
      </c>
      <c r="J1630">
        <v>31.1</v>
      </c>
      <c r="K1630" t="s">
        <v>54</v>
      </c>
      <c r="L1630" t="s">
        <v>21</v>
      </c>
      <c r="M1630" t="s">
        <v>30</v>
      </c>
      <c r="N1630" t="s">
        <v>5287</v>
      </c>
      <c r="O1630" t="s">
        <v>5688</v>
      </c>
      <c r="P1630" t="str">
        <f t="shared" si="25"/>
        <v>Mar</v>
      </c>
      <c r="Q1630">
        <f>PRODUCT(Table1[[#This Row],[Price_per_Unit]],Table1[[#This Row],[Quantity_Purchased]])</f>
        <v>3883.5</v>
      </c>
      <c r="R1630">
        <f>(Table1[[#This Row],[Price_per_Unit]]*Table1[[#This Row],[Quantity_Purchased]])-Table1[[#This Row],[Discount_Applied]]</f>
        <v>3852.4</v>
      </c>
    </row>
    <row r="1631" spans="1:18" hidden="1" x14ac:dyDescent="0.35">
      <c r="A1631" t="s">
        <v>5689</v>
      </c>
      <c r="B1631" s="1">
        <v>45875</v>
      </c>
      <c r="C1631" t="s">
        <v>5278</v>
      </c>
      <c r="D1631" t="s">
        <v>5690</v>
      </c>
      <c r="E1631" t="s">
        <v>5691</v>
      </c>
      <c r="F1631" t="s">
        <v>36</v>
      </c>
      <c r="G1631">
        <v>198.12</v>
      </c>
      <c r="H1631">
        <v>10</v>
      </c>
      <c r="I1631">
        <v>173.09</v>
      </c>
      <c r="J1631">
        <v>29.67</v>
      </c>
      <c r="K1631" t="s">
        <v>43</v>
      </c>
      <c r="L1631" t="s">
        <v>29</v>
      </c>
      <c r="M1631" t="s">
        <v>37</v>
      </c>
      <c r="N1631" t="s">
        <v>5287</v>
      </c>
      <c r="O1631" t="s">
        <v>5692</v>
      </c>
      <c r="P1631" t="str">
        <f t="shared" si="25"/>
        <v>Aug</v>
      </c>
      <c r="Q1631">
        <f>PRODUCT(Table1[[#This Row],[Price_per_Unit]],Table1[[#This Row],[Quantity_Purchased]])</f>
        <v>1981.2</v>
      </c>
      <c r="R1631">
        <f>(Table1[[#This Row],[Price_per_Unit]]*Table1[[#This Row],[Quantity_Purchased]])-Table1[[#This Row],[Discount_Applied]]</f>
        <v>1951.53</v>
      </c>
    </row>
    <row r="1632" spans="1:18" hidden="1" x14ac:dyDescent="0.35">
      <c r="A1632" t="s">
        <v>5693</v>
      </c>
      <c r="B1632" s="1">
        <v>46002</v>
      </c>
      <c r="C1632" t="s">
        <v>5278</v>
      </c>
      <c r="D1632" t="s">
        <v>5694</v>
      </c>
      <c r="E1632" t="s">
        <v>475</v>
      </c>
      <c r="F1632" t="s">
        <v>53</v>
      </c>
      <c r="G1632">
        <v>43.1</v>
      </c>
      <c r="H1632">
        <v>5</v>
      </c>
      <c r="I1632">
        <v>27.91</v>
      </c>
      <c r="J1632">
        <v>5.09</v>
      </c>
      <c r="K1632" t="s">
        <v>54</v>
      </c>
      <c r="L1632" t="s">
        <v>21</v>
      </c>
      <c r="M1632" t="s">
        <v>30</v>
      </c>
      <c r="N1632" t="s">
        <v>5287</v>
      </c>
      <c r="O1632" t="s">
        <v>5695</v>
      </c>
      <c r="P1632" t="str">
        <f t="shared" si="25"/>
        <v>Dec</v>
      </c>
      <c r="Q1632">
        <f>PRODUCT(Table1[[#This Row],[Price_per_Unit]],Table1[[#This Row],[Quantity_Purchased]])</f>
        <v>215.5</v>
      </c>
      <c r="R1632">
        <f>(Table1[[#This Row],[Price_per_Unit]]*Table1[[#This Row],[Quantity_Purchased]])-Table1[[#This Row],[Discount_Applied]]</f>
        <v>210.41</v>
      </c>
    </row>
    <row r="1633" spans="1:18" hidden="1" x14ac:dyDescent="0.35">
      <c r="A1633" t="s">
        <v>5696</v>
      </c>
      <c r="B1633" s="1">
        <v>45843</v>
      </c>
      <c r="C1633" t="s">
        <v>5278</v>
      </c>
      <c r="D1633" t="s">
        <v>5697</v>
      </c>
      <c r="E1633" t="s">
        <v>358</v>
      </c>
      <c r="F1633" t="s">
        <v>79</v>
      </c>
      <c r="G1633">
        <v>115.16</v>
      </c>
      <c r="H1633">
        <v>3</v>
      </c>
      <c r="I1633">
        <v>99.4</v>
      </c>
      <c r="J1633">
        <v>6.7</v>
      </c>
      <c r="K1633" t="s">
        <v>43</v>
      </c>
      <c r="L1633" t="s">
        <v>48</v>
      </c>
      <c r="M1633" t="s">
        <v>37</v>
      </c>
      <c r="N1633" t="s">
        <v>5303</v>
      </c>
      <c r="O1633" t="s">
        <v>5698</v>
      </c>
      <c r="P1633" t="str">
        <f t="shared" si="25"/>
        <v>Jul</v>
      </c>
      <c r="Q1633">
        <f>PRODUCT(Table1[[#This Row],[Price_per_Unit]],Table1[[#This Row],[Quantity_Purchased]])</f>
        <v>345.48</v>
      </c>
      <c r="R1633">
        <f>(Table1[[#This Row],[Price_per_Unit]]*Table1[[#This Row],[Quantity_Purchased]])-Table1[[#This Row],[Discount_Applied]]</f>
        <v>338.78000000000003</v>
      </c>
    </row>
    <row r="1634" spans="1:18" hidden="1" x14ac:dyDescent="0.35">
      <c r="A1634" t="s">
        <v>5699</v>
      </c>
      <c r="B1634" s="1">
        <v>45749</v>
      </c>
      <c r="C1634" t="s">
        <v>5278</v>
      </c>
      <c r="D1634" t="s">
        <v>5700</v>
      </c>
      <c r="E1634" t="s">
        <v>369</v>
      </c>
      <c r="F1634" t="s">
        <v>36</v>
      </c>
      <c r="G1634">
        <v>182.45</v>
      </c>
      <c r="H1634">
        <v>3</v>
      </c>
      <c r="I1634">
        <v>109.89</v>
      </c>
      <c r="J1634">
        <v>16.43</v>
      </c>
      <c r="K1634" t="s">
        <v>54</v>
      </c>
      <c r="L1634" t="s">
        <v>48</v>
      </c>
      <c r="M1634" t="s">
        <v>30</v>
      </c>
      <c r="N1634" t="s">
        <v>5280</v>
      </c>
      <c r="O1634" t="s">
        <v>5701</v>
      </c>
      <c r="P1634" t="str">
        <f t="shared" si="25"/>
        <v>Apr</v>
      </c>
      <c r="Q1634">
        <f>PRODUCT(Table1[[#This Row],[Price_per_Unit]],Table1[[#This Row],[Quantity_Purchased]])</f>
        <v>547.34999999999991</v>
      </c>
      <c r="R1634">
        <f>(Table1[[#This Row],[Price_per_Unit]]*Table1[[#This Row],[Quantity_Purchased]])-Table1[[#This Row],[Discount_Applied]]</f>
        <v>530.91999999999996</v>
      </c>
    </row>
    <row r="1635" spans="1:18" x14ac:dyDescent="0.35">
      <c r="A1635" t="s">
        <v>5702</v>
      </c>
      <c r="B1635" s="1">
        <v>45878</v>
      </c>
      <c r="C1635" t="s">
        <v>5278</v>
      </c>
      <c r="D1635" t="s">
        <v>5703</v>
      </c>
      <c r="E1635" t="s">
        <v>1910</v>
      </c>
      <c r="F1635" t="s">
        <v>19</v>
      </c>
      <c r="G1635">
        <v>463.5</v>
      </c>
      <c r="H1635">
        <v>3</v>
      </c>
      <c r="I1635">
        <v>373.39</v>
      </c>
      <c r="J1635">
        <v>57.36</v>
      </c>
      <c r="K1635" t="s">
        <v>43</v>
      </c>
      <c r="L1635" t="s">
        <v>21</v>
      </c>
      <c r="M1635" t="s">
        <v>22</v>
      </c>
      <c r="N1635" t="s">
        <v>5287</v>
      </c>
      <c r="O1635" t="s">
        <v>5704</v>
      </c>
      <c r="P1635" t="str">
        <f t="shared" si="25"/>
        <v>Aug</v>
      </c>
      <c r="Q1635">
        <f>PRODUCT(Table1[[#This Row],[Price_per_Unit]],Table1[[#This Row],[Quantity_Purchased]])</f>
        <v>1390.5</v>
      </c>
      <c r="R1635">
        <f>(Table1[[#This Row],[Price_per_Unit]]*Table1[[#This Row],[Quantity_Purchased]])-Table1[[#This Row],[Discount_Applied]]</f>
        <v>1333.14</v>
      </c>
    </row>
    <row r="1636" spans="1:18" hidden="1" x14ac:dyDescent="0.35">
      <c r="A1636" t="s">
        <v>5705</v>
      </c>
      <c r="B1636" s="1">
        <v>45908</v>
      </c>
      <c r="C1636" t="s">
        <v>5278</v>
      </c>
      <c r="D1636" t="s">
        <v>5706</v>
      </c>
      <c r="E1636" t="s">
        <v>4397</v>
      </c>
      <c r="F1636" t="s">
        <v>53</v>
      </c>
      <c r="G1636">
        <v>173.31</v>
      </c>
      <c r="H1636">
        <v>1</v>
      </c>
      <c r="I1636">
        <v>105.58</v>
      </c>
      <c r="J1636">
        <v>25.52</v>
      </c>
      <c r="K1636" t="s">
        <v>43</v>
      </c>
      <c r="L1636" t="s">
        <v>29</v>
      </c>
      <c r="M1636" t="s">
        <v>37</v>
      </c>
      <c r="N1636" t="s">
        <v>5303</v>
      </c>
      <c r="O1636" t="s">
        <v>5707</v>
      </c>
      <c r="P1636" t="str">
        <f t="shared" si="25"/>
        <v>Sep</v>
      </c>
      <c r="Q1636">
        <f>PRODUCT(Table1[[#This Row],[Price_per_Unit]],Table1[[#This Row],[Quantity_Purchased]])</f>
        <v>173.31</v>
      </c>
      <c r="R1636">
        <f>(Table1[[#This Row],[Price_per_Unit]]*Table1[[#This Row],[Quantity_Purchased]])-Table1[[#This Row],[Discount_Applied]]</f>
        <v>147.79</v>
      </c>
    </row>
    <row r="1637" spans="1:18" hidden="1" x14ac:dyDescent="0.35">
      <c r="A1637" s="2" t="s">
        <v>5708</v>
      </c>
      <c r="B1637" s="1">
        <v>45739</v>
      </c>
      <c r="C1637" t="s">
        <v>5278</v>
      </c>
      <c r="D1637" t="s">
        <v>5709</v>
      </c>
      <c r="E1637" t="s">
        <v>3086</v>
      </c>
      <c r="F1637" t="s">
        <v>36</v>
      </c>
      <c r="G1637">
        <v>468.39</v>
      </c>
      <c r="H1637">
        <v>5</v>
      </c>
      <c r="I1637">
        <v>415.49</v>
      </c>
      <c r="J1637">
        <v>26.4</v>
      </c>
      <c r="K1637" t="s">
        <v>54</v>
      </c>
      <c r="L1637" t="s">
        <v>21</v>
      </c>
      <c r="M1637" t="s">
        <v>37</v>
      </c>
      <c r="N1637" t="s">
        <v>5287</v>
      </c>
      <c r="O1637" t="s">
        <v>5710</v>
      </c>
      <c r="P1637" t="str">
        <f t="shared" si="25"/>
        <v>Mar</v>
      </c>
      <c r="Q1637">
        <f>PRODUCT(Table1[[#This Row],[Price_per_Unit]],Table1[[#This Row],[Quantity_Purchased]])</f>
        <v>2341.9499999999998</v>
      </c>
      <c r="R1637">
        <f>(Table1[[#This Row],[Price_per_Unit]]*Table1[[#This Row],[Quantity_Purchased]])-Table1[[#This Row],[Discount_Applied]]</f>
        <v>2315.5499999999997</v>
      </c>
    </row>
    <row r="1638" spans="1:18" hidden="1" x14ac:dyDescent="0.35">
      <c r="A1638" t="s">
        <v>5711</v>
      </c>
      <c r="B1638" s="1">
        <v>45823</v>
      </c>
      <c r="C1638" t="s">
        <v>5278</v>
      </c>
      <c r="D1638" t="s">
        <v>5712</v>
      </c>
      <c r="E1638" t="s">
        <v>66</v>
      </c>
      <c r="F1638" t="s">
        <v>128</v>
      </c>
      <c r="G1638">
        <v>407.76</v>
      </c>
      <c r="H1638">
        <v>3</v>
      </c>
      <c r="I1638">
        <v>289.76</v>
      </c>
      <c r="J1638">
        <v>58.69</v>
      </c>
      <c r="K1638" t="s">
        <v>20</v>
      </c>
      <c r="L1638" t="s">
        <v>29</v>
      </c>
      <c r="M1638" t="s">
        <v>30</v>
      </c>
      <c r="N1638" t="s">
        <v>5280</v>
      </c>
      <c r="O1638" t="s">
        <v>5713</v>
      </c>
      <c r="P1638" t="str">
        <f t="shared" si="25"/>
        <v>Jun</v>
      </c>
      <c r="Q1638">
        <f>PRODUCT(Table1[[#This Row],[Price_per_Unit]],Table1[[#This Row],[Quantity_Purchased]])</f>
        <v>1223.28</v>
      </c>
      <c r="R1638">
        <f>(Table1[[#This Row],[Price_per_Unit]]*Table1[[#This Row],[Quantity_Purchased]])-Table1[[#This Row],[Discount_Applied]]</f>
        <v>1164.5899999999999</v>
      </c>
    </row>
    <row r="1639" spans="1:18" hidden="1" x14ac:dyDescent="0.35">
      <c r="A1639" t="s">
        <v>5714</v>
      </c>
      <c r="B1639" s="1">
        <v>45719</v>
      </c>
      <c r="C1639" t="s">
        <v>5278</v>
      </c>
      <c r="D1639" t="s">
        <v>5715</v>
      </c>
      <c r="E1639" t="s">
        <v>5716</v>
      </c>
      <c r="F1639" t="s">
        <v>79</v>
      </c>
      <c r="G1639">
        <v>330.66</v>
      </c>
      <c r="H1639">
        <v>10</v>
      </c>
      <c r="I1639">
        <v>225.26</v>
      </c>
      <c r="J1639">
        <v>10.18</v>
      </c>
      <c r="K1639" t="s">
        <v>54</v>
      </c>
      <c r="L1639" t="s">
        <v>21</v>
      </c>
      <c r="M1639" t="s">
        <v>37</v>
      </c>
      <c r="N1639" t="s">
        <v>5287</v>
      </c>
      <c r="O1639" t="s">
        <v>5717</v>
      </c>
      <c r="P1639" t="str">
        <f t="shared" si="25"/>
        <v>Mar</v>
      </c>
      <c r="Q1639">
        <f>PRODUCT(Table1[[#This Row],[Price_per_Unit]],Table1[[#This Row],[Quantity_Purchased]])</f>
        <v>3306.6000000000004</v>
      </c>
      <c r="R1639">
        <f>(Table1[[#This Row],[Price_per_Unit]]*Table1[[#This Row],[Quantity_Purchased]])-Table1[[#This Row],[Discount_Applied]]</f>
        <v>3296.4200000000005</v>
      </c>
    </row>
    <row r="1640" spans="1:18" hidden="1" x14ac:dyDescent="0.35">
      <c r="A1640" t="s">
        <v>5718</v>
      </c>
      <c r="B1640" s="1">
        <v>45907</v>
      </c>
      <c r="C1640" t="s">
        <v>5278</v>
      </c>
      <c r="D1640" t="s">
        <v>5719</v>
      </c>
      <c r="E1640" t="s">
        <v>5232</v>
      </c>
      <c r="F1640" t="s">
        <v>19</v>
      </c>
      <c r="G1640">
        <v>32.340000000000003</v>
      </c>
      <c r="H1640">
        <v>8</v>
      </c>
      <c r="I1640">
        <v>19.739999999999998</v>
      </c>
      <c r="J1640">
        <v>1.2</v>
      </c>
      <c r="K1640" t="s">
        <v>54</v>
      </c>
      <c r="L1640" t="s">
        <v>29</v>
      </c>
      <c r="M1640" t="s">
        <v>37</v>
      </c>
      <c r="N1640" t="s">
        <v>5303</v>
      </c>
      <c r="O1640" t="s">
        <v>5720</v>
      </c>
      <c r="P1640" t="str">
        <f t="shared" si="25"/>
        <v>Sep</v>
      </c>
      <c r="Q1640">
        <f>PRODUCT(Table1[[#This Row],[Price_per_Unit]],Table1[[#This Row],[Quantity_Purchased]])</f>
        <v>258.72000000000003</v>
      </c>
      <c r="R1640">
        <f>(Table1[[#This Row],[Price_per_Unit]]*Table1[[#This Row],[Quantity_Purchased]])-Table1[[#This Row],[Discount_Applied]]</f>
        <v>257.52000000000004</v>
      </c>
    </row>
    <row r="1641" spans="1:18" x14ac:dyDescent="0.35">
      <c r="A1641" t="s">
        <v>5721</v>
      </c>
      <c r="B1641" s="1">
        <v>45739</v>
      </c>
      <c r="C1641" t="s">
        <v>5278</v>
      </c>
      <c r="D1641" t="s">
        <v>5722</v>
      </c>
      <c r="E1641" t="s">
        <v>164</v>
      </c>
      <c r="F1641" t="s">
        <v>28</v>
      </c>
      <c r="G1641">
        <v>265.69</v>
      </c>
      <c r="H1641">
        <v>5</v>
      </c>
      <c r="I1641">
        <v>229.29</v>
      </c>
      <c r="J1641">
        <v>44.64</v>
      </c>
      <c r="K1641" t="s">
        <v>20</v>
      </c>
      <c r="L1641" t="s">
        <v>29</v>
      </c>
      <c r="M1641" t="s">
        <v>22</v>
      </c>
      <c r="N1641" t="s">
        <v>5280</v>
      </c>
      <c r="O1641" t="s">
        <v>5723</v>
      </c>
      <c r="P1641" t="str">
        <f t="shared" si="25"/>
        <v>Mar</v>
      </c>
      <c r="Q1641">
        <f>PRODUCT(Table1[[#This Row],[Price_per_Unit]],Table1[[#This Row],[Quantity_Purchased]])</f>
        <v>1328.45</v>
      </c>
      <c r="R1641">
        <f>(Table1[[#This Row],[Price_per_Unit]]*Table1[[#This Row],[Quantity_Purchased]])-Table1[[#This Row],[Discount_Applied]]</f>
        <v>1283.81</v>
      </c>
    </row>
    <row r="1642" spans="1:18" hidden="1" x14ac:dyDescent="0.35">
      <c r="A1642" t="s">
        <v>5724</v>
      </c>
      <c r="B1642" s="1">
        <v>45981</v>
      </c>
      <c r="C1642" t="s">
        <v>5278</v>
      </c>
      <c r="D1642" t="s">
        <v>5725</v>
      </c>
      <c r="E1642" t="s">
        <v>4911</v>
      </c>
      <c r="F1642" t="s">
        <v>53</v>
      </c>
      <c r="G1642">
        <v>265.94</v>
      </c>
      <c r="H1642">
        <v>1</v>
      </c>
      <c r="I1642">
        <v>216.89</v>
      </c>
      <c r="J1642">
        <v>3.03</v>
      </c>
      <c r="K1642" t="s">
        <v>20</v>
      </c>
      <c r="L1642" t="s">
        <v>21</v>
      </c>
      <c r="M1642" t="s">
        <v>30</v>
      </c>
      <c r="N1642" t="s">
        <v>5280</v>
      </c>
      <c r="O1642" t="s">
        <v>5726</v>
      </c>
      <c r="P1642" t="str">
        <f t="shared" si="25"/>
        <v>Nov</v>
      </c>
      <c r="Q1642">
        <f>PRODUCT(Table1[[#This Row],[Price_per_Unit]],Table1[[#This Row],[Quantity_Purchased]])</f>
        <v>265.94</v>
      </c>
      <c r="R1642">
        <f>(Table1[[#This Row],[Price_per_Unit]]*Table1[[#This Row],[Quantity_Purchased]])-Table1[[#This Row],[Discount_Applied]]</f>
        <v>262.91000000000003</v>
      </c>
    </row>
    <row r="1643" spans="1:18" x14ac:dyDescent="0.35">
      <c r="A1643" t="s">
        <v>5727</v>
      </c>
      <c r="B1643" s="1">
        <v>46022</v>
      </c>
      <c r="C1643" t="s">
        <v>5278</v>
      </c>
      <c r="D1643" t="s">
        <v>5728</v>
      </c>
      <c r="E1643" t="s">
        <v>3331</v>
      </c>
      <c r="F1643" t="s">
        <v>19</v>
      </c>
      <c r="G1643">
        <v>136.36000000000001</v>
      </c>
      <c r="H1643">
        <v>5</v>
      </c>
      <c r="I1643">
        <v>108.83</v>
      </c>
      <c r="J1643">
        <v>24.26</v>
      </c>
      <c r="K1643" t="s">
        <v>54</v>
      </c>
      <c r="L1643" t="s">
        <v>29</v>
      </c>
      <c r="M1643" t="s">
        <v>22</v>
      </c>
      <c r="N1643" t="s">
        <v>5287</v>
      </c>
      <c r="O1643" t="s">
        <v>5729</v>
      </c>
      <c r="P1643" t="str">
        <f t="shared" si="25"/>
        <v>Dec</v>
      </c>
      <c r="Q1643">
        <f>PRODUCT(Table1[[#This Row],[Price_per_Unit]],Table1[[#This Row],[Quantity_Purchased]])</f>
        <v>681.80000000000007</v>
      </c>
      <c r="R1643">
        <f>(Table1[[#This Row],[Price_per_Unit]]*Table1[[#This Row],[Quantity_Purchased]])-Table1[[#This Row],[Discount_Applied]]</f>
        <v>657.54000000000008</v>
      </c>
    </row>
    <row r="1644" spans="1:18" hidden="1" x14ac:dyDescent="0.35">
      <c r="A1644" t="s">
        <v>5730</v>
      </c>
      <c r="B1644" s="1">
        <v>45960</v>
      </c>
      <c r="C1644" t="s">
        <v>5278</v>
      </c>
      <c r="D1644" s="2" t="s">
        <v>5731</v>
      </c>
      <c r="E1644" t="s">
        <v>4937</v>
      </c>
      <c r="F1644" t="s">
        <v>19</v>
      </c>
      <c r="G1644">
        <v>31.04</v>
      </c>
      <c r="H1644">
        <v>5</v>
      </c>
      <c r="I1644">
        <v>27.52</v>
      </c>
      <c r="J1644">
        <v>5.15</v>
      </c>
      <c r="K1644" t="s">
        <v>43</v>
      </c>
      <c r="L1644" t="s">
        <v>21</v>
      </c>
      <c r="M1644" t="s">
        <v>30</v>
      </c>
      <c r="N1644" t="s">
        <v>5280</v>
      </c>
      <c r="O1644" t="s">
        <v>5732</v>
      </c>
      <c r="P1644" t="str">
        <f t="shared" si="25"/>
        <v>Oct</v>
      </c>
      <c r="Q1644">
        <f>PRODUCT(Table1[[#This Row],[Price_per_Unit]],Table1[[#This Row],[Quantity_Purchased]])</f>
        <v>155.19999999999999</v>
      </c>
      <c r="R1644">
        <f>(Table1[[#This Row],[Price_per_Unit]]*Table1[[#This Row],[Quantity_Purchased]])-Table1[[#This Row],[Discount_Applied]]</f>
        <v>150.04999999999998</v>
      </c>
    </row>
    <row r="1645" spans="1:18" hidden="1" x14ac:dyDescent="0.35">
      <c r="A1645" t="s">
        <v>5733</v>
      </c>
      <c r="B1645" s="1">
        <v>45760</v>
      </c>
      <c r="C1645" t="s">
        <v>5278</v>
      </c>
      <c r="D1645" t="s">
        <v>5734</v>
      </c>
      <c r="E1645" t="s">
        <v>1020</v>
      </c>
      <c r="F1645" t="s">
        <v>19</v>
      </c>
      <c r="G1645">
        <v>24.09</v>
      </c>
      <c r="H1645">
        <v>10</v>
      </c>
      <c r="I1645">
        <v>19.72</v>
      </c>
      <c r="J1645">
        <v>4.05</v>
      </c>
      <c r="K1645" t="s">
        <v>43</v>
      </c>
      <c r="L1645" t="s">
        <v>21</v>
      </c>
      <c r="M1645" t="s">
        <v>30</v>
      </c>
      <c r="N1645" t="s">
        <v>5280</v>
      </c>
      <c r="O1645" t="s">
        <v>5735</v>
      </c>
      <c r="P1645" t="str">
        <f t="shared" si="25"/>
        <v>Apr</v>
      </c>
      <c r="Q1645">
        <f>PRODUCT(Table1[[#This Row],[Price_per_Unit]],Table1[[#This Row],[Quantity_Purchased]])</f>
        <v>240.9</v>
      </c>
      <c r="R1645">
        <f>(Table1[[#This Row],[Price_per_Unit]]*Table1[[#This Row],[Quantity_Purchased]])-Table1[[#This Row],[Discount_Applied]]</f>
        <v>236.85</v>
      </c>
    </row>
    <row r="1646" spans="1:18" hidden="1" x14ac:dyDescent="0.35">
      <c r="A1646" t="s">
        <v>5736</v>
      </c>
      <c r="B1646" s="1">
        <v>45941</v>
      </c>
      <c r="C1646" t="s">
        <v>5278</v>
      </c>
      <c r="D1646" t="s">
        <v>5737</v>
      </c>
      <c r="E1646" t="s">
        <v>800</v>
      </c>
      <c r="F1646" t="s">
        <v>36</v>
      </c>
      <c r="G1646">
        <v>234.49</v>
      </c>
      <c r="H1646">
        <v>1</v>
      </c>
      <c r="I1646">
        <v>183.01</v>
      </c>
      <c r="J1646">
        <v>8.23</v>
      </c>
      <c r="K1646" t="s">
        <v>20</v>
      </c>
      <c r="L1646" t="s">
        <v>29</v>
      </c>
      <c r="M1646" t="s">
        <v>30</v>
      </c>
      <c r="N1646" t="s">
        <v>5287</v>
      </c>
      <c r="O1646" t="s">
        <v>5738</v>
      </c>
      <c r="P1646" t="str">
        <f t="shared" si="25"/>
        <v>Oct</v>
      </c>
      <c r="Q1646">
        <f>PRODUCT(Table1[[#This Row],[Price_per_Unit]],Table1[[#This Row],[Quantity_Purchased]])</f>
        <v>234.49</v>
      </c>
      <c r="R1646">
        <f>(Table1[[#This Row],[Price_per_Unit]]*Table1[[#This Row],[Quantity_Purchased]])-Table1[[#This Row],[Discount_Applied]]</f>
        <v>226.26000000000002</v>
      </c>
    </row>
    <row r="1647" spans="1:18" x14ac:dyDescent="0.35">
      <c r="A1647" s="2" t="s">
        <v>5739</v>
      </c>
      <c r="B1647" s="1">
        <v>45973</v>
      </c>
      <c r="C1647" t="s">
        <v>5278</v>
      </c>
      <c r="D1647" t="s">
        <v>5740</v>
      </c>
      <c r="E1647" t="s">
        <v>3703</v>
      </c>
      <c r="F1647" t="s">
        <v>28</v>
      </c>
      <c r="G1647">
        <v>143.33000000000001</v>
      </c>
      <c r="H1647">
        <v>10</v>
      </c>
      <c r="I1647">
        <v>95.57</v>
      </c>
      <c r="J1647">
        <v>26.34</v>
      </c>
      <c r="K1647" t="s">
        <v>43</v>
      </c>
      <c r="L1647" t="s">
        <v>29</v>
      </c>
      <c r="M1647" t="s">
        <v>22</v>
      </c>
      <c r="N1647" t="s">
        <v>5287</v>
      </c>
      <c r="O1647" t="s">
        <v>5741</v>
      </c>
      <c r="P1647" t="str">
        <f t="shared" si="25"/>
        <v>Nov</v>
      </c>
      <c r="Q1647">
        <f>PRODUCT(Table1[[#This Row],[Price_per_Unit]],Table1[[#This Row],[Quantity_Purchased]])</f>
        <v>1433.3000000000002</v>
      </c>
      <c r="R1647">
        <f>(Table1[[#This Row],[Price_per_Unit]]*Table1[[#This Row],[Quantity_Purchased]])-Table1[[#This Row],[Discount_Applied]]</f>
        <v>1406.9600000000003</v>
      </c>
    </row>
    <row r="1648" spans="1:18" hidden="1" x14ac:dyDescent="0.35">
      <c r="A1648" t="s">
        <v>5742</v>
      </c>
      <c r="B1648" s="1">
        <v>46002</v>
      </c>
      <c r="C1648" t="s">
        <v>5278</v>
      </c>
      <c r="D1648" t="s">
        <v>5743</v>
      </c>
      <c r="E1648" t="s">
        <v>584</v>
      </c>
      <c r="F1648" t="s">
        <v>19</v>
      </c>
      <c r="G1648">
        <v>117.48</v>
      </c>
      <c r="H1648">
        <v>3</v>
      </c>
      <c r="I1648">
        <v>79.069999999999993</v>
      </c>
      <c r="J1648">
        <v>4.54</v>
      </c>
      <c r="K1648" t="s">
        <v>43</v>
      </c>
      <c r="L1648" t="s">
        <v>29</v>
      </c>
      <c r="M1648" t="s">
        <v>37</v>
      </c>
      <c r="N1648" t="s">
        <v>5287</v>
      </c>
      <c r="O1648" t="s">
        <v>5744</v>
      </c>
      <c r="P1648" t="str">
        <f t="shared" si="25"/>
        <v>Dec</v>
      </c>
      <c r="Q1648">
        <f>PRODUCT(Table1[[#This Row],[Price_per_Unit]],Table1[[#This Row],[Quantity_Purchased]])</f>
        <v>352.44</v>
      </c>
      <c r="R1648">
        <f>(Table1[[#This Row],[Price_per_Unit]]*Table1[[#This Row],[Quantity_Purchased]])-Table1[[#This Row],[Discount_Applied]]</f>
        <v>347.9</v>
      </c>
    </row>
    <row r="1649" spans="1:18" x14ac:dyDescent="0.35">
      <c r="A1649" t="s">
        <v>5745</v>
      </c>
      <c r="B1649" s="1">
        <v>45941</v>
      </c>
      <c r="C1649" t="s">
        <v>5278</v>
      </c>
      <c r="D1649" t="s">
        <v>5746</v>
      </c>
      <c r="E1649" t="s">
        <v>5747</v>
      </c>
      <c r="F1649" t="s">
        <v>128</v>
      </c>
      <c r="G1649">
        <v>438.99</v>
      </c>
      <c r="H1649">
        <v>1</v>
      </c>
      <c r="I1649">
        <v>362.35</v>
      </c>
      <c r="J1649">
        <v>62.1</v>
      </c>
      <c r="K1649" t="s">
        <v>43</v>
      </c>
      <c r="L1649" t="s">
        <v>29</v>
      </c>
      <c r="M1649" t="s">
        <v>22</v>
      </c>
      <c r="N1649" t="s">
        <v>5303</v>
      </c>
      <c r="O1649" t="s">
        <v>5748</v>
      </c>
      <c r="P1649" t="str">
        <f t="shared" si="25"/>
        <v>Oct</v>
      </c>
      <c r="Q1649">
        <f>PRODUCT(Table1[[#This Row],[Price_per_Unit]],Table1[[#This Row],[Quantity_Purchased]])</f>
        <v>438.99</v>
      </c>
      <c r="R1649">
        <f>(Table1[[#This Row],[Price_per_Unit]]*Table1[[#This Row],[Quantity_Purchased]])-Table1[[#This Row],[Discount_Applied]]</f>
        <v>376.89</v>
      </c>
    </row>
    <row r="1650" spans="1:18" x14ac:dyDescent="0.35">
      <c r="A1650" t="s">
        <v>5749</v>
      </c>
      <c r="B1650" s="1">
        <v>45886</v>
      </c>
      <c r="C1650" t="s">
        <v>5278</v>
      </c>
      <c r="D1650" t="s">
        <v>5750</v>
      </c>
      <c r="E1650" t="s">
        <v>2836</v>
      </c>
      <c r="F1650" t="s">
        <v>128</v>
      </c>
      <c r="G1650">
        <v>395.83</v>
      </c>
      <c r="H1650">
        <v>7</v>
      </c>
      <c r="I1650">
        <v>323.12</v>
      </c>
      <c r="J1650">
        <v>67.55</v>
      </c>
      <c r="K1650" t="s">
        <v>20</v>
      </c>
      <c r="L1650" t="s">
        <v>48</v>
      </c>
      <c r="M1650" t="s">
        <v>22</v>
      </c>
      <c r="N1650" t="s">
        <v>5287</v>
      </c>
      <c r="O1650" t="s">
        <v>5751</v>
      </c>
      <c r="P1650" t="str">
        <f t="shared" si="25"/>
        <v>Aug</v>
      </c>
      <c r="Q1650">
        <f>PRODUCT(Table1[[#This Row],[Price_per_Unit]],Table1[[#This Row],[Quantity_Purchased]])</f>
        <v>2770.81</v>
      </c>
      <c r="R1650">
        <f>(Table1[[#This Row],[Price_per_Unit]]*Table1[[#This Row],[Quantity_Purchased]])-Table1[[#This Row],[Discount_Applied]]</f>
        <v>2703.2599999999998</v>
      </c>
    </row>
    <row r="1651" spans="1:18" hidden="1" x14ac:dyDescent="0.35">
      <c r="A1651" t="s">
        <v>5752</v>
      </c>
      <c r="B1651" s="1">
        <v>45971</v>
      </c>
      <c r="C1651" t="s">
        <v>5278</v>
      </c>
      <c r="D1651" t="s">
        <v>5753</v>
      </c>
      <c r="E1651" t="s">
        <v>463</v>
      </c>
      <c r="F1651" t="s">
        <v>28</v>
      </c>
      <c r="G1651">
        <v>268.41000000000003</v>
      </c>
      <c r="H1651">
        <v>5</v>
      </c>
      <c r="I1651">
        <v>180.54</v>
      </c>
      <c r="J1651">
        <v>27.4</v>
      </c>
      <c r="K1651" t="s">
        <v>43</v>
      </c>
      <c r="L1651" t="s">
        <v>21</v>
      </c>
      <c r="M1651" t="s">
        <v>37</v>
      </c>
      <c r="N1651" t="s">
        <v>5280</v>
      </c>
      <c r="O1651" t="s">
        <v>5754</v>
      </c>
      <c r="P1651" t="str">
        <f t="shared" si="25"/>
        <v>Nov</v>
      </c>
      <c r="Q1651">
        <f>PRODUCT(Table1[[#This Row],[Price_per_Unit]],Table1[[#This Row],[Quantity_Purchased]])</f>
        <v>1342.0500000000002</v>
      </c>
      <c r="R1651">
        <f>(Table1[[#This Row],[Price_per_Unit]]*Table1[[#This Row],[Quantity_Purchased]])-Table1[[#This Row],[Discount_Applied]]</f>
        <v>1314.65</v>
      </c>
    </row>
    <row r="1652" spans="1:18" hidden="1" x14ac:dyDescent="0.35">
      <c r="A1652" t="s">
        <v>5755</v>
      </c>
      <c r="B1652" s="1">
        <v>45907</v>
      </c>
      <c r="C1652" t="s">
        <v>5278</v>
      </c>
      <c r="D1652" t="s">
        <v>5756</v>
      </c>
      <c r="E1652" t="s">
        <v>1471</v>
      </c>
      <c r="F1652" t="s">
        <v>53</v>
      </c>
      <c r="G1652">
        <v>145.69</v>
      </c>
      <c r="H1652">
        <v>8</v>
      </c>
      <c r="I1652">
        <v>96.25</v>
      </c>
      <c r="J1652">
        <v>20.07</v>
      </c>
      <c r="K1652" t="s">
        <v>20</v>
      </c>
      <c r="L1652" t="s">
        <v>21</v>
      </c>
      <c r="M1652" t="s">
        <v>37</v>
      </c>
      <c r="N1652" t="s">
        <v>5303</v>
      </c>
      <c r="O1652" t="s">
        <v>5757</v>
      </c>
      <c r="P1652" t="str">
        <f t="shared" si="25"/>
        <v>Sep</v>
      </c>
      <c r="Q1652">
        <f>PRODUCT(Table1[[#This Row],[Price_per_Unit]],Table1[[#This Row],[Quantity_Purchased]])</f>
        <v>1165.52</v>
      </c>
      <c r="R1652">
        <f>(Table1[[#This Row],[Price_per_Unit]]*Table1[[#This Row],[Quantity_Purchased]])-Table1[[#This Row],[Discount_Applied]]</f>
        <v>1145.45</v>
      </c>
    </row>
    <row r="1653" spans="1:18" hidden="1" x14ac:dyDescent="0.35">
      <c r="A1653" t="s">
        <v>5758</v>
      </c>
      <c r="B1653" s="1">
        <v>45814</v>
      </c>
      <c r="C1653" t="s">
        <v>5278</v>
      </c>
      <c r="D1653" t="s">
        <v>5759</v>
      </c>
      <c r="E1653" t="s">
        <v>1257</v>
      </c>
      <c r="F1653" t="s">
        <v>28</v>
      </c>
      <c r="G1653">
        <v>266.3</v>
      </c>
      <c r="H1653">
        <v>10</v>
      </c>
      <c r="I1653">
        <v>192.71</v>
      </c>
      <c r="J1653">
        <v>37.39</v>
      </c>
      <c r="K1653" t="s">
        <v>43</v>
      </c>
      <c r="L1653" t="s">
        <v>29</v>
      </c>
      <c r="M1653" t="s">
        <v>37</v>
      </c>
      <c r="N1653" t="s">
        <v>5280</v>
      </c>
      <c r="O1653" t="s">
        <v>5760</v>
      </c>
      <c r="P1653" t="str">
        <f t="shared" si="25"/>
        <v>Jun</v>
      </c>
      <c r="Q1653">
        <f>PRODUCT(Table1[[#This Row],[Price_per_Unit]],Table1[[#This Row],[Quantity_Purchased]])</f>
        <v>2663</v>
      </c>
      <c r="R1653">
        <f>(Table1[[#This Row],[Price_per_Unit]]*Table1[[#This Row],[Quantity_Purchased]])-Table1[[#This Row],[Discount_Applied]]</f>
        <v>2625.61</v>
      </c>
    </row>
    <row r="1654" spans="1:18" x14ac:dyDescent="0.35">
      <c r="A1654" t="s">
        <v>5761</v>
      </c>
      <c r="B1654" s="1">
        <v>45939</v>
      </c>
      <c r="C1654" t="s">
        <v>5278</v>
      </c>
      <c r="D1654" t="s">
        <v>5762</v>
      </c>
      <c r="E1654" t="s">
        <v>1098</v>
      </c>
      <c r="F1654" t="s">
        <v>128</v>
      </c>
      <c r="G1654">
        <v>27.7</v>
      </c>
      <c r="H1654">
        <v>3</v>
      </c>
      <c r="I1654">
        <v>16.829999999999998</v>
      </c>
      <c r="J1654">
        <v>3.94</v>
      </c>
      <c r="K1654" t="s">
        <v>54</v>
      </c>
      <c r="L1654" t="s">
        <v>29</v>
      </c>
      <c r="M1654" t="s">
        <v>22</v>
      </c>
      <c r="N1654" t="s">
        <v>5280</v>
      </c>
      <c r="O1654" t="s">
        <v>5763</v>
      </c>
      <c r="P1654" t="str">
        <f t="shared" si="25"/>
        <v>Oct</v>
      </c>
      <c r="Q1654">
        <f>PRODUCT(Table1[[#This Row],[Price_per_Unit]],Table1[[#This Row],[Quantity_Purchased]])</f>
        <v>83.1</v>
      </c>
      <c r="R1654">
        <f>(Table1[[#This Row],[Price_per_Unit]]*Table1[[#This Row],[Quantity_Purchased]])-Table1[[#This Row],[Discount_Applied]]</f>
        <v>79.16</v>
      </c>
    </row>
    <row r="1655" spans="1:18" hidden="1" x14ac:dyDescent="0.35">
      <c r="A1655" t="s">
        <v>5764</v>
      </c>
      <c r="B1655" s="1">
        <v>45918</v>
      </c>
      <c r="C1655" t="s">
        <v>5278</v>
      </c>
      <c r="D1655" t="s">
        <v>5765</v>
      </c>
      <c r="E1655" t="s">
        <v>1865</v>
      </c>
      <c r="F1655" t="s">
        <v>53</v>
      </c>
      <c r="G1655">
        <v>202.89</v>
      </c>
      <c r="H1655">
        <v>4</v>
      </c>
      <c r="I1655">
        <v>172.59</v>
      </c>
      <c r="J1655">
        <v>25.98</v>
      </c>
      <c r="K1655" t="s">
        <v>43</v>
      </c>
      <c r="L1655" t="s">
        <v>29</v>
      </c>
      <c r="M1655" t="s">
        <v>30</v>
      </c>
      <c r="N1655" t="s">
        <v>5287</v>
      </c>
      <c r="O1655" t="s">
        <v>5766</v>
      </c>
      <c r="P1655" t="str">
        <f t="shared" si="25"/>
        <v>Sep</v>
      </c>
      <c r="Q1655">
        <f>PRODUCT(Table1[[#This Row],[Price_per_Unit]],Table1[[#This Row],[Quantity_Purchased]])</f>
        <v>811.56</v>
      </c>
      <c r="R1655">
        <f>(Table1[[#This Row],[Price_per_Unit]]*Table1[[#This Row],[Quantity_Purchased]])-Table1[[#This Row],[Discount_Applied]]</f>
        <v>785.57999999999993</v>
      </c>
    </row>
    <row r="1656" spans="1:18" hidden="1" x14ac:dyDescent="0.35">
      <c r="A1656" t="s">
        <v>5767</v>
      </c>
      <c r="B1656" s="1">
        <v>45728</v>
      </c>
      <c r="C1656" t="s">
        <v>5278</v>
      </c>
      <c r="D1656" t="s">
        <v>5768</v>
      </c>
      <c r="E1656" t="s">
        <v>5684</v>
      </c>
      <c r="F1656" t="s">
        <v>53</v>
      </c>
      <c r="G1656">
        <v>233.19</v>
      </c>
      <c r="H1656">
        <v>4</v>
      </c>
      <c r="I1656">
        <v>143.38999999999999</v>
      </c>
      <c r="J1656">
        <v>15.22</v>
      </c>
      <c r="K1656" t="s">
        <v>43</v>
      </c>
      <c r="L1656" t="s">
        <v>21</v>
      </c>
      <c r="M1656" t="s">
        <v>37</v>
      </c>
      <c r="N1656" t="s">
        <v>5280</v>
      </c>
      <c r="O1656" t="s">
        <v>5769</v>
      </c>
      <c r="P1656" t="str">
        <f t="shared" si="25"/>
        <v>Mar</v>
      </c>
      <c r="Q1656">
        <f>PRODUCT(Table1[[#This Row],[Price_per_Unit]],Table1[[#This Row],[Quantity_Purchased]])</f>
        <v>932.76</v>
      </c>
      <c r="R1656">
        <f>(Table1[[#This Row],[Price_per_Unit]]*Table1[[#This Row],[Quantity_Purchased]])-Table1[[#This Row],[Discount_Applied]]</f>
        <v>917.54</v>
      </c>
    </row>
    <row r="1657" spans="1:18" hidden="1" x14ac:dyDescent="0.35">
      <c r="A1657" t="s">
        <v>5770</v>
      </c>
      <c r="B1657" s="1">
        <v>45908</v>
      </c>
      <c r="C1657" t="s">
        <v>5278</v>
      </c>
      <c r="D1657" t="s">
        <v>5771</v>
      </c>
      <c r="E1657" t="s">
        <v>2714</v>
      </c>
      <c r="F1657" t="s">
        <v>36</v>
      </c>
      <c r="G1657">
        <v>208.74</v>
      </c>
      <c r="H1657">
        <v>4</v>
      </c>
      <c r="I1657">
        <v>154.41999999999999</v>
      </c>
      <c r="J1657">
        <v>5.0199999999999996</v>
      </c>
      <c r="K1657" t="s">
        <v>54</v>
      </c>
      <c r="L1657" t="s">
        <v>21</v>
      </c>
      <c r="M1657" t="s">
        <v>30</v>
      </c>
      <c r="N1657" t="s">
        <v>5287</v>
      </c>
      <c r="O1657" t="s">
        <v>5772</v>
      </c>
      <c r="P1657" t="str">
        <f t="shared" si="25"/>
        <v>Sep</v>
      </c>
      <c r="Q1657">
        <f>PRODUCT(Table1[[#This Row],[Price_per_Unit]],Table1[[#This Row],[Quantity_Purchased]])</f>
        <v>834.96</v>
      </c>
      <c r="R1657">
        <f>(Table1[[#This Row],[Price_per_Unit]]*Table1[[#This Row],[Quantity_Purchased]])-Table1[[#This Row],[Discount_Applied]]</f>
        <v>829.94</v>
      </c>
    </row>
    <row r="1658" spans="1:18" hidden="1" x14ac:dyDescent="0.35">
      <c r="A1658" t="s">
        <v>5773</v>
      </c>
      <c r="B1658" s="1">
        <v>45854</v>
      </c>
      <c r="C1658" t="s">
        <v>5278</v>
      </c>
      <c r="D1658" t="s">
        <v>5774</v>
      </c>
      <c r="E1658" t="s">
        <v>2545</v>
      </c>
      <c r="F1658" t="s">
        <v>36</v>
      </c>
      <c r="G1658">
        <v>103.45</v>
      </c>
      <c r="H1658">
        <v>3</v>
      </c>
      <c r="I1658">
        <v>87.65</v>
      </c>
      <c r="J1658">
        <v>0.52</v>
      </c>
      <c r="K1658" t="s">
        <v>43</v>
      </c>
      <c r="L1658" t="s">
        <v>21</v>
      </c>
      <c r="M1658" t="s">
        <v>37</v>
      </c>
      <c r="N1658" t="s">
        <v>5287</v>
      </c>
      <c r="O1658" t="s">
        <v>5775</v>
      </c>
      <c r="P1658" t="str">
        <f t="shared" si="25"/>
        <v>Jul</v>
      </c>
      <c r="Q1658">
        <f>PRODUCT(Table1[[#This Row],[Price_per_Unit]],Table1[[#This Row],[Quantity_Purchased]])</f>
        <v>310.35000000000002</v>
      </c>
      <c r="R1658">
        <f>(Table1[[#This Row],[Price_per_Unit]]*Table1[[#This Row],[Quantity_Purchased]])-Table1[[#This Row],[Discount_Applied]]</f>
        <v>309.83000000000004</v>
      </c>
    </row>
    <row r="1659" spans="1:18" hidden="1" x14ac:dyDescent="0.35">
      <c r="A1659" t="s">
        <v>5776</v>
      </c>
      <c r="B1659" s="1">
        <v>45908</v>
      </c>
      <c r="C1659" t="s">
        <v>5278</v>
      </c>
      <c r="D1659" t="s">
        <v>5777</v>
      </c>
      <c r="E1659" t="s">
        <v>3437</v>
      </c>
      <c r="F1659" t="s">
        <v>28</v>
      </c>
      <c r="G1659">
        <v>488.26</v>
      </c>
      <c r="H1659">
        <v>4</v>
      </c>
      <c r="I1659">
        <v>363.43</v>
      </c>
      <c r="J1659">
        <v>2.93</v>
      </c>
      <c r="K1659" t="s">
        <v>20</v>
      </c>
      <c r="L1659" t="s">
        <v>48</v>
      </c>
      <c r="M1659" t="s">
        <v>37</v>
      </c>
      <c r="N1659" t="s">
        <v>5287</v>
      </c>
      <c r="O1659" t="s">
        <v>5778</v>
      </c>
      <c r="P1659" t="str">
        <f t="shared" si="25"/>
        <v>Sep</v>
      </c>
      <c r="Q1659">
        <f>PRODUCT(Table1[[#This Row],[Price_per_Unit]],Table1[[#This Row],[Quantity_Purchased]])</f>
        <v>1953.04</v>
      </c>
      <c r="R1659">
        <f>(Table1[[#This Row],[Price_per_Unit]]*Table1[[#This Row],[Quantity_Purchased]])-Table1[[#This Row],[Discount_Applied]]</f>
        <v>1950.11</v>
      </c>
    </row>
    <row r="1660" spans="1:18" x14ac:dyDescent="0.35">
      <c r="A1660" t="s">
        <v>5779</v>
      </c>
      <c r="B1660" s="1">
        <v>45865</v>
      </c>
      <c r="C1660" t="s">
        <v>5278</v>
      </c>
      <c r="D1660" t="s">
        <v>5780</v>
      </c>
      <c r="E1660" t="s">
        <v>529</v>
      </c>
      <c r="F1660" t="s">
        <v>28</v>
      </c>
      <c r="G1660">
        <v>27.06</v>
      </c>
      <c r="H1660">
        <v>1</v>
      </c>
      <c r="I1660">
        <v>23.74</v>
      </c>
      <c r="J1660">
        <v>0.47</v>
      </c>
      <c r="K1660" t="s">
        <v>54</v>
      </c>
      <c r="L1660" t="s">
        <v>29</v>
      </c>
      <c r="M1660" t="s">
        <v>22</v>
      </c>
      <c r="N1660" t="s">
        <v>5287</v>
      </c>
      <c r="O1660" t="s">
        <v>5781</v>
      </c>
      <c r="P1660" t="str">
        <f t="shared" si="25"/>
        <v>Jul</v>
      </c>
      <c r="Q1660">
        <f>PRODUCT(Table1[[#This Row],[Price_per_Unit]],Table1[[#This Row],[Quantity_Purchased]])</f>
        <v>27.06</v>
      </c>
      <c r="R1660">
        <f>(Table1[[#This Row],[Price_per_Unit]]*Table1[[#This Row],[Quantity_Purchased]])-Table1[[#This Row],[Discount_Applied]]</f>
        <v>26.59</v>
      </c>
    </row>
    <row r="1661" spans="1:18" hidden="1" x14ac:dyDescent="0.35">
      <c r="A1661" t="s">
        <v>5782</v>
      </c>
      <c r="B1661" s="1">
        <v>45878</v>
      </c>
      <c r="C1661" t="s">
        <v>5278</v>
      </c>
      <c r="D1661" t="s">
        <v>5783</v>
      </c>
      <c r="E1661" t="s">
        <v>1968</v>
      </c>
      <c r="F1661" t="s">
        <v>36</v>
      </c>
      <c r="G1661">
        <v>303.60000000000002</v>
      </c>
      <c r="H1661">
        <v>7</v>
      </c>
      <c r="I1661">
        <v>260.94</v>
      </c>
      <c r="J1661">
        <v>35.28</v>
      </c>
      <c r="K1661" t="s">
        <v>54</v>
      </c>
      <c r="L1661" t="s">
        <v>21</v>
      </c>
      <c r="M1661" t="s">
        <v>37</v>
      </c>
      <c r="N1661" t="s">
        <v>5303</v>
      </c>
      <c r="O1661" t="s">
        <v>5784</v>
      </c>
      <c r="P1661" t="str">
        <f t="shared" si="25"/>
        <v>Aug</v>
      </c>
      <c r="Q1661">
        <f>PRODUCT(Table1[[#This Row],[Price_per_Unit]],Table1[[#This Row],[Quantity_Purchased]])</f>
        <v>2125.2000000000003</v>
      </c>
      <c r="R1661">
        <f>(Table1[[#This Row],[Price_per_Unit]]*Table1[[#This Row],[Quantity_Purchased]])-Table1[[#This Row],[Discount_Applied]]</f>
        <v>2089.92</v>
      </c>
    </row>
    <row r="1662" spans="1:18" hidden="1" x14ac:dyDescent="0.35">
      <c r="A1662" t="s">
        <v>5785</v>
      </c>
      <c r="B1662" s="1">
        <v>45907</v>
      </c>
      <c r="C1662" t="s">
        <v>5278</v>
      </c>
      <c r="D1662" t="s">
        <v>5786</v>
      </c>
      <c r="E1662" t="s">
        <v>2944</v>
      </c>
      <c r="F1662" t="s">
        <v>19</v>
      </c>
      <c r="G1662">
        <v>77.05</v>
      </c>
      <c r="H1662">
        <v>10</v>
      </c>
      <c r="I1662">
        <v>57.83</v>
      </c>
      <c r="J1662">
        <v>12.56</v>
      </c>
      <c r="K1662" t="s">
        <v>20</v>
      </c>
      <c r="L1662" t="s">
        <v>48</v>
      </c>
      <c r="M1662" t="s">
        <v>37</v>
      </c>
      <c r="N1662" t="s">
        <v>5287</v>
      </c>
      <c r="O1662" t="s">
        <v>5787</v>
      </c>
      <c r="P1662" t="str">
        <f t="shared" si="25"/>
        <v>Sep</v>
      </c>
      <c r="Q1662">
        <f>PRODUCT(Table1[[#This Row],[Price_per_Unit]],Table1[[#This Row],[Quantity_Purchased]])</f>
        <v>770.5</v>
      </c>
      <c r="R1662">
        <f>(Table1[[#This Row],[Price_per_Unit]]*Table1[[#This Row],[Quantity_Purchased]])-Table1[[#This Row],[Discount_Applied]]</f>
        <v>757.94</v>
      </c>
    </row>
    <row r="1663" spans="1:18" hidden="1" x14ac:dyDescent="0.35">
      <c r="A1663" t="s">
        <v>5788</v>
      </c>
      <c r="B1663" s="1">
        <v>46005</v>
      </c>
      <c r="C1663" t="s">
        <v>5278</v>
      </c>
      <c r="D1663" t="s">
        <v>5789</v>
      </c>
      <c r="E1663" t="s">
        <v>3359</v>
      </c>
      <c r="F1663" t="s">
        <v>19</v>
      </c>
      <c r="G1663">
        <v>471.58</v>
      </c>
      <c r="H1663">
        <v>6</v>
      </c>
      <c r="I1663">
        <v>365.97</v>
      </c>
      <c r="J1663">
        <v>41.08</v>
      </c>
      <c r="K1663" t="s">
        <v>20</v>
      </c>
      <c r="L1663" t="s">
        <v>29</v>
      </c>
      <c r="M1663" t="s">
        <v>30</v>
      </c>
      <c r="N1663" t="s">
        <v>5303</v>
      </c>
      <c r="O1663" t="s">
        <v>5790</v>
      </c>
      <c r="P1663" t="str">
        <f t="shared" si="25"/>
        <v>Dec</v>
      </c>
      <c r="Q1663">
        <f>PRODUCT(Table1[[#This Row],[Price_per_Unit]],Table1[[#This Row],[Quantity_Purchased]])</f>
        <v>2829.48</v>
      </c>
      <c r="R1663">
        <f>(Table1[[#This Row],[Price_per_Unit]]*Table1[[#This Row],[Quantity_Purchased]])-Table1[[#This Row],[Discount_Applied]]</f>
        <v>2788.4</v>
      </c>
    </row>
    <row r="1664" spans="1:18" hidden="1" x14ac:dyDescent="0.35">
      <c r="A1664" t="s">
        <v>5791</v>
      </c>
      <c r="B1664" s="1">
        <v>45717</v>
      </c>
      <c r="C1664" t="s">
        <v>5278</v>
      </c>
      <c r="D1664" t="s">
        <v>5792</v>
      </c>
      <c r="E1664" t="s">
        <v>5793</v>
      </c>
      <c r="F1664" t="s">
        <v>53</v>
      </c>
      <c r="G1664">
        <v>446.93</v>
      </c>
      <c r="H1664">
        <v>9</v>
      </c>
      <c r="I1664">
        <v>360.44</v>
      </c>
      <c r="J1664">
        <v>29.95</v>
      </c>
      <c r="K1664" t="s">
        <v>54</v>
      </c>
      <c r="L1664" t="s">
        <v>29</v>
      </c>
      <c r="M1664" t="s">
        <v>37</v>
      </c>
      <c r="N1664" t="s">
        <v>5303</v>
      </c>
      <c r="O1664" t="s">
        <v>5794</v>
      </c>
      <c r="P1664" t="str">
        <f t="shared" si="25"/>
        <v>Mar</v>
      </c>
      <c r="Q1664">
        <f>PRODUCT(Table1[[#This Row],[Price_per_Unit]],Table1[[#This Row],[Quantity_Purchased]])</f>
        <v>4022.37</v>
      </c>
      <c r="R1664">
        <f>(Table1[[#This Row],[Price_per_Unit]]*Table1[[#This Row],[Quantity_Purchased]])-Table1[[#This Row],[Discount_Applied]]</f>
        <v>3992.42</v>
      </c>
    </row>
    <row r="1665" spans="1:18" hidden="1" x14ac:dyDescent="0.35">
      <c r="A1665" t="s">
        <v>5795</v>
      </c>
      <c r="B1665" s="1">
        <v>45760</v>
      </c>
      <c r="C1665" t="s">
        <v>5278</v>
      </c>
      <c r="D1665" t="s">
        <v>5796</v>
      </c>
      <c r="E1665" t="s">
        <v>5248</v>
      </c>
      <c r="F1665" t="s">
        <v>36</v>
      </c>
      <c r="G1665">
        <v>484.15</v>
      </c>
      <c r="H1665">
        <v>2</v>
      </c>
      <c r="I1665">
        <v>384.05</v>
      </c>
      <c r="J1665">
        <v>26.31</v>
      </c>
      <c r="K1665" t="s">
        <v>20</v>
      </c>
      <c r="L1665" t="s">
        <v>29</v>
      </c>
      <c r="M1665" t="s">
        <v>30</v>
      </c>
      <c r="N1665" t="s">
        <v>5280</v>
      </c>
      <c r="O1665" t="s">
        <v>5797</v>
      </c>
      <c r="P1665" t="str">
        <f t="shared" si="25"/>
        <v>Apr</v>
      </c>
      <c r="Q1665">
        <f>PRODUCT(Table1[[#This Row],[Price_per_Unit]],Table1[[#This Row],[Quantity_Purchased]])</f>
        <v>968.3</v>
      </c>
      <c r="R1665">
        <f>(Table1[[#This Row],[Price_per_Unit]]*Table1[[#This Row],[Quantity_Purchased]])-Table1[[#This Row],[Discount_Applied]]</f>
        <v>941.99</v>
      </c>
    </row>
    <row r="1666" spans="1:18" x14ac:dyDescent="0.35">
      <c r="A1666" t="s">
        <v>5798</v>
      </c>
      <c r="B1666" s="1">
        <v>45771</v>
      </c>
      <c r="C1666" t="s">
        <v>5278</v>
      </c>
      <c r="D1666" t="s">
        <v>5799</v>
      </c>
      <c r="E1666" t="s">
        <v>5800</v>
      </c>
      <c r="F1666" t="s">
        <v>36</v>
      </c>
      <c r="G1666">
        <v>108.75</v>
      </c>
      <c r="H1666">
        <v>3</v>
      </c>
      <c r="I1666">
        <v>71.98</v>
      </c>
      <c r="J1666">
        <v>14.46</v>
      </c>
      <c r="K1666" t="s">
        <v>20</v>
      </c>
      <c r="L1666" t="s">
        <v>21</v>
      </c>
      <c r="M1666" t="s">
        <v>22</v>
      </c>
      <c r="N1666" t="s">
        <v>5280</v>
      </c>
      <c r="O1666" t="s">
        <v>5801</v>
      </c>
      <c r="P1666" t="str">
        <f t="shared" ref="P1666:P1729" si="26">CHOOSE(MONTH(B1666),"Jan","Feb","Mar","Apr","May","Jun","Jul","Aug","Sep","Oct","Nov","Dec")</f>
        <v>Apr</v>
      </c>
      <c r="Q1666">
        <f>PRODUCT(Table1[[#This Row],[Price_per_Unit]],Table1[[#This Row],[Quantity_Purchased]])</f>
        <v>326.25</v>
      </c>
      <c r="R1666">
        <f>(Table1[[#This Row],[Price_per_Unit]]*Table1[[#This Row],[Quantity_Purchased]])-Table1[[#This Row],[Discount_Applied]]</f>
        <v>311.79000000000002</v>
      </c>
    </row>
    <row r="1667" spans="1:18" x14ac:dyDescent="0.35">
      <c r="A1667" t="s">
        <v>5802</v>
      </c>
      <c r="B1667" s="1">
        <v>45918</v>
      </c>
      <c r="C1667" t="s">
        <v>5278</v>
      </c>
      <c r="D1667" t="s">
        <v>5803</v>
      </c>
      <c r="E1667" t="s">
        <v>3531</v>
      </c>
      <c r="F1667" t="s">
        <v>19</v>
      </c>
      <c r="G1667">
        <v>441.5</v>
      </c>
      <c r="H1667">
        <v>6</v>
      </c>
      <c r="I1667">
        <v>330.91</v>
      </c>
      <c r="J1667">
        <v>14.03</v>
      </c>
      <c r="K1667" t="s">
        <v>43</v>
      </c>
      <c r="L1667" t="s">
        <v>29</v>
      </c>
      <c r="M1667" t="s">
        <v>22</v>
      </c>
      <c r="N1667" t="s">
        <v>5303</v>
      </c>
      <c r="O1667" t="s">
        <v>5804</v>
      </c>
      <c r="P1667" t="str">
        <f t="shared" si="26"/>
        <v>Sep</v>
      </c>
      <c r="Q1667">
        <f>PRODUCT(Table1[[#This Row],[Price_per_Unit]],Table1[[#This Row],[Quantity_Purchased]])</f>
        <v>2649</v>
      </c>
      <c r="R1667">
        <f>(Table1[[#This Row],[Price_per_Unit]]*Table1[[#This Row],[Quantity_Purchased]])-Table1[[#This Row],[Discount_Applied]]</f>
        <v>2634.97</v>
      </c>
    </row>
    <row r="1668" spans="1:18" x14ac:dyDescent="0.35">
      <c r="A1668" t="s">
        <v>5805</v>
      </c>
      <c r="B1668" s="1">
        <v>45728</v>
      </c>
      <c r="C1668" t="s">
        <v>5278</v>
      </c>
      <c r="D1668" t="s">
        <v>5806</v>
      </c>
      <c r="E1668" t="s">
        <v>3422</v>
      </c>
      <c r="F1668" t="s">
        <v>128</v>
      </c>
      <c r="G1668">
        <v>147.83000000000001</v>
      </c>
      <c r="H1668">
        <v>5</v>
      </c>
      <c r="I1668">
        <v>109.92</v>
      </c>
      <c r="J1668">
        <v>1.17</v>
      </c>
      <c r="K1668" t="s">
        <v>20</v>
      </c>
      <c r="L1668" t="s">
        <v>48</v>
      </c>
      <c r="M1668" t="s">
        <v>22</v>
      </c>
      <c r="N1668" t="s">
        <v>5287</v>
      </c>
      <c r="O1668" t="s">
        <v>5807</v>
      </c>
      <c r="P1668" t="str">
        <f t="shared" si="26"/>
        <v>Mar</v>
      </c>
      <c r="Q1668">
        <f>PRODUCT(Table1[[#This Row],[Price_per_Unit]],Table1[[#This Row],[Quantity_Purchased]])</f>
        <v>739.15000000000009</v>
      </c>
      <c r="R1668">
        <f>(Table1[[#This Row],[Price_per_Unit]]*Table1[[#This Row],[Quantity_Purchased]])-Table1[[#This Row],[Discount_Applied]]</f>
        <v>737.98000000000013</v>
      </c>
    </row>
    <row r="1669" spans="1:18" hidden="1" x14ac:dyDescent="0.35">
      <c r="A1669" t="s">
        <v>5808</v>
      </c>
      <c r="B1669" s="1">
        <v>45878</v>
      </c>
      <c r="C1669" t="s">
        <v>5278</v>
      </c>
      <c r="D1669" t="s">
        <v>5809</v>
      </c>
      <c r="E1669" t="s">
        <v>5416</v>
      </c>
      <c r="F1669" t="s">
        <v>28</v>
      </c>
      <c r="G1669">
        <v>191.41</v>
      </c>
      <c r="H1669">
        <v>4</v>
      </c>
      <c r="I1669">
        <v>118.91</v>
      </c>
      <c r="J1669">
        <v>4.3600000000000003</v>
      </c>
      <c r="K1669" t="s">
        <v>20</v>
      </c>
      <c r="L1669" t="s">
        <v>29</v>
      </c>
      <c r="M1669" t="s">
        <v>30</v>
      </c>
      <c r="N1669" t="s">
        <v>5287</v>
      </c>
      <c r="O1669" t="s">
        <v>5810</v>
      </c>
      <c r="P1669" t="str">
        <f t="shared" si="26"/>
        <v>Aug</v>
      </c>
      <c r="Q1669">
        <f>PRODUCT(Table1[[#This Row],[Price_per_Unit]],Table1[[#This Row],[Quantity_Purchased]])</f>
        <v>765.64</v>
      </c>
      <c r="R1669">
        <f>(Table1[[#This Row],[Price_per_Unit]]*Table1[[#This Row],[Quantity_Purchased]])-Table1[[#This Row],[Discount_Applied]]</f>
        <v>761.28</v>
      </c>
    </row>
    <row r="1670" spans="1:18" x14ac:dyDescent="0.35">
      <c r="A1670" t="s">
        <v>5811</v>
      </c>
      <c r="B1670" s="1">
        <v>45856</v>
      </c>
      <c r="C1670" t="s">
        <v>5278</v>
      </c>
      <c r="D1670" t="s">
        <v>5812</v>
      </c>
      <c r="E1670" t="s">
        <v>3363</v>
      </c>
      <c r="F1670" t="s">
        <v>28</v>
      </c>
      <c r="G1670">
        <v>245.5</v>
      </c>
      <c r="H1670">
        <v>8</v>
      </c>
      <c r="I1670">
        <v>212.29</v>
      </c>
      <c r="J1670">
        <v>24.49</v>
      </c>
      <c r="K1670" t="s">
        <v>20</v>
      </c>
      <c r="L1670" t="s">
        <v>48</v>
      </c>
      <c r="M1670" t="s">
        <v>22</v>
      </c>
      <c r="N1670" t="s">
        <v>5287</v>
      </c>
      <c r="O1670" t="s">
        <v>5813</v>
      </c>
      <c r="P1670" t="str">
        <f t="shared" si="26"/>
        <v>Jul</v>
      </c>
      <c r="Q1670">
        <f>PRODUCT(Table1[[#This Row],[Price_per_Unit]],Table1[[#This Row],[Quantity_Purchased]])</f>
        <v>1964</v>
      </c>
      <c r="R1670">
        <f>(Table1[[#This Row],[Price_per_Unit]]*Table1[[#This Row],[Quantity_Purchased]])-Table1[[#This Row],[Discount_Applied]]</f>
        <v>1939.51</v>
      </c>
    </row>
    <row r="1671" spans="1:18" hidden="1" x14ac:dyDescent="0.35">
      <c r="A1671" t="s">
        <v>5814</v>
      </c>
      <c r="B1671" s="1">
        <v>45897</v>
      </c>
      <c r="C1671" t="s">
        <v>5278</v>
      </c>
      <c r="D1671" t="s">
        <v>5815</v>
      </c>
      <c r="E1671" t="s">
        <v>4901</v>
      </c>
      <c r="F1671" t="s">
        <v>36</v>
      </c>
      <c r="G1671">
        <v>470.71</v>
      </c>
      <c r="H1671">
        <v>8</v>
      </c>
      <c r="I1671">
        <v>355.96</v>
      </c>
      <c r="J1671">
        <v>19.690000000000001</v>
      </c>
      <c r="K1671" t="s">
        <v>43</v>
      </c>
      <c r="L1671" t="s">
        <v>21</v>
      </c>
      <c r="M1671" t="s">
        <v>37</v>
      </c>
      <c r="N1671" t="s">
        <v>5280</v>
      </c>
      <c r="O1671" t="s">
        <v>5816</v>
      </c>
      <c r="P1671" t="str">
        <f t="shared" si="26"/>
        <v>Aug</v>
      </c>
      <c r="Q1671">
        <f>PRODUCT(Table1[[#This Row],[Price_per_Unit]],Table1[[#This Row],[Quantity_Purchased]])</f>
        <v>3765.68</v>
      </c>
      <c r="R1671">
        <f>(Table1[[#This Row],[Price_per_Unit]]*Table1[[#This Row],[Quantity_Purchased]])-Table1[[#This Row],[Discount_Applied]]</f>
        <v>3745.99</v>
      </c>
    </row>
    <row r="1672" spans="1:18" hidden="1" x14ac:dyDescent="0.35">
      <c r="A1672" t="s">
        <v>5817</v>
      </c>
      <c r="B1672" s="1">
        <v>45794</v>
      </c>
      <c r="C1672" t="s">
        <v>5278</v>
      </c>
      <c r="D1672" t="s">
        <v>5818</v>
      </c>
      <c r="E1672" t="s">
        <v>4123</v>
      </c>
      <c r="F1672" t="s">
        <v>53</v>
      </c>
      <c r="G1672">
        <v>349.05</v>
      </c>
      <c r="H1672">
        <v>2</v>
      </c>
      <c r="I1672">
        <v>236.32</v>
      </c>
      <c r="J1672">
        <v>11.95</v>
      </c>
      <c r="K1672" t="s">
        <v>43</v>
      </c>
      <c r="L1672" t="s">
        <v>21</v>
      </c>
      <c r="M1672" t="s">
        <v>30</v>
      </c>
      <c r="N1672" t="s">
        <v>5303</v>
      </c>
      <c r="O1672" t="s">
        <v>5819</v>
      </c>
      <c r="P1672" t="str">
        <f t="shared" si="26"/>
        <v>May</v>
      </c>
      <c r="Q1672">
        <f>PRODUCT(Table1[[#This Row],[Price_per_Unit]],Table1[[#This Row],[Quantity_Purchased]])</f>
        <v>698.1</v>
      </c>
      <c r="R1672">
        <f>(Table1[[#This Row],[Price_per_Unit]]*Table1[[#This Row],[Quantity_Purchased]])-Table1[[#This Row],[Discount_Applied]]</f>
        <v>686.15</v>
      </c>
    </row>
    <row r="1673" spans="1:18" hidden="1" x14ac:dyDescent="0.35">
      <c r="A1673" t="s">
        <v>5820</v>
      </c>
      <c r="B1673" s="1">
        <v>45886</v>
      </c>
      <c r="C1673" t="s">
        <v>5278</v>
      </c>
      <c r="D1673" t="s">
        <v>5821</v>
      </c>
      <c r="E1673" t="s">
        <v>3114</v>
      </c>
      <c r="F1673" t="s">
        <v>28</v>
      </c>
      <c r="G1673">
        <v>20.94</v>
      </c>
      <c r="H1673">
        <v>6</v>
      </c>
      <c r="I1673">
        <v>15.52</v>
      </c>
      <c r="J1673">
        <v>2.1800000000000002</v>
      </c>
      <c r="K1673" t="s">
        <v>54</v>
      </c>
      <c r="L1673" t="s">
        <v>48</v>
      </c>
      <c r="M1673" t="s">
        <v>30</v>
      </c>
      <c r="N1673" t="s">
        <v>5280</v>
      </c>
      <c r="O1673" t="s">
        <v>5822</v>
      </c>
      <c r="P1673" t="str">
        <f t="shared" si="26"/>
        <v>Aug</v>
      </c>
      <c r="Q1673">
        <f>PRODUCT(Table1[[#This Row],[Price_per_Unit]],Table1[[#This Row],[Quantity_Purchased]])</f>
        <v>125.64000000000001</v>
      </c>
      <c r="R1673">
        <f>(Table1[[#This Row],[Price_per_Unit]]*Table1[[#This Row],[Quantity_Purchased]])-Table1[[#This Row],[Discount_Applied]]</f>
        <v>123.46000000000001</v>
      </c>
    </row>
    <row r="1674" spans="1:18" hidden="1" x14ac:dyDescent="0.35">
      <c r="A1674" t="s">
        <v>5823</v>
      </c>
      <c r="B1674" s="1">
        <v>45846</v>
      </c>
      <c r="C1674" t="s">
        <v>5278</v>
      </c>
      <c r="D1674" t="s">
        <v>5824</v>
      </c>
      <c r="E1674" t="s">
        <v>2267</v>
      </c>
      <c r="F1674" t="s">
        <v>79</v>
      </c>
      <c r="G1674">
        <v>345.87</v>
      </c>
      <c r="H1674">
        <v>5</v>
      </c>
      <c r="I1674">
        <v>254.03</v>
      </c>
      <c r="J1674">
        <v>23.13</v>
      </c>
      <c r="K1674" t="s">
        <v>54</v>
      </c>
      <c r="L1674" t="s">
        <v>29</v>
      </c>
      <c r="M1674" t="s">
        <v>30</v>
      </c>
      <c r="N1674" t="s">
        <v>5303</v>
      </c>
      <c r="O1674" t="s">
        <v>5825</v>
      </c>
      <c r="P1674" t="str">
        <f t="shared" si="26"/>
        <v>Jul</v>
      </c>
      <c r="Q1674">
        <f>PRODUCT(Table1[[#This Row],[Price_per_Unit]],Table1[[#This Row],[Quantity_Purchased]])</f>
        <v>1729.35</v>
      </c>
      <c r="R1674">
        <f>(Table1[[#This Row],[Price_per_Unit]]*Table1[[#This Row],[Quantity_Purchased]])-Table1[[#This Row],[Discount_Applied]]</f>
        <v>1706.2199999999998</v>
      </c>
    </row>
    <row r="1675" spans="1:18" hidden="1" x14ac:dyDescent="0.35">
      <c r="A1675" t="s">
        <v>5826</v>
      </c>
      <c r="B1675" s="1">
        <v>45845</v>
      </c>
      <c r="C1675" t="s">
        <v>5278</v>
      </c>
      <c r="D1675" t="s">
        <v>5827</v>
      </c>
      <c r="E1675" t="s">
        <v>1569</v>
      </c>
      <c r="F1675" t="s">
        <v>19</v>
      </c>
      <c r="G1675">
        <v>470.53</v>
      </c>
      <c r="H1675">
        <v>8</v>
      </c>
      <c r="I1675">
        <v>345.51</v>
      </c>
      <c r="J1675">
        <v>75.400000000000006</v>
      </c>
      <c r="K1675" t="s">
        <v>54</v>
      </c>
      <c r="L1675" t="s">
        <v>48</v>
      </c>
      <c r="M1675" t="s">
        <v>37</v>
      </c>
      <c r="N1675" t="s">
        <v>5303</v>
      </c>
      <c r="O1675" t="s">
        <v>5828</v>
      </c>
      <c r="P1675" t="str">
        <f t="shared" si="26"/>
        <v>Jul</v>
      </c>
      <c r="Q1675">
        <f>PRODUCT(Table1[[#This Row],[Price_per_Unit]],Table1[[#This Row],[Quantity_Purchased]])</f>
        <v>3764.24</v>
      </c>
      <c r="R1675">
        <f>(Table1[[#This Row],[Price_per_Unit]]*Table1[[#This Row],[Quantity_Purchased]])-Table1[[#This Row],[Discount_Applied]]</f>
        <v>3688.8399999999997</v>
      </c>
    </row>
    <row r="1676" spans="1:18" hidden="1" x14ac:dyDescent="0.35">
      <c r="A1676" t="s">
        <v>5829</v>
      </c>
      <c r="B1676" s="1">
        <v>46011</v>
      </c>
      <c r="C1676" t="s">
        <v>5278</v>
      </c>
      <c r="D1676" t="s">
        <v>5830</v>
      </c>
      <c r="E1676" t="s">
        <v>5831</v>
      </c>
      <c r="F1676" t="s">
        <v>28</v>
      </c>
      <c r="G1676">
        <v>426.08</v>
      </c>
      <c r="H1676">
        <v>5</v>
      </c>
      <c r="I1676">
        <v>325.45999999999998</v>
      </c>
      <c r="J1676">
        <v>38.130000000000003</v>
      </c>
      <c r="K1676" t="s">
        <v>54</v>
      </c>
      <c r="L1676" t="s">
        <v>29</v>
      </c>
      <c r="M1676" t="s">
        <v>37</v>
      </c>
      <c r="N1676" t="s">
        <v>5303</v>
      </c>
      <c r="O1676" t="s">
        <v>5832</v>
      </c>
      <c r="P1676" t="str">
        <f t="shared" si="26"/>
        <v>Dec</v>
      </c>
      <c r="Q1676">
        <f>PRODUCT(Table1[[#This Row],[Price_per_Unit]],Table1[[#This Row],[Quantity_Purchased]])</f>
        <v>2130.4</v>
      </c>
      <c r="R1676">
        <f>(Table1[[#This Row],[Price_per_Unit]]*Table1[[#This Row],[Quantity_Purchased]])-Table1[[#This Row],[Discount_Applied]]</f>
        <v>2092.27</v>
      </c>
    </row>
    <row r="1677" spans="1:18" x14ac:dyDescent="0.35">
      <c r="A1677" t="s">
        <v>5833</v>
      </c>
      <c r="B1677" s="1">
        <v>45907</v>
      </c>
      <c r="C1677" t="s">
        <v>5278</v>
      </c>
      <c r="D1677" t="s">
        <v>5834</v>
      </c>
      <c r="E1677" t="s">
        <v>3457</v>
      </c>
      <c r="F1677" t="s">
        <v>128</v>
      </c>
      <c r="G1677">
        <v>60.25</v>
      </c>
      <c r="H1677">
        <v>8</v>
      </c>
      <c r="I1677">
        <v>52.27</v>
      </c>
      <c r="J1677">
        <v>4.72</v>
      </c>
      <c r="K1677" t="s">
        <v>20</v>
      </c>
      <c r="L1677" t="s">
        <v>48</v>
      </c>
      <c r="M1677" t="s">
        <v>22</v>
      </c>
      <c r="N1677" t="s">
        <v>5287</v>
      </c>
      <c r="O1677" t="s">
        <v>5835</v>
      </c>
      <c r="P1677" t="str">
        <f t="shared" si="26"/>
        <v>Sep</v>
      </c>
      <c r="Q1677">
        <f>PRODUCT(Table1[[#This Row],[Price_per_Unit]],Table1[[#This Row],[Quantity_Purchased]])</f>
        <v>482</v>
      </c>
      <c r="R1677">
        <f>(Table1[[#This Row],[Price_per_Unit]]*Table1[[#This Row],[Quantity_Purchased]])-Table1[[#This Row],[Discount_Applied]]</f>
        <v>477.28</v>
      </c>
    </row>
    <row r="1678" spans="1:18" hidden="1" x14ac:dyDescent="0.35">
      <c r="A1678" t="s">
        <v>5836</v>
      </c>
      <c r="B1678" s="1">
        <v>45907</v>
      </c>
      <c r="C1678" t="s">
        <v>5278</v>
      </c>
      <c r="D1678" t="s">
        <v>5837</v>
      </c>
      <c r="E1678" t="s">
        <v>2507</v>
      </c>
      <c r="F1678" t="s">
        <v>79</v>
      </c>
      <c r="G1678">
        <v>227.37</v>
      </c>
      <c r="H1678">
        <v>5</v>
      </c>
      <c r="I1678">
        <v>191.73</v>
      </c>
      <c r="J1678">
        <v>32.99</v>
      </c>
      <c r="K1678" t="s">
        <v>54</v>
      </c>
      <c r="L1678" t="s">
        <v>21</v>
      </c>
      <c r="M1678" t="s">
        <v>30</v>
      </c>
      <c r="N1678" t="s">
        <v>5280</v>
      </c>
      <c r="O1678" t="s">
        <v>5838</v>
      </c>
      <c r="P1678" t="str">
        <f t="shared" si="26"/>
        <v>Sep</v>
      </c>
      <c r="Q1678">
        <f>PRODUCT(Table1[[#This Row],[Price_per_Unit]],Table1[[#This Row],[Quantity_Purchased]])</f>
        <v>1136.8499999999999</v>
      </c>
      <c r="R1678">
        <f>(Table1[[#This Row],[Price_per_Unit]]*Table1[[#This Row],[Quantity_Purchased]])-Table1[[#This Row],[Discount_Applied]]</f>
        <v>1103.8599999999999</v>
      </c>
    </row>
    <row r="1679" spans="1:18" hidden="1" x14ac:dyDescent="0.35">
      <c r="A1679" t="s">
        <v>5839</v>
      </c>
      <c r="B1679" s="1">
        <v>45771</v>
      </c>
      <c r="C1679" t="s">
        <v>5278</v>
      </c>
      <c r="D1679" t="s">
        <v>5840</v>
      </c>
      <c r="E1679" t="s">
        <v>4341</v>
      </c>
      <c r="F1679" t="s">
        <v>79</v>
      </c>
      <c r="G1679">
        <v>317.39</v>
      </c>
      <c r="H1679">
        <v>2</v>
      </c>
      <c r="I1679">
        <v>272.95999999999998</v>
      </c>
      <c r="J1679">
        <v>1.83</v>
      </c>
      <c r="K1679" t="s">
        <v>54</v>
      </c>
      <c r="L1679" t="s">
        <v>48</v>
      </c>
      <c r="M1679" t="s">
        <v>37</v>
      </c>
      <c r="N1679" t="s">
        <v>5280</v>
      </c>
      <c r="O1679" t="s">
        <v>5841</v>
      </c>
      <c r="P1679" t="str">
        <f t="shared" si="26"/>
        <v>Apr</v>
      </c>
      <c r="Q1679">
        <f>PRODUCT(Table1[[#This Row],[Price_per_Unit]],Table1[[#This Row],[Quantity_Purchased]])</f>
        <v>634.78</v>
      </c>
      <c r="R1679">
        <f>(Table1[[#This Row],[Price_per_Unit]]*Table1[[#This Row],[Quantity_Purchased]])-Table1[[#This Row],[Discount_Applied]]</f>
        <v>632.94999999999993</v>
      </c>
    </row>
    <row r="1680" spans="1:18" hidden="1" x14ac:dyDescent="0.35">
      <c r="A1680" t="s">
        <v>5842</v>
      </c>
      <c r="B1680" s="1">
        <v>45771</v>
      </c>
      <c r="C1680" t="s">
        <v>5278</v>
      </c>
      <c r="D1680" t="s">
        <v>5843</v>
      </c>
      <c r="E1680" t="s">
        <v>3304</v>
      </c>
      <c r="F1680" t="s">
        <v>36</v>
      </c>
      <c r="G1680">
        <v>210.04</v>
      </c>
      <c r="H1680">
        <v>5</v>
      </c>
      <c r="I1680">
        <v>165.43</v>
      </c>
      <c r="J1680">
        <v>0.38</v>
      </c>
      <c r="K1680" t="s">
        <v>54</v>
      </c>
      <c r="L1680" t="s">
        <v>29</v>
      </c>
      <c r="M1680" t="s">
        <v>30</v>
      </c>
      <c r="N1680" t="s">
        <v>5303</v>
      </c>
      <c r="O1680" t="s">
        <v>5844</v>
      </c>
      <c r="P1680" t="str">
        <f t="shared" si="26"/>
        <v>Apr</v>
      </c>
      <c r="Q1680">
        <f>PRODUCT(Table1[[#This Row],[Price_per_Unit]],Table1[[#This Row],[Quantity_Purchased]])</f>
        <v>1050.2</v>
      </c>
      <c r="R1680">
        <f>(Table1[[#This Row],[Price_per_Unit]]*Table1[[#This Row],[Quantity_Purchased]])-Table1[[#This Row],[Discount_Applied]]</f>
        <v>1049.82</v>
      </c>
    </row>
    <row r="1681" spans="1:18" x14ac:dyDescent="0.35">
      <c r="A1681" t="s">
        <v>5845</v>
      </c>
      <c r="B1681" s="1">
        <v>46022</v>
      </c>
      <c r="C1681" t="s">
        <v>5278</v>
      </c>
      <c r="D1681" t="s">
        <v>5846</v>
      </c>
      <c r="E1681" t="s">
        <v>734</v>
      </c>
      <c r="F1681" t="s">
        <v>79</v>
      </c>
      <c r="G1681">
        <v>411.83</v>
      </c>
      <c r="H1681">
        <v>9</v>
      </c>
      <c r="I1681">
        <v>300.33999999999997</v>
      </c>
      <c r="J1681">
        <v>81.95</v>
      </c>
      <c r="K1681" t="s">
        <v>54</v>
      </c>
      <c r="L1681" t="s">
        <v>21</v>
      </c>
      <c r="M1681" t="s">
        <v>22</v>
      </c>
      <c r="N1681" t="s">
        <v>5280</v>
      </c>
      <c r="O1681" t="s">
        <v>5847</v>
      </c>
      <c r="P1681" t="str">
        <f t="shared" si="26"/>
        <v>Dec</v>
      </c>
      <c r="Q1681">
        <f>PRODUCT(Table1[[#This Row],[Price_per_Unit]],Table1[[#This Row],[Quantity_Purchased]])</f>
        <v>3706.47</v>
      </c>
      <c r="R1681">
        <f>(Table1[[#This Row],[Price_per_Unit]]*Table1[[#This Row],[Quantity_Purchased]])-Table1[[#This Row],[Discount_Applied]]</f>
        <v>3624.52</v>
      </c>
    </row>
    <row r="1682" spans="1:18" hidden="1" x14ac:dyDescent="0.35">
      <c r="A1682" t="s">
        <v>5848</v>
      </c>
      <c r="B1682" s="1">
        <v>45897</v>
      </c>
      <c r="C1682" t="s">
        <v>5278</v>
      </c>
      <c r="D1682" t="s">
        <v>5849</v>
      </c>
      <c r="E1682" t="s">
        <v>1164</v>
      </c>
      <c r="F1682" t="s">
        <v>36</v>
      </c>
      <c r="G1682">
        <v>358.54</v>
      </c>
      <c r="H1682">
        <v>10</v>
      </c>
      <c r="I1682">
        <v>309.16000000000003</v>
      </c>
      <c r="J1682">
        <v>18.12</v>
      </c>
      <c r="K1682" t="s">
        <v>54</v>
      </c>
      <c r="L1682" t="s">
        <v>29</v>
      </c>
      <c r="M1682" t="s">
        <v>30</v>
      </c>
      <c r="N1682" t="s">
        <v>5280</v>
      </c>
      <c r="O1682" t="s">
        <v>5850</v>
      </c>
      <c r="P1682" t="str">
        <f t="shared" si="26"/>
        <v>Aug</v>
      </c>
      <c r="Q1682">
        <f>PRODUCT(Table1[[#This Row],[Price_per_Unit]],Table1[[#This Row],[Quantity_Purchased]])</f>
        <v>3585.4</v>
      </c>
      <c r="R1682">
        <f>(Table1[[#This Row],[Price_per_Unit]]*Table1[[#This Row],[Quantity_Purchased]])-Table1[[#This Row],[Discount_Applied]]</f>
        <v>3567.28</v>
      </c>
    </row>
    <row r="1683" spans="1:18" hidden="1" x14ac:dyDescent="0.35">
      <c r="A1683" t="s">
        <v>5851</v>
      </c>
      <c r="B1683" s="1">
        <v>45763</v>
      </c>
      <c r="C1683" t="s">
        <v>5278</v>
      </c>
      <c r="D1683" t="s">
        <v>5852</v>
      </c>
      <c r="E1683" t="s">
        <v>5853</v>
      </c>
      <c r="F1683" t="s">
        <v>53</v>
      </c>
      <c r="G1683">
        <v>267.38</v>
      </c>
      <c r="H1683">
        <v>1</v>
      </c>
      <c r="I1683">
        <v>179.08</v>
      </c>
      <c r="J1683">
        <v>32.29</v>
      </c>
      <c r="K1683" t="s">
        <v>54</v>
      </c>
      <c r="L1683" t="s">
        <v>29</v>
      </c>
      <c r="M1683" t="s">
        <v>37</v>
      </c>
      <c r="N1683" t="s">
        <v>5303</v>
      </c>
      <c r="O1683" t="s">
        <v>5854</v>
      </c>
      <c r="P1683" t="str">
        <f t="shared" si="26"/>
        <v>Apr</v>
      </c>
      <c r="Q1683">
        <f>PRODUCT(Table1[[#This Row],[Price_per_Unit]],Table1[[#This Row],[Quantity_Purchased]])</f>
        <v>267.38</v>
      </c>
      <c r="R1683">
        <f>(Table1[[#This Row],[Price_per_Unit]]*Table1[[#This Row],[Quantity_Purchased]])-Table1[[#This Row],[Discount_Applied]]</f>
        <v>235.09</v>
      </c>
    </row>
    <row r="1684" spans="1:18" hidden="1" x14ac:dyDescent="0.35">
      <c r="A1684" t="s">
        <v>5855</v>
      </c>
      <c r="B1684" s="1">
        <v>45749</v>
      </c>
      <c r="C1684" t="s">
        <v>5278</v>
      </c>
      <c r="D1684" t="s">
        <v>5856</v>
      </c>
      <c r="E1684" t="s">
        <v>1289</v>
      </c>
      <c r="F1684" t="s">
        <v>19</v>
      </c>
      <c r="G1684">
        <v>83.31</v>
      </c>
      <c r="H1684">
        <v>2</v>
      </c>
      <c r="I1684">
        <v>61.6</v>
      </c>
      <c r="J1684">
        <v>13.67</v>
      </c>
      <c r="K1684" t="s">
        <v>54</v>
      </c>
      <c r="L1684" t="s">
        <v>21</v>
      </c>
      <c r="M1684" t="s">
        <v>37</v>
      </c>
      <c r="N1684" t="s">
        <v>5303</v>
      </c>
      <c r="O1684" t="s">
        <v>5857</v>
      </c>
      <c r="P1684" t="str">
        <f t="shared" si="26"/>
        <v>Apr</v>
      </c>
      <c r="Q1684">
        <f>PRODUCT(Table1[[#This Row],[Price_per_Unit]],Table1[[#This Row],[Quantity_Purchased]])</f>
        <v>166.62</v>
      </c>
      <c r="R1684">
        <f>(Table1[[#This Row],[Price_per_Unit]]*Table1[[#This Row],[Quantity_Purchased]])-Table1[[#This Row],[Discount_Applied]]</f>
        <v>152.95000000000002</v>
      </c>
    </row>
    <row r="1685" spans="1:18" hidden="1" x14ac:dyDescent="0.35">
      <c r="A1685" t="s">
        <v>5858</v>
      </c>
      <c r="B1685" s="1">
        <v>45949</v>
      </c>
      <c r="C1685" t="s">
        <v>5278</v>
      </c>
      <c r="D1685" t="s">
        <v>5859</v>
      </c>
      <c r="E1685" t="s">
        <v>2224</v>
      </c>
      <c r="F1685" t="s">
        <v>53</v>
      </c>
      <c r="G1685">
        <v>138.66</v>
      </c>
      <c r="H1685">
        <v>9</v>
      </c>
      <c r="I1685">
        <v>89.58</v>
      </c>
      <c r="J1685">
        <v>4.54</v>
      </c>
      <c r="K1685" t="s">
        <v>54</v>
      </c>
      <c r="L1685" t="s">
        <v>21</v>
      </c>
      <c r="M1685" t="s">
        <v>37</v>
      </c>
      <c r="N1685" t="s">
        <v>5280</v>
      </c>
      <c r="O1685" t="s">
        <v>5860</v>
      </c>
      <c r="P1685" t="str">
        <f t="shared" si="26"/>
        <v>Oct</v>
      </c>
      <c r="Q1685">
        <f>PRODUCT(Table1[[#This Row],[Price_per_Unit]],Table1[[#This Row],[Quantity_Purchased]])</f>
        <v>1247.94</v>
      </c>
      <c r="R1685">
        <f>(Table1[[#This Row],[Price_per_Unit]]*Table1[[#This Row],[Quantity_Purchased]])-Table1[[#This Row],[Discount_Applied]]</f>
        <v>1243.4000000000001</v>
      </c>
    </row>
    <row r="1686" spans="1:18" x14ac:dyDescent="0.35">
      <c r="A1686" t="s">
        <v>5861</v>
      </c>
      <c r="B1686" s="1">
        <v>45771</v>
      </c>
      <c r="C1686" t="s">
        <v>5278</v>
      </c>
      <c r="D1686" t="s">
        <v>5862</v>
      </c>
      <c r="E1686" t="s">
        <v>1265</v>
      </c>
      <c r="F1686" t="s">
        <v>28</v>
      </c>
      <c r="G1686">
        <v>179.08</v>
      </c>
      <c r="H1686">
        <v>8</v>
      </c>
      <c r="I1686">
        <v>131.27000000000001</v>
      </c>
      <c r="J1686">
        <v>23.65</v>
      </c>
      <c r="K1686" t="s">
        <v>54</v>
      </c>
      <c r="L1686" t="s">
        <v>29</v>
      </c>
      <c r="M1686" t="s">
        <v>22</v>
      </c>
      <c r="N1686" t="s">
        <v>5303</v>
      </c>
      <c r="O1686" t="s">
        <v>5863</v>
      </c>
      <c r="P1686" t="str">
        <f t="shared" si="26"/>
        <v>Apr</v>
      </c>
      <c r="Q1686">
        <f>PRODUCT(Table1[[#This Row],[Price_per_Unit]],Table1[[#This Row],[Quantity_Purchased]])</f>
        <v>1432.64</v>
      </c>
      <c r="R1686">
        <f>(Table1[[#This Row],[Price_per_Unit]]*Table1[[#This Row],[Quantity_Purchased]])-Table1[[#This Row],[Discount_Applied]]</f>
        <v>1408.99</v>
      </c>
    </row>
    <row r="1687" spans="1:18" hidden="1" x14ac:dyDescent="0.35">
      <c r="A1687" t="s">
        <v>5864</v>
      </c>
      <c r="B1687" s="1">
        <v>45993</v>
      </c>
      <c r="C1687" t="s">
        <v>5278</v>
      </c>
      <c r="D1687" t="s">
        <v>5865</v>
      </c>
      <c r="E1687" t="s">
        <v>3244</v>
      </c>
      <c r="F1687" t="s">
        <v>28</v>
      </c>
      <c r="G1687">
        <v>161.41</v>
      </c>
      <c r="H1687">
        <v>9</v>
      </c>
      <c r="I1687">
        <v>107.19</v>
      </c>
      <c r="J1687">
        <v>31.36</v>
      </c>
      <c r="K1687" t="s">
        <v>54</v>
      </c>
      <c r="L1687" t="s">
        <v>29</v>
      </c>
      <c r="M1687" t="s">
        <v>37</v>
      </c>
      <c r="N1687" t="s">
        <v>5280</v>
      </c>
      <c r="O1687" t="s">
        <v>5866</v>
      </c>
      <c r="P1687" t="str">
        <f t="shared" si="26"/>
        <v>Dec</v>
      </c>
      <c r="Q1687">
        <f>PRODUCT(Table1[[#This Row],[Price_per_Unit]],Table1[[#This Row],[Quantity_Purchased]])</f>
        <v>1452.69</v>
      </c>
      <c r="R1687">
        <f>(Table1[[#This Row],[Price_per_Unit]]*Table1[[#This Row],[Quantity_Purchased]])-Table1[[#This Row],[Discount_Applied]]</f>
        <v>1421.3300000000002</v>
      </c>
    </row>
    <row r="1688" spans="1:18" hidden="1" x14ac:dyDescent="0.35">
      <c r="A1688" t="s">
        <v>5867</v>
      </c>
      <c r="B1688" s="1">
        <v>45887</v>
      </c>
      <c r="C1688" t="s">
        <v>5278</v>
      </c>
      <c r="D1688" t="s">
        <v>5868</v>
      </c>
      <c r="E1688" t="s">
        <v>487</v>
      </c>
      <c r="F1688" t="s">
        <v>79</v>
      </c>
      <c r="G1688">
        <v>134.49</v>
      </c>
      <c r="H1688">
        <v>3</v>
      </c>
      <c r="I1688">
        <v>92.79</v>
      </c>
      <c r="J1688">
        <v>6.65</v>
      </c>
      <c r="K1688" t="s">
        <v>43</v>
      </c>
      <c r="L1688" t="s">
        <v>29</v>
      </c>
      <c r="M1688" t="s">
        <v>30</v>
      </c>
      <c r="N1688" t="s">
        <v>5303</v>
      </c>
      <c r="O1688" t="s">
        <v>5869</v>
      </c>
      <c r="P1688" t="str">
        <f t="shared" si="26"/>
        <v>Aug</v>
      </c>
      <c r="Q1688">
        <f>PRODUCT(Table1[[#This Row],[Price_per_Unit]],Table1[[#This Row],[Quantity_Purchased]])</f>
        <v>403.47</v>
      </c>
      <c r="R1688">
        <f>(Table1[[#This Row],[Price_per_Unit]]*Table1[[#This Row],[Quantity_Purchased]])-Table1[[#This Row],[Discount_Applied]]</f>
        <v>396.82000000000005</v>
      </c>
    </row>
    <row r="1689" spans="1:18" hidden="1" x14ac:dyDescent="0.35">
      <c r="A1689" t="s">
        <v>5870</v>
      </c>
      <c r="B1689" s="1">
        <v>45782</v>
      </c>
      <c r="C1689" t="s">
        <v>5278</v>
      </c>
      <c r="D1689" t="s">
        <v>5871</v>
      </c>
      <c r="E1689" t="s">
        <v>1392</v>
      </c>
      <c r="F1689" t="s">
        <v>53</v>
      </c>
      <c r="G1689">
        <v>259.22000000000003</v>
      </c>
      <c r="H1689">
        <v>9</v>
      </c>
      <c r="I1689">
        <v>168.21</v>
      </c>
      <c r="J1689">
        <v>48.99</v>
      </c>
      <c r="K1689" t="s">
        <v>43</v>
      </c>
      <c r="L1689" t="s">
        <v>48</v>
      </c>
      <c r="M1689" t="s">
        <v>30</v>
      </c>
      <c r="N1689" t="s">
        <v>5303</v>
      </c>
      <c r="O1689" t="s">
        <v>5872</v>
      </c>
      <c r="P1689" t="str">
        <f t="shared" si="26"/>
        <v>May</v>
      </c>
      <c r="Q1689">
        <f>PRODUCT(Table1[[#This Row],[Price_per_Unit]],Table1[[#This Row],[Quantity_Purchased]])</f>
        <v>2332.9800000000005</v>
      </c>
      <c r="R1689">
        <f>(Table1[[#This Row],[Price_per_Unit]]*Table1[[#This Row],[Quantity_Purchased]])-Table1[[#This Row],[Discount_Applied]]</f>
        <v>2283.9900000000007</v>
      </c>
    </row>
    <row r="1690" spans="1:18" x14ac:dyDescent="0.35">
      <c r="A1690" t="s">
        <v>5873</v>
      </c>
      <c r="B1690" s="1">
        <v>45717</v>
      </c>
      <c r="C1690" t="s">
        <v>5278</v>
      </c>
      <c r="D1690" t="s">
        <v>5874</v>
      </c>
      <c r="E1690" t="s">
        <v>506</v>
      </c>
      <c r="F1690" t="s">
        <v>128</v>
      </c>
      <c r="G1690">
        <v>136.22999999999999</v>
      </c>
      <c r="H1690">
        <v>8</v>
      </c>
      <c r="I1690">
        <v>107.28</v>
      </c>
      <c r="J1690">
        <v>6.13</v>
      </c>
      <c r="K1690" t="s">
        <v>20</v>
      </c>
      <c r="L1690" t="s">
        <v>29</v>
      </c>
      <c r="M1690" t="s">
        <v>22</v>
      </c>
      <c r="N1690" t="s">
        <v>5303</v>
      </c>
      <c r="O1690" t="s">
        <v>5875</v>
      </c>
      <c r="P1690" t="str">
        <f t="shared" si="26"/>
        <v>Mar</v>
      </c>
      <c r="Q1690">
        <f>PRODUCT(Table1[[#This Row],[Price_per_Unit]],Table1[[#This Row],[Quantity_Purchased]])</f>
        <v>1089.8399999999999</v>
      </c>
      <c r="R1690">
        <f>(Table1[[#This Row],[Price_per_Unit]]*Table1[[#This Row],[Quantity_Purchased]])-Table1[[#This Row],[Discount_Applied]]</f>
        <v>1083.7099999999998</v>
      </c>
    </row>
    <row r="1691" spans="1:18" x14ac:dyDescent="0.35">
      <c r="A1691" t="s">
        <v>5876</v>
      </c>
      <c r="B1691" s="1">
        <v>45739</v>
      </c>
      <c r="C1691" t="s">
        <v>5278</v>
      </c>
      <c r="D1691" t="s">
        <v>5877</v>
      </c>
      <c r="E1691" t="s">
        <v>5878</v>
      </c>
      <c r="F1691" t="s">
        <v>53</v>
      </c>
      <c r="G1691">
        <v>46.54</v>
      </c>
      <c r="H1691">
        <v>7</v>
      </c>
      <c r="I1691">
        <v>39.450000000000003</v>
      </c>
      <c r="J1691">
        <v>3.68</v>
      </c>
      <c r="K1691" t="s">
        <v>20</v>
      </c>
      <c r="L1691" t="s">
        <v>48</v>
      </c>
      <c r="M1691" t="s">
        <v>22</v>
      </c>
      <c r="N1691" t="s">
        <v>5280</v>
      </c>
      <c r="O1691" t="s">
        <v>5879</v>
      </c>
      <c r="P1691" t="str">
        <f t="shared" si="26"/>
        <v>Mar</v>
      </c>
      <c r="Q1691">
        <f>PRODUCT(Table1[[#This Row],[Price_per_Unit]],Table1[[#This Row],[Quantity_Purchased]])</f>
        <v>325.77999999999997</v>
      </c>
      <c r="R1691">
        <f>(Table1[[#This Row],[Price_per_Unit]]*Table1[[#This Row],[Quantity_Purchased]])-Table1[[#This Row],[Discount_Applied]]</f>
        <v>322.09999999999997</v>
      </c>
    </row>
    <row r="1692" spans="1:18" hidden="1" x14ac:dyDescent="0.35">
      <c r="A1692" t="s">
        <v>5880</v>
      </c>
      <c r="B1692" s="1">
        <v>45802</v>
      </c>
      <c r="C1692" t="s">
        <v>5278</v>
      </c>
      <c r="D1692" t="s">
        <v>5881</v>
      </c>
      <c r="E1692" t="s">
        <v>444</v>
      </c>
      <c r="F1692" t="s">
        <v>128</v>
      </c>
      <c r="G1692">
        <v>293.60000000000002</v>
      </c>
      <c r="H1692">
        <v>1</v>
      </c>
      <c r="I1692">
        <v>216.27</v>
      </c>
      <c r="J1692">
        <v>54.62</v>
      </c>
      <c r="K1692" t="s">
        <v>20</v>
      </c>
      <c r="L1692" t="s">
        <v>21</v>
      </c>
      <c r="M1692" t="s">
        <v>30</v>
      </c>
      <c r="N1692" t="s">
        <v>5287</v>
      </c>
      <c r="O1692" t="s">
        <v>5882</v>
      </c>
      <c r="P1692" t="str">
        <f t="shared" si="26"/>
        <v>May</v>
      </c>
      <c r="Q1692">
        <f>PRODUCT(Table1[[#This Row],[Price_per_Unit]],Table1[[#This Row],[Quantity_Purchased]])</f>
        <v>293.60000000000002</v>
      </c>
      <c r="R1692">
        <f>(Table1[[#This Row],[Price_per_Unit]]*Table1[[#This Row],[Quantity_Purchased]])-Table1[[#This Row],[Discount_Applied]]</f>
        <v>238.98000000000002</v>
      </c>
    </row>
    <row r="1693" spans="1:18" hidden="1" x14ac:dyDescent="0.35">
      <c r="A1693" t="s">
        <v>5883</v>
      </c>
      <c r="B1693" s="1">
        <v>45960</v>
      </c>
      <c r="C1693" t="s">
        <v>5278</v>
      </c>
      <c r="D1693" t="s">
        <v>5884</v>
      </c>
      <c r="E1693" t="s">
        <v>5885</v>
      </c>
      <c r="F1693" t="s">
        <v>79</v>
      </c>
      <c r="G1693">
        <v>179.37</v>
      </c>
      <c r="H1693">
        <v>7</v>
      </c>
      <c r="I1693">
        <v>149.5</v>
      </c>
      <c r="J1693">
        <v>25.86</v>
      </c>
      <c r="K1693" t="s">
        <v>20</v>
      </c>
      <c r="L1693" t="s">
        <v>21</v>
      </c>
      <c r="M1693" t="s">
        <v>30</v>
      </c>
      <c r="N1693" t="s">
        <v>5303</v>
      </c>
      <c r="O1693" t="s">
        <v>5886</v>
      </c>
      <c r="P1693" t="str">
        <f t="shared" si="26"/>
        <v>Oct</v>
      </c>
      <c r="Q1693">
        <f>PRODUCT(Table1[[#This Row],[Price_per_Unit]],Table1[[#This Row],[Quantity_Purchased]])</f>
        <v>1255.5900000000001</v>
      </c>
      <c r="R1693">
        <f>(Table1[[#This Row],[Price_per_Unit]]*Table1[[#This Row],[Quantity_Purchased]])-Table1[[#This Row],[Discount_Applied]]</f>
        <v>1229.7300000000002</v>
      </c>
    </row>
    <row r="1694" spans="1:18" hidden="1" x14ac:dyDescent="0.35">
      <c r="A1694" t="s">
        <v>5887</v>
      </c>
      <c r="B1694" s="1">
        <v>45739</v>
      </c>
      <c r="C1694" t="s">
        <v>5278</v>
      </c>
      <c r="D1694" t="s">
        <v>5888</v>
      </c>
      <c r="E1694" t="s">
        <v>877</v>
      </c>
      <c r="F1694" t="s">
        <v>36</v>
      </c>
      <c r="G1694">
        <v>195.74</v>
      </c>
      <c r="H1694">
        <v>6</v>
      </c>
      <c r="I1694">
        <v>140.43</v>
      </c>
      <c r="J1694">
        <v>24.68</v>
      </c>
      <c r="K1694" t="s">
        <v>43</v>
      </c>
      <c r="L1694" t="s">
        <v>48</v>
      </c>
      <c r="M1694" t="s">
        <v>30</v>
      </c>
      <c r="N1694" t="s">
        <v>5303</v>
      </c>
      <c r="O1694" t="s">
        <v>5889</v>
      </c>
      <c r="P1694" t="str">
        <f t="shared" si="26"/>
        <v>Mar</v>
      </c>
      <c r="Q1694">
        <f>PRODUCT(Table1[[#This Row],[Price_per_Unit]],Table1[[#This Row],[Quantity_Purchased]])</f>
        <v>1174.44</v>
      </c>
      <c r="R1694">
        <f>(Table1[[#This Row],[Price_per_Unit]]*Table1[[#This Row],[Quantity_Purchased]])-Table1[[#This Row],[Discount_Applied]]</f>
        <v>1149.76</v>
      </c>
    </row>
    <row r="1695" spans="1:18" x14ac:dyDescent="0.35">
      <c r="A1695" t="s">
        <v>5890</v>
      </c>
      <c r="B1695" s="1">
        <v>45960</v>
      </c>
      <c r="C1695" t="s">
        <v>5278</v>
      </c>
      <c r="D1695" t="s">
        <v>5891</v>
      </c>
      <c r="E1695" t="s">
        <v>769</v>
      </c>
      <c r="F1695" t="s">
        <v>36</v>
      </c>
      <c r="G1695">
        <v>133.06</v>
      </c>
      <c r="H1695">
        <v>8</v>
      </c>
      <c r="I1695">
        <v>106.56</v>
      </c>
      <c r="J1695">
        <v>0.96</v>
      </c>
      <c r="K1695" t="s">
        <v>43</v>
      </c>
      <c r="L1695" t="s">
        <v>29</v>
      </c>
      <c r="M1695" t="s">
        <v>22</v>
      </c>
      <c r="N1695" t="s">
        <v>5287</v>
      </c>
      <c r="O1695" t="s">
        <v>5892</v>
      </c>
      <c r="P1695" t="str">
        <f t="shared" si="26"/>
        <v>Oct</v>
      </c>
      <c r="Q1695">
        <f>PRODUCT(Table1[[#This Row],[Price_per_Unit]],Table1[[#This Row],[Quantity_Purchased]])</f>
        <v>1064.48</v>
      </c>
      <c r="R1695">
        <f>(Table1[[#This Row],[Price_per_Unit]]*Table1[[#This Row],[Quantity_Purchased]])-Table1[[#This Row],[Discount_Applied]]</f>
        <v>1063.52</v>
      </c>
    </row>
    <row r="1696" spans="1:18" hidden="1" x14ac:dyDescent="0.35">
      <c r="A1696" t="s">
        <v>5893</v>
      </c>
      <c r="B1696" s="1">
        <v>45763</v>
      </c>
      <c r="C1696" t="s">
        <v>5278</v>
      </c>
      <c r="D1696" s="2" t="s">
        <v>5894</v>
      </c>
      <c r="E1696" t="s">
        <v>5895</v>
      </c>
      <c r="F1696" t="s">
        <v>53</v>
      </c>
      <c r="G1696">
        <v>268.89</v>
      </c>
      <c r="H1696">
        <v>8</v>
      </c>
      <c r="I1696">
        <v>205.11</v>
      </c>
      <c r="J1696">
        <v>19.87</v>
      </c>
      <c r="K1696" t="s">
        <v>20</v>
      </c>
      <c r="L1696" t="s">
        <v>21</v>
      </c>
      <c r="M1696" t="s">
        <v>30</v>
      </c>
      <c r="N1696" t="s">
        <v>5303</v>
      </c>
      <c r="O1696" t="s">
        <v>5896</v>
      </c>
      <c r="P1696" t="str">
        <f t="shared" si="26"/>
        <v>Apr</v>
      </c>
      <c r="Q1696">
        <f>PRODUCT(Table1[[#This Row],[Price_per_Unit]],Table1[[#This Row],[Quantity_Purchased]])</f>
        <v>2151.12</v>
      </c>
      <c r="R1696">
        <f>(Table1[[#This Row],[Price_per_Unit]]*Table1[[#This Row],[Quantity_Purchased]])-Table1[[#This Row],[Discount_Applied]]</f>
        <v>2131.25</v>
      </c>
    </row>
    <row r="1697" spans="1:18" hidden="1" x14ac:dyDescent="0.35">
      <c r="A1697" t="s">
        <v>5897</v>
      </c>
      <c r="B1697" s="1">
        <v>45717</v>
      </c>
      <c r="C1697" t="s">
        <v>5278</v>
      </c>
      <c r="D1697" t="s">
        <v>5898</v>
      </c>
      <c r="E1697" t="s">
        <v>1246</v>
      </c>
      <c r="F1697" t="s">
        <v>53</v>
      </c>
      <c r="G1697">
        <v>404.49</v>
      </c>
      <c r="H1697">
        <v>3</v>
      </c>
      <c r="I1697">
        <v>346.02</v>
      </c>
      <c r="J1697">
        <v>64.87</v>
      </c>
      <c r="K1697" t="s">
        <v>20</v>
      </c>
      <c r="L1697" t="s">
        <v>21</v>
      </c>
      <c r="M1697" t="s">
        <v>30</v>
      </c>
      <c r="N1697" t="s">
        <v>5280</v>
      </c>
      <c r="O1697" t="s">
        <v>5899</v>
      </c>
      <c r="P1697" t="str">
        <f t="shared" si="26"/>
        <v>Mar</v>
      </c>
      <c r="Q1697">
        <f>PRODUCT(Table1[[#This Row],[Price_per_Unit]],Table1[[#This Row],[Quantity_Purchased]])</f>
        <v>1213.47</v>
      </c>
      <c r="R1697">
        <f>(Table1[[#This Row],[Price_per_Unit]]*Table1[[#This Row],[Quantity_Purchased]])-Table1[[#This Row],[Discount_Applied]]</f>
        <v>1148.5999999999999</v>
      </c>
    </row>
    <row r="1698" spans="1:18" hidden="1" x14ac:dyDescent="0.35">
      <c r="A1698" t="s">
        <v>5900</v>
      </c>
      <c r="B1698" s="1">
        <v>46011</v>
      </c>
      <c r="C1698" t="s">
        <v>5278</v>
      </c>
      <c r="D1698" t="s">
        <v>5901</v>
      </c>
      <c r="E1698" t="s">
        <v>5902</v>
      </c>
      <c r="F1698" t="s">
        <v>79</v>
      </c>
      <c r="G1698">
        <v>86.69</v>
      </c>
      <c r="H1698">
        <v>4</v>
      </c>
      <c r="I1698">
        <v>56.55</v>
      </c>
      <c r="J1698">
        <v>16.559999999999999</v>
      </c>
      <c r="K1698" t="s">
        <v>43</v>
      </c>
      <c r="L1698" t="s">
        <v>48</v>
      </c>
      <c r="M1698" t="s">
        <v>37</v>
      </c>
      <c r="N1698" t="s">
        <v>5287</v>
      </c>
      <c r="O1698" t="s">
        <v>5903</v>
      </c>
      <c r="P1698" t="str">
        <f t="shared" si="26"/>
        <v>Dec</v>
      </c>
      <c r="Q1698">
        <f>PRODUCT(Table1[[#This Row],[Price_per_Unit]],Table1[[#This Row],[Quantity_Purchased]])</f>
        <v>346.76</v>
      </c>
      <c r="R1698">
        <f>(Table1[[#This Row],[Price_per_Unit]]*Table1[[#This Row],[Quantity_Purchased]])-Table1[[#This Row],[Discount_Applied]]</f>
        <v>330.2</v>
      </c>
    </row>
    <row r="1699" spans="1:18" hidden="1" x14ac:dyDescent="0.35">
      <c r="A1699" t="s">
        <v>5904</v>
      </c>
      <c r="B1699" s="1">
        <v>45846</v>
      </c>
      <c r="C1699" t="s">
        <v>5278</v>
      </c>
      <c r="D1699" t="s">
        <v>5905</v>
      </c>
      <c r="E1699" t="s">
        <v>5906</v>
      </c>
      <c r="F1699" t="s">
        <v>79</v>
      </c>
      <c r="G1699">
        <v>425.22</v>
      </c>
      <c r="H1699">
        <v>2</v>
      </c>
      <c r="I1699">
        <v>380.35</v>
      </c>
      <c r="J1699">
        <v>7.25</v>
      </c>
      <c r="K1699" t="s">
        <v>43</v>
      </c>
      <c r="L1699" t="s">
        <v>29</v>
      </c>
      <c r="M1699" t="s">
        <v>30</v>
      </c>
      <c r="N1699" t="s">
        <v>5280</v>
      </c>
      <c r="O1699" t="s">
        <v>5907</v>
      </c>
      <c r="P1699" t="str">
        <f t="shared" si="26"/>
        <v>Jul</v>
      </c>
      <c r="Q1699">
        <f>PRODUCT(Table1[[#This Row],[Price_per_Unit]],Table1[[#This Row],[Quantity_Purchased]])</f>
        <v>850.44</v>
      </c>
      <c r="R1699">
        <f>(Table1[[#This Row],[Price_per_Unit]]*Table1[[#This Row],[Quantity_Purchased]])-Table1[[#This Row],[Discount_Applied]]</f>
        <v>843.19</v>
      </c>
    </row>
    <row r="1700" spans="1:18" hidden="1" x14ac:dyDescent="0.35">
      <c r="A1700" t="s">
        <v>5908</v>
      </c>
      <c r="B1700" s="1">
        <v>45825</v>
      </c>
      <c r="C1700" t="s">
        <v>5278</v>
      </c>
      <c r="D1700" t="s">
        <v>5909</v>
      </c>
      <c r="E1700" t="s">
        <v>5910</v>
      </c>
      <c r="F1700" t="s">
        <v>53</v>
      </c>
      <c r="G1700">
        <v>37.950000000000003</v>
      </c>
      <c r="H1700">
        <v>2</v>
      </c>
      <c r="I1700">
        <v>32.82</v>
      </c>
      <c r="J1700">
        <v>0.05</v>
      </c>
      <c r="K1700" t="s">
        <v>20</v>
      </c>
      <c r="L1700" t="s">
        <v>48</v>
      </c>
      <c r="M1700" t="s">
        <v>37</v>
      </c>
      <c r="N1700" t="s">
        <v>5303</v>
      </c>
      <c r="O1700" t="s">
        <v>5911</v>
      </c>
      <c r="P1700" t="str">
        <f t="shared" si="26"/>
        <v>Jun</v>
      </c>
      <c r="Q1700">
        <f>PRODUCT(Table1[[#This Row],[Price_per_Unit]],Table1[[#This Row],[Quantity_Purchased]])</f>
        <v>75.900000000000006</v>
      </c>
      <c r="R1700">
        <f>(Table1[[#This Row],[Price_per_Unit]]*Table1[[#This Row],[Quantity_Purchased]])-Table1[[#This Row],[Discount_Applied]]</f>
        <v>75.850000000000009</v>
      </c>
    </row>
    <row r="1701" spans="1:18" hidden="1" x14ac:dyDescent="0.35">
      <c r="A1701" t="s">
        <v>5912</v>
      </c>
      <c r="B1701" s="1">
        <v>45739</v>
      </c>
      <c r="C1701" t="s">
        <v>5278</v>
      </c>
      <c r="D1701" t="s">
        <v>5913</v>
      </c>
      <c r="E1701" t="s">
        <v>471</v>
      </c>
      <c r="F1701" t="s">
        <v>19</v>
      </c>
      <c r="G1701">
        <v>417.92</v>
      </c>
      <c r="H1701">
        <v>1</v>
      </c>
      <c r="I1701">
        <v>347.12</v>
      </c>
      <c r="J1701">
        <v>62.39</v>
      </c>
      <c r="K1701" t="s">
        <v>54</v>
      </c>
      <c r="L1701" t="s">
        <v>21</v>
      </c>
      <c r="M1701" t="s">
        <v>30</v>
      </c>
      <c r="N1701" t="s">
        <v>5287</v>
      </c>
      <c r="O1701" t="s">
        <v>5914</v>
      </c>
      <c r="P1701" t="str">
        <f t="shared" si="26"/>
        <v>Mar</v>
      </c>
      <c r="Q1701">
        <f>PRODUCT(Table1[[#This Row],[Price_per_Unit]],Table1[[#This Row],[Quantity_Purchased]])</f>
        <v>417.92</v>
      </c>
      <c r="R1701">
        <f>(Table1[[#This Row],[Price_per_Unit]]*Table1[[#This Row],[Quantity_Purchased]])-Table1[[#This Row],[Discount_Applied]]</f>
        <v>355.53000000000003</v>
      </c>
    </row>
    <row r="1702" spans="1:18" hidden="1" x14ac:dyDescent="0.35">
      <c r="A1702" t="s">
        <v>5915</v>
      </c>
      <c r="B1702" s="1">
        <v>45887</v>
      </c>
      <c r="C1702" t="s">
        <v>5278</v>
      </c>
      <c r="D1702" t="s">
        <v>5916</v>
      </c>
      <c r="E1702" t="s">
        <v>5917</v>
      </c>
      <c r="F1702" t="s">
        <v>53</v>
      </c>
      <c r="G1702">
        <v>276.3</v>
      </c>
      <c r="H1702">
        <v>7</v>
      </c>
      <c r="I1702">
        <v>172.94</v>
      </c>
      <c r="J1702">
        <v>48.55</v>
      </c>
      <c r="K1702" t="s">
        <v>20</v>
      </c>
      <c r="L1702" t="s">
        <v>21</v>
      </c>
      <c r="M1702" t="s">
        <v>30</v>
      </c>
      <c r="N1702" t="s">
        <v>5303</v>
      </c>
      <c r="O1702" t="s">
        <v>5918</v>
      </c>
      <c r="P1702" t="str">
        <f t="shared" si="26"/>
        <v>Aug</v>
      </c>
      <c r="Q1702">
        <f>PRODUCT(Table1[[#This Row],[Price_per_Unit]],Table1[[#This Row],[Quantity_Purchased]])</f>
        <v>1934.1000000000001</v>
      </c>
      <c r="R1702">
        <f>(Table1[[#This Row],[Price_per_Unit]]*Table1[[#This Row],[Quantity_Purchased]])-Table1[[#This Row],[Discount_Applied]]</f>
        <v>1885.5500000000002</v>
      </c>
    </row>
    <row r="1703" spans="1:18" x14ac:dyDescent="0.35">
      <c r="A1703" t="s">
        <v>5919</v>
      </c>
      <c r="B1703" s="1">
        <v>45825</v>
      </c>
      <c r="C1703" t="s">
        <v>5278</v>
      </c>
      <c r="D1703" t="s">
        <v>5920</v>
      </c>
      <c r="E1703" t="s">
        <v>3185</v>
      </c>
      <c r="F1703" t="s">
        <v>79</v>
      </c>
      <c r="G1703">
        <v>142.65</v>
      </c>
      <c r="H1703">
        <v>3</v>
      </c>
      <c r="I1703">
        <v>85.69</v>
      </c>
      <c r="J1703">
        <v>6.94</v>
      </c>
      <c r="K1703" t="s">
        <v>20</v>
      </c>
      <c r="L1703" t="s">
        <v>48</v>
      </c>
      <c r="M1703" t="s">
        <v>22</v>
      </c>
      <c r="N1703" t="s">
        <v>5287</v>
      </c>
      <c r="O1703" t="s">
        <v>5921</v>
      </c>
      <c r="P1703" t="str">
        <f t="shared" si="26"/>
        <v>Jun</v>
      </c>
      <c r="Q1703">
        <f>PRODUCT(Table1[[#This Row],[Price_per_Unit]],Table1[[#This Row],[Quantity_Purchased]])</f>
        <v>427.95000000000005</v>
      </c>
      <c r="R1703">
        <f>(Table1[[#This Row],[Price_per_Unit]]*Table1[[#This Row],[Quantity_Purchased]])-Table1[[#This Row],[Discount_Applied]]</f>
        <v>421.01000000000005</v>
      </c>
    </row>
    <row r="1704" spans="1:18" x14ac:dyDescent="0.35">
      <c r="A1704" t="s">
        <v>5922</v>
      </c>
      <c r="B1704" s="1">
        <v>46013</v>
      </c>
      <c r="C1704" t="s">
        <v>5278</v>
      </c>
      <c r="D1704" t="s">
        <v>5923</v>
      </c>
      <c r="E1704" t="s">
        <v>859</v>
      </c>
      <c r="F1704" t="s">
        <v>53</v>
      </c>
      <c r="G1704">
        <v>329.32</v>
      </c>
      <c r="H1704">
        <v>7</v>
      </c>
      <c r="I1704">
        <v>273.14</v>
      </c>
      <c r="J1704">
        <v>49.1</v>
      </c>
      <c r="K1704" t="s">
        <v>43</v>
      </c>
      <c r="L1704" t="s">
        <v>21</v>
      </c>
      <c r="M1704" t="s">
        <v>22</v>
      </c>
      <c r="N1704" t="s">
        <v>5280</v>
      </c>
      <c r="O1704" t="s">
        <v>5924</v>
      </c>
      <c r="P1704" t="str">
        <f t="shared" si="26"/>
        <v>Dec</v>
      </c>
      <c r="Q1704">
        <f>PRODUCT(Table1[[#This Row],[Price_per_Unit]],Table1[[#This Row],[Quantity_Purchased]])</f>
        <v>2305.2399999999998</v>
      </c>
      <c r="R1704">
        <f>(Table1[[#This Row],[Price_per_Unit]]*Table1[[#This Row],[Quantity_Purchased]])-Table1[[#This Row],[Discount_Applied]]</f>
        <v>2256.14</v>
      </c>
    </row>
    <row r="1705" spans="1:18" hidden="1" x14ac:dyDescent="0.35">
      <c r="A1705" t="s">
        <v>5925</v>
      </c>
      <c r="B1705" s="1">
        <v>45993</v>
      </c>
      <c r="C1705" t="s">
        <v>5278</v>
      </c>
      <c r="D1705" t="s">
        <v>5926</v>
      </c>
      <c r="E1705" t="s">
        <v>5011</v>
      </c>
      <c r="F1705" t="s">
        <v>53</v>
      </c>
      <c r="G1705">
        <v>89.5</v>
      </c>
      <c r="H1705">
        <v>1</v>
      </c>
      <c r="I1705">
        <v>75.11</v>
      </c>
      <c r="J1705">
        <v>5.95</v>
      </c>
      <c r="K1705" t="s">
        <v>54</v>
      </c>
      <c r="L1705" t="s">
        <v>29</v>
      </c>
      <c r="M1705" t="s">
        <v>30</v>
      </c>
      <c r="N1705" t="s">
        <v>5303</v>
      </c>
      <c r="O1705" t="s">
        <v>5927</v>
      </c>
      <c r="P1705" t="str">
        <f t="shared" si="26"/>
        <v>Dec</v>
      </c>
      <c r="Q1705">
        <f>PRODUCT(Table1[[#This Row],[Price_per_Unit]],Table1[[#This Row],[Quantity_Purchased]])</f>
        <v>89.5</v>
      </c>
      <c r="R1705">
        <f>(Table1[[#This Row],[Price_per_Unit]]*Table1[[#This Row],[Quantity_Purchased]])-Table1[[#This Row],[Discount_Applied]]</f>
        <v>83.55</v>
      </c>
    </row>
    <row r="1706" spans="1:18" x14ac:dyDescent="0.35">
      <c r="A1706" t="s">
        <v>5928</v>
      </c>
      <c r="B1706" s="1">
        <v>45993</v>
      </c>
      <c r="C1706" t="s">
        <v>5278</v>
      </c>
      <c r="D1706" t="s">
        <v>5929</v>
      </c>
      <c r="E1706" t="s">
        <v>5930</v>
      </c>
      <c r="F1706" t="s">
        <v>28</v>
      </c>
      <c r="G1706">
        <v>146.54</v>
      </c>
      <c r="H1706">
        <v>4</v>
      </c>
      <c r="I1706">
        <v>113.95</v>
      </c>
      <c r="J1706">
        <v>10.3</v>
      </c>
      <c r="K1706" t="s">
        <v>20</v>
      </c>
      <c r="L1706" t="s">
        <v>48</v>
      </c>
      <c r="M1706" t="s">
        <v>22</v>
      </c>
      <c r="N1706" t="s">
        <v>5287</v>
      </c>
      <c r="O1706" t="s">
        <v>5931</v>
      </c>
      <c r="P1706" t="str">
        <f t="shared" si="26"/>
        <v>Dec</v>
      </c>
      <c r="Q1706">
        <f>PRODUCT(Table1[[#This Row],[Price_per_Unit]],Table1[[#This Row],[Quantity_Purchased]])</f>
        <v>586.16</v>
      </c>
      <c r="R1706">
        <f>(Table1[[#This Row],[Price_per_Unit]]*Table1[[#This Row],[Quantity_Purchased]])-Table1[[#This Row],[Discount_Applied]]</f>
        <v>575.86</v>
      </c>
    </row>
    <row r="1707" spans="1:18" x14ac:dyDescent="0.35">
      <c r="A1707" t="s">
        <v>5932</v>
      </c>
      <c r="B1707" s="1">
        <v>45992</v>
      </c>
      <c r="C1707" t="s">
        <v>5278</v>
      </c>
      <c r="D1707" t="s">
        <v>5933</v>
      </c>
      <c r="E1707" t="s">
        <v>5934</v>
      </c>
      <c r="F1707" t="s">
        <v>53</v>
      </c>
      <c r="G1707">
        <v>204.51</v>
      </c>
      <c r="H1707">
        <v>6</v>
      </c>
      <c r="I1707">
        <v>178.26</v>
      </c>
      <c r="J1707">
        <v>21.07</v>
      </c>
      <c r="K1707" t="s">
        <v>43</v>
      </c>
      <c r="L1707" t="s">
        <v>29</v>
      </c>
      <c r="M1707" t="s">
        <v>22</v>
      </c>
      <c r="N1707" t="s">
        <v>5303</v>
      </c>
      <c r="O1707" t="s">
        <v>5935</v>
      </c>
      <c r="P1707" t="str">
        <f t="shared" si="26"/>
        <v>Dec</v>
      </c>
      <c r="Q1707">
        <f>PRODUCT(Table1[[#This Row],[Price_per_Unit]],Table1[[#This Row],[Quantity_Purchased]])</f>
        <v>1227.06</v>
      </c>
      <c r="R1707">
        <f>(Table1[[#This Row],[Price_per_Unit]]*Table1[[#This Row],[Quantity_Purchased]])-Table1[[#This Row],[Discount_Applied]]</f>
        <v>1205.99</v>
      </c>
    </row>
    <row r="1708" spans="1:18" hidden="1" x14ac:dyDescent="0.35">
      <c r="A1708" t="s">
        <v>5936</v>
      </c>
      <c r="B1708" s="1">
        <v>45814</v>
      </c>
      <c r="C1708" t="s">
        <v>5278</v>
      </c>
      <c r="D1708" t="s">
        <v>5937</v>
      </c>
      <c r="E1708" t="s">
        <v>960</v>
      </c>
      <c r="F1708" t="s">
        <v>128</v>
      </c>
      <c r="G1708">
        <v>81.39</v>
      </c>
      <c r="H1708">
        <v>10</v>
      </c>
      <c r="I1708">
        <v>70.87</v>
      </c>
      <c r="J1708">
        <v>16.059999999999999</v>
      </c>
      <c r="K1708" t="s">
        <v>20</v>
      </c>
      <c r="L1708" t="s">
        <v>48</v>
      </c>
      <c r="M1708" t="s">
        <v>30</v>
      </c>
      <c r="N1708" t="s">
        <v>5280</v>
      </c>
      <c r="O1708" t="s">
        <v>5938</v>
      </c>
      <c r="P1708" t="str">
        <f t="shared" si="26"/>
        <v>Jun</v>
      </c>
      <c r="Q1708">
        <f>PRODUCT(Table1[[#This Row],[Price_per_Unit]],Table1[[#This Row],[Quantity_Purchased]])</f>
        <v>813.9</v>
      </c>
      <c r="R1708">
        <f>(Table1[[#This Row],[Price_per_Unit]]*Table1[[#This Row],[Quantity_Purchased]])-Table1[[#This Row],[Discount_Applied]]</f>
        <v>797.84</v>
      </c>
    </row>
    <row r="1709" spans="1:18" hidden="1" x14ac:dyDescent="0.35">
      <c r="A1709" t="s">
        <v>5939</v>
      </c>
      <c r="B1709" s="1">
        <v>45719</v>
      </c>
      <c r="C1709" t="s">
        <v>5278</v>
      </c>
      <c r="D1709" t="s">
        <v>5940</v>
      </c>
      <c r="E1709" t="s">
        <v>1402</v>
      </c>
      <c r="F1709" t="s">
        <v>79</v>
      </c>
      <c r="G1709">
        <v>111.37</v>
      </c>
      <c r="H1709">
        <v>7</v>
      </c>
      <c r="I1709">
        <v>72.209999999999994</v>
      </c>
      <c r="J1709">
        <v>5.69</v>
      </c>
      <c r="K1709" t="s">
        <v>43</v>
      </c>
      <c r="L1709" t="s">
        <v>21</v>
      </c>
      <c r="M1709" t="s">
        <v>37</v>
      </c>
      <c r="N1709" t="s">
        <v>5280</v>
      </c>
      <c r="O1709" t="s">
        <v>5941</v>
      </c>
      <c r="P1709" t="str">
        <f t="shared" si="26"/>
        <v>Mar</v>
      </c>
      <c r="Q1709">
        <f>PRODUCT(Table1[[#This Row],[Price_per_Unit]],Table1[[#This Row],[Quantity_Purchased]])</f>
        <v>779.59</v>
      </c>
      <c r="R1709">
        <f>(Table1[[#This Row],[Price_per_Unit]]*Table1[[#This Row],[Quantity_Purchased]])-Table1[[#This Row],[Discount_Applied]]</f>
        <v>773.9</v>
      </c>
    </row>
    <row r="1710" spans="1:18" hidden="1" x14ac:dyDescent="0.35">
      <c r="A1710" t="s">
        <v>5942</v>
      </c>
      <c r="B1710" s="1">
        <v>46013</v>
      </c>
      <c r="C1710" t="s">
        <v>5278</v>
      </c>
      <c r="D1710" t="s">
        <v>5943</v>
      </c>
      <c r="E1710" t="s">
        <v>1854</v>
      </c>
      <c r="F1710" t="s">
        <v>79</v>
      </c>
      <c r="G1710">
        <v>26.57</v>
      </c>
      <c r="H1710">
        <v>8</v>
      </c>
      <c r="I1710">
        <v>17.62</v>
      </c>
      <c r="J1710">
        <v>3.35</v>
      </c>
      <c r="K1710" t="s">
        <v>43</v>
      </c>
      <c r="L1710" t="s">
        <v>29</v>
      </c>
      <c r="M1710" t="s">
        <v>37</v>
      </c>
      <c r="N1710" t="s">
        <v>5280</v>
      </c>
      <c r="O1710" t="s">
        <v>5944</v>
      </c>
      <c r="P1710" t="str">
        <f t="shared" si="26"/>
        <v>Dec</v>
      </c>
      <c r="Q1710">
        <f>PRODUCT(Table1[[#This Row],[Price_per_Unit]],Table1[[#This Row],[Quantity_Purchased]])</f>
        <v>212.56</v>
      </c>
      <c r="R1710">
        <f>(Table1[[#This Row],[Price_per_Unit]]*Table1[[#This Row],[Quantity_Purchased]])-Table1[[#This Row],[Discount_Applied]]</f>
        <v>209.21</v>
      </c>
    </row>
    <row r="1711" spans="1:18" x14ac:dyDescent="0.35">
      <c r="A1711" t="s">
        <v>5945</v>
      </c>
      <c r="B1711" s="1">
        <v>45814</v>
      </c>
      <c r="C1711" t="s">
        <v>5278</v>
      </c>
      <c r="D1711" t="s">
        <v>5946</v>
      </c>
      <c r="E1711" t="s">
        <v>2641</v>
      </c>
      <c r="F1711" t="s">
        <v>19</v>
      </c>
      <c r="G1711">
        <v>404.36</v>
      </c>
      <c r="H1711">
        <v>3</v>
      </c>
      <c r="I1711">
        <v>303.88</v>
      </c>
      <c r="J1711">
        <v>27.86</v>
      </c>
      <c r="K1711" t="s">
        <v>54</v>
      </c>
      <c r="L1711" t="s">
        <v>48</v>
      </c>
      <c r="M1711" t="s">
        <v>22</v>
      </c>
      <c r="N1711" t="s">
        <v>5280</v>
      </c>
      <c r="O1711" t="s">
        <v>3883</v>
      </c>
      <c r="P1711" t="str">
        <f t="shared" si="26"/>
        <v>Jun</v>
      </c>
      <c r="Q1711">
        <f>PRODUCT(Table1[[#This Row],[Price_per_Unit]],Table1[[#This Row],[Quantity_Purchased]])</f>
        <v>1213.08</v>
      </c>
      <c r="R1711">
        <f>(Table1[[#This Row],[Price_per_Unit]]*Table1[[#This Row],[Quantity_Purchased]])-Table1[[#This Row],[Discount_Applied]]</f>
        <v>1185.22</v>
      </c>
    </row>
    <row r="1712" spans="1:18" hidden="1" x14ac:dyDescent="0.35">
      <c r="A1712" t="s">
        <v>5947</v>
      </c>
      <c r="B1712" s="1">
        <v>45918</v>
      </c>
      <c r="C1712" t="s">
        <v>5278</v>
      </c>
      <c r="D1712" t="s">
        <v>5948</v>
      </c>
      <c r="E1712" t="s">
        <v>1494</v>
      </c>
      <c r="F1712" t="s">
        <v>28</v>
      </c>
      <c r="G1712">
        <v>488.99</v>
      </c>
      <c r="H1712">
        <v>2</v>
      </c>
      <c r="I1712">
        <v>328.04</v>
      </c>
      <c r="J1712">
        <v>51.7</v>
      </c>
      <c r="K1712" t="s">
        <v>54</v>
      </c>
      <c r="L1712" t="s">
        <v>48</v>
      </c>
      <c r="M1712" t="s">
        <v>37</v>
      </c>
      <c r="N1712" t="s">
        <v>5303</v>
      </c>
      <c r="O1712" t="s">
        <v>5949</v>
      </c>
      <c r="P1712" t="str">
        <f t="shared" si="26"/>
        <v>Sep</v>
      </c>
      <c r="Q1712">
        <f>PRODUCT(Table1[[#This Row],[Price_per_Unit]],Table1[[#This Row],[Quantity_Purchased]])</f>
        <v>977.98</v>
      </c>
      <c r="R1712">
        <f>(Table1[[#This Row],[Price_per_Unit]]*Table1[[#This Row],[Quantity_Purchased]])-Table1[[#This Row],[Discount_Applied]]</f>
        <v>926.28</v>
      </c>
    </row>
    <row r="1713" spans="1:18" x14ac:dyDescent="0.35">
      <c r="A1713" t="s">
        <v>5950</v>
      </c>
      <c r="B1713" s="1">
        <v>45719</v>
      </c>
      <c r="C1713" t="s">
        <v>5278</v>
      </c>
      <c r="D1713" t="s">
        <v>5951</v>
      </c>
      <c r="E1713" t="s">
        <v>5015</v>
      </c>
      <c r="F1713" t="s">
        <v>79</v>
      </c>
      <c r="G1713">
        <v>318.08999999999997</v>
      </c>
      <c r="H1713">
        <v>6</v>
      </c>
      <c r="I1713">
        <v>225.05</v>
      </c>
      <c r="J1713">
        <v>16.86</v>
      </c>
      <c r="K1713" t="s">
        <v>20</v>
      </c>
      <c r="L1713" t="s">
        <v>29</v>
      </c>
      <c r="M1713" t="s">
        <v>22</v>
      </c>
      <c r="N1713" t="s">
        <v>5303</v>
      </c>
      <c r="O1713" t="s">
        <v>5952</v>
      </c>
      <c r="P1713" t="str">
        <f t="shared" si="26"/>
        <v>Mar</v>
      </c>
      <c r="Q1713">
        <f>PRODUCT(Table1[[#This Row],[Price_per_Unit]],Table1[[#This Row],[Quantity_Purchased]])</f>
        <v>1908.54</v>
      </c>
      <c r="R1713">
        <f>(Table1[[#This Row],[Price_per_Unit]]*Table1[[#This Row],[Quantity_Purchased]])-Table1[[#This Row],[Discount_Applied]]</f>
        <v>1891.68</v>
      </c>
    </row>
    <row r="1714" spans="1:18" hidden="1" x14ac:dyDescent="0.35">
      <c r="A1714" t="s">
        <v>5953</v>
      </c>
      <c r="B1714" s="1">
        <v>45854</v>
      </c>
      <c r="C1714" t="s">
        <v>5278</v>
      </c>
      <c r="D1714" s="2" t="s">
        <v>5954</v>
      </c>
      <c r="E1714" t="s">
        <v>5170</v>
      </c>
      <c r="F1714" t="s">
        <v>19</v>
      </c>
      <c r="G1714">
        <v>332.41</v>
      </c>
      <c r="H1714">
        <v>10</v>
      </c>
      <c r="I1714">
        <v>249.15</v>
      </c>
      <c r="J1714">
        <v>60.72</v>
      </c>
      <c r="K1714" t="s">
        <v>43</v>
      </c>
      <c r="L1714" t="s">
        <v>48</v>
      </c>
      <c r="M1714" t="s">
        <v>37</v>
      </c>
      <c r="N1714" t="s">
        <v>5280</v>
      </c>
      <c r="O1714" t="s">
        <v>5955</v>
      </c>
      <c r="P1714" t="str">
        <f t="shared" si="26"/>
        <v>Jul</v>
      </c>
      <c r="Q1714">
        <f>PRODUCT(Table1[[#This Row],[Price_per_Unit]],Table1[[#This Row],[Quantity_Purchased]])</f>
        <v>3324.1000000000004</v>
      </c>
      <c r="R1714">
        <f>(Table1[[#This Row],[Price_per_Unit]]*Table1[[#This Row],[Quantity_Purchased]])-Table1[[#This Row],[Discount_Applied]]</f>
        <v>3263.3800000000006</v>
      </c>
    </row>
    <row r="1715" spans="1:18" x14ac:dyDescent="0.35">
      <c r="A1715" t="s">
        <v>5956</v>
      </c>
      <c r="B1715" s="1">
        <v>45907</v>
      </c>
      <c r="C1715" t="s">
        <v>5278</v>
      </c>
      <c r="D1715" t="s">
        <v>5957</v>
      </c>
      <c r="E1715" t="s">
        <v>5307</v>
      </c>
      <c r="F1715" t="s">
        <v>19</v>
      </c>
      <c r="G1715">
        <v>62.01</v>
      </c>
      <c r="H1715">
        <v>3</v>
      </c>
      <c r="I1715">
        <v>37.36</v>
      </c>
      <c r="J1715">
        <v>8.93</v>
      </c>
      <c r="K1715" t="s">
        <v>43</v>
      </c>
      <c r="L1715" t="s">
        <v>29</v>
      </c>
      <c r="M1715" t="s">
        <v>22</v>
      </c>
      <c r="N1715" t="s">
        <v>5303</v>
      </c>
      <c r="O1715" t="s">
        <v>5958</v>
      </c>
      <c r="P1715" t="str">
        <f t="shared" si="26"/>
        <v>Sep</v>
      </c>
      <c r="Q1715">
        <f>PRODUCT(Table1[[#This Row],[Price_per_Unit]],Table1[[#This Row],[Quantity_Purchased]])</f>
        <v>186.03</v>
      </c>
      <c r="R1715">
        <f>(Table1[[#This Row],[Price_per_Unit]]*Table1[[#This Row],[Quantity_Purchased]])-Table1[[#This Row],[Discount_Applied]]</f>
        <v>177.1</v>
      </c>
    </row>
    <row r="1716" spans="1:18" hidden="1" x14ac:dyDescent="0.35">
      <c r="A1716" t="s">
        <v>5959</v>
      </c>
      <c r="B1716" s="1">
        <v>45981</v>
      </c>
      <c r="C1716" t="s">
        <v>5278</v>
      </c>
      <c r="D1716" t="s">
        <v>5960</v>
      </c>
      <c r="E1716" t="s">
        <v>2748</v>
      </c>
      <c r="F1716" t="s">
        <v>19</v>
      </c>
      <c r="G1716">
        <v>135.81</v>
      </c>
      <c r="H1716">
        <v>10</v>
      </c>
      <c r="I1716">
        <v>106.73</v>
      </c>
      <c r="J1716">
        <v>5.38</v>
      </c>
      <c r="K1716" t="s">
        <v>20</v>
      </c>
      <c r="L1716" t="s">
        <v>48</v>
      </c>
      <c r="M1716" t="s">
        <v>37</v>
      </c>
      <c r="N1716" t="s">
        <v>5303</v>
      </c>
      <c r="O1716" t="s">
        <v>5961</v>
      </c>
      <c r="P1716" t="str">
        <f t="shared" si="26"/>
        <v>Nov</v>
      </c>
      <c r="Q1716">
        <f>PRODUCT(Table1[[#This Row],[Price_per_Unit]],Table1[[#This Row],[Quantity_Purchased]])</f>
        <v>1358.1</v>
      </c>
      <c r="R1716">
        <f>(Table1[[#This Row],[Price_per_Unit]]*Table1[[#This Row],[Quantity_Purchased]])-Table1[[#This Row],[Discount_Applied]]</f>
        <v>1352.7199999999998</v>
      </c>
    </row>
    <row r="1717" spans="1:18" hidden="1" x14ac:dyDescent="0.35">
      <c r="A1717" t="s">
        <v>5962</v>
      </c>
      <c r="B1717" s="1">
        <v>45971</v>
      </c>
      <c r="C1717" t="s">
        <v>5278</v>
      </c>
      <c r="D1717" t="s">
        <v>5963</v>
      </c>
      <c r="E1717" t="s">
        <v>4355</v>
      </c>
      <c r="F1717" t="s">
        <v>28</v>
      </c>
      <c r="G1717">
        <v>199.43</v>
      </c>
      <c r="H1717">
        <v>9</v>
      </c>
      <c r="I1717">
        <v>145.9</v>
      </c>
      <c r="J1717">
        <v>1.79</v>
      </c>
      <c r="K1717" t="s">
        <v>43</v>
      </c>
      <c r="L1717" t="s">
        <v>21</v>
      </c>
      <c r="M1717" t="s">
        <v>37</v>
      </c>
      <c r="N1717" t="s">
        <v>5280</v>
      </c>
      <c r="O1717" t="s">
        <v>5964</v>
      </c>
      <c r="P1717" t="str">
        <f t="shared" si="26"/>
        <v>Nov</v>
      </c>
      <c r="Q1717">
        <f>PRODUCT(Table1[[#This Row],[Price_per_Unit]],Table1[[#This Row],[Quantity_Purchased]])</f>
        <v>1794.8700000000001</v>
      </c>
      <c r="R1717">
        <f>(Table1[[#This Row],[Price_per_Unit]]*Table1[[#This Row],[Quantity_Purchased]])-Table1[[#This Row],[Discount_Applied]]</f>
        <v>1793.0800000000002</v>
      </c>
    </row>
    <row r="1718" spans="1:18" x14ac:dyDescent="0.35">
      <c r="A1718" t="s">
        <v>5965</v>
      </c>
      <c r="B1718" s="1">
        <v>45897</v>
      </c>
      <c r="C1718" t="s">
        <v>5278</v>
      </c>
      <c r="D1718" t="s">
        <v>5966</v>
      </c>
      <c r="E1718" t="s">
        <v>1861</v>
      </c>
      <c r="F1718" t="s">
        <v>28</v>
      </c>
      <c r="G1718">
        <v>269.83</v>
      </c>
      <c r="H1718">
        <v>6</v>
      </c>
      <c r="I1718">
        <v>174.91</v>
      </c>
      <c r="J1718">
        <v>42.44</v>
      </c>
      <c r="K1718" t="s">
        <v>43</v>
      </c>
      <c r="L1718" t="s">
        <v>21</v>
      </c>
      <c r="M1718" t="s">
        <v>22</v>
      </c>
      <c r="N1718" t="s">
        <v>5303</v>
      </c>
      <c r="O1718" t="s">
        <v>5967</v>
      </c>
      <c r="P1718" t="str">
        <f t="shared" si="26"/>
        <v>Aug</v>
      </c>
      <c r="Q1718">
        <f>PRODUCT(Table1[[#This Row],[Price_per_Unit]],Table1[[#This Row],[Quantity_Purchased]])</f>
        <v>1618.98</v>
      </c>
      <c r="R1718">
        <f>(Table1[[#This Row],[Price_per_Unit]]*Table1[[#This Row],[Quantity_Purchased]])-Table1[[#This Row],[Discount_Applied]]</f>
        <v>1576.54</v>
      </c>
    </row>
    <row r="1719" spans="1:18" x14ac:dyDescent="0.35">
      <c r="A1719" t="s">
        <v>5968</v>
      </c>
      <c r="B1719" s="1">
        <v>45897</v>
      </c>
      <c r="C1719" t="s">
        <v>5278</v>
      </c>
      <c r="D1719" t="s">
        <v>5969</v>
      </c>
      <c r="E1719" t="s">
        <v>5930</v>
      </c>
      <c r="F1719" t="s">
        <v>19</v>
      </c>
      <c r="G1719">
        <v>195.99</v>
      </c>
      <c r="H1719">
        <v>6</v>
      </c>
      <c r="I1719">
        <v>143.11000000000001</v>
      </c>
      <c r="J1719">
        <v>36.380000000000003</v>
      </c>
      <c r="K1719" t="s">
        <v>43</v>
      </c>
      <c r="L1719" t="s">
        <v>21</v>
      </c>
      <c r="M1719" t="s">
        <v>22</v>
      </c>
      <c r="N1719" t="s">
        <v>5280</v>
      </c>
      <c r="O1719" t="s">
        <v>5970</v>
      </c>
      <c r="P1719" t="str">
        <f t="shared" si="26"/>
        <v>Aug</v>
      </c>
      <c r="Q1719">
        <f>PRODUCT(Table1[[#This Row],[Price_per_Unit]],Table1[[#This Row],[Quantity_Purchased]])</f>
        <v>1175.94</v>
      </c>
      <c r="R1719">
        <f>(Table1[[#This Row],[Price_per_Unit]]*Table1[[#This Row],[Quantity_Purchased]])-Table1[[#This Row],[Discount_Applied]]</f>
        <v>1139.56</v>
      </c>
    </row>
    <row r="1720" spans="1:18" x14ac:dyDescent="0.35">
      <c r="A1720" t="s">
        <v>5971</v>
      </c>
      <c r="B1720" s="1">
        <v>46002</v>
      </c>
      <c r="C1720" t="s">
        <v>5278</v>
      </c>
      <c r="D1720" t="s">
        <v>5972</v>
      </c>
      <c r="E1720" t="s">
        <v>5973</v>
      </c>
      <c r="F1720" t="s">
        <v>19</v>
      </c>
      <c r="G1720">
        <v>188.24</v>
      </c>
      <c r="H1720">
        <v>3</v>
      </c>
      <c r="I1720">
        <v>124.27</v>
      </c>
      <c r="J1720">
        <v>15.7</v>
      </c>
      <c r="K1720" t="s">
        <v>54</v>
      </c>
      <c r="L1720" t="s">
        <v>21</v>
      </c>
      <c r="M1720" t="s">
        <v>22</v>
      </c>
      <c r="N1720" t="s">
        <v>5303</v>
      </c>
      <c r="O1720" t="s">
        <v>5974</v>
      </c>
      <c r="P1720" t="str">
        <f t="shared" si="26"/>
        <v>Dec</v>
      </c>
      <c r="Q1720">
        <f>PRODUCT(Table1[[#This Row],[Price_per_Unit]],Table1[[#This Row],[Quantity_Purchased]])</f>
        <v>564.72</v>
      </c>
      <c r="R1720">
        <f>(Table1[[#This Row],[Price_per_Unit]]*Table1[[#This Row],[Quantity_Purchased]])-Table1[[#This Row],[Discount_Applied]]</f>
        <v>549.02</v>
      </c>
    </row>
    <row r="1721" spans="1:18" hidden="1" x14ac:dyDescent="0.35">
      <c r="A1721" t="s">
        <v>5975</v>
      </c>
      <c r="B1721" s="1">
        <v>45802</v>
      </c>
      <c r="C1721" t="s">
        <v>5278</v>
      </c>
      <c r="D1721" t="s">
        <v>5976</v>
      </c>
      <c r="E1721" t="s">
        <v>2843</v>
      </c>
      <c r="F1721" t="s">
        <v>36</v>
      </c>
      <c r="G1721">
        <v>28.41</v>
      </c>
      <c r="H1721">
        <v>2</v>
      </c>
      <c r="I1721">
        <v>24.43</v>
      </c>
      <c r="J1721">
        <v>0.74</v>
      </c>
      <c r="K1721" t="s">
        <v>20</v>
      </c>
      <c r="L1721" t="s">
        <v>48</v>
      </c>
      <c r="M1721" t="s">
        <v>30</v>
      </c>
      <c r="N1721" t="s">
        <v>5280</v>
      </c>
      <c r="O1721" t="s">
        <v>5977</v>
      </c>
      <c r="P1721" t="str">
        <f t="shared" si="26"/>
        <v>May</v>
      </c>
      <c r="Q1721">
        <f>PRODUCT(Table1[[#This Row],[Price_per_Unit]],Table1[[#This Row],[Quantity_Purchased]])</f>
        <v>56.82</v>
      </c>
      <c r="R1721">
        <f>(Table1[[#This Row],[Price_per_Unit]]*Table1[[#This Row],[Quantity_Purchased]])-Table1[[#This Row],[Discount_Applied]]</f>
        <v>56.08</v>
      </c>
    </row>
    <row r="1722" spans="1:18" x14ac:dyDescent="0.35">
      <c r="A1722" t="s">
        <v>5978</v>
      </c>
      <c r="B1722" s="1">
        <v>45864</v>
      </c>
      <c r="C1722" t="s">
        <v>5278</v>
      </c>
      <c r="D1722" t="s">
        <v>5979</v>
      </c>
      <c r="E1722" t="s">
        <v>1733</v>
      </c>
      <c r="F1722" t="s">
        <v>79</v>
      </c>
      <c r="G1722">
        <v>476.3</v>
      </c>
      <c r="H1722">
        <v>10</v>
      </c>
      <c r="I1722">
        <v>368.06</v>
      </c>
      <c r="J1722">
        <v>16.489999999999998</v>
      </c>
      <c r="K1722" t="s">
        <v>20</v>
      </c>
      <c r="L1722" t="s">
        <v>48</v>
      </c>
      <c r="M1722" t="s">
        <v>22</v>
      </c>
      <c r="N1722" t="s">
        <v>5303</v>
      </c>
      <c r="O1722" t="s">
        <v>5980</v>
      </c>
      <c r="P1722" t="str">
        <f t="shared" si="26"/>
        <v>Jul</v>
      </c>
      <c r="Q1722">
        <f>PRODUCT(Table1[[#This Row],[Price_per_Unit]],Table1[[#This Row],[Quantity_Purchased]])</f>
        <v>4763</v>
      </c>
      <c r="R1722">
        <f>(Table1[[#This Row],[Price_per_Unit]]*Table1[[#This Row],[Quantity_Purchased]])-Table1[[#This Row],[Discount_Applied]]</f>
        <v>4746.51</v>
      </c>
    </row>
    <row r="1723" spans="1:18" hidden="1" x14ac:dyDescent="0.35">
      <c r="A1723" t="s">
        <v>5981</v>
      </c>
      <c r="B1723" s="1">
        <v>45825</v>
      </c>
      <c r="C1723" t="s">
        <v>5278</v>
      </c>
      <c r="D1723" t="s">
        <v>5982</v>
      </c>
      <c r="E1723" t="s">
        <v>3991</v>
      </c>
      <c r="F1723" t="s">
        <v>53</v>
      </c>
      <c r="G1723">
        <v>296.36</v>
      </c>
      <c r="H1723">
        <v>4</v>
      </c>
      <c r="I1723">
        <v>262.72000000000003</v>
      </c>
      <c r="J1723">
        <v>2.9</v>
      </c>
      <c r="K1723" t="s">
        <v>20</v>
      </c>
      <c r="L1723" t="s">
        <v>29</v>
      </c>
      <c r="M1723" t="s">
        <v>37</v>
      </c>
      <c r="N1723" t="s">
        <v>5280</v>
      </c>
      <c r="O1723" t="s">
        <v>5983</v>
      </c>
      <c r="P1723" t="str">
        <f t="shared" si="26"/>
        <v>Jun</v>
      </c>
      <c r="Q1723">
        <f>PRODUCT(Table1[[#This Row],[Price_per_Unit]],Table1[[#This Row],[Quantity_Purchased]])</f>
        <v>1185.44</v>
      </c>
      <c r="R1723">
        <f>(Table1[[#This Row],[Price_per_Unit]]*Table1[[#This Row],[Quantity_Purchased]])-Table1[[#This Row],[Discount_Applied]]</f>
        <v>1182.54</v>
      </c>
    </row>
    <row r="1724" spans="1:18" x14ac:dyDescent="0.35">
      <c r="A1724" t="s">
        <v>5984</v>
      </c>
      <c r="B1724" s="1">
        <v>46012</v>
      </c>
      <c r="C1724" t="s">
        <v>5278</v>
      </c>
      <c r="D1724" t="s">
        <v>5985</v>
      </c>
      <c r="E1724" t="s">
        <v>4375</v>
      </c>
      <c r="F1724" t="s">
        <v>19</v>
      </c>
      <c r="G1724">
        <v>458.59</v>
      </c>
      <c r="H1724">
        <v>6</v>
      </c>
      <c r="I1724">
        <v>327.2</v>
      </c>
      <c r="J1724">
        <v>7.98</v>
      </c>
      <c r="K1724" t="s">
        <v>54</v>
      </c>
      <c r="L1724" t="s">
        <v>48</v>
      </c>
      <c r="M1724" t="s">
        <v>22</v>
      </c>
      <c r="N1724" t="s">
        <v>5280</v>
      </c>
      <c r="O1724" t="s">
        <v>5986</v>
      </c>
      <c r="P1724" t="str">
        <f t="shared" si="26"/>
        <v>Dec</v>
      </c>
      <c r="Q1724">
        <f>PRODUCT(Table1[[#This Row],[Price_per_Unit]],Table1[[#This Row],[Quantity_Purchased]])</f>
        <v>2751.54</v>
      </c>
      <c r="R1724">
        <f>(Table1[[#This Row],[Price_per_Unit]]*Table1[[#This Row],[Quantity_Purchased]])-Table1[[#This Row],[Discount_Applied]]</f>
        <v>2743.56</v>
      </c>
    </row>
    <row r="1725" spans="1:18" hidden="1" x14ac:dyDescent="0.35">
      <c r="A1725" t="s">
        <v>5987</v>
      </c>
      <c r="B1725" s="1">
        <v>45780</v>
      </c>
      <c r="C1725" t="s">
        <v>5278</v>
      </c>
      <c r="D1725" t="s">
        <v>5988</v>
      </c>
      <c r="E1725" t="s">
        <v>2011</v>
      </c>
      <c r="F1725" t="s">
        <v>79</v>
      </c>
      <c r="G1725">
        <v>397.09</v>
      </c>
      <c r="H1725">
        <v>4</v>
      </c>
      <c r="I1725">
        <v>316.54000000000002</v>
      </c>
      <c r="J1725">
        <v>43.73</v>
      </c>
      <c r="K1725" t="s">
        <v>54</v>
      </c>
      <c r="L1725" t="s">
        <v>29</v>
      </c>
      <c r="M1725" t="s">
        <v>30</v>
      </c>
      <c r="N1725" t="s">
        <v>5287</v>
      </c>
      <c r="O1725" t="s">
        <v>5989</v>
      </c>
      <c r="P1725" t="str">
        <f t="shared" si="26"/>
        <v>May</v>
      </c>
      <c r="Q1725">
        <f>PRODUCT(Table1[[#This Row],[Price_per_Unit]],Table1[[#This Row],[Quantity_Purchased]])</f>
        <v>1588.36</v>
      </c>
      <c r="R1725">
        <f>(Table1[[#This Row],[Price_per_Unit]]*Table1[[#This Row],[Quantity_Purchased]])-Table1[[#This Row],[Discount_Applied]]</f>
        <v>1544.6299999999999</v>
      </c>
    </row>
    <row r="1726" spans="1:18" hidden="1" x14ac:dyDescent="0.35">
      <c r="A1726" t="s">
        <v>5990</v>
      </c>
      <c r="B1726" s="1">
        <v>45791</v>
      </c>
      <c r="C1726" t="s">
        <v>5278</v>
      </c>
      <c r="D1726" t="s">
        <v>5991</v>
      </c>
      <c r="E1726" t="s">
        <v>4539</v>
      </c>
      <c r="F1726" t="s">
        <v>28</v>
      </c>
      <c r="G1726">
        <v>373.79</v>
      </c>
      <c r="H1726">
        <v>4</v>
      </c>
      <c r="I1726">
        <v>332.01</v>
      </c>
      <c r="J1726">
        <v>7.84</v>
      </c>
      <c r="K1726" t="s">
        <v>20</v>
      </c>
      <c r="L1726" t="s">
        <v>29</v>
      </c>
      <c r="M1726" t="s">
        <v>30</v>
      </c>
      <c r="N1726" t="s">
        <v>5287</v>
      </c>
      <c r="O1726" t="s">
        <v>4710</v>
      </c>
      <c r="P1726" t="str">
        <f t="shared" si="26"/>
        <v>May</v>
      </c>
      <c r="Q1726">
        <f>PRODUCT(Table1[[#This Row],[Price_per_Unit]],Table1[[#This Row],[Quantity_Purchased]])</f>
        <v>1495.16</v>
      </c>
      <c r="R1726">
        <f>(Table1[[#This Row],[Price_per_Unit]]*Table1[[#This Row],[Quantity_Purchased]])-Table1[[#This Row],[Discount_Applied]]</f>
        <v>1487.3200000000002</v>
      </c>
    </row>
    <row r="1727" spans="1:18" hidden="1" x14ac:dyDescent="0.35">
      <c r="A1727" t="s">
        <v>5992</v>
      </c>
      <c r="B1727" s="1">
        <v>45728</v>
      </c>
      <c r="C1727" t="s">
        <v>5278</v>
      </c>
      <c r="D1727" t="s">
        <v>5993</v>
      </c>
      <c r="E1727" t="s">
        <v>5994</v>
      </c>
      <c r="F1727" t="s">
        <v>28</v>
      </c>
      <c r="G1727">
        <v>19.36</v>
      </c>
      <c r="H1727">
        <v>6</v>
      </c>
      <c r="I1727">
        <v>16.39</v>
      </c>
      <c r="J1727">
        <v>0.72</v>
      </c>
      <c r="K1727" t="s">
        <v>43</v>
      </c>
      <c r="L1727" t="s">
        <v>48</v>
      </c>
      <c r="M1727" t="s">
        <v>37</v>
      </c>
      <c r="N1727" t="s">
        <v>5280</v>
      </c>
      <c r="O1727" t="s">
        <v>5995</v>
      </c>
      <c r="P1727" t="str">
        <f t="shared" si="26"/>
        <v>Mar</v>
      </c>
      <c r="Q1727">
        <f>PRODUCT(Table1[[#This Row],[Price_per_Unit]],Table1[[#This Row],[Quantity_Purchased]])</f>
        <v>116.16</v>
      </c>
      <c r="R1727">
        <f>(Table1[[#This Row],[Price_per_Unit]]*Table1[[#This Row],[Quantity_Purchased]])-Table1[[#This Row],[Discount_Applied]]</f>
        <v>115.44</v>
      </c>
    </row>
    <row r="1728" spans="1:18" hidden="1" x14ac:dyDescent="0.35">
      <c r="A1728" t="s">
        <v>5996</v>
      </c>
      <c r="B1728" s="1">
        <v>45993</v>
      </c>
      <c r="C1728" t="s">
        <v>5278</v>
      </c>
      <c r="D1728" t="s">
        <v>5997</v>
      </c>
      <c r="E1728" t="s">
        <v>5998</v>
      </c>
      <c r="F1728" t="s">
        <v>36</v>
      </c>
      <c r="G1728">
        <v>364.38</v>
      </c>
      <c r="H1728">
        <v>6</v>
      </c>
      <c r="I1728">
        <v>306.39999999999998</v>
      </c>
      <c r="J1728">
        <v>25.37</v>
      </c>
      <c r="K1728" t="s">
        <v>20</v>
      </c>
      <c r="L1728" t="s">
        <v>21</v>
      </c>
      <c r="M1728" t="s">
        <v>37</v>
      </c>
      <c r="N1728" t="s">
        <v>5303</v>
      </c>
      <c r="O1728" t="s">
        <v>5999</v>
      </c>
      <c r="P1728" t="str">
        <f t="shared" si="26"/>
        <v>Dec</v>
      </c>
      <c r="Q1728">
        <f>PRODUCT(Table1[[#This Row],[Price_per_Unit]],Table1[[#This Row],[Quantity_Purchased]])</f>
        <v>2186.2799999999997</v>
      </c>
      <c r="R1728">
        <f>(Table1[[#This Row],[Price_per_Unit]]*Table1[[#This Row],[Quantity_Purchased]])-Table1[[#This Row],[Discount_Applied]]</f>
        <v>2160.91</v>
      </c>
    </row>
    <row r="1729" spans="1:18" hidden="1" x14ac:dyDescent="0.35">
      <c r="A1729" t="s">
        <v>6000</v>
      </c>
      <c r="B1729" s="1">
        <v>45763</v>
      </c>
      <c r="C1729" t="s">
        <v>5278</v>
      </c>
      <c r="D1729" t="s">
        <v>6001</v>
      </c>
      <c r="E1729" t="s">
        <v>6002</v>
      </c>
      <c r="F1729" t="s">
        <v>19</v>
      </c>
      <c r="G1729">
        <v>120.91</v>
      </c>
      <c r="H1729">
        <v>2</v>
      </c>
      <c r="I1729">
        <v>94.93</v>
      </c>
      <c r="J1729">
        <v>4.42</v>
      </c>
      <c r="K1729" t="s">
        <v>54</v>
      </c>
      <c r="L1729" t="s">
        <v>48</v>
      </c>
      <c r="M1729" t="s">
        <v>37</v>
      </c>
      <c r="N1729" t="s">
        <v>5287</v>
      </c>
      <c r="O1729" t="s">
        <v>6003</v>
      </c>
      <c r="P1729" t="str">
        <f t="shared" si="26"/>
        <v>Apr</v>
      </c>
      <c r="Q1729">
        <f>PRODUCT(Table1[[#This Row],[Price_per_Unit]],Table1[[#This Row],[Quantity_Purchased]])</f>
        <v>241.82</v>
      </c>
      <c r="R1729">
        <f>(Table1[[#This Row],[Price_per_Unit]]*Table1[[#This Row],[Quantity_Purchased]])-Table1[[#This Row],[Discount_Applied]]</f>
        <v>237.4</v>
      </c>
    </row>
    <row r="1730" spans="1:18" x14ac:dyDescent="0.35">
      <c r="A1730" t="s">
        <v>6004</v>
      </c>
      <c r="B1730" s="1">
        <v>45918</v>
      </c>
      <c r="C1730" t="s">
        <v>5278</v>
      </c>
      <c r="D1730" t="s">
        <v>6005</v>
      </c>
      <c r="E1730" t="s">
        <v>1678</v>
      </c>
      <c r="F1730" t="s">
        <v>28</v>
      </c>
      <c r="G1730">
        <v>289.13</v>
      </c>
      <c r="H1730">
        <v>2</v>
      </c>
      <c r="I1730">
        <v>205.96</v>
      </c>
      <c r="J1730">
        <v>6.33</v>
      </c>
      <c r="K1730" t="s">
        <v>43</v>
      </c>
      <c r="L1730" t="s">
        <v>21</v>
      </c>
      <c r="M1730" t="s">
        <v>22</v>
      </c>
      <c r="N1730" t="s">
        <v>5280</v>
      </c>
      <c r="O1730" t="s">
        <v>6006</v>
      </c>
      <c r="P1730" t="str">
        <f t="shared" ref="P1730:P1793" si="27">CHOOSE(MONTH(B1730),"Jan","Feb","Mar","Apr","May","Jun","Jul","Aug","Sep","Oct","Nov","Dec")</f>
        <v>Sep</v>
      </c>
      <c r="Q1730">
        <f>PRODUCT(Table1[[#This Row],[Price_per_Unit]],Table1[[#This Row],[Quantity_Purchased]])</f>
        <v>578.26</v>
      </c>
      <c r="R1730">
        <f>(Table1[[#This Row],[Price_per_Unit]]*Table1[[#This Row],[Quantity_Purchased]])-Table1[[#This Row],[Discount_Applied]]</f>
        <v>571.92999999999995</v>
      </c>
    </row>
    <row r="1731" spans="1:18" x14ac:dyDescent="0.35">
      <c r="A1731" t="s">
        <v>6007</v>
      </c>
      <c r="B1731" s="1">
        <v>45887</v>
      </c>
      <c r="C1731" t="s">
        <v>5278</v>
      </c>
      <c r="D1731" t="s">
        <v>6008</v>
      </c>
      <c r="E1731" t="s">
        <v>244</v>
      </c>
      <c r="F1731" t="s">
        <v>128</v>
      </c>
      <c r="G1731">
        <v>50.6</v>
      </c>
      <c r="H1731">
        <v>5</v>
      </c>
      <c r="I1731">
        <v>38.46</v>
      </c>
      <c r="J1731">
        <v>2.89</v>
      </c>
      <c r="K1731" t="s">
        <v>54</v>
      </c>
      <c r="L1731" t="s">
        <v>48</v>
      </c>
      <c r="M1731" t="s">
        <v>22</v>
      </c>
      <c r="N1731" t="s">
        <v>5287</v>
      </c>
      <c r="O1731" t="s">
        <v>6009</v>
      </c>
      <c r="P1731" t="str">
        <f t="shared" si="27"/>
        <v>Aug</v>
      </c>
      <c r="Q1731">
        <f>PRODUCT(Table1[[#This Row],[Price_per_Unit]],Table1[[#This Row],[Quantity_Purchased]])</f>
        <v>253</v>
      </c>
      <c r="R1731">
        <f>(Table1[[#This Row],[Price_per_Unit]]*Table1[[#This Row],[Quantity_Purchased]])-Table1[[#This Row],[Discount_Applied]]</f>
        <v>250.11</v>
      </c>
    </row>
    <row r="1732" spans="1:18" hidden="1" x14ac:dyDescent="0.35">
      <c r="A1732" t="s">
        <v>6010</v>
      </c>
      <c r="B1732" s="1">
        <v>46011</v>
      </c>
      <c r="C1732" t="s">
        <v>5278</v>
      </c>
      <c r="D1732" t="s">
        <v>6011</v>
      </c>
      <c r="E1732" t="s">
        <v>6012</v>
      </c>
      <c r="F1732" t="s">
        <v>19</v>
      </c>
      <c r="G1732">
        <v>18.21</v>
      </c>
      <c r="H1732">
        <v>3</v>
      </c>
      <c r="I1732">
        <v>11.75</v>
      </c>
      <c r="J1732">
        <v>1.99</v>
      </c>
      <c r="K1732" t="s">
        <v>54</v>
      </c>
      <c r="L1732" t="s">
        <v>29</v>
      </c>
      <c r="M1732" t="s">
        <v>37</v>
      </c>
      <c r="N1732" t="s">
        <v>5287</v>
      </c>
      <c r="O1732" t="s">
        <v>6013</v>
      </c>
      <c r="P1732" t="str">
        <f t="shared" si="27"/>
        <v>Dec</v>
      </c>
      <c r="Q1732">
        <f>PRODUCT(Table1[[#This Row],[Price_per_Unit]],Table1[[#This Row],[Quantity_Purchased]])</f>
        <v>54.63</v>
      </c>
      <c r="R1732">
        <f>(Table1[[#This Row],[Price_per_Unit]]*Table1[[#This Row],[Quantity_Purchased]])-Table1[[#This Row],[Discount_Applied]]</f>
        <v>52.64</v>
      </c>
    </row>
    <row r="1733" spans="1:18" hidden="1" x14ac:dyDescent="0.35">
      <c r="A1733" t="s">
        <v>6014</v>
      </c>
      <c r="B1733" s="1">
        <v>45763</v>
      </c>
      <c r="C1733" t="s">
        <v>5278</v>
      </c>
      <c r="D1733" t="s">
        <v>6015</v>
      </c>
      <c r="E1733" t="s">
        <v>677</v>
      </c>
      <c r="F1733" t="s">
        <v>53</v>
      </c>
      <c r="G1733">
        <v>77.75</v>
      </c>
      <c r="H1733">
        <v>5</v>
      </c>
      <c r="I1733">
        <v>69.67</v>
      </c>
      <c r="J1733">
        <v>13.33</v>
      </c>
      <c r="K1733" t="s">
        <v>20</v>
      </c>
      <c r="L1733" t="s">
        <v>48</v>
      </c>
      <c r="M1733" t="s">
        <v>30</v>
      </c>
      <c r="N1733" t="s">
        <v>5303</v>
      </c>
      <c r="O1733" t="s">
        <v>6016</v>
      </c>
      <c r="P1733" t="str">
        <f t="shared" si="27"/>
        <v>Apr</v>
      </c>
      <c r="Q1733">
        <f>PRODUCT(Table1[[#This Row],[Price_per_Unit]],Table1[[#This Row],[Quantity_Purchased]])</f>
        <v>388.75</v>
      </c>
      <c r="R1733">
        <f>(Table1[[#This Row],[Price_per_Unit]]*Table1[[#This Row],[Quantity_Purchased]])-Table1[[#This Row],[Discount_Applied]]</f>
        <v>375.42</v>
      </c>
    </row>
    <row r="1734" spans="1:18" x14ac:dyDescent="0.35">
      <c r="A1734" t="s">
        <v>6017</v>
      </c>
      <c r="B1734" s="1">
        <v>45814</v>
      </c>
      <c r="C1734" t="s">
        <v>5278</v>
      </c>
      <c r="D1734" t="s">
        <v>6018</v>
      </c>
      <c r="E1734" t="s">
        <v>726</v>
      </c>
      <c r="F1734" t="s">
        <v>53</v>
      </c>
      <c r="G1734">
        <v>129.19</v>
      </c>
      <c r="H1734">
        <v>10</v>
      </c>
      <c r="I1734">
        <v>87.58</v>
      </c>
      <c r="J1734">
        <v>4.4800000000000004</v>
      </c>
      <c r="K1734" t="s">
        <v>43</v>
      </c>
      <c r="L1734" t="s">
        <v>21</v>
      </c>
      <c r="M1734" t="s">
        <v>22</v>
      </c>
      <c r="N1734" t="s">
        <v>5280</v>
      </c>
      <c r="O1734" t="s">
        <v>6019</v>
      </c>
      <c r="P1734" t="str">
        <f t="shared" si="27"/>
        <v>Jun</v>
      </c>
      <c r="Q1734">
        <f>PRODUCT(Table1[[#This Row],[Price_per_Unit]],Table1[[#This Row],[Quantity_Purchased]])</f>
        <v>1291.9000000000001</v>
      </c>
      <c r="R1734">
        <f>(Table1[[#This Row],[Price_per_Unit]]*Table1[[#This Row],[Quantity_Purchased]])-Table1[[#This Row],[Discount_Applied]]</f>
        <v>1287.42</v>
      </c>
    </row>
    <row r="1735" spans="1:18" x14ac:dyDescent="0.35">
      <c r="A1735" t="s">
        <v>6020</v>
      </c>
      <c r="B1735" s="1">
        <v>45993</v>
      </c>
      <c r="C1735" t="s">
        <v>5278</v>
      </c>
      <c r="D1735" t="s">
        <v>6021</v>
      </c>
      <c r="E1735" t="s">
        <v>405</v>
      </c>
      <c r="F1735" t="s">
        <v>53</v>
      </c>
      <c r="G1735">
        <v>471.92</v>
      </c>
      <c r="H1735">
        <v>2</v>
      </c>
      <c r="I1735">
        <v>413.22</v>
      </c>
      <c r="J1735">
        <v>23.21</v>
      </c>
      <c r="K1735" t="s">
        <v>54</v>
      </c>
      <c r="L1735" t="s">
        <v>48</v>
      </c>
      <c r="M1735" t="s">
        <v>22</v>
      </c>
      <c r="N1735" t="s">
        <v>5280</v>
      </c>
      <c r="O1735" t="s">
        <v>6022</v>
      </c>
      <c r="P1735" t="str">
        <f t="shared" si="27"/>
        <v>Dec</v>
      </c>
      <c r="Q1735">
        <f>PRODUCT(Table1[[#This Row],[Price_per_Unit]],Table1[[#This Row],[Quantity_Purchased]])</f>
        <v>943.84</v>
      </c>
      <c r="R1735">
        <f>(Table1[[#This Row],[Price_per_Unit]]*Table1[[#This Row],[Quantity_Purchased]])-Table1[[#This Row],[Discount_Applied]]</f>
        <v>920.63</v>
      </c>
    </row>
    <row r="1736" spans="1:18" hidden="1" x14ac:dyDescent="0.35">
      <c r="A1736" t="s">
        <v>6023</v>
      </c>
      <c r="B1736" s="1">
        <v>45939</v>
      </c>
      <c r="C1736" t="s">
        <v>5278</v>
      </c>
      <c r="D1736" t="s">
        <v>6024</v>
      </c>
      <c r="E1736" t="s">
        <v>616</v>
      </c>
      <c r="F1736" t="s">
        <v>28</v>
      </c>
      <c r="G1736">
        <v>241.6</v>
      </c>
      <c r="H1736">
        <v>8</v>
      </c>
      <c r="I1736">
        <v>157.16999999999999</v>
      </c>
      <c r="J1736">
        <v>20.81</v>
      </c>
      <c r="K1736" t="s">
        <v>43</v>
      </c>
      <c r="L1736" t="s">
        <v>48</v>
      </c>
      <c r="M1736" t="s">
        <v>30</v>
      </c>
      <c r="N1736" t="s">
        <v>5287</v>
      </c>
      <c r="O1736" t="s">
        <v>6025</v>
      </c>
      <c r="P1736" t="str">
        <f t="shared" si="27"/>
        <v>Oct</v>
      </c>
      <c r="Q1736">
        <f>PRODUCT(Table1[[#This Row],[Price_per_Unit]],Table1[[#This Row],[Quantity_Purchased]])</f>
        <v>1932.8</v>
      </c>
      <c r="R1736">
        <f>(Table1[[#This Row],[Price_per_Unit]]*Table1[[#This Row],[Quantity_Purchased]])-Table1[[#This Row],[Discount_Applied]]</f>
        <v>1911.99</v>
      </c>
    </row>
    <row r="1737" spans="1:18" hidden="1" x14ac:dyDescent="0.35">
      <c r="A1737" t="s">
        <v>6026</v>
      </c>
      <c r="B1737" s="1">
        <v>45814</v>
      </c>
      <c r="C1737" t="s">
        <v>5278</v>
      </c>
      <c r="D1737" t="s">
        <v>6027</v>
      </c>
      <c r="E1737" t="s">
        <v>592</v>
      </c>
      <c r="F1737" t="s">
        <v>19</v>
      </c>
      <c r="G1737">
        <v>479.4</v>
      </c>
      <c r="H1737">
        <v>10</v>
      </c>
      <c r="I1737">
        <v>431.05</v>
      </c>
      <c r="J1737">
        <v>59.28</v>
      </c>
      <c r="K1737" t="s">
        <v>54</v>
      </c>
      <c r="L1737" t="s">
        <v>48</v>
      </c>
      <c r="M1737" t="s">
        <v>30</v>
      </c>
      <c r="N1737" t="s">
        <v>5280</v>
      </c>
      <c r="O1737" t="s">
        <v>6028</v>
      </c>
      <c r="P1737" t="str">
        <f t="shared" si="27"/>
        <v>Jun</v>
      </c>
      <c r="Q1737">
        <f>PRODUCT(Table1[[#This Row],[Price_per_Unit]],Table1[[#This Row],[Quantity_Purchased]])</f>
        <v>4794</v>
      </c>
      <c r="R1737">
        <f>(Table1[[#This Row],[Price_per_Unit]]*Table1[[#This Row],[Quantity_Purchased]])-Table1[[#This Row],[Discount_Applied]]</f>
        <v>4734.72</v>
      </c>
    </row>
    <row r="1738" spans="1:18" hidden="1" x14ac:dyDescent="0.35">
      <c r="A1738" t="s">
        <v>6029</v>
      </c>
      <c r="B1738" s="1">
        <v>45763</v>
      </c>
      <c r="C1738" t="s">
        <v>5278</v>
      </c>
      <c r="D1738" t="s">
        <v>6030</v>
      </c>
      <c r="E1738" t="s">
        <v>6031</v>
      </c>
      <c r="F1738" t="s">
        <v>53</v>
      </c>
      <c r="G1738">
        <v>177.12</v>
      </c>
      <c r="H1738">
        <v>7</v>
      </c>
      <c r="I1738">
        <v>147.12</v>
      </c>
      <c r="J1738">
        <v>1.1499999999999999</v>
      </c>
      <c r="K1738" t="s">
        <v>20</v>
      </c>
      <c r="L1738" t="s">
        <v>29</v>
      </c>
      <c r="M1738" t="s">
        <v>37</v>
      </c>
      <c r="N1738" t="s">
        <v>5287</v>
      </c>
      <c r="O1738" t="s">
        <v>6032</v>
      </c>
      <c r="P1738" t="str">
        <f t="shared" si="27"/>
        <v>Apr</v>
      </c>
      <c r="Q1738">
        <f>PRODUCT(Table1[[#This Row],[Price_per_Unit]],Table1[[#This Row],[Quantity_Purchased]])</f>
        <v>1239.8400000000001</v>
      </c>
      <c r="R1738">
        <f>(Table1[[#This Row],[Price_per_Unit]]*Table1[[#This Row],[Quantity_Purchased]])-Table1[[#This Row],[Discount_Applied]]</f>
        <v>1238.69</v>
      </c>
    </row>
    <row r="1739" spans="1:18" hidden="1" x14ac:dyDescent="0.35">
      <c r="A1739" t="s">
        <v>6033</v>
      </c>
      <c r="B1739" s="1">
        <v>45728</v>
      </c>
      <c r="C1739" t="s">
        <v>5278</v>
      </c>
      <c r="D1739" t="s">
        <v>6034</v>
      </c>
      <c r="E1739" t="s">
        <v>3457</v>
      </c>
      <c r="F1739" t="s">
        <v>28</v>
      </c>
      <c r="G1739">
        <v>491.83</v>
      </c>
      <c r="H1739">
        <v>5</v>
      </c>
      <c r="I1739">
        <v>310.68</v>
      </c>
      <c r="J1739">
        <v>18.27</v>
      </c>
      <c r="K1739" t="s">
        <v>43</v>
      </c>
      <c r="L1739" t="s">
        <v>48</v>
      </c>
      <c r="M1739" t="s">
        <v>30</v>
      </c>
      <c r="N1739" t="s">
        <v>5303</v>
      </c>
      <c r="O1739" t="s">
        <v>6035</v>
      </c>
      <c r="P1739" t="str">
        <f t="shared" si="27"/>
        <v>Mar</v>
      </c>
      <c r="Q1739">
        <f>PRODUCT(Table1[[#This Row],[Price_per_Unit]],Table1[[#This Row],[Quantity_Purchased]])</f>
        <v>2459.15</v>
      </c>
      <c r="R1739">
        <f>(Table1[[#This Row],[Price_per_Unit]]*Table1[[#This Row],[Quantity_Purchased]])-Table1[[#This Row],[Discount_Applied]]</f>
        <v>2440.88</v>
      </c>
    </row>
    <row r="1740" spans="1:18" hidden="1" x14ac:dyDescent="0.35">
      <c r="A1740" t="s">
        <v>6036</v>
      </c>
      <c r="B1740" s="1">
        <v>45731</v>
      </c>
      <c r="C1740" t="s">
        <v>5278</v>
      </c>
      <c r="D1740" t="s">
        <v>6037</v>
      </c>
      <c r="E1740" t="s">
        <v>3785</v>
      </c>
      <c r="F1740" t="s">
        <v>53</v>
      </c>
      <c r="G1740">
        <v>246.64</v>
      </c>
      <c r="H1740">
        <v>6</v>
      </c>
      <c r="I1740">
        <v>217.24</v>
      </c>
      <c r="J1740">
        <v>41.28</v>
      </c>
      <c r="K1740" t="s">
        <v>54</v>
      </c>
      <c r="L1740" t="s">
        <v>29</v>
      </c>
      <c r="M1740" t="s">
        <v>30</v>
      </c>
      <c r="N1740" t="s">
        <v>5287</v>
      </c>
      <c r="O1740" t="s">
        <v>6038</v>
      </c>
      <c r="P1740" t="str">
        <f t="shared" si="27"/>
        <v>Mar</v>
      </c>
      <c r="Q1740">
        <f>PRODUCT(Table1[[#This Row],[Price_per_Unit]],Table1[[#This Row],[Quantity_Purchased]])</f>
        <v>1479.84</v>
      </c>
      <c r="R1740">
        <f>(Table1[[#This Row],[Price_per_Unit]]*Table1[[#This Row],[Quantity_Purchased]])-Table1[[#This Row],[Discount_Applied]]</f>
        <v>1438.56</v>
      </c>
    </row>
    <row r="1741" spans="1:18" hidden="1" x14ac:dyDescent="0.35">
      <c r="A1741" t="s">
        <v>6039</v>
      </c>
      <c r="B1741" s="1">
        <v>45845</v>
      </c>
      <c r="C1741" t="s">
        <v>5278</v>
      </c>
      <c r="D1741" t="s">
        <v>6040</v>
      </c>
      <c r="E1741" t="s">
        <v>6041</v>
      </c>
      <c r="F1741" t="s">
        <v>53</v>
      </c>
      <c r="G1741">
        <v>20.68</v>
      </c>
      <c r="H1741">
        <v>5</v>
      </c>
      <c r="I1741">
        <v>15.35</v>
      </c>
      <c r="J1741">
        <v>0.09</v>
      </c>
      <c r="K1741" t="s">
        <v>20</v>
      </c>
      <c r="L1741" t="s">
        <v>48</v>
      </c>
      <c r="M1741" t="s">
        <v>30</v>
      </c>
      <c r="N1741" t="s">
        <v>5280</v>
      </c>
      <c r="O1741" t="s">
        <v>6042</v>
      </c>
      <c r="P1741" t="str">
        <f t="shared" si="27"/>
        <v>Jul</v>
      </c>
      <c r="Q1741">
        <f>PRODUCT(Table1[[#This Row],[Price_per_Unit]],Table1[[#This Row],[Quantity_Purchased]])</f>
        <v>103.4</v>
      </c>
      <c r="R1741">
        <f>(Table1[[#This Row],[Price_per_Unit]]*Table1[[#This Row],[Quantity_Purchased]])-Table1[[#This Row],[Discount_Applied]]</f>
        <v>103.31</v>
      </c>
    </row>
    <row r="1742" spans="1:18" hidden="1" x14ac:dyDescent="0.35">
      <c r="A1742" t="s">
        <v>6043</v>
      </c>
      <c r="B1742" s="1">
        <v>45763</v>
      </c>
      <c r="C1742" t="s">
        <v>5278</v>
      </c>
      <c r="D1742" t="s">
        <v>6044</v>
      </c>
      <c r="E1742" t="s">
        <v>6045</v>
      </c>
      <c r="F1742" t="s">
        <v>53</v>
      </c>
      <c r="G1742">
        <v>150.78</v>
      </c>
      <c r="H1742">
        <v>2</v>
      </c>
      <c r="I1742">
        <v>127.36</v>
      </c>
      <c r="J1742">
        <v>12.44</v>
      </c>
      <c r="K1742" t="s">
        <v>20</v>
      </c>
      <c r="L1742" t="s">
        <v>21</v>
      </c>
      <c r="M1742" t="s">
        <v>30</v>
      </c>
      <c r="N1742" t="s">
        <v>5303</v>
      </c>
      <c r="O1742" t="s">
        <v>6046</v>
      </c>
      <c r="P1742" t="str">
        <f t="shared" si="27"/>
        <v>Apr</v>
      </c>
      <c r="Q1742">
        <f>PRODUCT(Table1[[#This Row],[Price_per_Unit]],Table1[[#This Row],[Quantity_Purchased]])</f>
        <v>301.56</v>
      </c>
      <c r="R1742">
        <f>(Table1[[#This Row],[Price_per_Unit]]*Table1[[#This Row],[Quantity_Purchased]])-Table1[[#This Row],[Discount_Applied]]</f>
        <v>289.12</v>
      </c>
    </row>
    <row r="1743" spans="1:18" hidden="1" x14ac:dyDescent="0.35">
      <c r="A1743" t="s">
        <v>6047</v>
      </c>
      <c r="B1743" s="1">
        <v>46005</v>
      </c>
      <c r="C1743" t="s">
        <v>5278</v>
      </c>
      <c r="D1743" t="s">
        <v>6048</v>
      </c>
      <c r="E1743" t="s">
        <v>393</v>
      </c>
      <c r="F1743" t="s">
        <v>28</v>
      </c>
      <c r="G1743">
        <v>335.07</v>
      </c>
      <c r="H1743">
        <v>10</v>
      </c>
      <c r="I1743">
        <v>217.71</v>
      </c>
      <c r="J1743">
        <v>36.69</v>
      </c>
      <c r="K1743" t="s">
        <v>54</v>
      </c>
      <c r="L1743" t="s">
        <v>21</v>
      </c>
      <c r="M1743" t="s">
        <v>37</v>
      </c>
      <c r="N1743" t="s">
        <v>5280</v>
      </c>
      <c r="O1743" t="s">
        <v>6049</v>
      </c>
      <c r="P1743" t="str">
        <f t="shared" si="27"/>
        <v>Dec</v>
      </c>
      <c r="Q1743">
        <f>PRODUCT(Table1[[#This Row],[Price_per_Unit]],Table1[[#This Row],[Quantity_Purchased]])</f>
        <v>3350.7</v>
      </c>
      <c r="R1743">
        <f>(Table1[[#This Row],[Price_per_Unit]]*Table1[[#This Row],[Quantity_Purchased]])-Table1[[#This Row],[Discount_Applied]]</f>
        <v>3314.0099999999998</v>
      </c>
    </row>
    <row r="1744" spans="1:18" hidden="1" x14ac:dyDescent="0.35">
      <c r="A1744" t="s">
        <v>6050</v>
      </c>
      <c r="B1744" s="1">
        <v>45971</v>
      </c>
      <c r="C1744" t="s">
        <v>5278</v>
      </c>
      <c r="D1744" t="s">
        <v>6051</v>
      </c>
      <c r="E1744" t="s">
        <v>6052</v>
      </c>
      <c r="F1744" t="s">
        <v>36</v>
      </c>
      <c r="G1744">
        <v>70.02</v>
      </c>
      <c r="H1744">
        <v>8</v>
      </c>
      <c r="I1744">
        <v>60.03</v>
      </c>
      <c r="J1744">
        <v>0.19</v>
      </c>
      <c r="K1744" t="s">
        <v>20</v>
      </c>
      <c r="L1744" t="s">
        <v>48</v>
      </c>
      <c r="M1744" t="s">
        <v>30</v>
      </c>
      <c r="N1744" t="s">
        <v>5287</v>
      </c>
      <c r="O1744" t="s">
        <v>6053</v>
      </c>
      <c r="P1744" t="str">
        <f t="shared" si="27"/>
        <v>Nov</v>
      </c>
      <c r="Q1744">
        <f>PRODUCT(Table1[[#This Row],[Price_per_Unit]],Table1[[#This Row],[Quantity_Purchased]])</f>
        <v>560.16</v>
      </c>
      <c r="R1744">
        <f>(Table1[[#This Row],[Price_per_Unit]]*Table1[[#This Row],[Quantity_Purchased]])-Table1[[#This Row],[Discount_Applied]]</f>
        <v>559.96999999999991</v>
      </c>
    </row>
    <row r="1745" spans="1:18" x14ac:dyDescent="0.35">
      <c r="A1745" t="s">
        <v>6054</v>
      </c>
      <c r="B1745" s="1">
        <v>45739</v>
      </c>
      <c r="C1745" t="s">
        <v>5278</v>
      </c>
      <c r="D1745" s="2" t="s">
        <v>6055</v>
      </c>
      <c r="E1745" t="s">
        <v>888</v>
      </c>
      <c r="F1745" t="s">
        <v>53</v>
      </c>
      <c r="G1745">
        <v>306.75</v>
      </c>
      <c r="H1745">
        <v>7</v>
      </c>
      <c r="I1745">
        <v>216.48</v>
      </c>
      <c r="J1745">
        <v>12.94</v>
      </c>
      <c r="K1745" t="s">
        <v>43</v>
      </c>
      <c r="L1745" t="s">
        <v>48</v>
      </c>
      <c r="M1745" t="s">
        <v>22</v>
      </c>
      <c r="N1745" t="s">
        <v>5280</v>
      </c>
      <c r="O1745" t="s">
        <v>6056</v>
      </c>
      <c r="P1745" t="str">
        <f t="shared" si="27"/>
        <v>Mar</v>
      </c>
      <c r="Q1745">
        <f>PRODUCT(Table1[[#This Row],[Price_per_Unit]],Table1[[#This Row],[Quantity_Purchased]])</f>
        <v>2147.25</v>
      </c>
      <c r="R1745">
        <f>(Table1[[#This Row],[Price_per_Unit]]*Table1[[#This Row],[Quantity_Purchased]])-Table1[[#This Row],[Discount_Applied]]</f>
        <v>2134.31</v>
      </c>
    </row>
    <row r="1746" spans="1:18" hidden="1" x14ac:dyDescent="0.35">
      <c r="A1746" t="s">
        <v>6057</v>
      </c>
      <c r="B1746" s="1">
        <v>45751</v>
      </c>
      <c r="C1746" t="s">
        <v>5278</v>
      </c>
      <c r="D1746" t="s">
        <v>6058</v>
      </c>
      <c r="E1746" t="s">
        <v>91</v>
      </c>
      <c r="F1746" t="s">
        <v>28</v>
      </c>
      <c r="G1746">
        <v>413.15</v>
      </c>
      <c r="H1746">
        <v>7</v>
      </c>
      <c r="I1746">
        <v>261.56</v>
      </c>
      <c r="J1746">
        <v>51.35</v>
      </c>
      <c r="K1746" t="s">
        <v>20</v>
      </c>
      <c r="L1746" t="s">
        <v>21</v>
      </c>
      <c r="M1746" t="s">
        <v>37</v>
      </c>
      <c r="N1746" t="s">
        <v>5287</v>
      </c>
      <c r="O1746" t="s">
        <v>6059</v>
      </c>
      <c r="P1746" t="str">
        <f t="shared" si="27"/>
        <v>Apr</v>
      </c>
      <c r="Q1746">
        <f>PRODUCT(Table1[[#This Row],[Price_per_Unit]],Table1[[#This Row],[Quantity_Purchased]])</f>
        <v>2892.0499999999997</v>
      </c>
      <c r="R1746">
        <f>(Table1[[#This Row],[Price_per_Unit]]*Table1[[#This Row],[Quantity_Purchased]])-Table1[[#This Row],[Discount_Applied]]</f>
        <v>2840.7</v>
      </c>
    </row>
    <row r="1747" spans="1:18" x14ac:dyDescent="0.35">
      <c r="A1747" t="s">
        <v>6060</v>
      </c>
      <c r="B1747" s="1">
        <v>45843</v>
      </c>
      <c r="C1747" t="s">
        <v>5278</v>
      </c>
      <c r="D1747" t="s">
        <v>6061</v>
      </c>
      <c r="E1747" t="s">
        <v>518</v>
      </c>
      <c r="F1747" t="s">
        <v>53</v>
      </c>
      <c r="G1747">
        <v>411.08</v>
      </c>
      <c r="H1747">
        <v>4</v>
      </c>
      <c r="I1747">
        <v>354.33</v>
      </c>
      <c r="J1747">
        <v>47.22</v>
      </c>
      <c r="K1747" t="s">
        <v>20</v>
      </c>
      <c r="L1747" t="s">
        <v>48</v>
      </c>
      <c r="M1747" t="s">
        <v>22</v>
      </c>
      <c r="N1747" t="s">
        <v>5303</v>
      </c>
      <c r="O1747" t="s">
        <v>6062</v>
      </c>
      <c r="P1747" t="str">
        <f t="shared" si="27"/>
        <v>Jul</v>
      </c>
      <c r="Q1747">
        <f>PRODUCT(Table1[[#This Row],[Price_per_Unit]],Table1[[#This Row],[Quantity_Purchased]])</f>
        <v>1644.32</v>
      </c>
      <c r="R1747">
        <f>(Table1[[#This Row],[Price_per_Unit]]*Table1[[#This Row],[Quantity_Purchased]])-Table1[[#This Row],[Discount_Applied]]</f>
        <v>1597.1</v>
      </c>
    </row>
    <row r="1748" spans="1:18" hidden="1" x14ac:dyDescent="0.35">
      <c r="A1748" t="s">
        <v>6063</v>
      </c>
      <c r="B1748" s="1">
        <v>45791</v>
      </c>
      <c r="C1748" t="s">
        <v>5278</v>
      </c>
      <c r="D1748" t="s">
        <v>6064</v>
      </c>
      <c r="E1748" t="s">
        <v>4070</v>
      </c>
      <c r="F1748" t="s">
        <v>128</v>
      </c>
      <c r="G1748">
        <v>119.46</v>
      </c>
      <c r="H1748">
        <v>9</v>
      </c>
      <c r="I1748">
        <v>85.44</v>
      </c>
      <c r="J1748">
        <v>8.6300000000000008</v>
      </c>
      <c r="K1748" t="s">
        <v>43</v>
      </c>
      <c r="L1748" t="s">
        <v>29</v>
      </c>
      <c r="M1748" t="s">
        <v>30</v>
      </c>
      <c r="N1748" t="s">
        <v>5280</v>
      </c>
      <c r="O1748" t="s">
        <v>6065</v>
      </c>
      <c r="P1748" t="str">
        <f t="shared" si="27"/>
        <v>May</v>
      </c>
      <c r="Q1748">
        <f>PRODUCT(Table1[[#This Row],[Price_per_Unit]],Table1[[#This Row],[Quantity_Purchased]])</f>
        <v>1075.1399999999999</v>
      </c>
      <c r="R1748">
        <f>(Table1[[#This Row],[Price_per_Unit]]*Table1[[#This Row],[Quantity_Purchased]])-Table1[[#This Row],[Discount_Applied]]</f>
        <v>1066.5099999999998</v>
      </c>
    </row>
    <row r="1749" spans="1:18" x14ac:dyDescent="0.35">
      <c r="A1749" t="s">
        <v>6066</v>
      </c>
      <c r="B1749" s="1">
        <v>45690</v>
      </c>
      <c r="C1749" t="s">
        <v>5278</v>
      </c>
      <c r="D1749" t="s">
        <v>6067</v>
      </c>
      <c r="E1749" t="s">
        <v>2741</v>
      </c>
      <c r="F1749" t="s">
        <v>19</v>
      </c>
      <c r="G1749">
        <v>177.13</v>
      </c>
      <c r="H1749">
        <v>3</v>
      </c>
      <c r="I1749">
        <v>142.94999999999999</v>
      </c>
      <c r="J1749">
        <v>2.27</v>
      </c>
      <c r="K1749" t="s">
        <v>43</v>
      </c>
      <c r="L1749" t="s">
        <v>29</v>
      </c>
      <c r="M1749" t="s">
        <v>22</v>
      </c>
      <c r="N1749" t="s">
        <v>5280</v>
      </c>
      <c r="O1749" t="s">
        <v>6068</v>
      </c>
      <c r="P1749" t="str">
        <f t="shared" si="27"/>
        <v>Feb</v>
      </c>
      <c r="Q1749">
        <f>PRODUCT(Table1[[#This Row],[Price_per_Unit]],Table1[[#This Row],[Quantity_Purchased]])</f>
        <v>531.39</v>
      </c>
      <c r="R1749">
        <f>(Table1[[#This Row],[Price_per_Unit]]*Table1[[#This Row],[Quantity_Purchased]])-Table1[[#This Row],[Discount_Applied]]</f>
        <v>529.12</v>
      </c>
    </row>
    <row r="1750" spans="1:18" x14ac:dyDescent="0.35">
      <c r="A1750" t="s">
        <v>6069</v>
      </c>
      <c r="B1750" s="1">
        <v>45949</v>
      </c>
      <c r="C1750" t="s">
        <v>5278</v>
      </c>
      <c r="D1750" t="s">
        <v>6070</v>
      </c>
      <c r="E1750" t="s">
        <v>1833</v>
      </c>
      <c r="F1750" t="s">
        <v>53</v>
      </c>
      <c r="G1750">
        <v>142.36000000000001</v>
      </c>
      <c r="H1750">
        <v>6</v>
      </c>
      <c r="I1750">
        <v>90.09</v>
      </c>
      <c r="J1750">
        <v>27.59</v>
      </c>
      <c r="K1750" t="s">
        <v>20</v>
      </c>
      <c r="L1750" t="s">
        <v>29</v>
      </c>
      <c r="M1750" t="s">
        <v>22</v>
      </c>
      <c r="N1750" t="s">
        <v>5280</v>
      </c>
      <c r="O1750" t="s">
        <v>6071</v>
      </c>
      <c r="P1750" t="str">
        <f t="shared" si="27"/>
        <v>Oct</v>
      </c>
      <c r="Q1750">
        <f>PRODUCT(Table1[[#This Row],[Price_per_Unit]],Table1[[#This Row],[Quantity_Purchased]])</f>
        <v>854.16000000000008</v>
      </c>
      <c r="R1750">
        <f>(Table1[[#This Row],[Price_per_Unit]]*Table1[[#This Row],[Quantity_Purchased]])-Table1[[#This Row],[Discount_Applied]]</f>
        <v>826.57</v>
      </c>
    </row>
    <row r="1751" spans="1:18" hidden="1" x14ac:dyDescent="0.35">
      <c r="A1751" t="s">
        <v>6072</v>
      </c>
      <c r="B1751" s="1">
        <v>45719</v>
      </c>
      <c r="C1751" t="s">
        <v>5278</v>
      </c>
      <c r="D1751" t="s">
        <v>6073</v>
      </c>
      <c r="E1751" t="s">
        <v>2425</v>
      </c>
      <c r="F1751" t="s">
        <v>19</v>
      </c>
      <c r="G1751">
        <v>386.03</v>
      </c>
      <c r="H1751">
        <v>8</v>
      </c>
      <c r="I1751">
        <v>254.9</v>
      </c>
      <c r="J1751">
        <v>29.72</v>
      </c>
      <c r="K1751" t="s">
        <v>20</v>
      </c>
      <c r="L1751" t="s">
        <v>29</v>
      </c>
      <c r="M1751" t="s">
        <v>37</v>
      </c>
      <c r="N1751" t="s">
        <v>5287</v>
      </c>
      <c r="O1751" t="s">
        <v>6074</v>
      </c>
      <c r="P1751" t="str">
        <f t="shared" si="27"/>
        <v>Mar</v>
      </c>
      <c r="Q1751">
        <f>PRODUCT(Table1[[#This Row],[Price_per_Unit]],Table1[[#This Row],[Quantity_Purchased]])</f>
        <v>3088.24</v>
      </c>
      <c r="R1751">
        <f>(Table1[[#This Row],[Price_per_Unit]]*Table1[[#This Row],[Quantity_Purchased]])-Table1[[#This Row],[Discount_Applied]]</f>
        <v>3058.52</v>
      </c>
    </row>
    <row r="1752" spans="1:18" hidden="1" x14ac:dyDescent="0.35">
      <c r="A1752" s="2" t="s">
        <v>6075</v>
      </c>
      <c r="B1752" s="1">
        <v>45763</v>
      </c>
      <c r="C1752" t="s">
        <v>5278</v>
      </c>
      <c r="D1752" t="s">
        <v>6076</v>
      </c>
      <c r="E1752" t="s">
        <v>3603</v>
      </c>
      <c r="F1752" t="s">
        <v>36</v>
      </c>
      <c r="G1752">
        <v>196.18</v>
      </c>
      <c r="H1752">
        <v>3</v>
      </c>
      <c r="I1752">
        <v>148.11000000000001</v>
      </c>
      <c r="J1752">
        <v>12.63</v>
      </c>
      <c r="K1752" t="s">
        <v>20</v>
      </c>
      <c r="L1752" t="s">
        <v>48</v>
      </c>
      <c r="M1752" t="s">
        <v>30</v>
      </c>
      <c r="N1752" t="s">
        <v>5287</v>
      </c>
      <c r="O1752" t="s">
        <v>6077</v>
      </c>
      <c r="P1752" t="str">
        <f t="shared" si="27"/>
        <v>Apr</v>
      </c>
      <c r="Q1752">
        <f>PRODUCT(Table1[[#This Row],[Price_per_Unit]],Table1[[#This Row],[Quantity_Purchased]])</f>
        <v>588.54</v>
      </c>
      <c r="R1752">
        <f>(Table1[[#This Row],[Price_per_Unit]]*Table1[[#This Row],[Quantity_Purchased]])-Table1[[#This Row],[Discount_Applied]]</f>
        <v>575.91</v>
      </c>
    </row>
    <row r="1753" spans="1:18" x14ac:dyDescent="0.35">
      <c r="A1753" t="s">
        <v>6078</v>
      </c>
      <c r="B1753" s="1">
        <v>45949</v>
      </c>
      <c r="C1753" t="s">
        <v>5278</v>
      </c>
      <c r="D1753" t="s">
        <v>6079</v>
      </c>
      <c r="E1753" t="s">
        <v>3843</v>
      </c>
      <c r="F1753" t="s">
        <v>36</v>
      </c>
      <c r="G1753">
        <v>212.06</v>
      </c>
      <c r="H1753">
        <v>6</v>
      </c>
      <c r="I1753">
        <v>179.08</v>
      </c>
      <c r="J1753">
        <v>18.54</v>
      </c>
      <c r="K1753" t="s">
        <v>54</v>
      </c>
      <c r="L1753" t="s">
        <v>48</v>
      </c>
      <c r="M1753" t="s">
        <v>22</v>
      </c>
      <c r="N1753" t="s">
        <v>5303</v>
      </c>
      <c r="O1753" t="s">
        <v>6080</v>
      </c>
      <c r="P1753" t="str">
        <f t="shared" si="27"/>
        <v>Oct</v>
      </c>
      <c r="Q1753">
        <f>PRODUCT(Table1[[#This Row],[Price_per_Unit]],Table1[[#This Row],[Quantity_Purchased]])</f>
        <v>1272.3600000000001</v>
      </c>
      <c r="R1753">
        <f>(Table1[[#This Row],[Price_per_Unit]]*Table1[[#This Row],[Quantity_Purchased]])-Table1[[#This Row],[Discount_Applied]]</f>
        <v>1253.8200000000002</v>
      </c>
    </row>
    <row r="1754" spans="1:18" x14ac:dyDescent="0.35">
      <c r="A1754" t="s">
        <v>6081</v>
      </c>
      <c r="B1754" s="1">
        <v>45791</v>
      </c>
      <c r="C1754" t="s">
        <v>5278</v>
      </c>
      <c r="D1754" t="s">
        <v>6082</v>
      </c>
      <c r="E1754" t="s">
        <v>2007</v>
      </c>
      <c r="F1754" t="s">
        <v>79</v>
      </c>
      <c r="G1754">
        <v>440.66</v>
      </c>
      <c r="H1754">
        <v>2</v>
      </c>
      <c r="I1754">
        <v>319.22000000000003</v>
      </c>
      <c r="J1754">
        <v>63.92</v>
      </c>
      <c r="K1754" t="s">
        <v>43</v>
      </c>
      <c r="L1754" t="s">
        <v>29</v>
      </c>
      <c r="M1754" t="s">
        <v>22</v>
      </c>
      <c r="N1754" t="s">
        <v>5280</v>
      </c>
      <c r="O1754" t="s">
        <v>6083</v>
      </c>
      <c r="P1754" t="str">
        <f t="shared" si="27"/>
        <v>May</v>
      </c>
      <c r="Q1754">
        <f>PRODUCT(Table1[[#This Row],[Price_per_Unit]],Table1[[#This Row],[Quantity_Purchased]])</f>
        <v>881.32</v>
      </c>
      <c r="R1754">
        <f>(Table1[[#This Row],[Price_per_Unit]]*Table1[[#This Row],[Quantity_Purchased]])-Table1[[#This Row],[Discount_Applied]]</f>
        <v>817.40000000000009</v>
      </c>
    </row>
    <row r="1755" spans="1:18" hidden="1" x14ac:dyDescent="0.35">
      <c r="A1755" t="s">
        <v>6084</v>
      </c>
      <c r="B1755" s="1">
        <v>45823</v>
      </c>
      <c r="C1755" t="s">
        <v>5278</v>
      </c>
      <c r="D1755" t="s">
        <v>6085</v>
      </c>
      <c r="E1755" t="s">
        <v>828</v>
      </c>
      <c r="F1755" t="s">
        <v>79</v>
      </c>
      <c r="G1755">
        <v>100.33</v>
      </c>
      <c r="H1755">
        <v>3</v>
      </c>
      <c r="I1755">
        <v>78.25</v>
      </c>
      <c r="J1755">
        <v>15.42</v>
      </c>
      <c r="K1755" t="s">
        <v>43</v>
      </c>
      <c r="L1755" t="s">
        <v>48</v>
      </c>
      <c r="M1755" t="s">
        <v>37</v>
      </c>
      <c r="N1755" t="s">
        <v>5280</v>
      </c>
      <c r="O1755" t="s">
        <v>6086</v>
      </c>
      <c r="P1755" t="str">
        <f t="shared" si="27"/>
        <v>Jun</v>
      </c>
      <c r="Q1755">
        <f>PRODUCT(Table1[[#This Row],[Price_per_Unit]],Table1[[#This Row],[Quantity_Purchased]])</f>
        <v>300.99</v>
      </c>
      <c r="R1755">
        <f>(Table1[[#This Row],[Price_per_Unit]]*Table1[[#This Row],[Quantity_Purchased]])-Table1[[#This Row],[Discount_Applied]]</f>
        <v>285.57</v>
      </c>
    </row>
    <row r="1756" spans="1:18" hidden="1" x14ac:dyDescent="0.35">
      <c r="A1756" t="s">
        <v>6087</v>
      </c>
      <c r="B1756" s="1">
        <v>45846</v>
      </c>
      <c r="C1756" t="s">
        <v>5278</v>
      </c>
      <c r="D1756" t="s">
        <v>6088</v>
      </c>
      <c r="E1756" t="s">
        <v>1417</v>
      </c>
      <c r="F1756" t="s">
        <v>19</v>
      </c>
      <c r="G1756">
        <v>30.53</v>
      </c>
      <c r="H1756">
        <v>3</v>
      </c>
      <c r="I1756">
        <v>23.55</v>
      </c>
      <c r="J1756">
        <v>0.75</v>
      </c>
      <c r="K1756" t="s">
        <v>54</v>
      </c>
      <c r="L1756" t="s">
        <v>21</v>
      </c>
      <c r="M1756" t="s">
        <v>37</v>
      </c>
      <c r="N1756" t="s">
        <v>5280</v>
      </c>
      <c r="O1756" t="s">
        <v>6089</v>
      </c>
      <c r="P1756" t="str">
        <f t="shared" si="27"/>
        <v>Jul</v>
      </c>
      <c r="Q1756">
        <f>PRODUCT(Table1[[#This Row],[Price_per_Unit]],Table1[[#This Row],[Quantity_Purchased]])</f>
        <v>91.59</v>
      </c>
      <c r="R1756">
        <f>(Table1[[#This Row],[Price_per_Unit]]*Table1[[#This Row],[Quantity_Purchased]])-Table1[[#This Row],[Discount_Applied]]</f>
        <v>90.84</v>
      </c>
    </row>
    <row r="1757" spans="1:18" hidden="1" x14ac:dyDescent="0.35">
      <c r="A1757" t="s">
        <v>6090</v>
      </c>
      <c r="B1757" s="1">
        <v>45973</v>
      </c>
      <c r="C1757" t="s">
        <v>5278</v>
      </c>
      <c r="D1757" t="s">
        <v>6091</v>
      </c>
      <c r="E1757" t="s">
        <v>6092</v>
      </c>
      <c r="F1757" t="s">
        <v>53</v>
      </c>
      <c r="G1757">
        <v>130.54</v>
      </c>
      <c r="H1757">
        <v>10</v>
      </c>
      <c r="I1757">
        <v>113.04</v>
      </c>
      <c r="J1757">
        <v>11.25</v>
      </c>
      <c r="K1757" t="s">
        <v>43</v>
      </c>
      <c r="L1757" t="s">
        <v>21</v>
      </c>
      <c r="M1757" t="s">
        <v>30</v>
      </c>
      <c r="N1757" t="s">
        <v>5280</v>
      </c>
      <c r="O1757" t="s">
        <v>6093</v>
      </c>
      <c r="P1757" t="str">
        <f t="shared" si="27"/>
        <v>Nov</v>
      </c>
      <c r="Q1757">
        <f>PRODUCT(Table1[[#This Row],[Price_per_Unit]],Table1[[#This Row],[Quantity_Purchased]])</f>
        <v>1305.3999999999999</v>
      </c>
      <c r="R1757">
        <f>(Table1[[#This Row],[Price_per_Unit]]*Table1[[#This Row],[Quantity_Purchased]])-Table1[[#This Row],[Discount_Applied]]</f>
        <v>1294.1499999999999</v>
      </c>
    </row>
    <row r="1758" spans="1:18" hidden="1" x14ac:dyDescent="0.35">
      <c r="A1758" t="s">
        <v>6094</v>
      </c>
      <c r="B1758" s="1">
        <v>45791</v>
      </c>
      <c r="C1758" t="s">
        <v>5278</v>
      </c>
      <c r="D1758" t="s">
        <v>6095</v>
      </c>
      <c r="E1758" t="s">
        <v>2143</v>
      </c>
      <c r="F1758" t="s">
        <v>79</v>
      </c>
      <c r="G1758">
        <v>249.77</v>
      </c>
      <c r="H1758">
        <v>7</v>
      </c>
      <c r="I1758">
        <v>197.68</v>
      </c>
      <c r="J1758">
        <v>13.31</v>
      </c>
      <c r="K1758" t="s">
        <v>43</v>
      </c>
      <c r="L1758" t="s">
        <v>48</v>
      </c>
      <c r="M1758" t="s">
        <v>30</v>
      </c>
      <c r="N1758" t="s">
        <v>5280</v>
      </c>
      <c r="O1758" t="s">
        <v>6096</v>
      </c>
      <c r="P1758" t="str">
        <f t="shared" si="27"/>
        <v>May</v>
      </c>
      <c r="Q1758">
        <f>PRODUCT(Table1[[#This Row],[Price_per_Unit]],Table1[[#This Row],[Quantity_Purchased]])</f>
        <v>1748.39</v>
      </c>
      <c r="R1758">
        <f>(Table1[[#This Row],[Price_per_Unit]]*Table1[[#This Row],[Quantity_Purchased]])-Table1[[#This Row],[Discount_Applied]]</f>
        <v>1735.0800000000002</v>
      </c>
    </row>
    <row r="1759" spans="1:18" x14ac:dyDescent="0.35">
      <c r="A1759" t="s">
        <v>6097</v>
      </c>
      <c r="B1759" s="1">
        <v>45739</v>
      </c>
      <c r="C1759" t="s">
        <v>5278</v>
      </c>
      <c r="D1759" t="s">
        <v>6098</v>
      </c>
      <c r="E1759" t="s">
        <v>773</v>
      </c>
      <c r="F1759" t="s">
        <v>53</v>
      </c>
      <c r="G1759">
        <v>54.56</v>
      </c>
      <c r="H1759">
        <v>2</v>
      </c>
      <c r="I1759">
        <v>33.130000000000003</v>
      </c>
      <c r="J1759">
        <v>0.53</v>
      </c>
      <c r="K1759" t="s">
        <v>43</v>
      </c>
      <c r="L1759" t="s">
        <v>48</v>
      </c>
      <c r="M1759" t="s">
        <v>22</v>
      </c>
      <c r="N1759" t="s">
        <v>5287</v>
      </c>
      <c r="O1759" t="s">
        <v>6099</v>
      </c>
      <c r="P1759" t="str">
        <f t="shared" si="27"/>
        <v>Mar</v>
      </c>
      <c r="Q1759">
        <f>PRODUCT(Table1[[#This Row],[Price_per_Unit]],Table1[[#This Row],[Quantity_Purchased]])</f>
        <v>109.12</v>
      </c>
      <c r="R1759">
        <f>(Table1[[#This Row],[Price_per_Unit]]*Table1[[#This Row],[Quantity_Purchased]])-Table1[[#This Row],[Discount_Applied]]</f>
        <v>108.59</v>
      </c>
    </row>
    <row r="1760" spans="1:18" hidden="1" x14ac:dyDescent="0.35">
      <c r="A1760" t="s">
        <v>6100</v>
      </c>
      <c r="B1760" s="1">
        <v>45845</v>
      </c>
      <c r="C1760" t="s">
        <v>5278</v>
      </c>
      <c r="D1760" t="s">
        <v>6101</v>
      </c>
      <c r="E1760" t="b">
        <v>1</v>
      </c>
      <c r="F1760" t="s">
        <v>19</v>
      </c>
      <c r="G1760">
        <v>219.42</v>
      </c>
      <c r="H1760">
        <v>8</v>
      </c>
      <c r="I1760">
        <v>168.44</v>
      </c>
      <c r="J1760">
        <v>40.79</v>
      </c>
      <c r="K1760" t="s">
        <v>20</v>
      </c>
      <c r="L1760" t="s">
        <v>48</v>
      </c>
      <c r="M1760" t="s">
        <v>37</v>
      </c>
      <c r="N1760" t="s">
        <v>5280</v>
      </c>
      <c r="O1760" t="s">
        <v>6102</v>
      </c>
      <c r="P1760" t="str">
        <f t="shared" si="27"/>
        <v>Jul</v>
      </c>
      <c r="Q1760">
        <f>PRODUCT(Table1[[#This Row],[Price_per_Unit]],Table1[[#This Row],[Quantity_Purchased]])</f>
        <v>1755.36</v>
      </c>
      <c r="R1760">
        <f>(Table1[[#This Row],[Price_per_Unit]]*Table1[[#This Row],[Quantity_Purchased]])-Table1[[#This Row],[Discount_Applied]]</f>
        <v>1714.57</v>
      </c>
    </row>
    <row r="1761" spans="1:18" hidden="1" x14ac:dyDescent="0.35">
      <c r="A1761" t="s">
        <v>6103</v>
      </c>
      <c r="B1761" s="1">
        <v>45907</v>
      </c>
      <c r="C1761" t="s">
        <v>5278</v>
      </c>
      <c r="D1761" t="s">
        <v>6104</v>
      </c>
      <c r="E1761" t="s">
        <v>6105</v>
      </c>
      <c r="F1761" t="s">
        <v>28</v>
      </c>
      <c r="G1761">
        <v>55.67</v>
      </c>
      <c r="H1761">
        <v>8</v>
      </c>
      <c r="I1761">
        <v>35.5</v>
      </c>
      <c r="J1761">
        <v>6.3</v>
      </c>
      <c r="K1761" t="s">
        <v>54</v>
      </c>
      <c r="L1761" t="s">
        <v>29</v>
      </c>
      <c r="M1761" t="s">
        <v>37</v>
      </c>
      <c r="N1761" t="s">
        <v>5303</v>
      </c>
      <c r="O1761" t="s">
        <v>6106</v>
      </c>
      <c r="P1761" t="str">
        <f t="shared" si="27"/>
        <v>Sep</v>
      </c>
      <c r="Q1761">
        <f>PRODUCT(Table1[[#This Row],[Price_per_Unit]],Table1[[#This Row],[Quantity_Purchased]])</f>
        <v>445.36</v>
      </c>
      <c r="R1761">
        <f>(Table1[[#This Row],[Price_per_Unit]]*Table1[[#This Row],[Quantity_Purchased]])-Table1[[#This Row],[Discount_Applied]]</f>
        <v>439.06</v>
      </c>
    </row>
    <row r="1762" spans="1:18" hidden="1" x14ac:dyDescent="0.35">
      <c r="A1762" t="s">
        <v>6107</v>
      </c>
      <c r="B1762" s="1">
        <v>45760</v>
      </c>
      <c r="C1762" t="s">
        <v>5278</v>
      </c>
      <c r="D1762" t="s">
        <v>6108</v>
      </c>
      <c r="E1762" t="s">
        <v>6109</v>
      </c>
      <c r="F1762" t="s">
        <v>28</v>
      </c>
      <c r="G1762">
        <v>224.72</v>
      </c>
      <c r="H1762">
        <v>3</v>
      </c>
      <c r="I1762">
        <v>178.67</v>
      </c>
      <c r="J1762">
        <v>25.4</v>
      </c>
      <c r="K1762" t="s">
        <v>20</v>
      </c>
      <c r="L1762" t="s">
        <v>21</v>
      </c>
      <c r="M1762" t="s">
        <v>30</v>
      </c>
      <c r="N1762" t="s">
        <v>5303</v>
      </c>
      <c r="O1762" t="s">
        <v>6110</v>
      </c>
      <c r="P1762" t="str">
        <f t="shared" si="27"/>
        <v>Apr</v>
      </c>
      <c r="Q1762">
        <f>PRODUCT(Table1[[#This Row],[Price_per_Unit]],Table1[[#This Row],[Quantity_Purchased]])</f>
        <v>674.16</v>
      </c>
      <c r="R1762">
        <f>(Table1[[#This Row],[Price_per_Unit]]*Table1[[#This Row],[Quantity_Purchased]])-Table1[[#This Row],[Discount_Applied]]</f>
        <v>648.76</v>
      </c>
    </row>
    <row r="1763" spans="1:18" hidden="1" x14ac:dyDescent="0.35">
      <c r="A1763" t="s">
        <v>6111</v>
      </c>
      <c r="B1763" s="1">
        <v>45719</v>
      </c>
      <c r="C1763" t="s">
        <v>5278</v>
      </c>
      <c r="D1763" t="s">
        <v>6112</v>
      </c>
      <c r="E1763" t="s">
        <v>2124</v>
      </c>
      <c r="F1763" t="s">
        <v>28</v>
      </c>
      <c r="G1763">
        <v>238.91</v>
      </c>
      <c r="H1763">
        <v>6</v>
      </c>
      <c r="I1763">
        <v>211.85</v>
      </c>
      <c r="J1763">
        <v>8.0500000000000007</v>
      </c>
      <c r="K1763" t="s">
        <v>43</v>
      </c>
      <c r="L1763" t="s">
        <v>29</v>
      </c>
      <c r="M1763" t="s">
        <v>30</v>
      </c>
      <c r="N1763" t="s">
        <v>5287</v>
      </c>
      <c r="O1763" t="s">
        <v>6113</v>
      </c>
      <c r="P1763" t="str">
        <f t="shared" si="27"/>
        <v>Mar</v>
      </c>
      <c r="Q1763">
        <f>PRODUCT(Table1[[#This Row],[Price_per_Unit]],Table1[[#This Row],[Quantity_Purchased]])</f>
        <v>1433.46</v>
      </c>
      <c r="R1763">
        <f>(Table1[[#This Row],[Price_per_Unit]]*Table1[[#This Row],[Quantity_Purchased]])-Table1[[#This Row],[Discount_Applied]]</f>
        <v>1425.41</v>
      </c>
    </row>
    <row r="1764" spans="1:18" hidden="1" x14ac:dyDescent="0.35">
      <c r="A1764" t="s">
        <v>6114</v>
      </c>
      <c r="B1764" s="1">
        <v>45812</v>
      </c>
      <c r="C1764" t="s">
        <v>5278</v>
      </c>
      <c r="D1764" t="s">
        <v>6115</v>
      </c>
      <c r="E1764" t="s">
        <v>381</v>
      </c>
      <c r="F1764" t="s">
        <v>28</v>
      </c>
      <c r="G1764">
        <v>291.51</v>
      </c>
      <c r="H1764">
        <v>5</v>
      </c>
      <c r="I1764">
        <v>229.37</v>
      </c>
      <c r="J1764">
        <v>39.01</v>
      </c>
      <c r="K1764" t="s">
        <v>20</v>
      </c>
      <c r="L1764" t="s">
        <v>48</v>
      </c>
      <c r="M1764" t="s">
        <v>30</v>
      </c>
      <c r="N1764" t="s">
        <v>5287</v>
      </c>
      <c r="O1764" t="s">
        <v>6116</v>
      </c>
      <c r="P1764" t="str">
        <f t="shared" si="27"/>
        <v>Jun</v>
      </c>
      <c r="Q1764">
        <f>PRODUCT(Table1[[#This Row],[Price_per_Unit]],Table1[[#This Row],[Quantity_Purchased]])</f>
        <v>1457.55</v>
      </c>
      <c r="R1764">
        <f>(Table1[[#This Row],[Price_per_Unit]]*Table1[[#This Row],[Quantity_Purchased]])-Table1[[#This Row],[Discount_Applied]]</f>
        <v>1418.54</v>
      </c>
    </row>
    <row r="1765" spans="1:18" hidden="1" x14ac:dyDescent="0.35">
      <c r="A1765" t="s">
        <v>6117</v>
      </c>
      <c r="B1765" s="1">
        <v>45845</v>
      </c>
      <c r="C1765" t="s">
        <v>5278</v>
      </c>
      <c r="D1765" t="s">
        <v>6118</v>
      </c>
      <c r="E1765" t="s">
        <v>859</v>
      </c>
      <c r="F1765" t="s">
        <v>79</v>
      </c>
      <c r="G1765">
        <v>449.23</v>
      </c>
      <c r="H1765">
        <v>5</v>
      </c>
      <c r="I1765">
        <v>271.20999999999998</v>
      </c>
      <c r="J1765">
        <v>5.86</v>
      </c>
      <c r="K1765" t="s">
        <v>54</v>
      </c>
      <c r="L1765" t="s">
        <v>48</v>
      </c>
      <c r="M1765" t="s">
        <v>37</v>
      </c>
      <c r="N1765" t="s">
        <v>5287</v>
      </c>
      <c r="O1765" t="s">
        <v>6119</v>
      </c>
      <c r="P1765" t="str">
        <f t="shared" si="27"/>
        <v>Jul</v>
      </c>
      <c r="Q1765">
        <f>PRODUCT(Table1[[#This Row],[Price_per_Unit]],Table1[[#This Row],[Quantity_Purchased]])</f>
        <v>2246.15</v>
      </c>
      <c r="R1765">
        <f>(Table1[[#This Row],[Price_per_Unit]]*Table1[[#This Row],[Quantity_Purchased]])-Table1[[#This Row],[Discount_Applied]]</f>
        <v>2240.29</v>
      </c>
    </row>
    <row r="1766" spans="1:18" hidden="1" x14ac:dyDescent="0.35">
      <c r="A1766" t="s">
        <v>6120</v>
      </c>
      <c r="B1766" s="1">
        <v>45763</v>
      </c>
      <c r="C1766" t="s">
        <v>5278</v>
      </c>
      <c r="D1766" t="s">
        <v>6121</v>
      </c>
      <c r="E1766" t="s">
        <v>1928</v>
      </c>
      <c r="F1766" t="s">
        <v>28</v>
      </c>
      <c r="G1766">
        <v>152.38</v>
      </c>
      <c r="H1766">
        <v>3</v>
      </c>
      <c r="I1766">
        <v>119.61</v>
      </c>
      <c r="J1766">
        <v>28.51</v>
      </c>
      <c r="K1766" t="s">
        <v>54</v>
      </c>
      <c r="L1766" t="s">
        <v>29</v>
      </c>
      <c r="M1766" t="s">
        <v>30</v>
      </c>
      <c r="N1766" t="s">
        <v>5303</v>
      </c>
      <c r="O1766" t="s">
        <v>6122</v>
      </c>
      <c r="P1766" t="str">
        <f t="shared" si="27"/>
        <v>Apr</v>
      </c>
      <c r="Q1766">
        <f>PRODUCT(Table1[[#This Row],[Price_per_Unit]],Table1[[#This Row],[Quantity_Purchased]])</f>
        <v>457.14</v>
      </c>
      <c r="R1766">
        <f>(Table1[[#This Row],[Price_per_Unit]]*Table1[[#This Row],[Quantity_Purchased]])-Table1[[#This Row],[Discount_Applied]]</f>
        <v>428.63</v>
      </c>
    </row>
    <row r="1767" spans="1:18" hidden="1" x14ac:dyDescent="0.35">
      <c r="A1767" t="s">
        <v>6123</v>
      </c>
      <c r="B1767" s="1">
        <v>45739</v>
      </c>
      <c r="C1767" t="s">
        <v>5278</v>
      </c>
      <c r="D1767" t="s">
        <v>6124</v>
      </c>
      <c r="E1767" t="s">
        <v>6125</v>
      </c>
      <c r="F1767" t="s">
        <v>36</v>
      </c>
      <c r="G1767">
        <v>326.82</v>
      </c>
      <c r="H1767">
        <v>7</v>
      </c>
      <c r="I1767">
        <v>285.93</v>
      </c>
      <c r="J1767">
        <v>39.630000000000003</v>
      </c>
      <c r="K1767" t="s">
        <v>20</v>
      </c>
      <c r="L1767" t="s">
        <v>48</v>
      </c>
      <c r="M1767" t="s">
        <v>37</v>
      </c>
      <c r="N1767" t="s">
        <v>5280</v>
      </c>
      <c r="O1767" t="s">
        <v>6126</v>
      </c>
      <c r="P1767" t="str">
        <f t="shared" si="27"/>
        <v>Mar</v>
      </c>
      <c r="Q1767">
        <f>PRODUCT(Table1[[#This Row],[Price_per_Unit]],Table1[[#This Row],[Quantity_Purchased]])</f>
        <v>2287.7399999999998</v>
      </c>
      <c r="R1767">
        <f>(Table1[[#This Row],[Price_per_Unit]]*Table1[[#This Row],[Quantity_Purchased]])-Table1[[#This Row],[Discount_Applied]]</f>
        <v>2248.1099999999997</v>
      </c>
    </row>
    <row r="1768" spans="1:18" x14ac:dyDescent="0.35">
      <c r="A1768" t="s">
        <v>6127</v>
      </c>
      <c r="B1768" s="1">
        <v>45791</v>
      </c>
      <c r="C1768" t="s">
        <v>5278</v>
      </c>
      <c r="D1768" t="s">
        <v>6128</v>
      </c>
      <c r="E1768" t="s">
        <v>6002</v>
      </c>
      <c r="F1768" t="s">
        <v>19</v>
      </c>
      <c r="G1768">
        <v>316.81</v>
      </c>
      <c r="H1768">
        <v>9</v>
      </c>
      <c r="I1768">
        <v>274.77999999999997</v>
      </c>
      <c r="J1768">
        <v>36.18</v>
      </c>
      <c r="K1768" t="s">
        <v>54</v>
      </c>
      <c r="L1768" t="s">
        <v>48</v>
      </c>
      <c r="M1768" t="s">
        <v>22</v>
      </c>
      <c r="N1768" t="s">
        <v>5287</v>
      </c>
      <c r="O1768" t="s">
        <v>6129</v>
      </c>
      <c r="P1768" t="str">
        <f t="shared" si="27"/>
        <v>May</v>
      </c>
      <c r="Q1768">
        <f>PRODUCT(Table1[[#This Row],[Price_per_Unit]],Table1[[#This Row],[Quantity_Purchased]])</f>
        <v>2851.29</v>
      </c>
      <c r="R1768">
        <f>(Table1[[#This Row],[Price_per_Unit]]*Table1[[#This Row],[Quantity_Purchased]])-Table1[[#This Row],[Discount_Applied]]</f>
        <v>2815.11</v>
      </c>
    </row>
    <row r="1769" spans="1:18" hidden="1" x14ac:dyDescent="0.35">
      <c r="A1769" t="s">
        <v>6130</v>
      </c>
      <c r="B1769" s="1">
        <v>45846</v>
      </c>
      <c r="C1769" t="s">
        <v>5278</v>
      </c>
      <c r="D1769" t="s">
        <v>6131</v>
      </c>
      <c r="E1769" t="s">
        <v>6132</v>
      </c>
      <c r="F1769" t="s">
        <v>53</v>
      </c>
      <c r="G1769">
        <v>460.79</v>
      </c>
      <c r="H1769">
        <v>5</v>
      </c>
      <c r="I1769">
        <v>317.83</v>
      </c>
      <c r="J1769">
        <v>26.62</v>
      </c>
      <c r="K1769" t="s">
        <v>54</v>
      </c>
      <c r="L1769" t="s">
        <v>21</v>
      </c>
      <c r="M1769" t="s">
        <v>37</v>
      </c>
      <c r="N1769" t="s">
        <v>5280</v>
      </c>
      <c r="O1769" t="s">
        <v>6133</v>
      </c>
      <c r="P1769" t="str">
        <f t="shared" si="27"/>
        <v>Jul</v>
      </c>
      <c r="Q1769">
        <f>PRODUCT(Table1[[#This Row],[Price_per_Unit]],Table1[[#This Row],[Quantity_Purchased]])</f>
        <v>2303.9500000000003</v>
      </c>
      <c r="R1769">
        <f>(Table1[[#This Row],[Price_per_Unit]]*Table1[[#This Row],[Quantity_Purchased]])-Table1[[#This Row],[Discount_Applied]]</f>
        <v>2277.3300000000004</v>
      </c>
    </row>
    <row r="1770" spans="1:18" hidden="1" x14ac:dyDescent="0.35">
      <c r="A1770" t="s">
        <v>6134</v>
      </c>
      <c r="B1770" s="1">
        <v>45751</v>
      </c>
      <c r="C1770" t="s">
        <v>5278</v>
      </c>
      <c r="D1770" s="2" t="s">
        <v>6135</v>
      </c>
      <c r="E1770" t="s">
        <v>491</v>
      </c>
      <c r="F1770" t="s">
        <v>128</v>
      </c>
      <c r="G1770">
        <v>334.84</v>
      </c>
      <c r="H1770">
        <v>1</v>
      </c>
      <c r="I1770">
        <v>269.07</v>
      </c>
      <c r="J1770">
        <v>7.13</v>
      </c>
      <c r="K1770" t="s">
        <v>54</v>
      </c>
      <c r="L1770" t="s">
        <v>29</v>
      </c>
      <c r="M1770" t="s">
        <v>37</v>
      </c>
      <c r="N1770" t="s">
        <v>5303</v>
      </c>
      <c r="O1770" t="s">
        <v>6136</v>
      </c>
      <c r="P1770" t="str">
        <f t="shared" si="27"/>
        <v>Apr</v>
      </c>
      <c r="Q1770">
        <f>PRODUCT(Table1[[#This Row],[Price_per_Unit]],Table1[[#This Row],[Quantity_Purchased]])</f>
        <v>334.84</v>
      </c>
      <c r="R1770">
        <f>(Table1[[#This Row],[Price_per_Unit]]*Table1[[#This Row],[Quantity_Purchased]])-Table1[[#This Row],[Discount_Applied]]</f>
        <v>327.71</v>
      </c>
    </row>
    <row r="1771" spans="1:18" hidden="1" x14ac:dyDescent="0.35">
      <c r="A1771" t="s">
        <v>6137</v>
      </c>
      <c r="B1771" s="1">
        <v>45846</v>
      </c>
      <c r="C1771" t="s">
        <v>5278</v>
      </c>
      <c r="D1771" t="s">
        <v>6138</v>
      </c>
      <c r="E1771" t="s">
        <v>5047</v>
      </c>
      <c r="F1771" t="s">
        <v>53</v>
      </c>
      <c r="G1771">
        <v>410.63</v>
      </c>
      <c r="H1771">
        <v>4</v>
      </c>
      <c r="I1771">
        <v>250.4</v>
      </c>
      <c r="J1771">
        <v>6.08</v>
      </c>
      <c r="K1771" t="s">
        <v>54</v>
      </c>
      <c r="L1771" t="s">
        <v>29</v>
      </c>
      <c r="M1771" t="s">
        <v>37</v>
      </c>
      <c r="N1771" t="s">
        <v>5280</v>
      </c>
      <c r="O1771" t="s">
        <v>6139</v>
      </c>
      <c r="P1771" t="str">
        <f t="shared" si="27"/>
        <v>Jul</v>
      </c>
      <c r="Q1771">
        <f>PRODUCT(Table1[[#This Row],[Price_per_Unit]],Table1[[#This Row],[Quantity_Purchased]])</f>
        <v>1642.52</v>
      </c>
      <c r="R1771">
        <f>(Table1[[#This Row],[Price_per_Unit]]*Table1[[#This Row],[Quantity_Purchased]])-Table1[[#This Row],[Discount_Applied]]</f>
        <v>1636.44</v>
      </c>
    </row>
    <row r="1772" spans="1:18" hidden="1" x14ac:dyDescent="0.35">
      <c r="A1772" t="s">
        <v>6140</v>
      </c>
      <c r="B1772" s="1">
        <v>45910</v>
      </c>
      <c r="C1772" t="s">
        <v>5278</v>
      </c>
      <c r="D1772" t="s">
        <v>6141</v>
      </c>
      <c r="E1772" t="s">
        <v>6142</v>
      </c>
      <c r="F1772" t="s">
        <v>53</v>
      </c>
      <c r="G1772">
        <v>302.85000000000002</v>
      </c>
      <c r="H1772">
        <v>2</v>
      </c>
      <c r="I1772">
        <v>207.05</v>
      </c>
      <c r="J1772">
        <v>24.22</v>
      </c>
      <c r="K1772" t="s">
        <v>54</v>
      </c>
      <c r="L1772" t="s">
        <v>29</v>
      </c>
      <c r="M1772" t="s">
        <v>37</v>
      </c>
      <c r="N1772" t="s">
        <v>5287</v>
      </c>
      <c r="O1772" t="s">
        <v>6143</v>
      </c>
      <c r="P1772" t="str">
        <f t="shared" si="27"/>
        <v>Sep</v>
      </c>
      <c r="Q1772">
        <f>PRODUCT(Table1[[#This Row],[Price_per_Unit]],Table1[[#This Row],[Quantity_Purchased]])</f>
        <v>605.70000000000005</v>
      </c>
      <c r="R1772">
        <f>(Table1[[#This Row],[Price_per_Unit]]*Table1[[#This Row],[Quantity_Purchased]])-Table1[[#This Row],[Discount_Applied]]</f>
        <v>581.48</v>
      </c>
    </row>
    <row r="1773" spans="1:18" x14ac:dyDescent="0.35">
      <c r="A1773" t="s">
        <v>6144</v>
      </c>
      <c r="B1773" s="1">
        <v>45717</v>
      </c>
      <c r="C1773" t="s">
        <v>5278</v>
      </c>
      <c r="D1773" t="s">
        <v>6145</v>
      </c>
      <c r="E1773" t="s">
        <v>5051</v>
      </c>
      <c r="F1773" t="s">
        <v>36</v>
      </c>
      <c r="G1773">
        <v>431.72</v>
      </c>
      <c r="H1773">
        <v>3</v>
      </c>
      <c r="I1773">
        <v>354.8</v>
      </c>
      <c r="J1773">
        <v>86.23</v>
      </c>
      <c r="K1773" t="s">
        <v>20</v>
      </c>
      <c r="L1773" t="s">
        <v>21</v>
      </c>
      <c r="M1773" t="s">
        <v>22</v>
      </c>
      <c r="N1773" t="s">
        <v>5287</v>
      </c>
      <c r="O1773" t="s">
        <v>6146</v>
      </c>
      <c r="P1773" t="str">
        <f t="shared" si="27"/>
        <v>Mar</v>
      </c>
      <c r="Q1773">
        <f>PRODUCT(Table1[[#This Row],[Price_per_Unit]],Table1[[#This Row],[Quantity_Purchased]])</f>
        <v>1295.1600000000001</v>
      </c>
      <c r="R1773">
        <f>(Table1[[#This Row],[Price_per_Unit]]*Table1[[#This Row],[Quantity_Purchased]])-Table1[[#This Row],[Discount_Applied]]</f>
        <v>1208.93</v>
      </c>
    </row>
    <row r="1774" spans="1:18" hidden="1" x14ac:dyDescent="0.35">
      <c r="A1774" t="s">
        <v>6147</v>
      </c>
      <c r="B1774" s="1">
        <v>45941</v>
      </c>
      <c r="C1774" t="s">
        <v>5278</v>
      </c>
      <c r="D1774" t="s">
        <v>6148</v>
      </c>
      <c r="E1774" t="s">
        <v>2990</v>
      </c>
      <c r="F1774" t="s">
        <v>53</v>
      </c>
      <c r="G1774">
        <v>295.01</v>
      </c>
      <c r="H1774">
        <v>2</v>
      </c>
      <c r="I1774">
        <v>236.82</v>
      </c>
      <c r="J1774">
        <v>21.05</v>
      </c>
      <c r="K1774" t="s">
        <v>43</v>
      </c>
      <c r="L1774" t="s">
        <v>29</v>
      </c>
      <c r="M1774" t="s">
        <v>30</v>
      </c>
      <c r="N1774" t="s">
        <v>5303</v>
      </c>
      <c r="O1774" t="s">
        <v>6149</v>
      </c>
      <c r="P1774" t="str">
        <f t="shared" si="27"/>
        <v>Oct</v>
      </c>
      <c r="Q1774">
        <f>PRODUCT(Table1[[#This Row],[Price_per_Unit]],Table1[[#This Row],[Quantity_Purchased]])</f>
        <v>590.02</v>
      </c>
      <c r="R1774">
        <f>(Table1[[#This Row],[Price_per_Unit]]*Table1[[#This Row],[Quantity_Purchased]])-Table1[[#This Row],[Discount_Applied]]</f>
        <v>568.97</v>
      </c>
    </row>
    <row r="1775" spans="1:18" hidden="1" x14ac:dyDescent="0.35">
      <c r="A1775" t="s">
        <v>6150</v>
      </c>
      <c r="B1775" s="1">
        <v>45719</v>
      </c>
      <c r="C1775" t="s">
        <v>5278</v>
      </c>
      <c r="D1775" t="s">
        <v>6151</v>
      </c>
      <c r="E1775" t="s">
        <v>1277</v>
      </c>
      <c r="F1775" t="s">
        <v>36</v>
      </c>
      <c r="G1775">
        <v>328.58</v>
      </c>
      <c r="H1775">
        <v>8</v>
      </c>
      <c r="I1775">
        <v>258.22000000000003</v>
      </c>
      <c r="J1775">
        <v>48.62</v>
      </c>
      <c r="K1775" t="s">
        <v>43</v>
      </c>
      <c r="L1775" t="s">
        <v>29</v>
      </c>
      <c r="M1775" t="s">
        <v>30</v>
      </c>
      <c r="N1775" t="s">
        <v>5287</v>
      </c>
      <c r="O1775" t="s">
        <v>6152</v>
      </c>
      <c r="P1775" t="str">
        <f t="shared" si="27"/>
        <v>Mar</v>
      </c>
      <c r="Q1775">
        <f>PRODUCT(Table1[[#This Row],[Price_per_Unit]],Table1[[#This Row],[Quantity_Purchased]])</f>
        <v>2628.64</v>
      </c>
      <c r="R1775">
        <f>(Table1[[#This Row],[Price_per_Unit]]*Table1[[#This Row],[Quantity_Purchased]])-Table1[[#This Row],[Discount_Applied]]</f>
        <v>2580.02</v>
      </c>
    </row>
    <row r="1776" spans="1:18" hidden="1" x14ac:dyDescent="0.35">
      <c r="A1776" t="s">
        <v>6153</v>
      </c>
      <c r="B1776" s="1">
        <v>46013</v>
      </c>
      <c r="C1776" t="s">
        <v>5278</v>
      </c>
      <c r="D1776" t="s">
        <v>6154</v>
      </c>
      <c r="E1776" t="s">
        <v>4970</v>
      </c>
      <c r="F1776" t="s">
        <v>128</v>
      </c>
      <c r="G1776">
        <v>329.86</v>
      </c>
      <c r="H1776">
        <v>2</v>
      </c>
      <c r="I1776">
        <v>290.07</v>
      </c>
      <c r="J1776">
        <v>65.319999999999993</v>
      </c>
      <c r="K1776" t="s">
        <v>54</v>
      </c>
      <c r="L1776" t="s">
        <v>29</v>
      </c>
      <c r="M1776" t="s">
        <v>30</v>
      </c>
      <c r="N1776" t="s">
        <v>5303</v>
      </c>
      <c r="O1776" t="s">
        <v>6155</v>
      </c>
      <c r="P1776" t="str">
        <f t="shared" si="27"/>
        <v>Dec</v>
      </c>
      <c r="Q1776">
        <f>PRODUCT(Table1[[#This Row],[Price_per_Unit]],Table1[[#This Row],[Quantity_Purchased]])</f>
        <v>659.72</v>
      </c>
      <c r="R1776">
        <f>(Table1[[#This Row],[Price_per_Unit]]*Table1[[#This Row],[Quantity_Purchased]])-Table1[[#This Row],[Discount_Applied]]</f>
        <v>594.40000000000009</v>
      </c>
    </row>
    <row r="1777" spans="1:18" x14ac:dyDescent="0.35">
      <c r="A1777" t="s">
        <v>6156</v>
      </c>
      <c r="B1777" s="1">
        <v>45949</v>
      </c>
      <c r="C1777" t="s">
        <v>5278</v>
      </c>
      <c r="D1777" t="s">
        <v>6157</v>
      </c>
      <c r="E1777" t="s">
        <v>27</v>
      </c>
      <c r="F1777" t="s">
        <v>36</v>
      </c>
      <c r="G1777">
        <v>122.23</v>
      </c>
      <c r="H1777">
        <v>10</v>
      </c>
      <c r="I1777">
        <v>74.989999999999995</v>
      </c>
      <c r="J1777">
        <v>9.3000000000000007</v>
      </c>
      <c r="K1777" t="s">
        <v>43</v>
      </c>
      <c r="L1777" t="s">
        <v>21</v>
      </c>
      <c r="M1777" t="s">
        <v>22</v>
      </c>
      <c r="N1777" t="s">
        <v>5303</v>
      </c>
      <c r="O1777" t="s">
        <v>6158</v>
      </c>
      <c r="P1777" t="str">
        <f t="shared" si="27"/>
        <v>Oct</v>
      </c>
      <c r="Q1777">
        <f>PRODUCT(Table1[[#This Row],[Price_per_Unit]],Table1[[#This Row],[Quantity_Purchased]])</f>
        <v>1222.3</v>
      </c>
      <c r="R1777">
        <f>(Table1[[#This Row],[Price_per_Unit]]*Table1[[#This Row],[Quantity_Purchased]])-Table1[[#This Row],[Discount_Applied]]</f>
        <v>1213</v>
      </c>
    </row>
    <row r="1778" spans="1:18" hidden="1" x14ac:dyDescent="0.35">
      <c r="A1778" t="s">
        <v>6159</v>
      </c>
      <c r="B1778" s="1">
        <v>46004</v>
      </c>
      <c r="C1778" t="s">
        <v>5278</v>
      </c>
      <c r="D1778" t="s">
        <v>6160</v>
      </c>
      <c r="E1778" t="s">
        <v>459</v>
      </c>
      <c r="F1778" t="s">
        <v>128</v>
      </c>
      <c r="G1778">
        <v>109.27</v>
      </c>
      <c r="H1778">
        <v>4</v>
      </c>
      <c r="I1778">
        <v>96.07</v>
      </c>
      <c r="J1778">
        <v>15.01</v>
      </c>
      <c r="K1778" t="s">
        <v>20</v>
      </c>
      <c r="L1778" t="s">
        <v>21</v>
      </c>
      <c r="M1778" t="s">
        <v>37</v>
      </c>
      <c r="N1778" t="s">
        <v>5287</v>
      </c>
      <c r="O1778" t="s">
        <v>6161</v>
      </c>
      <c r="P1778" t="str">
        <f t="shared" si="27"/>
        <v>Dec</v>
      </c>
      <c r="Q1778">
        <f>PRODUCT(Table1[[#This Row],[Price_per_Unit]],Table1[[#This Row],[Quantity_Purchased]])</f>
        <v>437.08</v>
      </c>
      <c r="R1778">
        <f>(Table1[[#This Row],[Price_per_Unit]]*Table1[[#This Row],[Quantity_Purchased]])-Table1[[#This Row],[Discount_Applied]]</f>
        <v>422.07</v>
      </c>
    </row>
    <row r="1779" spans="1:18" hidden="1" x14ac:dyDescent="0.35">
      <c r="A1779" t="s">
        <v>6162</v>
      </c>
      <c r="B1779" s="1">
        <v>45967</v>
      </c>
      <c r="C1779" t="s">
        <v>5278</v>
      </c>
      <c r="D1779" t="s">
        <v>6163</v>
      </c>
      <c r="E1779" t="s">
        <v>4098</v>
      </c>
      <c r="F1779" t="s">
        <v>128</v>
      </c>
      <c r="G1779">
        <v>209.13</v>
      </c>
      <c r="H1779">
        <v>5</v>
      </c>
      <c r="I1779">
        <v>151.61000000000001</v>
      </c>
      <c r="J1779">
        <v>2.56</v>
      </c>
      <c r="K1779" t="s">
        <v>54</v>
      </c>
      <c r="L1779" t="s">
        <v>48</v>
      </c>
      <c r="M1779" t="s">
        <v>37</v>
      </c>
      <c r="N1779" t="s">
        <v>5280</v>
      </c>
      <c r="O1779" t="s">
        <v>6164</v>
      </c>
      <c r="P1779" t="str">
        <f t="shared" si="27"/>
        <v>Nov</v>
      </c>
      <c r="Q1779">
        <f>PRODUCT(Table1[[#This Row],[Price_per_Unit]],Table1[[#This Row],[Quantity_Purchased]])</f>
        <v>1045.6500000000001</v>
      </c>
      <c r="R1779">
        <f>(Table1[[#This Row],[Price_per_Unit]]*Table1[[#This Row],[Quantity_Purchased]])-Table1[[#This Row],[Discount_Applied]]</f>
        <v>1043.0900000000001</v>
      </c>
    </row>
    <row r="1780" spans="1:18" x14ac:dyDescent="0.35">
      <c r="A1780" t="s">
        <v>6165</v>
      </c>
      <c r="B1780" s="1">
        <v>45941</v>
      </c>
      <c r="C1780" t="s">
        <v>5278</v>
      </c>
      <c r="D1780" t="s">
        <v>6166</v>
      </c>
      <c r="E1780" t="s">
        <v>4087</v>
      </c>
      <c r="F1780" t="s">
        <v>79</v>
      </c>
      <c r="G1780">
        <v>255.32</v>
      </c>
      <c r="H1780">
        <v>4</v>
      </c>
      <c r="I1780">
        <v>193.11</v>
      </c>
      <c r="J1780">
        <v>49.29</v>
      </c>
      <c r="K1780" t="s">
        <v>54</v>
      </c>
      <c r="L1780" t="s">
        <v>21</v>
      </c>
      <c r="M1780" t="s">
        <v>22</v>
      </c>
      <c r="N1780" t="s">
        <v>5303</v>
      </c>
      <c r="O1780" t="s">
        <v>6167</v>
      </c>
      <c r="P1780" t="str">
        <f t="shared" si="27"/>
        <v>Oct</v>
      </c>
      <c r="Q1780">
        <f>PRODUCT(Table1[[#This Row],[Price_per_Unit]],Table1[[#This Row],[Quantity_Purchased]])</f>
        <v>1021.28</v>
      </c>
      <c r="R1780">
        <f>(Table1[[#This Row],[Price_per_Unit]]*Table1[[#This Row],[Quantity_Purchased]])-Table1[[#This Row],[Discount_Applied]]</f>
        <v>971.99</v>
      </c>
    </row>
    <row r="1781" spans="1:18" hidden="1" x14ac:dyDescent="0.35">
      <c r="A1781" t="s">
        <v>6168</v>
      </c>
      <c r="B1781" s="1">
        <v>46013</v>
      </c>
      <c r="C1781" t="s">
        <v>5278</v>
      </c>
      <c r="D1781" t="s">
        <v>6169</v>
      </c>
      <c r="E1781" t="s">
        <v>5129</v>
      </c>
      <c r="F1781" t="s">
        <v>79</v>
      </c>
      <c r="G1781">
        <v>436.58</v>
      </c>
      <c r="H1781">
        <v>9</v>
      </c>
      <c r="I1781">
        <v>342.49</v>
      </c>
      <c r="J1781">
        <v>73.47</v>
      </c>
      <c r="K1781" t="s">
        <v>43</v>
      </c>
      <c r="L1781" t="s">
        <v>21</v>
      </c>
      <c r="M1781" t="s">
        <v>37</v>
      </c>
      <c r="N1781" t="s">
        <v>5280</v>
      </c>
      <c r="O1781" t="s">
        <v>6170</v>
      </c>
      <c r="P1781" t="str">
        <f t="shared" si="27"/>
        <v>Dec</v>
      </c>
      <c r="Q1781">
        <f>PRODUCT(Table1[[#This Row],[Price_per_Unit]],Table1[[#This Row],[Quantity_Purchased]])</f>
        <v>3929.22</v>
      </c>
      <c r="R1781">
        <f>(Table1[[#This Row],[Price_per_Unit]]*Table1[[#This Row],[Quantity_Purchased]])-Table1[[#This Row],[Discount_Applied]]</f>
        <v>3855.75</v>
      </c>
    </row>
    <row r="1782" spans="1:18" x14ac:dyDescent="0.35">
      <c r="A1782" t="s">
        <v>6171</v>
      </c>
      <c r="B1782" s="1">
        <v>45960</v>
      </c>
      <c r="C1782" t="s">
        <v>5278</v>
      </c>
      <c r="D1782" t="s">
        <v>6172</v>
      </c>
      <c r="E1782" t="s">
        <v>1988</v>
      </c>
      <c r="F1782" t="s">
        <v>36</v>
      </c>
      <c r="G1782">
        <v>389.61</v>
      </c>
      <c r="H1782">
        <v>3</v>
      </c>
      <c r="I1782">
        <v>333.26</v>
      </c>
      <c r="J1782">
        <v>42.47</v>
      </c>
      <c r="K1782" t="s">
        <v>54</v>
      </c>
      <c r="L1782" t="s">
        <v>21</v>
      </c>
      <c r="M1782" t="s">
        <v>22</v>
      </c>
      <c r="N1782" t="s">
        <v>5287</v>
      </c>
      <c r="O1782" t="s">
        <v>6173</v>
      </c>
      <c r="P1782" t="str">
        <f t="shared" si="27"/>
        <v>Oct</v>
      </c>
      <c r="Q1782">
        <f>PRODUCT(Table1[[#This Row],[Price_per_Unit]],Table1[[#This Row],[Quantity_Purchased]])</f>
        <v>1168.83</v>
      </c>
      <c r="R1782">
        <f>(Table1[[#This Row],[Price_per_Unit]]*Table1[[#This Row],[Quantity_Purchased]])-Table1[[#This Row],[Discount_Applied]]</f>
        <v>1126.3599999999999</v>
      </c>
    </row>
    <row r="1783" spans="1:18" hidden="1" x14ac:dyDescent="0.35">
      <c r="A1783" t="s">
        <v>6174</v>
      </c>
      <c r="B1783" s="1">
        <v>45704</v>
      </c>
      <c r="C1783" t="s">
        <v>5278</v>
      </c>
      <c r="D1783" t="s">
        <v>6175</v>
      </c>
      <c r="E1783" t="s">
        <v>1133</v>
      </c>
      <c r="F1783" t="s">
        <v>128</v>
      </c>
      <c r="G1783">
        <v>79.94</v>
      </c>
      <c r="H1783">
        <v>2</v>
      </c>
      <c r="I1783">
        <v>64.42</v>
      </c>
      <c r="J1783">
        <v>3.51</v>
      </c>
      <c r="K1783" t="s">
        <v>54</v>
      </c>
      <c r="L1783" t="s">
        <v>21</v>
      </c>
      <c r="M1783" t="s">
        <v>30</v>
      </c>
      <c r="N1783" t="s">
        <v>5287</v>
      </c>
      <c r="O1783" t="s">
        <v>6176</v>
      </c>
      <c r="P1783" t="str">
        <f t="shared" si="27"/>
        <v>Feb</v>
      </c>
      <c r="Q1783">
        <f>PRODUCT(Table1[[#This Row],[Price_per_Unit]],Table1[[#This Row],[Quantity_Purchased]])</f>
        <v>159.88</v>
      </c>
      <c r="R1783">
        <f>(Table1[[#This Row],[Price_per_Unit]]*Table1[[#This Row],[Quantity_Purchased]])-Table1[[#This Row],[Discount_Applied]]</f>
        <v>156.37</v>
      </c>
    </row>
    <row r="1784" spans="1:18" x14ac:dyDescent="0.35">
      <c r="A1784" t="s">
        <v>6177</v>
      </c>
      <c r="B1784" s="1">
        <v>46002</v>
      </c>
      <c r="C1784" t="s">
        <v>5278</v>
      </c>
      <c r="D1784" t="s">
        <v>6178</v>
      </c>
      <c r="E1784" t="s">
        <v>4657</v>
      </c>
      <c r="F1784" t="s">
        <v>19</v>
      </c>
      <c r="G1784">
        <v>21.89</v>
      </c>
      <c r="H1784">
        <v>2</v>
      </c>
      <c r="I1784">
        <v>16.57</v>
      </c>
      <c r="J1784">
        <v>1.82</v>
      </c>
      <c r="K1784" t="s">
        <v>54</v>
      </c>
      <c r="L1784" t="s">
        <v>48</v>
      </c>
      <c r="M1784" t="s">
        <v>22</v>
      </c>
      <c r="N1784" t="s">
        <v>5280</v>
      </c>
      <c r="O1784" t="s">
        <v>6179</v>
      </c>
      <c r="P1784" t="str">
        <f t="shared" si="27"/>
        <v>Dec</v>
      </c>
      <c r="Q1784">
        <f>PRODUCT(Table1[[#This Row],[Price_per_Unit]],Table1[[#This Row],[Quantity_Purchased]])</f>
        <v>43.78</v>
      </c>
      <c r="R1784">
        <f>(Table1[[#This Row],[Price_per_Unit]]*Table1[[#This Row],[Quantity_Purchased]])-Table1[[#This Row],[Discount_Applied]]</f>
        <v>41.96</v>
      </c>
    </row>
    <row r="1785" spans="1:18" x14ac:dyDescent="0.35">
      <c r="A1785" t="s">
        <v>6180</v>
      </c>
      <c r="B1785" s="1">
        <v>45843</v>
      </c>
      <c r="C1785" t="s">
        <v>5278</v>
      </c>
      <c r="D1785" t="s">
        <v>6181</v>
      </c>
      <c r="E1785" t="s">
        <v>6052</v>
      </c>
      <c r="F1785" t="s">
        <v>79</v>
      </c>
      <c r="G1785">
        <v>348.18</v>
      </c>
      <c r="H1785">
        <v>6</v>
      </c>
      <c r="I1785">
        <v>240.58</v>
      </c>
      <c r="J1785">
        <v>9.93</v>
      </c>
      <c r="K1785" t="s">
        <v>20</v>
      </c>
      <c r="L1785" t="s">
        <v>21</v>
      </c>
      <c r="M1785" t="s">
        <v>22</v>
      </c>
      <c r="N1785" t="s">
        <v>5280</v>
      </c>
      <c r="O1785" t="s">
        <v>6182</v>
      </c>
      <c r="P1785" t="str">
        <f t="shared" si="27"/>
        <v>Jul</v>
      </c>
      <c r="Q1785">
        <f>PRODUCT(Table1[[#This Row],[Price_per_Unit]],Table1[[#This Row],[Quantity_Purchased]])</f>
        <v>2089.08</v>
      </c>
      <c r="R1785">
        <f>(Table1[[#This Row],[Price_per_Unit]]*Table1[[#This Row],[Quantity_Purchased]])-Table1[[#This Row],[Discount_Applied]]</f>
        <v>2079.15</v>
      </c>
    </row>
    <row r="1786" spans="1:18" hidden="1" x14ac:dyDescent="0.35">
      <c r="A1786" t="s">
        <v>6183</v>
      </c>
      <c r="B1786" s="1">
        <v>45967</v>
      </c>
      <c r="C1786" t="s">
        <v>5278</v>
      </c>
      <c r="D1786" t="s">
        <v>6184</v>
      </c>
      <c r="E1786" t="s">
        <v>722</v>
      </c>
      <c r="F1786" t="s">
        <v>19</v>
      </c>
      <c r="G1786">
        <v>331.8</v>
      </c>
      <c r="H1786">
        <v>8</v>
      </c>
      <c r="I1786">
        <v>239.25</v>
      </c>
      <c r="J1786">
        <v>33.44</v>
      </c>
      <c r="K1786" t="s">
        <v>43</v>
      </c>
      <c r="L1786" t="s">
        <v>21</v>
      </c>
      <c r="M1786" t="s">
        <v>30</v>
      </c>
      <c r="N1786" t="s">
        <v>5287</v>
      </c>
      <c r="O1786" t="s">
        <v>6185</v>
      </c>
      <c r="P1786" t="str">
        <f t="shared" si="27"/>
        <v>Nov</v>
      </c>
      <c r="Q1786">
        <f>PRODUCT(Table1[[#This Row],[Price_per_Unit]],Table1[[#This Row],[Quantity_Purchased]])</f>
        <v>2654.4</v>
      </c>
      <c r="R1786">
        <f>(Table1[[#This Row],[Price_per_Unit]]*Table1[[#This Row],[Quantity_Purchased]])-Table1[[#This Row],[Discount_Applied]]</f>
        <v>2620.96</v>
      </c>
    </row>
    <row r="1787" spans="1:18" hidden="1" x14ac:dyDescent="0.35">
      <c r="A1787" t="s">
        <v>6186</v>
      </c>
      <c r="B1787" s="1">
        <v>46011</v>
      </c>
      <c r="C1787" t="s">
        <v>5278</v>
      </c>
      <c r="D1787" t="s">
        <v>6187</v>
      </c>
      <c r="E1787" t="s">
        <v>1957</v>
      </c>
      <c r="F1787" t="s">
        <v>79</v>
      </c>
      <c r="G1787">
        <v>464.16</v>
      </c>
      <c r="H1787">
        <v>7</v>
      </c>
      <c r="I1787">
        <v>365.1</v>
      </c>
      <c r="J1787">
        <v>41.82</v>
      </c>
      <c r="K1787" t="s">
        <v>20</v>
      </c>
      <c r="L1787" t="s">
        <v>48</v>
      </c>
      <c r="M1787" t="s">
        <v>30</v>
      </c>
      <c r="N1787" t="s">
        <v>5287</v>
      </c>
      <c r="O1787" t="s">
        <v>6188</v>
      </c>
      <c r="P1787" t="str">
        <f t="shared" si="27"/>
        <v>Dec</v>
      </c>
      <c r="Q1787">
        <f>PRODUCT(Table1[[#This Row],[Price_per_Unit]],Table1[[#This Row],[Quantity_Purchased]])</f>
        <v>3249.1200000000003</v>
      </c>
      <c r="R1787">
        <f>(Table1[[#This Row],[Price_per_Unit]]*Table1[[#This Row],[Quantity_Purchased]])-Table1[[#This Row],[Discount_Applied]]</f>
        <v>3207.3</v>
      </c>
    </row>
    <row r="1788" spans="1:18" hidden="1" x14ac:dyDescent="0.35">
      <c r="A1788" t="s">
        <v>6189</v>
      </c>
      <c r="B1788" s="1">
        <v>45981</v>
      </c>
      <c r="C1788" t="s">
        <v>5278</v>
      </c>
      <c r="D1788" t="s">
        <v>6190</v>
      </c>
      <c r="E1788" t="s">
        <v>863</v>
      </c>
      <c r="F1788" t="s">
        <v>28</v>
      </c>
      <c r="G1788">
        <v>174.21</v>
      </c>
      <c r="H1788">
        <v>2</v>
      </c>
      <c r="I1788">
        <v>106.42</v>
      </c>
      <c r="J1788">
        <v>25.73</v>
      </c>
      <c r="K1788" t="s">
        <v>54</v>
      </c>
      <c r="L1788" t="s">
        <v>21</v>
      </c>
      <c r="M1788" t="s">
        <v>37</v>
      </c>
      <c r="N1788" t="s">
        <v>5287</v>
      </c>
      <c r="O1788" t="s">
        <v>6191</v>
      </c>
      <c r="P1788" t="str">
        <f t="shared" si="27"/>
        <v>Nov</v>
      </c>
      <c r="Q1788">
        <f>PRODUCT(Table1[[#This Row],[Price_per_Unit]],Table1[[#This Row],[Quantity_Purchased]])</f>
        <v>348.42</v>
      </c>
      <c r="R1788">
        <f>(Table1[[#This Row],[Price_per_Unit]]*Table1[[#This Row],[Quantity_Purchased]])-Table1[[#This Row],[Discount_Applied]]</f>
        <v>322.69</v>
      </c>
    </row>
    <row r="1789" spans="1:18" hidden="1" x14ac:dyDescent="0.35">
      <c r="A1789" t="s">
        <v>6192</v>
      </c>
      <c r="B1789" s="1">
        <v>45802</v>
      </c>
      <c r="C1789" t="s">
        <v>5278</v>
      </c>
      <c r="D1789" t="s">
        <v>6193</v>
      </c>
      <c r="E1789" t="s">
        <v>369</v>
      </c>
      <c r="F1789" t="s">
        <v>79</v>
      </c>
      <c r="G1789">
        <v>435.44</v>
      </c>
      <c r="H1789">
        <v>3</v>
      </c>
      <c r="I1789">
        <v>356.43</v>
      </c>
      <c r="J1789">
        <v>76.959999999999994</v>
      </c>
      <c r="K1789" t="s">
        <v>54</v>
      </c>
      <c r="L1789" t="s">
        <v>29</v>
      </c>
      <c r="M1789" t="s">
        <v>37</v>
      </c>
      <c r="N1789" t="s">
        <v>5287</v>
      </c>
      <c r="O1789" t="s">
        <v>6194</v>
      </c>
      <c r="P1789" t="str">
        <f t="shared" si="27"/>
        <v>May</v>
      </c>
      <c r="Q1789">
        <f>PRODUCT(Table1[[#This Row],[Price_per_Unit]],Table1[[#This Row],[Quantity_Purchased]])</f>
        <v>1306.32</v>
      </c>
      <c r="R1789">
        <f>(Table1[[#This Row],[Price_per_Unit]]*Table1[[#This Row],[Quantity_Purchased]])-Table1[[#This Row],[Discount_Applied]]</f>
        <v>1229.3599999999999</v>
      </c>
    </row>
    <row r="1790" spans="1:18" x14ac:dyDescent="0.35">
      <c r="A1790" t="s">
        <v>6195</v>
      </c>
      <c r="B1790" s="1">
        <v>45739</v>
      </c>
      <c r="C1790" t="s">
        <v>5278</v>
      </c>
      <c r="D1790" t="s">
        <v>6196</v>
      </c>
      <c r="E1790" t="s">
        <v>1616</v>
      </c>
      <c r="F1790" t="s">
        <v>19</v>
      </c>
      <c r="G1790">
        <v>184.79</v>
      </c>
      <c r="H1790">
        <v>3</v>
      </c>
      <c r="I1790">
        <v>146.88999999999999</v>
      </c>
      <c r="J1790">
        <v>2.7</v>
      </c>
      <c r="K1790" t="s">
        <v>54</v>
      </c>
      <c r="L1790" t="s">
        <v>48</v>
      </c>
      <c r="M1790" t="s">
        <v>22</v>
      </c>
      <c r="N1790" t="s">
        <v>5280</v>
      </c>
      <c r="O1790" t="s">
        <v>6197</v>
      </c>
      <c r="P1790" t="str">
        <f t="shared" si="27"/>
        <v>Mar</v>
      </c>
      <c r="Q1790">
        <f>PRODUCT(Table1[[#This Row],[Price_per_Unit]],Table1[[#This Row],[Quantity_Purchased]])</f>
        <v>554.37</v>
      </c>
      <c r="R1790">
        <f>(Table1[[#This Row],[Price_per_Unit]]*Table1[[#This Row],[Quantity_Purchased]])-Table1[[#This Row],[Discount_Applied]]</f>
        <v>551.66999999999996</v>
      </c>
    </row>
    <row r="1791" spans="1:18" hidden="1" x14ac:dyDescent="0.35">
      <c r="A1791" t="s">
        <v>6198</v>
      </c>
      <c r="B1791" s="1">
        <v>45760</v>
      </c>
      <c r="C1791" t="s">
        <v>5278</v>
      </c>
      <c r="D1791" t="s">
        <v>6199</v>
      </c>
      <c r="E1791" t="s">
        <v>6200</v>
      </c>
      <c r="F1791" t="s">
        <v>28</v>
      </c>
      <c r="G1791">
        <v>155.15</v>
      </c>
      <c r="H1791">
        <v>3</v>
      </c>
      <c r="I1791">
        <v>94.55</v>
      </c>
      <c r="J1791">
        <v>27.69</v>
      </c>
      <c r="K1791" t="s">
        <v>43</v>
      </c>
      <c r="L1791" t="s">
        <v>48</v>
      </c>
      <c r="M1791" t="s">
        <v>37</v>
      </c>
      <c r="N1791" t="s">
        <v>5280</v>
      </c>
      <c r="O1791" t="s">
        <v>6201</v>
      </c>
      <c r="P1791" t="str">
        <f t="shared" si="27"/>
        <v>Apr</v>
      </c>
      <c r="Q1791">
        <f>PRODUCT(Table1[[#This Row],[Price_per_Unit]],Table1[[#This Row],[Quantity_Purchased]])</f>
        <v>465.45000000000005</v>
      </c>
      <c r="R1791">
        <f>(Table1[[#This Row],[Price_per_Unit]]*Table1[[#This Row],[Quantity_Purchased]])-Table1[[#This Row],[Discount_Applied]]</f>
        <v>437.76000000000005</v>
      </c>
    </row>
    <row r="1792" spans="1:18" hidden="1" x14ac:dyDescent="0.35">
      <c r="A1792" t="s">
        <v>6202</v>
      </c>
      <c r="B1792" s="1">
        <v>45814</v>
      </c>
      <c r="C1792" t="s">
        <v>5278</v>
      </c>
      <c r="D1792" t="s">
        <v>6203</v>
      </c>
      <c r="E1792" t="s">
        <v>1561</v>
      </c>
      <c r="F1792" t="s">
        <v>36</v>
      </c>
      <c r="G1792">
        <v>109.38</v>
      </c>
      <c r="H1792">
        <v>9</v>
      </c>
      <c r="I1792">
        <v>96.52</v>
      </c>
      <c r="J1792">
        <v>12.76</v>
      </c>
      <c r="K1792" t="s">
        <v>20</v>
      </c>
      <c r="L1792" t="s">
        <v>48</v>
      </c>
      <c r="M1792" t="s">
        <v>37</v>
      </c>
      <c r="N1792" t="s">
        <v>5303</v>
      </c>
      <c r="O1792" t="s">
        <v>6204</v>
      </c>
      <c r="P1792" t="str">
        <f t="shared" si="27"/>
        <v>Jun</v>
      </c>
      <c r="Q1792">
        <f>PRODUCT(Table1[[#This Row],[Price_per_Unit]],Table1[[#This Row],[Quantity_Purchased]])</f>
        <v>984.42</v>
      </c>
      <c r="R1792">
        <f>(Table1[[#This Row],[Price_per_Unit]]*Table1[[#This Row],[Quantity_Purchased]])-Table1[[#This Row],[Discount_Applied]]</f>
        <v>971.66</v>
      </c>
    </row>
    <row r="1793" spans="1:18" hidden="1" x14ac:dyDescent="0.35">
      <c r="A1793" t="s">
        <v>6205</v>
      </c>
      <c r="B1793" s="1">
        <v>45812</v>
      </c>
      <c r="C1793" t="s">
        <v>5278</v>
      </c>
      <c r="D1793" t="s">
        <v>6206</v>
      </c>
      <c r="E1793" t="s">
        <v>1048</v>
      </c>
      <c r="F1793" t="s">
        <v>128</v>
      </c>
      <c r="G1793">
        <v>477.43</v>
      </c>
      <c r="H1793">
        <v>8</v>
      </c>
      <c r="I1793">
        <v>322.37</v>
      </c>
      <c r="J1793">
        <v>33.299999999999997</v>
      </c>
      <c r="K1793" t="s">
        <v>54</v>
      </c>
      <c r="L1793" t="s">
        <v>29</v>
      </c>
      <c r="M1793" t="s">
        <v>30</v>
      </c>
      <c r="N1793" t="s">
        <v>5303</v>
      </c>
      <c r="O1793" t="s">
        <v>6207</v>
      </c>
      <c r="P1793" t="str">
        <f t="shared" si="27"/>
        <v>Jun</v>
      </c>
      <c r="Q1793">
        <f>PRODUCT(Table1[[#This Row],[Price_per_Unit]],Table1[[#This Row],[Quantity_Purchased]])</f>
        <v>3819.44</v>
      </c>
      <c r="R1793">
        <f>(Table1[[#This Row],[Price_per_Unit]]*Table1[[#This Row],[Quantity_Purchased]])-Table1[[#This Row],[Discount_Applied]]</f>
        <v>3786.14</v>
      </c>
    </row>
    <row r="1794" spans="1:18" x14ac:dyDescent="0.35">
      <c r="A1794" t="s">
        <v>6208</v>
      </c>
      <c r="B1794" s="1">
        <v>45992</v>
      </c>
      <c r="C1794" t="s">
        <v>5278</v>
      </c>
      <c r="D1794" t="s">
        <v>6209</v>
      </c>
      <c r="E1794" t="s">
        <v>3453</v>
      </c>
      <c r="F1794" t="s">
        <v>36</v>
      </c>
      <c r="G1794">
        <v>49.92</v>
      </c>
      <c r="H1794">
        <v>7</v>
      </c>
      <c r="I1794">
        <v>30.4</v>
      </c>
      <c r="J1794">
        <v>7.96</v>
      </c>
      <c r="K1794" t="s">
        <v>54</v>
      </c>
      <c r="L1794" t="s">
        <v>48</v>
      </c>
      <c r="M1794" t="s">
        <v>22</v>
      </c>
      <c r="N1794" t="s">
        <v>5280</v>
      </c>
      <c r="O1794" t="s">
        <v>6210</v>
      </c>
      <c r="P1794" t="str">
        <f t="shared" ref="P1794:P1857" si="28">CHOOSE(MONTH(B1794),"Jan","Feb","Mar","Apr","May","Jun","Jul","Aug","Sep","Oct","Nov","Dec")</f>
        <v>Dec</v>
      </c>
      <c r="Q1794">
        <f>PRODUCT(Table1[[#This Row],[Price_per_Unit]],Table1[[#This Row],[Quantity_Purchased]])</f>
        <v>349.44</v>
      </c>
      <c r="R1794">
        <f>(Table1[[#This Row],[Price_per_Unit]]*Table1[[#This Row],[Quantity_Purchased]])-Table1[[#This Row],[Discount_Applied]]</f>
        <v>341.48</v>
      </c>
    </row>
    <row r="1795" spans="1:18" hidden="1" x14ac:dyDescent="0.35">
      <c r="A1795" t="s">
        <v>6211</v>
      </c>
      <c r="B1795" s="1">
        <v>45887</v>
      </c>
      <c r="C1795" t="s">
        <v>5278</v>
      </c>
      <c r="D1795" t="s">
        <v>6212</v>
      </c>
      <c r="E1795" t="s">
        <v>3951</v>
      </c>
      <c r="F1795" t="s">
        <v>128</v>
      </c>
      <c r="G1795">
        <v>152.61000000000001</v>
      </c>
      <c r="H1795">
        <v>10</v>
      </c>
      <c r="I1795">
        <v>92.45</v>
      </c>
      <c r="J1795">
        <v>26.28</v>
      </c>
      <c r="K1795" t="s">
        <v>43</v>
      </c>
      <c r="L1795" t="s">
        <v>48</v>
      </c>
      <c r="M1795" t="s">
        <v>30</v>
      </c>
      <c r="N1795" t="s">
        <v>5303</v>
      </c>
      <c r="O1795" t="s">
        <v>6213</v>
      </c>
      <c r="P1795" t="str">
        <f t="shared" si="28"/>
        <v>Aug</v>
      </c>
      <c r="Q1795">
        <f>PRODUCT(Table1[[#This Row],[Price_per_Unit]],Table1[[#This Row],[Quantity_Purchased]])</f>
        <v>1526.1000000000001</v>
      </c>
      <c r="R1795">
        <f>(Table1[[#This Row],[Price_per_Unit]]*Table1[[#This Row],[Quantity_Purchased]])-Table1[[#This Row],[Discount_Applied]]</f>
        <v>1499.8200000000002</v>
      </c>
    </row>
    <row r="1796" spans="1:18" x14ac:dyDescent="0.35">
      <c r="A1796" t="s">
        <v>6214</v>
      </c>
      <c r="B1796" s="1">
        <v>45843</v>
      </c>
      <c r="C1796" t="s">
        <v>5278</v>
      </c>
      <c r="D1796" t="s">
        <v>6215</v>
      </c>
      <c r="E1796" t="s">
        <v>913</v>
      </c>
      <c r="F1796" t="s">
        <v>79</v>
      </c>
      <c r="G1796">
        <v>169.22</v>
      </c>
      <c r="H1796">
        <v>9</v>
      </c>
      <c r="I1796">
        <v>145.1</v>
      </c>
      <c r="J1796">
        <v>14.45</v>
      </c>
      <c r="K1796" t="s">
        <v>54</v>
      </c>
      <c r="L1796" t="s">
        <v>21</v>
      </c>
      <c r="M1796" t="s">
        <v>22</v>
      </c>
      <c r="N1796" t="s">
        <v>5303</v>
      </c>
      <c r="O1796" t="s">
        <v>6216</v>
      </c>
      <c r="P1796" t="str">
        <f t="shared" si="28"/>
        <v>Jul</v>
      </c>
      <c r="Q1796">
        <f>PRODUCT(Table1[[#This Row],[Price_per_Unit]],Table1[[#This Row],[Quantity_Purchased]])</f>
        <v>1522.98</v>
      </c>
      <c r="R1796">
        <f>(Table1[[#This Row],[Price_per_Unit]]*Table1[[#This Row],[Quantity_Purchased]])-Table1[[#This Row],[Discount_Applied]]</f>
        <v>1508.53</v>
      </c>
    </row>
    <row r="1797" spans="1:18" hidden="1" x14ac:dyDescent="0.35">
      <c r="A1797" t="s">
        <v>6217</v>
      </c>
      <c r="B1797" s="1">
        <v>45967</v>
      </c>
      <c r="C1797" t="s">
        <v>5278</v>
      </c>
      <c r="D1797" t="s">
        <v>6218</v>
      </c>
      <c r="E1797" t="s">
        <v>816</v>
      </c>
      <c r="F1797" t="s">
        <v>28</v>
      </c>
      <c r="G1797">
        <v>122.61</v>
      </c>
      <c r="H1797">
        <v>1</v>
      </c>
      <c r="I1797">
        <v>86.43</v>
      </c>
      <c r="J1797">
        <v>8.5</v>
      </c>
      <c r="K1797" t="s">
        <v>43</v>
      </c>
      <c r="L1797" t="s">
        <v>29</v>
      </c>
      <c r="M1797" t="s">
        <v>37</v>
      </c>
      <c r="N1797" t="s">
        <v>5303</v>
      </c>
      <c r="O1797" t="s">
        <v>6219</v>
      </c>
      <c r="P1797" t="str">
        <f t="shared" si="28"/>
        <v>Nov</v>
      </c>
      <c r="Q1797">
        <f>PRODUCT(Table1[[#This Row],[Price_per_Unit]],Table1[[#This Row],[Quantity_Purchased]])</f>
        <v>122.61</v>
      </c>
      <c r="R1797">
        <f>(Table1[[#This Row],[Price_per_Unit]]*Table1[[#This Row],[Quantity_Purchased]])-Table1[[#This Row],[Discount_Applied]]</f>
        <v>114.11</v>
      </c>
    </row>
    <row r="1798" spans="1:18" hidden="1" x14ac:dyDescent="0.35">
      <c r="A1798" t="s">
        <v>6220</v>
      </c>
      <c r="B1798" s="1">
        <v>45929</v>
      </c>
      <c r="C1798" t="s">
        <v>5278</v>
      </c>
      <c r="D1798" t="s">
        <v>6221</v>
      </c>
      <c r="E1798" t="s">
        <v>1520</v>
      </c>
      <c r="F1798" t="s">
        <v>28</v>
      </c>
      <c r="G1798">
        <v>270.33</v>
      </c>
      <c r="H1798">
        <v>6</v>
      </c>
      <c r="I1798">
        <v>184.36</v>
      </c>
      <c r="J1798">
        <v>39.71</v>
      </c>
      <c r="K1798" t="s">
        <v>54</v>
      </c>
      <c r="L1798" t="s">
        <v>29</v>
      </c>
      <c r="M1798" t="s">
        <v>37</v>
      </c>
      <c r="N1798" t="s">
        <v>5287</v>
      </c>
      <c r="O1798" t="s">
        <v>6222</v>
      </c>
      <c r="P1798" t="str">
        <f t="shared" si="28"/>
        <v>Sep</v>
      </c>
      <c r="Q1798">
        <f>PRODUCT(Table1[[#This Row],[Price_per_Unit]],Table1[[#This Row],[Quantity_Purchased]])</f>
        <v>1621.98</v>
      </c>
      <c r="R1798">
        <f>(Table1[[#This Row],[Price_per_Unit]]*Table1[[#This Row],[Quantity_Purchased]])-Table1[[#This Row],[Discount_Applied]]</f>
        <v>1582.27</v>
      </c>
    </row>
    <row r="1799" spans="1:18" hidden="1" x14ac:dyDescent="0.35">
      <c r="A1799" t="s">
        <v>6223</v>
      </c>
      <c r="B1799" s="1">
        <v>45967</v>
      </c>
      <c r="C1799" t="s">
        <v>5278</v>
      </c>
      <c r="D1799" t="s">
        <v>6224</v>
      </c>
      <c r="E1799" t="s">
        <v>2545</v>
      </c>
      <c r="F1799" t="s">
        <v>28</v>
      </c>
      <c r="G1799">
        <v>185.18</v>
      </c>
      <c r="H1799">
        <v>7</v>
      </c>
      <c r="I1799">
        <v>136.91999999999999</v>
      </c>
      <c r="J1799">
        <v>26.73</v>
      </c>
      <c r="K1799" t="s">
        <v>43</v>
      </c>
      <c r="L1799" t="s">
        <v>29</v>
      </c>
      <c r="M1799" t="s">
        <v>30</v>
      </c>
      <c r="N1799" t="s">
        <v>5280</v>
      </c>
      <c r="O1799" t="s">
        <v>6225</v>
      </c>
      <c r="P1799" t="str">
        <f t="shared" si="28"/>
        <v>Nov</v>
      </c>
      <c r="Q1799">
        <f>PRODUCT(Table1[[#This Row],[Price_per_Unit]],Table1[[#This Row],[Quantity_Purchased]])</f>
        <v>1296.26</v>
      </c>
      <c r="R1799">
        <f>(Table1[[#This Row],[Price_per_Unit]]*Table1[[#This Row],[Quantity_Purchased]])-Table1[[#This Row],[Discount_Applied]]</f>
        <v>1269.53</v>
      </c>
    </row>
    <row r="1800" spans="1:18" hidden="1" x14ac:dyDescent="0.35">
      <c r="A1800" t="s">
        <v>6226</v>
      </c>
      <c r="B1800" s="1">
        <v>45854</v>
      </c>
      <c r="C1800" t="s">
        <v>5278</v>
      </c>
      <c r="D1800" t="s">
        <v>6227</v>
      </c>
      <c r="E1800" t="s">
        <v>5403</v>
      </c>
      <c r="F1800" t="s">
        <v>128</v>
      </c>
      <c r="G1800">
        <v>200.65</v>
      </c>
      <c r="H1800">
        <v>5</v>
      </c>
      <c r="I1800">
        <v>143.62</v>
      </c>
      <c r="J1800">
        <v>15.82</v>
      </c>
      <c r="K1800" t="s">
        <v>54</v>
      </c>
      <c r="L1800" t="s">
        <v>21</v>
      </c>
      <c r="M1800" t="s">
        <v>37</v>
      </c>
      <c r="N1800" t="s">
        <v>5287</v>
      </c>
      <c r="O1800" t="s">
        <v>6228</v>
      </c>
      <c r="P1800" t="str">
        <f t="shared" si="28"/>
        <v>Jul</v>
      </c>
      <c r="Q1800">
        <f>PRODUCT(Table1[[#This Row],[Price_per_Unit]],Table1[[#This Row],[Quantity_Purchased]])</f>
        <v>1003.25</v>
      </c>
      <c r="R1800">
        <f>(Table1[[#This Row],[Price_per_Unit]]*Table1[[#This Row],[Quantity_Purchased]])-Table1[[#This Row],[Discount_Applied]]</f>
        <v>987.43</v>
      </c>
    </row>
    <row r="1801" spans="1:18" hidden="1" x14ac:dyDescent="0.35">
      <c r="A1801" t="s">
        <v>6229</v>
      </c>
      <c r="B1801" s="1">
        <v>45802</v>
      </c>
      <c r="C1801" t="s">
        <v>5278</v>
      </c>
      <c r="D1801" t="s">
        <v>6230</v>
      </c>
      <c r="E1801" t="s">
        <v>3090</v>
      </c>
      <c r="F1801" t="s">
        <v>19</v>
      </c>
      <c r="G1801">
        <v>443.8</v>
      </c>
      <c r="H1801">
        <v>10</v>
      </c>
      <c r="I1801">
        <v>386.47</v>
      </c>
      <c r="J1801">
        <v>54.74</v>
      </c>
      <c r="K1801" t="s">
        <v>43</v>
      </c>
      <c r="L1801" t="s">
        <v>29</v>
      </c>
      <c r="M1801" t="s">
        <v>30</v>
      </c>
      <c r="N1801" t="s">
        <v>5303</v>
      </c>
      <c r="O1801" t="s">
        <v>6231</v>
      </c>
      <c r="P1801" t="str">
        <f t="shared" si="28"/>
        <v>May</v>
      </c>
      <c r="Q1801">
        <f>PRODUCT(Table1[[#This Row],[Price_per_Unit]],Table1[[#This Row],[Quantity_Purchased]])</f>
        <v>4438</v>
      </c>
      <c r="R1801">
        <f>(Table1[[#This Row],[Price_per_Unit]]*Table1[[#This Row],[Quantity_Purchased]])-Table1[[#This Row],[Discount_Applied]]</f>
        <v>4383.26</v>
      </c>
    </row>
    <row r="1802" spans="1:18" x14ac:dyDescent="0.35">
      <c r="A1802" t="s">
        <v>6232</v>
      </c>
      <c r="B1802" s="1">
        <v>45791</v>
      </c>
      <c r="C1802" t="s">
        <v>5278</v>
      </c>
      <c r="D1802" t="s">
        <v>6233</v>
      </c>
      <c r="E1802" t="s">
        <v>623</v>
      </c>
      <c r="F1802" t="s">
        <v>36</v>
      </c>
      <c r="G1802">
        <v>326.31</v>
      </c>
      <c r="H1802">
        <v>7</v>
      </c>
      <c r="I1802">
        <v>290.31</v>
      </c>
      <c r="J1802">
        <v>31.99</v>
      </c>
      <c r="K1802" t="s">
        <v>54</v>
      </c>
      <c r="L1802" t="s">
        <v>48</v>
      </c>
      <c r="M1802" t="s">
        <v>22</v>
      </c>
      <c r="N1802" t="s">
        <v>5303</v>
      </c>
      <c r="O1802" t="s">
        <v>6234</v>
      </c>
      <c r="P1802" t="str">
        <f t="shared" si="28"/>
        <v>May</v>
      </c>
      <c r="Q1802">
        <f>PRODUCT(Table1[[#This Row],[Price_per_Unit]],Table1[[#This Row],[Quantity_Purchased]])</f>
        <v>2284.17</v>
      </c>
      <c r="R1802">
        <f>(Table1[[#This Row],[Price_per_Unit]]*Table1[[#This Row],[Quantity_Purchased]])-Table1[[#This Row],[Discount_Applied]]</f>
        <v>2252.1800000000003</v>
      </c>
    </row>
    <row r="1803" spans="1:18" hidden="1" x14ac:dyDescent="0.35">
      <c r="A1803" t="s">
        <v>6235</v>
      </c>
      <c r="B1803" s="1">
        <v>45967</v>
      </c>
      <c r="C1803" t="s">
        <v>5278</v>
      </c>
      <c r="D1803" t="s">
        <v>6236</v>
      </c>
      <c r="E1803" t="s">
        <v>6237</v>
      </c>
      <c r="F1803" t="s">
        <v>79</v>
      </c>
      <c r="G1803">
        <v>44.68</v>
      </c>
      <c r="H1803">
        <v>9</v>
      </c>
      <c r="I1803">
        <v>39.9</v>
      </c>
      <c r="J1803">
        <v>8.25</v>
      </c>
      <c r="K1803" t="s">
        <v>43</v>
      </c>
      <c r="L1803" t="s">
        <v>29</v>
      </c>
      <c r="M1803" t="s">
        <v>30</v>
      </c>
      <c r="N1803" t="s">
        <v>5303</v>
      </c>
      <c r="O1803" t="s">
        <v>6238</v>
      </c>
      <c r="P1803" t="str">
        <f t="shared" si="28"/>
        <v>Nov</v>
      </c>
      <c r="Q1803">
        <f>PRODUCT(Table1[[#This Row],[Price_per_Unit]],Table1[[#This Row],[Quantity_Purchased]])</f>
        <v>402.12</v>
      </c>
      <c r="R1803">
        <f>(Table1[[#This Row],[Price_per_Unit]]*Table1[[#This Row],[Quantity_Purchased]])-Table1[[#This Row],[Discount_Applied]]</f>
        <v>393.87</v>
      </c>
    </row>
    <row r="1804" spans="1:18" hidden="1" x14ac:dyDescent="0.35">
      <c r="A1804" t="s">
        <v>6239</v>
      </c>
      <c r="B1804" s="1">
        <v>45719</v>
      </c>
      <c r="C1804" t="s">
        <v>5278</v>
      </c>
      <c r="D1804" t="s">
        <v>6240</v>
      </c>
      <c r="E1804" t="s">
        <v>188</v>
      </c>
      <c r="F1804" t="s">
        <v>79</v>
      </c>
      <c r="G1804">
        <v>246.62</v>
      </c>
      <c r="H1804">
        <v>7</v>
      </c>
      <c r="I1804">
        <v>203.99</v>
      </c>
      <c r="J1804">
        <v>40.9</v>
      </c>
      <c r="K1804" t="s">
        <v>20</v>
      </c>
      <c r="L1804" t="s">
        <v>21</v>
      </c>
      <c r="M1804" t="s">
        <v>30</v>
      </c>
      <c r="N1804" t="s">
        <v>5303</v>
      </c>
      <c r="O1804" t="s">
        <v>6241</v>
      </c>
      <c r="P1804" t="str">
        <f t="shared" si="28"/>
        <v>Mar</v>
      </c>
      <c r="Q1804">
        <f>PRODUCT(Table1[[#This Row],[Price_per_Unit]],Table1[[#This Row],[Quantity_Purchased]])</f>
        <v>1726.3400000000001</v>
      </c>
      <c r="R1804">
        <f>(Table1[[#This Row],[Price_per_Unit]]*Table1[[#This Row],[Quantity_Purchased]])-Table1[[#This Row],[Discount_Applied]]</f>
        <v>1685.44</v>
      </c>
    </row>
    <row r="1805" spans="1:18" hidden="1" x14ac:dyDescent="0.35">
      <c r="A1805" t="s">
        <v>6242</v>
      </c>
      <c r="B1805" s="1">
        <v>45967</v>
      </c>
      <c r="C1805" t="s">
        <v>5278</v>
      </c>
      <c r="D1805" t="s">
        <v>6243</v>
      </c>
      <c r="E1805" t="s">
        <v>5311</v>
      </c>
      <c r="F1805" t="s">
        <v>79</v>
      </c>
      <c r="G1805">
        <v>203.67</v>
      </c>
      <c r="H1805">
        <v>10</v>
      </c>
      <c r="I1805">
        <v>159.05000000000001</v>
      </c>
      <c r="J1805">
        <v>10.86</v>
      </c>
      <c r="K1805" t="s">
        <v>20</v>
      </c>
      <c r="L1805" t="s">
        <v>48</v>
      </c>
      <c r="M1805" t="s">
        <v>30</v>
      </c>
      <c r="N1805" t="s">
        <v>5287</v>
      </c>
      <c r="O1805" t="s">
        <v>6244</v>
      </c>
      <c r="P1805" t="str">
        <f t="shared" si="28"/>
        <v>Nov</v>
      </c>
      <c r="Q1805">
        <f>PRODUCT(Table1[[#This Row],[Price_per_Unit]],Table1[[#This Row],[Quantity_Purchased]])</f>
        <v>2036.6999999999998</v>
      </c>
      <c r="R1805">
        <f>(Table1[[#This Row],[Price_per_Unit]]*Table1[[#This Row],[Quantity_Purchased]])-Table1[[#This Row],[Discount_Applied]]</f>
        <v>2025.84</v>
      </c>
    </row>
    <row r="1806" spans="1:18" hidden="1" x14ac:dyDescent="0.35">
      <c r="A1806" t="s">
        <v>6245</v>
      </c>
      <c r="B1806" s="1">
        <v>45907</v>
      </c>
      <c r="C1806" t="s">
        <v>5278</v>
      </c>
      <c r="D1806" t="s">
        <v>6246</v>
      </c>
      <c r="E1806" t="s">
        <v>1502</v>
      </c>
      <c r="F1806" t="s">
        <v>128</v>
      </c>
      <c r="G1806">
        <v>64.62</v>
      </c>
      <c r="H1806">
        <v>10</v>
      </c>
      <c r="I1806">
        <v>42.11</v>
      </c>
      <c r="J1806">
        <v>10.74</v>
      </c>
      <c r="K1806" t="s">
        <v>20</v>
      </c>
      <c r="L1806" t="s">
        <v>29</v>
      </c>
      <c r="M1806" t="s">
        <v>30</v>
      </c>
      <c r="N1806" t="s">
        <v>5303</v>
      </c>
      <c r="O1806" t="s">
        <v>6247</v>
      </c>
      <c r="P1806" t="str">
        <f t="shared" si="28"/>
        <v>Sep</v>
      </c>
      <c r="Q1806">
        <f>PRODUCT(Table1[[#This Row],[Price_per_Unit]],Table1[[#This Row],[Quantity_Purchased]])</f>
        <v>646.20000000000005</v>
      </c>
      <c r="R1806">
        <f>(Table1[[#This Row],[Price_per_Unit]]*Table1[[#This Row],[Quantity_Purchased]])-Table1[[#This Row],[Discount_Applied]]</f>
        <v>635.46</v>
      </c>
    </row>
    <row r="1807" spans="1:18" hidden="1" x14ac:dyDescent="0.35">
      <c r="A1807" t="s">
        <v>6248</v>
      </c>
      <c r="B1807" s="1">
        <v>45854</v>
      </c>
      <c r="C1807" t="s">
        <v>5278</v>
      </c>
      <c r="D1807" t="s">
        <v>6249</v>
      </c>
      <c r="E1807" t="s">
        <v>2793</v>
      </c>
      <c r="F1807" t="s">
        <v>128</v>
      </c>
      <c r="G1807">
        <v>352.59</v>
      </c>
      <c r="H1807">
        <v>1</v>
      </c>
      <c r="I1807">
        <v>307.33</v>
      </c>
      <c r="J1807">
        <v>8.43</v>
      </c>
      <c r="K1807" t="s">
        <v>20</v>
      </c>
      <c r="L1807" t="s">
        <v>29</v>
      </c>
      <c r="M1807" t="s">
        <v>30</v>
      </c>
      <c r="N1807" t="s">
        <v>5280</v>
      </c>
      <c r="O1807" t="s">
        <v>6250</v>
      </c>
      <c r="P1807" t="str">
        <f t="shared" si="28"/>
        <v>Jul</v>
      </c>
      <c r="Q1807">
        <f>PRODUCT(Table1[[#This Row],[Price_per_Unit]],Table1[[#This Row],[Quantity_Purchased]])</f>
        <v>352.59</v>
      </c>
      <c r="R1807">
        <f>(Table1[[#This Row],[Price_per_Unit]]*Table1[[#This Row],[Quantity_Purchased]])-Table1[[#This Row],[Discount_Applied]]</f>
        <v>344.15999999999997</v>
      </c>
    </row>
    <row r="1808" spans="1:18" hidden="1" x14ac:dyDescent="0.35">
      <c r="A1808" t="s">
        <v>6251</v>
      </c>
      <c r="B1808" s="1">
        <v>45875</v>
      </c>
      <c r="C1808" t="s">
        <v>5278</v>
      </c>
      <c r="D1808" t="s">
        <v>6252</v>
      </c>
      <c r="E1808" t="s">
        <v>3465</v>
      </c>
      <c r="F1808" t="s">
        <v>79</v>
      </c>
      <c r="G1808">
        <v>15.84</v>
      </c>
      <c r="H1808">
        <v>1</v>
      </c>
      <c r="I1808">
        <v>11.26</v>
      </c>
      <c r="J1808">
        <v>2.2999999999999998</v>
      </c>
      <c r="K1808" t="s">
        <v>20</v>
      </c>
      <c r="L1808" t="s">
        <v>48</v>
      </c>
      <c r="M1808" t="s">
        <v>30</v>
      </c>
      <c r="N1808" t="s">
        <v>5287</v>
      </c>
      <c r="O1808" t="s">
        <v>6253</v>
      </c>
      <c r="P1808" t="str">
        <f t="shared" si="28"/>
        <v>Aug</v>
      </c>
      <c r="Q1808">
        <f>PRODUCT(Table1[[#This Row],[Price_per_Unit]],Table1[[#This Row],[Quantity_Purchased]])</f>
        <v>15.84</v>
      </c>
      <c r="R1808">
        <f>(Table1[[#This Row],[Price_per_Unit]]*Table1[[#This Row],[Quantity_Purchased]])-Table1[[#This Row],[Discount_Applied]]</f>
        <v>13.54</v>
      </c>
    </row>
    <row r="1809" spans="1:18" x14ac:dyDescent="0.35">
      <c r="A1809" t="s">
        <v>6254</v>
      </c>
      <c r="B1809" s="1">
        <v>45929</v>
      </c>
      <c r="C1809" t="s">
        <v>5278</v>
      </c>
      <c r="D1809" t="s">
        <v>6255</v>
      </c>
      <c r="E1809" t="s">
        <v>1185</v>
      </c>
      <c r="F1809" t="s">
        <v>36</v>
      </c>
      <c r="G1809">
        <v>371.25</v>
      </c>
      <c r="H1809">
        <v>5</v>
      </c>
      <c r="I1809">
        <v>320.93</v>
      </c>
      <c r="J1809">
        <v>72.569999999999993</v>
      </c>
      <c r="K1809" t="s">
        <v>20</v>
      </c>
      <c r="L1809" t="s">
        <v>29</v>
      </c>
      <c r="M1809" t="s">
        <v>22</v>
      </c>
      <c r="N1809" t="s">
        <v>5303</v>
      </c>
      <c r="O1809" t="s">
        <v>6256</v>
      </c>
      <c r="P1809" t="str">
        <f t="shared" si="28"/>
        <v>Sep</v>
      </c>
      <c r="Q1809">
        <f>PRODUCT(Table1[[#This Row],[Price_per_Unit]],Table1[[#This Row],[Quantity_Purchased]])</f>
        <v>1856.25</v>
      </c>
      <c r="R1809">
        <f>(Table1[[#This Row],[Price_per_Unit]]*Table1[[#This Row],[Quantity_Purchased]])-Table1[[#This Row],[Discount_Applied]]</f>
        <v>1783.68</v>
      </c>
    </row>
    <row r="1810" spans="1:18" hidden="1" x14ac:dyDescent="0.35">
      <c r="A1810" t="s">
        <v>6257</v>
      </c>
      <c r="B1810" s="1">
        <v>45749</v>
      </c>
      <c r="C1810" t="s">
        <v>5278</v>
      </c>
      <c r="D1810" t="s">
        <v>6258</v>
      </c>
      <c r="E1810" t="s">
        <v>4411</v>
      </c>
      <c r="F1810" t="s">
        <v>19</v>
      </c>
      <c r="G1810">
        <v>215.09</v>
      </c>
      <c r="H1810">
        <v>9</v>
      </c>
      <c r="I1810">
        <v>177.17</v>
      </c>
      <c r="J1810">
        <v>12.39</v>
      </c>
      <c r="K1810" t="s">
        <v>20</v>
      </c>
      <c r="L1810" t="s">
        <v>29</v>
      </c>
      <c r="M1810" t="s">
        <v>37</v>
      </c>
      <c r="N1810" t="s">
        <v>5303</v>
      </c>
      <c r="O1810" t="s">
        <v>6259</v>
      </c>
      <c r="P1810" t="str">
        <f t="shared" si="28"/>
        <v>Apr</v>
      </c>
      <c r="Q1810">
        <f>PRODUCT(Table1[[#This Row],[Price_per_Unit]],Table1[[#This Row],[Quantity_Purchased]])</f>
        <v>1935.81</v>
      </c>
      <c r="R1810">
        <f>(Table1[[#This Row],[Price_per_Unit]]*Table1[[#This Row],[Quantity_Purchased]])-Table1[[#This Row],[Discount_Applied]]</f>
        <v>1923.4199999999998</v>
      </c>
    </row>
    <row r="1811" spans="1:18" x14ac:dyDescent="0.35">
      <c r="A1811" t="s">
        <v>6260</v>
      </c>
      <c r="B1811" s="1">
        <v>45967</v>
      </c>
      <c r="C1811" t="s">
        <v>5278</v>
      </c>
      <c r="D1811" t="s">
        <v>6261</v>
      </c>
      <c r="E1811" t="s">
        <v>3767</v>
      </c>
      <c r="F1811" t="s">
        <v>19</v>
      </c>
      <c r="G1811">
        <v>38.08</v>
      </c>
      <c r="H1811">
        <v>1</v>
      </c>
      <c r="I1811">
        <v>25.76</v>
      </c>
      <c r="J1811">
        <v>5.88</v>
      </c>
      <c r="K1811" t="s">
        <v>20</v>
      </c>
      <c r="L1811" t="s">
        <v>21</v>
      </c>
      <c r="M1811" t="s">
        <v>22</v>
      </c>
      <c r="N1811" t="s">
        <v>5303</v>
      </c>
      <c r="O1811" t="s">
        <v>6262</v>
      </c>
      <c r="P1811" t="str">
        <f t="shared" si="28"/>
        <v>Nov</v>
      </c>
      <c r="Q1811">
        <f>PRODUCT(Table1[[#This Row],[Price_per_Unit]],Table1[[#This Row],[Quantity_Purchased]])</f>
        <v>38.08</v>
      </c>
      <c r="R1811">
        <f>(Table1[[#This Row],[Price_per_Unit]]*Table1[[#This Row],[Quantity_Purchased]])-Table1[[#This Row],[Discount_Applied]]</f>
        <v>32.199999999999996</v>
      </c>
    </row>
    <row r="1812" spans="1:18" x14ac:dyDescent="0.35">
      <c r="A1812" t="s">
        <v>6263</v>
      </c>
      <c r="B1812" s="1">
        <v>45751</v>
      </c>
      <c r="C1812" t="s">
        <v>5278</v>
      </c>
      <c r="D1812" t="s">
        <v>6264</v>
      </c>
      <c r="E1812" t="s">
        <v>1996</v>
      </c>
      <c r="F1812" t="s">
        <v>79</v>
      </c>
      <c r="G1812">
        <v>491.74</v>
      </c>
      <c r="H1812">
        <v>9</v>
      </c>
      <c r="I1812">
        <v>345.92</v>
      </c>
      <c r="J1812">
        <v>10.41</v>
      </c>
      <c r="K1812" t="s">
        <v>54</v>
      </c>
      <c r="L1812" t="s">
        <v>29</v>
      </c>
      <c r="M1812" t="s">
        <v>22</v>
      </c>
      <c r="N1812" t="s">
        <v>5280</v>
      </c>
      <c r="O1812" t="s">
        <v>6265</v>
      </c>
      <c r="P1812" t="str">
        <f t="shared" si="28"/>
        <v>Apr</v>
      </c>
      <c r="Q1812">
        <f>PRODUCT(Table1[[#This Row],[Price_per_Unit]],Table1[[#This Row],[Quantity_Purchased]])</f>
        <v>4425.66</v>
      </c>
      <c r="R1812">
        <f>(Table1[[#This Row],[Price_per_Unit]]*Table1[[#This Row],[Quantity_Purchased]])-Table1[[#This Row],[Discount_Applied]]</f>
        <v>4415.25</v>
      </c>
    </row>
    <row r="1813" spans="1:18" x14ac:dyDescent="0.35">
      <c r="A1813" t="s">
        <v>6266</v>
      </c>
      <c r="B1813" s="1">
        <v>46004</v>
      </c>
      <c r="C1813" t="s">
        <v>5278</v>
      </c>
      <c r="D1813" t="s">
        <v>6267</v>
      </c>
      <c r="E1813" t="s">
        <v>4555</v>
      </c>
      <c r="F1813" t="s">
        <v>19</v>
      </c>
      <c r="G1813">
        <v>360.41</v>
      </c>
      <c r="H1813">
        <v>6</v>
      </c>
      <c r="I1813">
        <v>296</v>
      </c>
      <c r="J1813">
        <v>3.66</v>
      </c>
      <c r="K1813" t="s">
        <v>54</v>
      </c>
      <c r="L1813" t="s">
        <v>48</v>
      </c>
      <c r="M1813" t="s">
        <v>22</v>
      </c>
      <c r="N1813" t="s">
        <v>5280</v>
      </c>
      <c r="O1813" t="s">
        <v>6268</v>
      </c>
      <c r="P1813" t="str">
        <f t="shared" si="28"/>
        <v>Dec</v>
      </c>
      <c r="Q1813">
        <f>PRODUCT(Table1[[#This Row],[Price_per_Unit]],Table1[[#This Row],[Quantity_Purchased]])</f>
        <v>2162.46</v>
      </c>
      <c r="R1813">
        <f>(Table1[[#This Row],[Price_per_Unit]]*Table1[[#This Row],[Quantity_Purchased]])-Table1[[#This Row],[Discount_Applied]]</f>
        <v>2158.8000000000002</v>
      </c>
    </row>
    <row r="1814" spans="1:18" x14ac:dyDescent="0.35">
      <c r="A1814" t="s">
        <v>6269</v>
      </c>
      <c r="B1814" s="1">
        <v>45949</v>
      </c>
      <c r="C1814" t="s">
        <v>5278</v>
      </c>
      <c r="D1814" t="s">
        <v>6270</v>
      </c>
      <c r="E1814" t="s">
        <v>1201</v>
      </c>
      <c r="F1814" t="s">
        <v>53</v>
      </c>
      <c r="G1814">
        <v>163.29</v>
      </c>
      <c r="H1814">
        <v>5</v>
      </c>
      <c r="I1814">
        <v>112.23</v>
      </c>
      <c r="J1814">
        <v>16.440000000000001</v>
      </c>
      <c r="K1814" t="s">
        <v>43</v>
      </c>
      <c r="L1814" t="s">
        <v>48</v>
      </c>
      <c r="M1814" t="s">
        <v>22</v>
      </c>
      <c r="N1814" t="s">
        <v>5303</v>
      </c>
      <c r="O1814" t="s">
        <v>6271</v>
      </c>
      <c r="P1814" t="str">
        <f t="shared" si="28"/>
        <v>Oct</v>
      </c>
      <c r="Q1814">
        <f>PRODUCT(Table1[[#This Row],[Price_per_Unit]],Table1[[#This Row],[Quantity_Purchased]])</f>
        <v>816.44999999999993</v>
      </c>
      <c r="R1814">
        <f>(Table1[[#This Row],[Price_per_Unit]]*Table1[[#This Row],[Quantity_Purchased]])-Table1[[#This Row],[Discount_Applied]]</f>
        <v>800.00999999999988</v>
      </c>
    </row>
    <row r="1815" spans="1:18" hidden="1" x14ac:dyDescent="0.35">
      <c r="A1815" t="s">
        <v>6272</v>
      </c>
      <c r="B1815" s="1">
        <v>45854</v>
      </c>
      <c r="C1815" t="s">
        <v>5278</v>
      </c>
      <c r="D1815" t="s">
        <v>6273</v>
      </c>
      <c r="E1815" t="s">
        <v>6274</v>
      </c>
      <c r="F1815" t="s">
        <v>19</v>
      </c>
      <c r="G1815">
        <v>219.05</v>
      </c>
      <c r="H1815">
        <v>9</v>
      </c>
      <c r="I1815">
        <v>140.22</v>
      </c>
      <c r="J1815">
        <v>27.46</v>
      </c>
      <c r="K1815" t="s">
        <v>43</v>
      </c>
      <c r="L1815" t="s">
        <v>29</v>
      </c>
      <c r="M1815" t="s">
        <v>30</v>
      </c>
      <c r="N1815" t="s">
        <v>5303</v>
      </c>
      <c r="O1815" t="s">
        <v>6275</v>
      </c>
      <c r="P1815" t="str">
        <f t="shared" si="28"/>
        <v>Jul</v>
      </c>
      <c r="Q1815">
        <f>PRODUCT(Table1[[#This Row],[Price_per_Unit]],Table1[[#This Row],[Quantity_Purchased]])</f>
        <v>1971.45</v>
      </c>
      <c r="R1815">
        <f>(Table1[[#This Row],[Price_per_Unit]]*Table1[[#This Row],[Quantity_Purchased]])-Table1[[#This Row],[Discount_Applied]]</f>
        <v>1943.99</v>
      </c>
    </row>
    <row r="1816" spans="1:18" hidden="1" x14ac:dyDescent="0.35">
      <c r="A1816" t="s">
        <v>6276</v>
      </c>
      <c r="B1816" s="1">
        <v>46011</v>
      </c>
      <c r="C1816" t="s">
        <v>5278</v>
      </c>
      <c r="D1816" t="s">
        <v>6277</v>
      </c>
      <c r="E1816" t="s">
        <v>1016</v>
      </c>
      <c r="F1816" t="s">
        <v>19</v>
      </c>
      <c r="G1816">
        <v>204.57</v>
      </c>
      <c r="H1816">
        <v>5</v>
      </c>
      <c r="I1816">
        <v>137.55000000000001</v>
      </c>
      <c r="J1816">
        <v>2.1</v>
      </c>
      <c r="K1816" t="s">
        <v>54</v>
      </c>
      <c r="L1816" t="s">
        <v>29</v>
      </c>
      <c r="M1816" t="s">
        <v>37</v>
      </c>
      <c r="N1816" t="s">
        <v>5303</v>
      </c>
      <c r="O1816" t="s">
        <v>6278</v>
      </c>
      <c r="P1816" t="str">
        <f t="shared" si="28"/>
        <v>Dec</v>
      </c>
      <c r="Q1816">
        <f>PRODUCT(Table1[[#This Row],[Price_per_Unit]],Table1[[#This Row],[Quantity_Purchased]])</f>
        <v>1022.8499999999999</v>
      </c>
      <c r="R1816">
        <f>(Table1[[#This Row],[Price_per_Unit]]*Table1[[#This Row],[Quantity_Purchased]])-Table1[[#This Row],[Discount_Applied]]</f>
        <v>1020.7499999999999</v>
      </c>
    </row>
    <row r="1817" spans="1:18" hidden="1" x14ac:dyDescent="0.35">
      <c r="A1817" t="s">
        <v>6279</v>
      </c>
      <c r="B1817" s="1">
        <v>46011</v>
      </c>
      <c r="C1817" t="s">
        <v>5278</v>
      </c>
      <c r="D1817" t="s">
        <v>6280</v>
      </c>
      <c r="E1817" t="s">
        <v>3803</v>
      </c>
      <c r="F1817" t="s">
        <v>53</v>
      </c>
      <c r="G1817">
        <v>344.7</v>
      </c>
      <c r="H1817">
        <v>1</v>
      </c>
      <c r="I1817">
        <v>222.42</v>
      </c>
      <c r="J1817">
        <v>40.229999999999997</v>
      </c>
      <c r="K1817" t="s">
        <v>20</v>
      </c>
      <c r="L1817" t="s">
        <v>48</v>
      </c>
      <c r="M1817" t="s">
        <v>30</v>
      </c>
      <c r="N1817" t="s">
        <v>5303</v>
      </c>
      <c r="O1817" t="s">
        <v>6281</v>
      </c>
      <c r="P1817" t="str">
        <f t="shared" si="28"/>
        <v>Dec</v>
      </c>
      <c r="Q1817">
        <f>PRODUCT(Table1[[#This Row],[Price_per_Unit]],Table1[[#This Row],[Quantity_Purchased]])</f>
        <v>344.7</v>
      </c>
      <c r="R1817">
        <f>(Table1[[#This Row],[Price_per_Unit]]*Table1[[#This Row],[Quantity_Purchased]])-Table1[[#This Row],[Discount_Applied]]</f>
        <v>304.46999999999997</v>
      </c>
    </row>
    <row r="1818" spans="1:18" hidden="1" x14ac:dyDescent="0.35">
      <c r="A1818" t="s">
        <v>6282</v>
      </c>
      <c r="B1818" s="1">
        <v>45941</v>
      </c>
      <c r="C1818" t="s">
        <v>5278</v>
      </c>
      <c r="D1818" t="s">
        <v>6283</v>
      </c>
      <c r="E1818" t="s">
        <v>6284</v>
      </c>
      <c r="F1818" t="s">
        <v>28</v>
      </c>
      <c r="G1818">
        <v>288.91000000000003</v>
      </c>
      <c r="H1818">
        <v>9</v>
      </c>
      <c r="I1818">
        <v>190.32</v>
      </c>
      <c r="J1818">
        <v>52.7</v>
      </c>
      <c r="K1818" t="s">
        <v>20</v>
      </c>
      <c r="L1818" t="s">
        <v>48</v>
      </c>
      <c r="M1818" t="s">
        <v>30</v>
      </c>
      <c r="N1818" t="s">
        <v>5280</v>
      </c>
      <c r="O1818" t="s">
        <v>6285</v>
      </c>
      <c r="P1818" t="str">
        <f t="shared" si="28"/>
        <v>Oct</v>
      </c>
      <c r="Q1818">
        <f>PRODUCT(Table1[[#This Row],[Price_per_Unit]],Table1[[#This Row],[Quantity_Purchased]])</f>
        <v>2600.19</v>
      </c>
      <c r="R1818">
        <f>(Table1[[#This Row],[Price_per_Unit]]*Table1[[#This Row],[Quantity_Purchased]])-Table1[[#This Row],[Discount_Applied]]</f>
        <v>2547.4900000000002</v>
      </c>
    </row>
    <row r="1819" spans="1:18" x14ac:dyDescent="0.35">
      <c r="A1819" t="s">
        <v>6286</v>
      </c>
      <c r="B1819" s="1">
        <v>45814</v>
      </c>
      <c r="C1819" t="s">
        <v>5278</v>
      </c>
      <c r="D1819" t="s">
        <v>6287</v>
      </c>
      <c r="E1819" t="s">
        <v>992</v>
      </c>
      <c r="F1819" t="s">
        <v>53</v>
      </c>
      <c r="G1819">
        <v>155.18</v>
      </c>
      <c r="H1819">
        <v>3</v>
      </c>
      <c r="I1819">
        <v>115</v>
      </c>
      <c r="J1819">
        <v>28.7</v>
      </c>
      <c r="K1819" t="s">
        <v>54</v>
      </c>
      <c r="L1819" t="s">
        <v>29</v>
      </c>
      <c r="M1819" t="s">
        <v>22</v>
      </c>
      <c r="N1819" t="s">
        <v>5287</v>
      </c>
      <c r="O1819" t="s">
        <v>6288</v>
      </c>
      <c r="P1819" t="str">
        <f t="shared" si="28"/>
        <v>Jun</v>
      </c>
      <c r="Q1819">
        <f>PRODUCT(Table1[[#This Row],[Price_per_Unit]],Table1[[#This Row],[Quantity_Purchased]])</f>
        <v>465.54</v>
      </c>
      <c r="R1819">
        <f>(Table1[[#This Row],[Price_per_Unit]]*Table1[[#This Row],[Quantity_Purchased]])-Table1[[#This Row],[Discount_Applied]]</f>
        <v>436.84000000000003</v>
      </c>
    </row>
    <row r="1820" spans="1:18" hidden="1" x14ac:dyDescent="0.35">
      <c r="A1820" t="s">
        <v>6289</v>
      </c>
      <c r="B1820" s="1">
        <v>45967</v>
      </c>
      <c r="C1820" t="s">
        <v>5278</v>
      </c>
      <c r="D1820" t="s">
        <v>6290</v>
      </c>
      <c r="E1820" t="s">
        <v>393</v>
      </c>
      <c r="F1820" t="s">
        <v>79</v>
      </c>
      <c r="G1820">
        <v>190.2</v>
      </c>
      <c r="H1820">
        <v>6</v>
      </c>
      <c r="I1820">
        <v>149.49</v>
      </c>
      <c r="J1820">
        <v>32.729999999999997</v>
      </c>
      <c r="K1820" t="s">
        <v>43</v>
      </c>
      <c r="L1820" t="s">
        <v>48</v>
      </c>
      <c r="M1820" t="s">
        <v>37</v>
      </c>
      <c r="N1820" t="s">
        <v>5280</v>
      </c>
      <c r="O1820" t="s">
        <v>6291</v>
      </c>
      <c r="P1820" t="str">
        <f t="shared" si="28"/>
        <v>Nov</v>
      </c>
      <c r="Q1820">
        <f>PRODUCT(Table1[[#This Row],[Price_per_Unit]],Table1[[#This Row],[Quantity_Purchased]])</f>
        <v>1141.1999999999998</v>
      </c>
      <c r="R1820">
        <f>(Table1[[#This Row],[Price_per_Unit]]*Table1[[#This Row],[Quantity_Purchased]])-Table1[[#This Row],[Discount_Applied]]</f>
        <v>1108.4699999999998</v>
      </c>
    </row>
    <row r="1821" spans="1:18" hidden="1" x14ac:dyDescent="0.35">
      <c r="A1821" t="s">
        <v>6292</v>
      </c>
      <c r="B1821" s="1">
        <v>46004</v>
      </c>
      <c r="C1821" t="s">
        <v>5278</v>
      </c>
      <c r="D1821" t="s">
        <v>6293</v>
      </c>
      <c r="E1821" t="s">
        <v>6294</v>
      </c>
      <c r="F1821" t="s">
        <v>36</v>
      </c>
      <c r="G1821">
        <v>344.27</v>
      </c>
      <c r="H1821">
        <v>6</v>
      </c>
      <c r="I1821">
        <v>257.83</v>
      </c>
      <c r="J1821">
        <v>18.96</v>
      </c>
      <c r="K1821" t="s">
        <v>20</v>
      </c>
      <c r="L1821" t="s">
        <v>48</v>
      </c>
      <c r="M1821" t="s">
        <v>30</v>
      </c>
      <c r="N1821" t="s">
        <v>5280</v>
      </c>
      <c r="O1821" t="s">
        <v>6295</v>
      </c>
      <c r="P1821" t="str">
        <f t="shared" si="28"/>
        <v>Dec</v>
      </c>
      <c r="Q1821">
        <f>PRODUCT(Table1[[#This Row],[Price_per_Unit]],Table1[[#This Row],[Quantity_Purchased]])</f>
        <v>2065.62</v>
      </c>
      <c r="R1821">
        <f>(Table1[[#This Row],[Price_per_Unit]]*Table1[[#This Row],[Quantity_Purchased]])-Table1[[#This Row],[Discount_Applied]]</f>
        <v>2046.6599999999999</v>
      </c>
    </row>
    <row r="1822" spans="1:18" hidden="1" x14ac:dyDescent="0.35">
      <c r="A1822" t="s">
        <v>6296</v>
      </c>
      <c r="B1822" s="1">
        <v>45878</v>
      </c>
      <c r="C1822" t="s">
        <v>5278</v>
      </c>
      <c r="D1822" t="s">
        <v>6297</v>
      </c>
      <c r="E1822" t="s">
        <v>3856</v>
      </c>
      <c r="F1822" t="s">
        <v>19</v>
      </c>
      <c r="G1822">
        <v>307.77999999999997</v>
      </c>
      <c r="H1822">
        <v>4</v>
      </c>
      <c r="I1822">
        <v>186.49</v>
      </c>
      <c r="J1822">
        <v>3.62</v>
      </c>
      <c r="K1822" t="s">
        <v>20</v>
      </c>
      <c r="L1822" t="s">
        <v>21</v>
      </c>
      <c r="M1822" t="s">
        <v>30</v>
      </c>
      <c r="N1822" t="s">
        <v>5287</v>
      </c>
      <c r="O1822" t="s">
        <v>6298</v>
      </c>
      <c r="P1822" t="str">
        <f t="shared" si="28"/>
        <v>Aug</v>
      </c>
      <c r="Q1822">
        <f>PRODUCT(Table1[[#This Row],[Price_per_Unit]],Table1[[#This Row],[Quantity_Purchased]])</f>
        <v>1231.1199999999999</v>
      </c>
      <c r="R1822">
        <f>(Table1[[#This Row],[Price_per_Unit]]*Table1[[#This Row],[Quantity_Purchased]])-Table1[[#This Row],[Discount_Applied]]</f>
        <v>1227.5</v>
      </c>
    </row>
    <row r="1823" spans="1:18" hidden="1" x14ac:dyDescent="0.35">
      <c r="A1823" t="s">
        <v>6299</v>
      </c>
      <c r="B1823" s="1">
        <v>45691</v>
      </c>
      <c r="C1823" t="s">
        <v>5278</v>
      </c>
      <c r="D1823" t="s">
        <v>6300</v>
      </c>
      <c r="E1823" t="s">
        <v>6301</v>
      </c>
      <c r="F1823" t="s">
        <v>19</v>
      </c>
      <c r="G1823">
        <v>307.5</v>
      </c>
      <c r="H1823">
        <v>10</v>
      </c>
      <c r="I1823">
        <v>231.34</v>
      </c>
      <c r="J1823">
        <v>39.630000000000003</v>
      </c>
      <c r="K1823" t="s">
        <v>43</v>
      </c>
      <c r="L1823" t="s">
        <v>29</v>
      </c>
      <c r="M1823" t="s">
        <v>37</v>
      </c>
      <c r="N1823" t="s">
        <v>5287</v>
      </c>
      <c r="O1823" t="s">
        <v>6302</v>
      </c>
      <c r="P1823" t="str">
        <f t="shared" si="28"/>
        <v>Feb</v>
      </c>
      <c r="Q1823">
        <f>PRODUCT(Table1[[#This Row],[Price_per_Unit]],Table1[[#This Row],[Quantity_Purchased]])</f>
        <v>3075</v>
      </c>
      <c r="R1823">
        <f>(Table1[[#This Row],[Price_per_Unit]]*Table1[[#This Row],[Quantity_Purchased]])-Table1[[#This Row],[Discount_Applied]]</f>
        <v>3035.37</v>
      </c>
    </row>
    <row r="1824" spans="1:18" hidden="1" x14ac:dyDescent="0.35">
      <c r="A1824" t="s">
        <v>6303</v>
      </c>
      <c r="B1824" s="1">
        <v>45731</v>
      </c>
      <c r="C1824" t="s">
        <v>5278</v>
      </c>
      <c r="D1824" t="s">
        <v>6304</v>
      </c>
      <c r="E1824" t="s">
        <v>514</v>
      </c>
      <c r="F1824" t="s">
        <v>128</v>
      </c>
      <c r="G1824">
        <v>147.29</v>
      </c>
      <c r="H1824">
        <v>6</v>
      </c>
      <c r="I1824">
        <v>92.37</v>
      </c>
      <c r="J1824">
        <v>8.14</v>
      </c>
      <c r="K1824" t="s">
        <v>54</v>
      </c>
      <c r="L1824" t="s">
        <v>21</v>
      </c>
      <c r="M1824" t="s">
        <v>37</v>
      </c>
      <c r="N1824" t="s">
        <v>5303</v>
      </c>
      <c r="O1824" t="s">
        <v>6305</v>
      </c>
      <c r="P1824" t="str">
        <f t="shared" si="28"/>
        <v>Mar</v>
      </c>
      <c r="Q1824">
        <f>PRODUCT(Table1[[#This Row],[Price_per_Unit]],Table1[[#This Row],[Quantity_Purchased]])</f>
        <v>883.74</v>
      </c>
      <c r="R1824">
        <f>(Table1[[#This Row],[Price_per_Unit]]*Table1[[#This Row],[Quantity_Purchased]])-Table1[[#This Row],[Discount_Applied]]</f>
        <v>875.6</v>
      </c>
    </row>
    <row r="1825" spans="1:18" x14ac:dyDescent="0.35">
      <c r="A1825" t="s">
        <v>6306</v>
      </c>
      <c r="B1825" s="1">
        <v>45960</v>
      </c>
      <c r="C1825" t="s">
        <v>5278</v>
      </c>
      <c r="D1825" t="s">
        <v>6307</v>
      </c>
      <c r="E1825" t="s">
        <v>2468</v>
      </c>
      <c r="F1825" t="s">
        <v>28</v>
      </c>
      <c r="G1825">
        <v>149.15</v>
      </c>
      <c r="H1825">
        <v>4</v>
      </c>
      <c r="I1825">
        <v>117.3</v>
      </c>
      <c r="J1825">
        <v>10.75</v>
      </c>
      <c r="K1825" t="s">
        <v>43</v>
      </c>
      <c r="L1825" t="s">
        <v>29</v>
      </c>
      <c r="M1825" t="s">
        <v>22</v>
      </c>
      <c r="N1825" t="s">
        <v>5287</v>
      </c>
      <c r="O1825" t="s">
        <v>6308</v>
      </c>
      <c r="P1825" t="str">
        <f t="shared" si="28"/>
        <v>Oct</v>
      </c>
      <c r="Q1825">
        <f>PRODUCT(Table1[[#This Row],[Price_per_Unit]],Table1[[#This Row],[Quantity_Purchased]])</f>
        <v>596.6</v>
      </c>
      <c r="R1825">
        <f>(Table1[[#This Row],[Price_per_Unit]]*Table1[[#This Row],[Quantity_Purchased]])-Table1[[#This Row],[Discount_Applied]]</f>
        <v>585.85</v>
      </c>
    </row>
    <row r="1826" spans="1:18" x14ac:dyDescent="0.35">
      <c r="A1826" t="s">
        <v>6309</v>
      </c>
      <c r="B1826" s="1">
        <v>45878</v>
      </c>
      <c r="C1826" t="s">
        <v>5278</v>
      </c>
      <c r="D1826" t="s">
        <v>6310</v>
      </c>
      <c r="E1826" t="s">
        <v>4573</v>
      </c>
      <c r="F1826" t="s">
        <v>128</v>
      </c>
      <c r="G1826">
        <v>343.97</v>
      </c>
      <c r="H1826">
        <v>5</v>
      </c>
      <c r="I1826">
        <v>288.55</v>
      </c>
      <c r="J1826">
        <v>35.729999999999997</v>
      </c>
      <c r="K1826" t="s">
        <v>54</v>
      </c>
      <c r="L1826" t="s">
        <v>29</v>
      </c>
      <c r="M1826" t="s">
        <v>22</v>
      </c>
      <c r="N1826" t="s">
        <v>5280</v>
      </c>
      <c r="O1826" t="s">
        <v>6311</v>
      </c>
      <c r="P1826" t="str">
        <f t="shared" si="28"/>
        <v>Aug</v>
      </c>
      <c r="Q1826">
        <f>PRODUCT(Table1[[#This Row],[Price_per_Unit]],Table1[[#This Row],[Quantity_Purchased]])</f>
        <v>1719.8500000000001</v>
      </c>
      <c r="R1826">
        <f>(Table1[[#This Row],[Price_per_Unit]]*Table1[[#This Row],[Quantity_Purchased]])-Table1[[#This Row],[Discount_Applied]]</f>
        <v>1684.1200000000001</v>
      </c>
    </row>
    <row r="1827" spans="1:18" hidden="1" x14ac:dyDescent="0.35">
      <c r="A1827" t="s">
        <v>6312</v>
      </c>
      <c r="B1827" s="1">
        <v>45812</v>
      </c>
      <c r="C1827" t="s">
        <v>5278</v>
      </c>
      <c r="D1827" t="s">
        <v>6313</v>
      </c>
      <c r="E1827" t="s">
        <v>311</v>
      </c>
      <c r="F1827" t="s">
        <v>36</v>
      </c>
      <c r="G1827">
        <v>37.200000000000003</v>
      </c>
      <c r="H1827">
        <v>7</v>
      </c>
      <c r="I1827">
        <v>31.76</v>
      </c>
      <c r="J1827">
        <v>5.67</v>
      </c>
      <c r="K1827" t="s">
        <v>43</v>
      </c>
      <c r="L1827" t="s">
        <v>29</v>
      </c>
      <c r="M1827" t="s">
        <v>37</v>
      </c>
      <c r="N1827" t="s">
        <v>5287</v>
      </c>
      <c r="O1827" t="s">
        <v>6314</v>
      </c>
      <c r="P1827" t="str">
        <f t="shared" si="28"/>
        <v>Jun</v>
      </c>
      <c r="Q1827">
        <f>PRODUCT(Table1[[#This Row],[Price_per_Unit]],Table1[[#This Row],[Quantity_Purchased]])</f>
        <v>260.40000000000003</v>
      </c>
      <c r="R1827">
        <f>(Table1[[#This Row],[Price_per_Unit]]*Table1[[#This Row],[Quantity_Purchased]])-Table1[[#This Row],[Discount_Applied]]</f>
        <v>254.73000000000005</v>
      </c>
    </row>
    <row r="1828" spans="1:18" hidden="1" x14ac:dyDescent="0.35">
      <c r="A1828" t="s">
        <v>6315</v>
      </c>
      <c r="B1828" s="1">
        <v>45960</v>
      </c>
      <c r="C1828" t="s">
        <v>5278</v>
      </c>
      <c r="D1828" t="s">
        <v>6316</v>
      </c>
      <c r="E1828" t="s">
        <v>6317</v>
      </c>
      <c r="F1828" t="s">
        <v>36</v>
      </c>
      <c r="G1828">
        <v>353.91</v>
      </c>
      <c r="H1828">
        <v>5</v>
      </c>
      <c r="I1828">
        <v>239.18</v>
      </c>
      <c r="J1828">
        <v>37.130000000000003</v>
      </c>
      <c r="K1828" t="s">
        <v>43</v>
      </c>
      <c r="L1828" t="s">
        <v>48</v>
      </c>
      <c r="M1828" t="s">
        <v>30</v>
      </c>
      <c r="N1828" t="s">
        <v>5303</v>
      </c>
      <c r="O1828" t="s">
        <v>6318</v>
      </c>
      <c r="P1828" t="str">
        <f t="shared" si="28"/>
        <v>Oct</v>
      </c>
      <c r="Q1828">
        <f>PRODUCT(Table1[[#This Row],[Price_per_Unit]],Table1[[#This Row],[Quantity_Purchased]])</f>
        <v>1769.5500000000002</v>
      </c>
      <c r="R1828">
        <f>(Table1[[#This Row],[Price_per_Unit]]*Table1[[#This Row],[Quantity_Purchased]])-Table1[[#This Row],[Discount_Applied]]</f>
        <v>1732.42</v>
      </c>
    </row>
    <row r="1829" spans="1:18" x14ac:dyDescent="0.35">
      <c r="A1829" t="s">
        <v>6319</v>
      </c>
      <c r="B1829" s="1">
        <v>45887</v>
      </c>
      <c r="C1829" t="s">
        <v>5278</v>
      </c>
      <c r="D1829" t="s">
        <v>6320</v>
      </c>
      <c r="E1829" t="s">
        <v>5589</v>
      </c>
      <c r="F1829" t="s">
        <v>28</v>
      </c>
      <c r="G1829">
        <v>122.5</v>
      </c>
      <c r="H1829">
        <v>1</v>
      </c>
      <c r="I1829">
        <v>81.12</v>
      </c>
      <c r="J1829">
        <v>3.37</v>
      </c>
      <c r="K1829" t="s">
        <v>54</v>
      </c>
      <c r="L1829" t="s">
        <v>48</v>
      </c>
      <c r="M1829" t="s">
        <v>22</v>
      </c>
      <c r="N1829" t="s">
        <v>5287</v>
      </c>
      <c r="O1829" t="s">
        <v>6321</v>
      </c>
      <c r="P1829" t="str">
        <f t="shared" si="28"/>
        <v>Aug</v>
      </c>
      <c r="Q1829">
        <f>PRODUCT(Table1[[#This Row],[Price_per_Unit]],Table1[[#This Row],[Quantity_Purchased]])</f>
        <v>122.5</v>
      </c>
      <c r="R1829">
        <f>(Table1[[#This Row],[Price_per_Unit]]*Table1[[#This Row],[Quantity_Purchased]])-Table1[[#This Row],[Discount_Applied]]</f>
        <v>119.13</v>
      </c>
    </row>
    <row r="1830" spans="1:18" hidden="1" x14ac:dyDescent="0.35">
      <c r="A1830" s="2" t="s">
        <v>6322</v>
      </c>
      <c r="B1830" s="1">
        <v>46004</v>
      </c>
      <c r="C1830" t="s">
        <v>5278</v>
      </c>
      <c r="D1830" t="s">
        <v>6323</v>
      </c>
      <c r="E1830" t="s">
        <v>2507</v>
      </c>
      <c r="F1830" t="s">
        <v>28</v>
      </c>
      <c r="G1830">
        <v>456</v>
      </c>
      <c r="H1830">
        <v>3</v>
      </c>
      <c r="I1830">
        <v>303.22000000000003</v>
      </c>
      <c r="J1830">
        <v>47.91</v>
      </c>
      <c r="K1830" t="s">
        <v>43</v>
      </c>
      <c r="L1830" t="s">
        <v>29</v>
      </c>
      <c r="M1830" t="s">
        <v>30</v>
      </c>
      <c r="N1830" t="s">
        <v>5287</v>
      </c>
      <c r="O1830" t="s">
        <v>6324</v>
      </c>
      <c r="P1830" t="str">
        <f t="shared" si="28"/>
        <v>Dec</v>
      </c>
      <c r="Q1830">
        <f>PRODUCT(Table1[[#This Row],[Price_per_Unit]],Table1[[#This Row],[Quantity_Purchased]])</f>
        <v>1368</v>
      </c>
      <c r="R1830">
        <f>(Table1[[#This Row],[Price_per_Unit]]*Table1[[#This Row],[Quantity_Purchased]])-Table1[[#This Row],[Discount_Applied]]</f>
        <v>1320.09</v>
      </c>
    </row>
    <row r="1831" spans="1:18" x14ac:dyDescent="0.35">
      <c r="A1831" t="s">
        <v>6325</v>
      </c>
      <c r="B1831" s="1">
        <v>45731</v>
      </c>
      <c r="C1831" t="s">
        <v>5278</v>
      </c>
      <c r="D1831" t="s">
        <v>6326</v>
      </c>
      <c r="E1831" t="s">
        <v>4622</v>
      </c>
      <c r="F1831" t="s">
        <v>36</v>
      </c>
      <c r="G1831">
        <v>334.43</v>
      </c>
      <c r="H1831">
        <v>7</v>
      </c>
      <c r="I1831">
        <v>268.2</v>
      </c>
      <c r="J1831">
        <v>50.13</v>
      </c>
      <c r="K1831" t="s">
        <v>20</v>
      </c>
      <c r="L1831" t="s">
        <v>48</v>
      </c>
      <c r="M1831" t="s">
        <v>22</v>
      </c>
      <c r="N1831" t="s">
        <v>5280</v>
      </c>
      <c r="O1831" t="s">
        <v>6327</v>
      </c>
      <c r="P1831" t="str">
        <f t="shared" si="28"/>
        <v>Mar</v>
      </c>
      <c r="Q1831">
        <f>PRODUCT(Table1[[#This Row],[Price_per_Unit]],Table1[[#This Row],[Quantity_Purchased]])</f>
        <v>2341.0100000000002</v>
      </c>
      <c r="R1831">
        <f>(Table1[[#This Row],[Price_per_Unit]]*Table1[[#This Row],[Quantity_Purchased]])-Table1[[#This Row],[Discount_Applied]]</f>
        <v>2290.88</v>
      </c>
    </row>
    <row r="1832" spans="1:18" x14ac:dyDescent="0.35">
      <c r="A1832" t="s">
        <v>6328</v>
      </c>
      <c r="B1832" s="1">
        <v>45949</v>
      </c>
      <c r="C1832" t="s">
        <v>5278</v>
      </c>
      <c r="D1832" t="s">
        <v>6329</v>
      </c>
      <c r="E1832" t="s">
        <v>836</v>
      </c>
      <c r="F1832" t="s">
        <v>53</v>
      </c>
      <c r="G1832">
        <v>306.83999999999997</v>
      </c>
      <c r="H1832">
        <v>10</v>
      </c>
      <c r="I1832">
        <v>187.98</v>
      </c>
      <c r="J1832">
        <v>19.170000000000002</v>
      </c>
      <c r="K1832" t="s">
        <v>54</v>
      </c>
      <c r="L1832" t="s">
        <v>48</v>
      </c>
      <c r="M1832" t="s">
        <v>22</v>
      </c>
      <c r="N1832" t="s">
        <v>5280</v>
      </c>
      <c r="O1832" t="s">
        <v>6330</v>
      </c>
      <c r="P1832" t="str">
        <f t="shared" si="28"/>
        <v>Oct</v>
      </c>
      <c r="Q1832">
        <f>PRODUCT(Table1[[#This Row],[Price_per_Unit]],Table1[[#This Row],[Quantity_Purchased]])</f>
        <v>3068.3999999999996</v>
      </c>
      <c r="R1832">
        <f>(Table1[[#This Row],[Price_per_Unit]]*Table1[[#This Row],[Quantity_Purchased]])-Table1[[#This Row],[Discount_Applied]]</f>
        <v>3049.2299999999996</v>
      </c>
    </row>
    <row r="1833" spans="1:18" x14ac:dyDescent="0.35">
      <c r="A1833" t="s">
        <v>6331</v>
      </c>
      <c r="B1833" s="1">
        <v>45929</v>
      </c>
      <c r="C1833" t="s">
        <v>5278</v>
      </c>
      <c r="D1833" t="s">
        <v>6332</v>
      </c>
      <c r="E1833" t="s">
        <v>412</v>
      </c>
      <c r="F1833" t="s">
        <v>19</v>
      </c>
      <c r="G1833">
        <v>451.22</v>
      </c>
      <c r="H1833">
        <v>4</v>
      </c>
      <c r="I1833">
        <v>400.99</v>
      </c>
      <c r="J1833">
        <v>87.7</v>
      </c>
      <c r="K1833" t="s">
        <v>20</v>
      </c>
      <c r="L1833" t="s">
        <v>48</v>
      </c>
      <c r="M1833" t="s">
        <v>22</v>
      </c>
      <c r="N1833" t="s">
        <v>5280</v>
      </c>
      <c r="O1833" t="s">
        <v>6333</v>
      </c>
      <c r="P1833" t="str">
        <f t="shared" si="28"/>
        <v>Sep</v>
      </c>
      <c r="Q1833">
        <f>PRODUCT(Table1[[#This Row],[Price_per_Unit]],Table1[[#This Row],[Quantity_Purchased]])</f>
        <v>1804.88</v>
      </c>
      <c r="R1833">
        <f>(Table1[[#This Row],[Price_per_Unit]]*Table1[[#This Row],[Quantity_Purchased]])-Table1[[#This Row],[Discount_Applied]]</f>
        <v>1717.18</v>
      </c>
    </row>
    <row r="1834" spans="1:18" hidden="1" x14ac:dyDescent="0.35">
      <c r="A1834" t="s">
        <v>6334</v>
      </c>
      <c r="B1834" s="1">
        <v>45691</v>
      </c>
      <c r="C1834" t="s">
        <v>5278</v>
      </c>
      <c r="D1834" t="s">
        <v>6335</v>
      </c>
      <c r="E1834" t="s">
        <v>4735</v>
      </c>
      <c r="F1834" t="s">
        <v>53</v>
      </c>
      <c r="G1834">
        <v>302.3</v>
      </c>
      <c r="H1834">
        <v>3</v>
      </c>
      <c r="I1834">
        <v>183.94</v>
      </c>
      <c r="J1834">
        <v>3.98</v>
      </c>
      <c r="K1834" t="s">
        <v>20</v>
      </c>
      <c r="L1834" t="s">
        <v>48</v>
      </c>
      <c r="M1834" t="s">
        <v>30</v>
      </c>
      <c r="N1834" t="s">
        <v>5303</v>
      </c>
      <c r="O1834" t="s">
        <v>6336</v>
      </c>
      <c r="P1834" t="str">
        <f t="shared" si="28"/>
        <v>Feb</v>
      </c>
      <c r="Q1834">
        <f>PRODUCT(Table1[[#This Row],[Price_per_Unit]],Table1[[#This Row],[Quantity_Purchased]])</f>
        <v>906.90000000000009</v>
      </c>
      <c r="R1834">
        <f>(Table1[[#This Row],[Price_per_Unit]]*Table1[[#This Row],[Quantity_Purchased]])-Table1[[#This Row],[Discount_Applied]]</f>
        <v>902.92000000000007</v>
      </c>
    </row>
    <row r="1835" spans="1:18" hidden="1" x14ac:dyDescent="0.35">
      <c r="A1835" t="s">
        <v>6337</v>
      </c>
      <c r="B1835" s="1">
        <v>45791</v>
      </c>
      <c r="C1835" t="s">
        <v>5278</v>
      </c>
      <c r="D1835" t="s">
        <v>6338</v>
      </c>
      <c r="E1835" t="s">
        <v>369</v>
      </c>
      <c r="F1835" t="s">
        <v>79</v>
      </c>
      <c r="G1835">
        <v>362.82</v>
      </c>
      <c r="H1835">
        <v>4</v>
      </c>
      <c r="I1835">
        <v>238.45</v>
      </c>
      <c r="J1835">
        <v>50.18</v>
      </c>
      <c r="K1835" t="s">
        <v>54</v>
      </c>
      <c r="L1835" t="s">
        <v>48</v>
      </c>
      <c r="M1835" t="s">
        <v>30</v>
      </c>
      <c r="N1835" t="s">
        <v>5303</v>
      </c>
      <c r="O1835" t="s">
        <v>6339</v>
      </c>
      <c r="P1835" t="str">
        <f t="shared" si="28"/>
        <v>May</v>
      </c>
      <c r="Q1835">
        <f>PRODUCT(Table1[[#This Row],[Price_per_Unit]],Table1[[#This Row],[Quantity_Purchased]])</f>
        <v>1451.28</v>
      </c>
      <c r="R1835">
        <f>(Table1[[#This Row],[Price_per_Unit]]*Table1[[#This Row],[Quantity_Purchased]])-Table1[[#This Row],[Discount_Applied]]</f>
        <v>1401.1</v>
      </c>
    </row>
    <row r="1836" spans="1:18" hidden="1" x14ac:dyDescent="0.35">
      <c r="A1836" t="s">
        <v>6340</v>
      </c>
      <c r="B1836" s="1">
        <v>45967</v>
      </c>
      <c r="C1836" t="s">
        <v>5278</v>
      </c>
      <c r="D1836" t="s">
        <v>6341</v>
      </c>
      <c r="E1836" t="s">
        <v>295</v>
      </c>
      <c r="F1836" t="s">
        <v>53</v>
      </c>
      <c r="G1836">
        <v>276.25</v>
      </c>
      <c r="H1836">
        <v>9</v>
      </c>
      <c r="I1836">
        <v>178.75</v>
      </c>
      <c r="J1836">
        <v>40.5</v>
      </c>
      <c r="K1836" t="s">
        <v>20</v>
      </c>
      <c r="L1836" t="s">
        <v>48</v>
      </c>
      <c r="M1836" t="s">
        <v>30</v>
      </c>
      <c r="N1836" t="s">
        <v>5287</v>
      </c>
      <c r="O1836" t="s">
        <v>6342</v>
      </c>
      <c r="P1836" t="str">
        <f t="shared" si="28"/>
        <v>Nov</v>
      </c>
      <c r="Q1836">
        <f>PRODUCT(Table1[[#This Row],[Price_per_Unit]],Table1[[#This Row],[Quantity_Purchased]])</f>
        <v>2486.25</v>
      </c>
      <c r="R1836">
        <f>(Table1[[#This Row],[Price_per_Unit]]*Table1[[#This Row],[Quantity_Purchased]])-Table1[[#This Row],[Discount_Applied]]</f>
        <v>2445.75</v>
      </c>
    </row>
    <row r="1837" spans="1:18" x14ac:dyDescent="0.35">
      <c r="A1837" t="s">
        <v>6343</v>
      </c>
      <c r="B1837" s="1">
        <v>45967</v>
      </c>
      <c r="C1837" t="s">
        <v>5278</v>
      </c>
      <c r="D1837" t="s">
        <v>6344</v>
      </c>
      <c r="E1837" t="s">
        <v>204</v>
      </c>
      <c r="F1837" t="s">
        <v>128</v>
      </c>
      <c r="G1837">
        <v>67.78</v>
      </c>
      <c r="H1837">
        <v>2</v>
      </c>
      <c r="I1837">
        <v>49.97</v>
      </c>
      <c r="J1837">
        <v>4.51</v>
      </c>
      <c r="K1837" t="s">
        <v>20</v>
      </c>
      <c r="L1837" t="s">
        <v>21</v>
      </c>
      <c r="M1837" t="s">
        <v>22</v>
      </c>
      <c r="N1837" t="s">
        <v>5303</v>
      </c>
      <c r="O1837" t="s">
        <v>6345</v>
      </c>
      <c r="P1837" t="str">
        <f t="shared" si="28"/>
        <v>Nov</v>
      </c>
      <c r="Q1837">
        <f>PRODUCT(Table1[[#This Row],[Price_per_Unit]],Table1[[#This Row],[Quantity_Purchased]])</f>
        <v>135.56</v>
      </c>
      <c r="R1837">
        <f>(Table1[[#This Row],[Price_per_Unit]]*Table1[[#This Row],[Quantity_Purchased]])-Table1[[#This Row],[Discount_Applied]]</f>
        <v>131.05000000000001</v>
      </c>
    </row>
    <row r="1838" spans="1:18" hidden="1" x14ac:dyDescent="0.35">
      <c r="A1838" t="s">
        <v>6346</v>
      </c>
      <c r="B1838" s="1">
        <v>45814</v>
      </c>
      <c r="C1838" t="s">
        <v>5278</v>
      </c>
      <c r="D1838" t="s">
        <v>6347</v>
      </c>
      <c r="E1838" t="s">
        <v>2414</v>
      </c>
      <c r="F1838" t="s">
        <v>128</v>
      </c>
      <c r="G1838">
        <v>157.04</v>
      </c>
      <c r="H1838">
        <v>8</v>
      </c>
      <c r="I1838">
        <v>112.96</v>
      </c>
      <c r="J1838">
        <v>26.07</v>
      </c>
      <c r="K1838" t="s">
        <v>54</v>
      </c>
      <c r="L1838" t="s">
        <v>21</v>
      </c>
      <c r="M1838" t="s">
        <v>30</v>
      </c>
      <c r="N1838" t="s">
        <v>5287</v>
      </c>
      <c r="O1838" t="s">
        <v>6348</v>
      </c>
      <c r="P1838" t="str">
        <f t="shared" si="28"/>
        <v>Jun</v>
      </c>
      <c r="Q1838">
        <f>PRODUCT(Table1[[#This Row],[Price_per_Unit]],Table1[[#This Row],[Quantity_Purchased]])</f>
        <v>1256.32</v>
      </c>
      <c r="R1838">
        <f>(Table1[[#This Row],[Price_per_Unit]]*Table1[[#This Row],[Quantity_Purchased]])-Table1[[#This Row],[Discount_Applied]]</f>
        <v>1230.25</v>
      </c>
    </row>
    <row r="1839" spans="1:18" hidden="1" x14ac:dyDescent="0.35">
      <c r="A1839" t="s">
        <v>6349</v>
      </c>
      <c r="B1839" s="1">
        <v>45941</v>
      </c>
      <c r="C1839" t="s">
        <v>5278</v>
      </c>
      <c r="D1839" t="s">
        <v>6350</v>
      </c>
      <c r="E1839" t="s">
        <v>1193</v>
      </c>
      <c r="F1839" t="s">
        <v>128</v>
      </c>
      <c r="G1839">
        <v>96.05</v>
      </c>
      <c r="H1839">
        <v>3</v>
      </c>
      <c r="I1839">
        <v>77.739999999999995</v>
      </c>
      <c r="J1839">
        <v>15.48</v>
      </c>
      <c r="K1839" t="s">
        <v>43</v>
      </c>
      <c r="L1839" t="s">
        <v>29</v>
      </c>
      <c r="M1839" t="s">
        <v>30</v>
      </c>
      <c r="N1839" t="s">
        <v>5280</v>
      </c>
      <c r="O1839" t="s">
        <v>6351</v>
      </c>
      <c r="P1839" t="str">
        <f t="shared" si="28"/>
        <v>Oct</v>
      </c>
      <c r="Q1839">
        <f>PRODUCT(Table1[[#This Row],[Price_per_Unit]],Table1[[#This Row],[Quantity_Purchased]])</f>
        <v>288.14999999999998</v>
      </c>
      <c r="R1839">
        <f>(Table1[[#This Row],[Price_per_Unit]]*Table1[[#This Row],[Quantity_Purchased]])-Table1[[#This Row],[Discount_Applied]]</f>
        <v>272.66999999999996</v>
      </c>
    </row>
    <row r="1840" spans="1:18" hidden="1" x14ac:dyDescent="0.35">
      <c r="A1840" t="s">
        <v>6352</v>
      </c>
      <c r="B1840" s="1">
        <v>45692</v>
      </c>
      <c r="C1840" t="s">
        <v>5278</v>
      </c>
      <c r="D1840" t="s">
        <v>6353</v>
      </c>
      <c r="E1840" t="s">
        <v>525</v>
      </c>
      <c r="F1840" t="s">
        <v>128</v>
      </c>
      <c r="G1840">
        <v>431.62</v>
      </c>
      <c r="H1840">
        <v>5</v>
      </c>
      <c r="I1840">
        <v>350.61</v>
      </c>
      <c r="J1840">
        <v>75.87</v>
      </c>
      <c r="K1840" t="s">
        <v>43</v>
      </c>
      <c r="L1840" t="s">
        <v>48</v>
      </c>
      <c r="M1840" t="s">
        <v>30</v>
      </c>
      <c r="N1840" t="s">
        <v>5303</v>
      </c>
      <c r="O1840" t="s">
        <v>6354</v>
      </c>
      <c r="P1840" t="str">
        <f t="shared" si="28"/>
        <v>Feb</v>
      </c>
      <c r="Q1840">
        <f>PRODUCT(Table1[[#This Row],[Price_per_Unit]],Table1[[#This Row],[Quantity_Purchased]])</f>
        <v>2158.1</v>
      </c>
      <c r="R1840">
        <f>(Table1[[#This Row],[Price_per_Unit]]*Table1[[#This Row],[Quantity_Purchased]])-Table1[[#This Row],[Discount_Applied]]</f>
        <v>2082.23</v>
      </c>
    </row>
    <row r="1841" spans="1:18" hidden="1" x14ac:dyDescent="0.35">
      <c r="A1841" t="s">
        <v>6355</v>
      </c>
      <c r="B1841" s="1">
        <v>45918</v>
      </c>
      <c r="C1841" t="s">
        <v>5278</v>
      </c>
      <c r="D1841" t="s">
        <v>6356</v>
      </c>
      <c r="E1841" t="s">
        <v>1546</v>
      </c>
      <c r="F1841" t="s">
        <v>128</v>
      </c>
      <c r="G1841">
        <v>29.09</v>
      </c>
      <c r="H1841">
        <v>9</v>
      </c>
      <c r="I1841">
        <v>24.3</v>
      </c>
      <c r="J1841">
        <v>2.23</v>
      </c>
      <c r="K1841" t="s">
        <v>54</v>
      </c>
      <c r="L1841" t="s">
        <v>29</v>
      </c>
      <c r="M1841" t="s">
        <v>37</v>
      </c>
      <c r="N1841" t="s">
        <v>5287</v>
      </c>
      <c r="O1841" t="s">
        <v>6357</v>
      </c>
      <c r="P1841" t="str">
        <f t="shared" si="28"/>
        <v>Sep</v>
      </c>
      <c r="Q1841">
        <f>PRODUCT(Table1[[#This Row],[Price_per_Unit]],Table1[[#This Row],[Quantity_Purchased]])</f>
        <v>261.81</v>
      </c>
      <c r="R1841">
        <f>(Table1[[#This Row],[Price_per_Unit]]*Table1[[#This Row],[Quantity_Purchased]])-Table1[[#This Row],[Discount_Applied]]</f>
        <v>259.58</v>
      </c>
    </row>
    <row r="1842" spans="1:18" x14ac:dyDescent="0.35">
      <c r="A1842" t="s">
        <v>6358</v>
      </c>
      <c r="B1842" s="1">
        <v>45845</v>
      </c>
      <c r="C1842" t="s">
        <v>5278</v>
      </c>
      <c r="D1842" t="s">
        <v>6359</v>
      </c>
      <c r="E1842" t="s">
        <v>204</v>
      </c>
      <c r="F1842" t="s">
        <v>19</v>
      </c>
      <c r="G1842">
        <v>29.66</v>
      </c>
      <c r="H1842">
        <v>4</v>
      </c>
      <c r="I1842">
        <v>20.74</v>
      </c>
      <c r="J1842">
        <v>0.6</v>
      </c>
      <c r="K1842" t="s">
        <v>43</v>
      </c>
      <c r="L1842" t="s">
        <v>29</v>
      </c>
      <c r="M1842" t="s">
        <v>22</v>
      </c>
      <c r="N1842" t="s">
        <v>5303</v>
      </c>
      <c r="O1842" t="s">
        <v>6360</v>
      </c>
      <c r="P1842" t="str">
        <f t="shared" si="28"/>
        <v>Jul</v>
      </c>
      <c r="Q1842">
        <f>PRODUCT(Table1[[#This Row],[Price_per_Unit]],Table1[[#This Row],[Quantity_Purchased]])</f>
        <v>118.64</v>
      </c>
      <c r="R1842">
        <f>(Table1[[#This Row],[Price_per_Unit]]*Table1[[#This Row],[Quantity_Purchased]])-Table1[[#This Row],[Discount_Applied]]</f>
        <v>118.04</v>
      </c>
    </row>
    <row r="1843" spans="1:18" hidden="1" x14ac:dyDescent="0.35">
      <c r="A1843" t="s">
        <v>6361</v>
      </c>
      <c r="B1843" s="1">
        <v>45967</v>
      </c>
      <c r="C1843" t="s">
        <v>5278</v>
      </c>
      <c r="D1843" t="s">
        <v>6362</v>
      </c>
      <c r="E1843" t="s">
        <v>2220</v>
      </c>
      <c r="F1843" t="s">
        <v>79</v>
      </c>
      <c r="G1843">
        <v>126.49</v>
      </c>
      <c r="H1843">
        <v>1</v>
      </c>
      <c r="I1843">
        <v>112.1</v>
      </c>
      <c r="J1843">
        <v>5.89</v>
      </c>
      <c r="K1843" t="s">
        <v>54</v>
      </c>
      <c r="L1843" t="s">
        <v>29</v>
      </c>
      <c r="M1843" t="s">
        <v>30</v>
      </c>
      <c r="N1843" t="s">
        <v>5287</v>
      </c>
      <c r="O1843" t="s">
        <v>6363</v>
      </c>
      <c r="P1843" t="str">
        <f t="shared" si="28"/>
        <v>Nov</v>
      </c>
      <c r="Q1843">
        <f>PRODUCT(Table1[[#This Row],[Price_per_Unit]],Table1[[#This Row],[Quantity_Purchased]])</f>
        <v>126.49</v>
      </c>
      <c r="R1843">
        <f>(Table1[[#This Row],[Price_per_Unit]]*Table1[[#This Row],[Quantity_Purchased]])-Table1[[#This Row],[Discount_Applied]]</f>
        <v>120.6</v>
      </c>
    </row>
    <row r="1844" spans="1:18" hidden="1" x14ac:dyDescent="0.35">
      <c r="A1844" t="s">
        <v>6364</v>
      </c>
      <c r="B1844" s="1">
        <v>45967</v>
      </c>
      <c r="C1844" t="s">
        <v>5278</v>
      </c>
      <c r="D1844" t="s">
        <v>6365</v>
      </c>
      <c r="E1844" t="s">
        <v>3331</v>
      </c>
      <c r="F1844" t="s">
        <v>79</v>
      </c>
      <c r="G1844">
        <v>449.74</v>
      </c>
      <c r="H1844">
        <v>7</v>
      </c>
      <c r="I1844">
        <v>354.12</v>
      </c>
      <c r="J1844">
        <v>13.39</v>
      </c>
      <c r="K1844" t="s">
        <v>43</v>
      </c>
      <c r="L1844" t="s">
        <v>29</v>
      </c>
      <c r="M1844" t="s">
        <v>37</v>
      </c>
      <c r="N1844" t="s">
        <v>5280</v>
      </c>
      <c r="O1844" t="s">
        <v>6366</v>
      </c>
      <c r="P1844" t="str">
        <f t="shared" si="28"/>
        <v>Nov</v>
      </c>
      <c r="Q1844">
        <f>PRODUCT(Table1[[#This Row],[Price_per_Unit]],Table1[[#This Row],[Quantity_Purchased]])</f>
        <v>3148.1800000000003</v>
      </c>
      <c r="R1844">
        <f>(Table1[[#This Row],[Price_per_Unit]]*Table1[[#This Row],[Quantity_Purchased]])-Table1[[#This Row],[Discount_Applied]]</f>
        <v>3134.7900000000004</v>
      </c>
    </row>
    <row r="1845" spans="1:18" hidden="1" x14ac:dyDescent="0.35">
      <c r="A1845" t="s">
        <v>6367</v>
      </c>
      <c r="B1845" s="1">
        <v>45846</v>
      </c>
      <c r="C1845" t="s">
        <v>5278</v>
      </c>
      <c r="D1845" t="s">
        <v>6368</v>
      </c>
      <c r="E1845" t="s">
        <v>6369</v>
      </c>
      <c r="F1845" t="s">
        <v>128</v>
      </c>
      <c r="G1845">
        <v>305.39</v>
      </c>
      <c r="H1845">
        <v>1</v>
      </c>
      <c r="I1845">
        <v>219.47</v>
      </c>
      <c r="J1845">
        <v>16.309999999999999</v>
      </c>
      <c r="K1845" t="s">
        <v>54</v>
      </c>
      <c r="L1845" t="s">
        <v>48</v>
      </c>
      <c r="M1845" t="s">
        <v>37</v>
      </c>
      <c r="N1845" t="s">
        <v>5280</v>
      </c>
      <c r="O1845" t="s">
        <v>6370</v>
      </c>
      <c r="P1845" t="str">
        <f t="shared" si="28"/>
        <v>Jul</v>
      </c>
      <c r="Q1845">
        <f>PRODUCT(Table1[[#This Row],[Price_per_Unit]],Table1[[#This Row],[Quantity_Purchased]])</f>
        <v>305.39</v>
      </c>
      <c r="R1845">
        <f>(Table1[[#This Row],[Price_per_Unit]]*Table1[[#This Row],[Quantity_Purchased]])-Table1[[#This Row],[Discount_Applied]]</f>
        <v>289.08</v>
      </c>
    </row>
    <row r="1846" spans="1:18" hidden="1" x14ac:dyDescent="0.35">
      <c r="A1846" t="s">
        <v>6371</v>
      </c>
      <c r="B1846" s="1">
        <v>45981</v>
      </c>
      <c r="C1846" t="s">
        <v>5278</v>
      </c>
      <c r="D1846" t="s">
        <v>6372</v>
      </c>
      <c r="E1846" t="s">
        <v>4031</v>
      </c>
      <c r="F1846" t="s">
        <v>36</v>
      </c>
      <c r="G1846">
        <v>282.49</v>
      </c>
      <c r="H1846">
        <v>1</v>
      </c>
      <c r="I1846">
        <v>205.62</v>
      </c>
      <c r="J1846">
        <v>44.8</v>
      </c>
      <c r="K1846" t="s">
        <v>43</v>
      </c>
      <c r="L1846" t="s">
        <v>21</v>
      </c>
      <c r="M1846" t="s">
        <v>30</v>
      </c>
      <c r="N1846" t="s">
        <v>5287</v>
      </c>
      <c r="O1846" t="s">
        <v>6373</v>
      </c>
      <c r="P1846" t="str">
        <f t="shared" si="28"/>
        <v>Nov</v>
      </c>
      <c r="Q1846">
        <f>PRODUCT(Table1[[#This Row],[Price_per_Unit]],Table1[[#This Row],[Quantity_Purchased]])</f>
        <v>282.49</v>
      </c>
      <c r="R1846">
        <f>(Table1[[#This Row],[Price_per_Unit]]*Table1[[#This Row],[Quantity_Purchased]])-Table1[[#This Row],[Discount_Applied]]</f>
        <v>237.69</v>
      </c>
    </row>
    <row r="1847" spans="1:18" hidden="1" x14ac:dyDescent="0.35">
      <c r="A1847" t="s">
        <v>6374</v>
      </c>
      <c r="B1847" s="1">
        <v>45845</v>
      </c>
      <c r="C1847" t="s">
        <v>5278</v>
      </c>
      <c r="D1847" t="s">
        <v>6375</v>
      </c>
      <c r="E1847" t="s">
        <v>6376</v>
      </c>
      <c r="F1847" t="s">
        <v>53</v>
      </c>
      <c r="G1847">
        <v>451.37</v>
      </c>
      <c r="H1847">
        <v>3</v>
      </c>
      <c r="I1847">
        <v>329.77</v>
      </c>
      <c r="J1847">
        <v>80.36</v>
      </c>
      <c r="K1847" t="s">
        <v>54</v>
      </c>
      <c r="L1847" t="s">
        <v>29</v>
      </c>
      <c r="M1847" t="s">
        <v>30</v>
      </c>
      <c r="N1847" t="s">
        <v>5303</v>
      </c>
      <c r="O1847" t="s">
        <v>6377</v>
      </c>
      <c r="P1847" t="str">
        <f t="shared" si="28"/>
        <v>Jul</v>
      </c>
      <c r="Q1847">
        <f>PRODUCT(Table1[[#This Row],[Price_per_Unit]],Table1[[#This Row],[Quantity_Purchased]])</f>
        <v>1354.1100000000001</v>
      </c>
      <c r="R1847">
        <f>(Table1[[#This Row],[Price_per_Unit]]*Table1[[#This Row],[Quantity_Purchased]])-Table1[[#This Row],[Discount_Applied]]</f>
        <v>1273.7500000000002</v>
      </c>
    </row>
    <row r="1848" spans="1:18" x14ac:dyDescent="0.35">
      <c r="A1848" t="s">
        <v>6378</v>
      </c>
      <c r="B1848" s="1">
        <v>45693</v>
      </c>
      <c r="C1848" t="s">
        <v>5278</v>
      </c>
      <c r="D1848" t="s">
        <v>6379</v>
      </c>
      <c r="E1848" t="s">
        <v>4875</v>
      </c>
      <c r="F1848" t="s">
        <v>53</v>
      </c>
      <c r="G1848">
        <v>459.27</v>
      </c>
      <c r="H1848">
        <v>3</v>
      </c>
      <c r="I1848">
        <v>397.37</v>
      </c>
      <c r="J1848">
        <v>5.86</v>
      </c>
      <c r="K1848" t="s">
        <v>43</v>
      </c>
      <c r="L1848" t="s">
        <v>21</v>
      </c>
      <c r="M1848" t="s">
        <v>22</v>
      </c>
      <c r="N1848" t="s">
        <v>5303</v>
      </c>
      <c r="O1848" t="s">
        <v>6380</v>
      </c>
      <c r="P1848" t="str">
        <f t="shared" si="28"/>
        <v>Feb</v>
      </c>
      <c r="Q1848">
        <f>PRODUCT(Table1[[#This Row],[Price_per_Unit]],Table1[[#This Row],[Quantity_Purchased]])</f>
        <v>1377.81</v>
      </c>
      <c r="R1848">
        <f>(Table1[[#This Row],[Price_per_Unit]]*Table1[[#This Row],[Quantity_Purchased]])-Table1[[#This Row],[Discount_Applied]]</f>
        <v>1371.95</v>
      </c>
    </row>
    <row r="1849" spans="1:18" hidden="1" x14ac:dyDescent="0.35">
      <c r="A1849" t="s">
        <v>6381</v>
      </c>
      <c r="B1849" s="1">
        <v>45701</v>
      </c>
      <c r="C1849" t="s">
        <v>5278</v>
      </c>
      <c r="D1849" t="s">
        <v>6382</v>
      </c>
      <c r="E1849" t="s">
        <v>2896</v>
      </c>
      <c r="F1849" t="s">
        <v>36</v>
      </c>
      <c r="G1849">
        <v>156.08000000000001</v>
      </c>
      <c r="H1849">
        <v>1</v>
      </c>
      <c r="I1849">
        <v>139.66999999999999</v>
      </c>
      <c r="J1849">
        <v>14.11</v>
      </c>
      <c r="K1849" t="s">
        <v>43</v>
      </c>
      <c r="L1849" t="s">
        <v>21</v>
      </c>
      <c r="M1849" t="s">
        <v>37</v>
      </c>
      <c r="N1849" t="s">
        <v>5303</v>
      </c>
      <c r="O1849" t="s">
        <v>6383</v>
      </c>
      <c r="P1849" t="str">
        <f t="shared" si="28"/>
        <v>Feb</v>
      </c>
      <c r="Q1849">
        <f>PRODUCT(Table1[[#This Row],[Price_per_Unit]],Table1[[#This Row],[Quantity_Purchased]])</f>
        <v>156.08000000000001</v>
      </c>
      <c r="R1849">
        <f>(Table1[[#This Row],[Price_per_Unit]]*Table1[[#This Row],[Quantity_Purchased]])-Table1[[#This Row],[Discount_Applied]]</f>
        <v>141.97000000000003</v>
      </c>
    </row>
    <row r="1850" spans="1:18" hidden="1" x14ac:dyDescent="0.35">
      <c r="A1850" t="s">
        <v>6384</v>
      </c>
      <c r="B1850" s="1">
        <v>45887</v>
      </c>
      <c r="C1850" t="s">
        <v>5278</v>
      </c>
      <c r="D1850" t="s">
        <v>6385</v>
      </c>
      <c r="E1850" t="s">
        <v>3272</v>
      </c>
      <c r="F1850" t="s">
        <v>36</v>
      </c>
      <c r="G1850">
        <v>125.32</v>
      </c>
      <c r="H1850">
        <v>7</v>
      </c>
      <c r="I1850">
        <v>95.2</v>
      </c>
      <c r="J1850">
        <v>9.4700000000000006</v>
      </c>
      <c r="K1850" t="s">
        <v>43</v>
      </c>
      <c r="L1850" t="s">
        <v>21</v>
      </c>
      <c r="M1850" t="s">
        <v>30</v>
      </c>
      <c r="N1850" t="s">
        <v>5303</v>
      </c>
      <c r="O1850" t="s">
        <v>6386</v>
      </c>
      <c r="P1850" t="str">
        <f t="shared" si="28"/>
        <v>Aug</v>
      </c>
      <c r="Q1850">
        <f>PRODUCT(Table1[[#This Row],[Price_per_Unit]],Table1[[#This Row],[Quantity_Purchased]])</f>
        <v>877.24</v>
      </c>
      <c r="R1850">
        <f>(Table1[[#This Row],[Price_per_Unit]]*Table1[[#This Row],[Quantity_Purchased]])-Table1[[#This Row],[Discount_Applied]]</f>
        <v>867.77</v>
      </c>
    </row>
    <row r="1851" spans="1:18" hidden="1" x14ac:dyDescent="0.35">
      <c r="A1851" t="s">
        <v>6387</v>
      </c>
      <c r="B1851" s="1">
        <v>45967</v>
      </c>
      <c r="C1851" t="s">
        <v>5278</v>
      </c>
      <c r="D1851" t="s">
        <v>6388</v>
      </c>
      <c r="E1851" t="s">
        <v>6389</v>
      </c>
      <c r="F1851" t="s">
        <v>53</v>
      </c>
      <c r="G1851">
        <v>181.99</v>
      </c>
      <c r="H1851">
        <v>3</v>
      </c>
      <c r="I1851">
        <v>127.66</v>
      </c>
      <c r="J1851">
        <v>29.99</v>
      </c>
      <c r="K1851" t="s">
        <v>54</v>
      </c>
      <c r="L1851" t="s">
        <v>29</v>
      </c>
      <c r="M1851" t="s">
        <v>37</v>
      </c>
      <c r="N1851" t="s">
        <v>5303</v>
      </c>
      <c r="O1851" t="s">
        <v>6390</v>
      </c>
      <c r="P1851" t="str">
        <f t="shared" si="28"/>
        <v>Nov</v>
      </c>
      <c r="Q1851">
        <f>PRODUCT(Table1[[#This Row],[Price_per_Unit]],Table1[[#This Row],[Quantity_Purchased]])</f>
        <v>545.97</v>
      </c>
      <c r="R1851">
        <f>(Table1[[#This Row],[Price_per_Unit]]*Table1[[#This Row],[Quantity_Purchased]])-Table1[[#This Row],[Discount_Applied]]</f>
        <v>515.98</v>
      </c>
    </row>
    <row r="1852" spans="1:18" x14ac:dyDescent="0.35">
      <c r="A1852" t="s">
        <v>6391</v>
      </c>
      <c r="B1852" s="1">
        <v>45702</v>
      </c>
      <c r="C1852" t="s">
        <v>5278</v>
      </c>
      <c r="D1852" t="s">
        <v>6392</v>
      </c>
      <c r="E1852" t="s">
        <v>3363</v>
      </c>
      <c r="F1852" t="s">
        <v>28</v>
      </c>
      <c r="G1852">
        <v>44.64</v>
      </c>
      <c r="H1852">
        <v>10</v>
      </c>
      <c r="I1852">
        <v>33.130000000000003</v>
      </c>
      <c r="J1852">
        <v>1.27</v>
      </c>
      <c r="K1852" t="s">
        <v>43</v>
      </c>
      <c r="L1852" t="s">
        <v>48</v>
      </c>
      <c r="M1852" t="s">
        <v>22</v>
      </c>
      <c r="N1852" t="s">
        <v>5280</v>
      </c>
      <c r="O1852" t="s">
        <v>6393</v>
      </c>
      <c r="P1852" t="str">
        <f t="shared" si="28"/>
        <v>Feb</v>
      </c>
      <c r="Q1852">
        <f>PRODUCT(Table1[[#This Row],[Price_per_Unit]],Table1[[#This Row],[Quantity_Purchased]])</f>
        <v>446.4</v>
      </c>
      <c r="R1852">
        <f>(Table1[[#This Row],[Price_per_Unit]]*Table1[[#This Row],[Quantity_Purchased]])-Table1[[#This Row],[Discount_Applied]]</f>
        <v>445.13</v>
      </c>
    </row>
    <row r="1853" spans="1:18" x14ac:dyDescent="0.35">
      <c r="A1853" t="s">
        <v>6394</v>
      </c>
      <c r="B1853" s="1">
        <v>45943</v>
      </c>
      <c r="C1853" t="s">
        <v>5278</v>
      </c>
      <c r="D1853" t="s">
        <v>6395</v>
      </c>
      <c r="E1853" t="s">
        <v>6396</v>
      </c>
      <c r="F1853" t="s">
        <v>128</v>
      </c>
      <c r="G1853">
        <v>440.62</v>
      </c>
      <c r="H1853">
        <v>6</v>
      </c>
      <c r="I1853">
        <v>336.05</v>
      </c>
      <c r="J1853">
        <v>31.87</v>
      </c>
      <c r="K1853" t="s">
        <v>43</v>
      </c>
      <c r="L1853" t="s">
        <v>21</v>
      </c>
      <c r="M1853" t="s">
        <v>22</v>
      </c>
      <c r="N1853" t="s">
        <v>5280</v>
      </c>
      <c r="O1853" t="s">
        <v>6397</v>
      </c>
      <c r="P1853" t="str">
        <f t="shared" si="28"/>
        <v>Oct</v>
      </c>
      <c r="Q1853">
        <f>PRODUCT(Table1[[#This Row],[Price_per_Unit]],Table1[[#This Row],[Quantity_Purchased]])</f>
        <v>2643.7200000000003</v>
      </c>
      <c r="R1853">
        <f>(Table1[[#This Row],[Price_per_Unit]]*Table1[[#This Row],[Quantity_Purchased]])-Table1[[#This Row],[Discount_Applied]]</f>
        <v>2611.8500000000004</v>
      </c>
    </row>
    <row r="1854" spans="1:18" x14ac:dyDescent="0.35">
      <c r="A1854" t="s">
        <v>6398</v>
      </c>
      <c r="B1854" s="1">
        <v>45943</v>
      </c>
      <c r="C1854" t="s">
        <v>5278</v>
      </c>
      <c r="D1854" t="s">
        <v>6399</v>
      </c>
      <c r="E1854" t="s">
        <v>4764</v>
      </c>
      <c r="F1854" t="s">
        <v>128</v>
      </c>
      <c r="G1854">
        <v>467.49</v>
      </c>
      <c r="H1854">
        <v>8</v>
      </c>
      <c r="I1854">
        <v>395.2</v>
      </c>
      <c r="J1854">
        <v>53.18</v>
      </c>
      <c r="K1854" t="s">
        <v>43</v>
      </c>
      <c r="L1854" t="s">
        <v>29</v>
      </c>
      <c r="M1854" t="s">
        <v>22</v>
      </c>
      <c r="N1854" t="s">
        <v>5303</v>
      </c>
      <c r="O1854" t="s">
        <v>6400</v>
      </c>
      <c r="P1854" t="str">
        <f t="shared" si="28"/>
        <v>Oct</v>
      </c>
      <c r="Q1854">
        <f>PRODUCT(Table1[[#This Row],[Price_per_Unit]],Table1[[#This Row],[Quantity_Purchased]])</f>
        <v>3739.92</v>
      </c>
      <c r="R1854">
        <f>(Table1[[#This Row],[Price_per_Unit]]*Table1[[#This Row],[Quantity_Purchased]])-Table1[[#This Row],[Discount_Applied]]</f>
        <v>3686.7400000000002</v>
      </c>
    </row>
    <row r="1855" spans="1:18" hidden="1" x14ac:dyDescent="0.35">
      <c r="A1855" t="s">
        <v>6401</v>
      </c>
      <c r="B1855" s="1">
        <v>45943</v>
      </c>
      <c r="C1855" t="s">
        <v>5278</v>
      </c>
      <c r="D1855" t="s">
        <v>6402</v>
      </c>
      <c r="E1855" t="s">
        <v>2030</v>
      </c>
      <c r="F1855" t="s">
        <v>28</v>
      </c>
      <c r="G1855">
        <v>345.58</v>
      </c>
      <c r="H1855">
        <v>1</v>
      </c>
      <c r="I1855">
        <v>284.08999999999997</v>
      </c>
      <c r="J1855">
        <v>9.57</v>
      </c>
      <c r="K1855" t="s">
        <v>43</v>
      </c>
      <c r="L1855" t="s">
        <v>29</v>
      </c>
      <c r="M1855" t="s">
        <v>37</v>
      </c>
      <c r="N1855" t="s">
        <v>5287</v>
      </c>
      <c r="O1855" t="s">
        <v>6403</v>
      </c>
      <c r="P1855" t="str">
        <f t="shared" si="28"/>
        <v>Oct</v>
      </c>
      <c r="Q1855">
        <f>PRODUCT(Table1[[#This Row],[Price_per_Unit]],Table1[[#This Row],[Quantity_Purchased]])</f>
        <v>345.58</v>
      </c>
      <c r="R1855">
        <f>(Table1[[#This Row],[Price_per_Unit]]*Table1[[#This Row],[Quantity_Purchased]])-Table1[[#This Row],[Discount_Applied]]</f>
        <v>336.01</v>
      </c>
    </row>
    <row r="1856" spans="1:18" hidden="1" x14ac:dyDescent="0.35">
      <c r="A1856" t="s">
        <v>6404</v>
      </c>
      <c r="B1856" s="1">
        <v>45943</v>
      </c>
      <c r="C1856" t="s">
        <v>5278</v>
      </c>
      <c r="D1856" t="s">
        <v>6405</v>
      </c>
      <c r="E1856" t="s">
        <v>3710</v>
      </c>
      <c r="F1856" t="s">
        <v>19</v>
      </c>
      <c r="G1856">
        <v>194.8</v>
      </c>
      <c r="H1856">
        <v>1</v>
      </c>
      <c r="I1856">
        <v>134.97</v>
      </c>
      <c r="J1856">
        <v>30.61</v>
      </c>
      <c r="K1856" t="s">
        <v>43</v>
      </c>
      <c r="L1856" t="s">
        <v>48</v>
      </c>
      <c r="M1856" t="s">
        <v>30</v>
      </c>
      <c r="N1856" t="s">
        <v>5303</v>
      </c>
      <c r="O1856" t="s">
        <v>6406</v>
      </c>
      <c r="P1856" t="str">
        <f t="shared" si="28"/>
        <v>Oct</v>
      </c>
      <c r="Q1856">
        <f>PRODUCT(Table1[[#This Row],[Price_per_Unit]],Table1[[#This Row],[Quantity_Purchased]])</f>
        <v>194.8</v>
      </c>
      <c r="R1856">
        <f>(Table1[[#This Row],[Price_per_Unit]]*Table1[[#This Row],[Quantity_Purchased]])-Table1[[#This Row],[Discount_Applied]]</f>
        <v>164.19</v>
      </c>
    </row>
    <row r="1857" spans="1:18" x14ac:dyDescent="0.35">
      <c r="A1857" t="s">
        <v>6407</v>
      </c>
      <c r="B1857" s="1">
        <v>45943</v>
      </c>
      <c r="C1857" t="s">
        <v>5278</v>
      </c>
      <c r="D1857" t="s">
        <v>6408</v>
      </c>
      <c r="E1857" t="s">
        <v>4879</v>
      </c>
      <c r="F1857" t="s">
        <v>53</v>
      </c>
      <c r="G1857">
        <v>209.65</v>
      </c>
      <c r="H1857">
        <v>5</v>
      </c>
      <c r="I1857">
        <v>182.92</v>
      </c>
      <c r="J1857">
        <v>2.95</v>
      </c>
      <c r="K1857" t="s">
        <v>20</v>
      </c>
      <c r="L1857" t="s">
        <v>48</v>
      </c>
      <c r="M1857" t="s">
        <v>22</v>
      </c>
      <c r="N1857" t="s">
        <v>5280</v>
      </c>
      <c r="O1857" t="s">
        <v>6409</v>
      </c>
      <c r="P1857" t="str">
        <f t="shared" si="28"/>
        <v>Oct</v>
      </c>
      <c r="Q1857">
        <f>PRODUCT(Table1[[#This Row],[Price_per_Unit]],Table1[[#This Row],[Quantity_Purchased]])</f>
        <v>1048.25</v>
      </c>
      <c r="R1857">
        <f>(Table1[[#This Row],[Price_per_Unit]]*Table1[[#This Row],[Quantity_Purchased]])-Table1[[#This Row],[Discount_Applied]]</f>
        <v>1045.3</v>
      </c>
    </row>
    <row r="1858" spans="1:18" x14ac:dyDescent="0.35">
      <c r="A1858" t="s">
        <v>6410</v>
      </c>
      <c r="B1858" s="1">
        <v>45943</v>
      </c>
      <c r="C1858" t="s">
        <v>5278</v>
      </c>
      <c r="D1858" t="s">
        <v>6411</v>
      </c>
      <c r="E1858" t="s">
        <v>1311</v>
      </c>
      <c r="F1858" t="s">
        <v>53</v>
      </c>
      <c r="G1858">
        <v>334.01</v>
      </c>
      <c r="H1858">
        <v>2</v>
      </c>
      <c r="I1858">
        <v>212.17</v>
      </c>
      <c r="J1858">
        <v>66.77</v>
      </c>
      <c r="K1858" t="s">
        <v>54</v>
      </c>
      <c r="L1858" t="s">
        <v>21</v>
      </c>
      <c r="M1858" t="s">
        <v>22</v>
      </c>
      <c r="N1858" t="s">
        <v>5280</v>
      </c>
      <c r="O1858" t="s">
        <v>6412</v>
      </c>
      <c r="P1858" t="str">
        <f t="shared" ref="P1858:P1921" si="29">CHOOSE(MONTH(B1858),"Jan","Feb","Mar","Apr","May","Jun","Jul","Aug","Sep","Oct","Nov","Dec")</f>
        <v>Oct</v>
      </c>
      <c r="Q1858">
        <f>PRODUCT(Table1[[#This Row],[Price_per_Unit]],Table1[[#This Row],[Quantity_Purchased]])</f>
        <v>668.02</v>
      </c>
      <c r="R1858">
        <f>(Table1[[#This Row],[Price_per_Unit]]*Table1[[#This Row],[Quantity_Purchased]])-Table1[[#This Row],[Discount_Applied]]</f>
        <v>601.25</v>
      </c>
    </row>
    <row r="1859" spans="1:18" hidden="1" x14ac:dyDescent="0.35">
      <c r="A1859" t="s">
        <v>6413</v>
      </c>
      <c r="B1859" s="1">
        <v>45943</v>
      </c>
      <c r="C1859" t="s">
        <v>5278</v>
      </c>
      <c r="D1859" t="s">
        <v>6414</v>
      </c>
      <c r="E1859" t="s">
        <v>3803</v>
      </c>
      <c r="F1859" t="s">
        <v>28</v>
      </c>
      <c r="G1859">
        <v>324.24</v>
      </c>
      <c r="H1859">
        <v>8</v>
      </c>
      <c r="I1859">
        <v>283.19</v>
      </c>
      <c r="J1859">
        <v>14.09</v>
      </c>
      <c r="K1859" t="s">
        <v>43</v>
      </c>
      <c r="L1859" t="s">
        <v>21</v>
      </c>
      <c r="M1859" t="s">
        <v>30</v>
      </c>
      <c r="N1859" t="s">
        <v>5280</v>
      </c>
      <c r="O1859" t="s">
        <v>6415</v>
      </c>
      <c r="P1859" t="str">
        <f t="shared" si="29"/>
        <v>Oct</v>
      </c>
      <c r="Q1859">
        <f>PRODUCT(Table1[[#This Row],[Price_per_Unit]],Table1[[#This Row],[Quantity_Purchased]])</f>
        <v>2593.92</v>
      </c>
      <c r="R1859">
        <f>(Table1[[#This Row],[Price_per_Unit]]*Table1[[#This Row],[Quantity_Purchased]])-Table1[[#This Row],[Discount_Applied]]</f>
        <v>2579.83</v>
      </c>
    </row>
    <row r="1860" spans="1:18" x14ac:dyDescent="0.35">
      <c r="A1860" t="s">
        <v>6416</v>
      </c>
      <c r="B1860" s="1">
        <v>45943</v>
      </c>
      <c r="C1860" t="s">
        <v>5278</v>
      </c>
      <c r="D1860" t="s">
        <v>6417</v>
      </c>
      <c r="E1860" t="s">
        <v>6418</v>
      </c>
      <c r="F1860" t="s">
        <v>28</v>
      </c>
      <c r="G1860">
        <v>420.34</v>
      </c>
      <c r="H1860">
        <v>5</v>
      </c>
      <c r="I1860">
        <v>342.33</v>
      </c>
      <c r="J1860">
        <v>62.53</v>
      </c>
      <c r="K1860" t="s">
        <v>43</v>
      </c>
      <c r="L1860" t="s">
        <v>21</v>
      </c>
      <c r="M1860" t="s">
        <v>22</v>
      </c>
      <c r="N1860" t="s">
        <v>5287</v>
      </c>
      <c r="O1860" t="s">
        <v>6419</v>
      </c>
      <c r="P1860" t="str">
        <f t="shared" si="29"/>
        <v>Oct</v>
      </c>
      <c r="Q1860">
        <f>PRODUCT(Table1[[#This Row],[Price_per_Unit]],Table1[[#This Row],[Quantity_Purchased]])</f>
        <v>2101.6999999999998</v>
      </c>
      <c r="R1860">
        <f>(Table1[[#This Row],[Price_per_Unit]]*Table1[[#This Row],[Quantity_Purchased]])-Table1[[#This Row],[Discount_Applied]]</f>
        <v>2039.1699999999998</v>
      </c>
    </row>
    <row r="1861" spans="1:18" hidden="1" x14ac:dyDescent="0.35">
      <c r="A1861" t="s">
        <v>6420</v>
      </c>
      <c r="B1861" s="1">
        <v>45943</v>
      </c>
      <c r="C1861" t="s">
        <v>5278</v>
      </c>
      <c r="D1861" t="s">
        <v>6421</v>
      </c>
      <c r="E1861" t="s">
        <v>6422</v>
      </c>
      <c r="F1861" t="s">
        <v>128</v>
      </c>
      <c r="G1861">
        <v>17.420000000000002</v>
      </c>
      <c r="H1861">
        <v>1</v>
      </c>
      <c r="I1861">
        <v>15.47</v>
      </c>
      <c r="J1861">
        <v>2.08</v>
      </c>
      <c r="K1861" t="s">
        <v>54</v>
      </c>
      <c r="L1861" t="s">
        <v>21</v>
      </c>
      <c r="M1861" t="s">
        <v>30</v>
      </c>
      <c r="N1861" t="s">
        <v>5287</v>
      </c>
      <c r="O1861" t="s">
        <v>6423</v>
      </c>
      <c r="P1861" t="str">
        <f t="shared" si="29"/>
        <v>Oct</v>
      </c>
      <c r="Q1861">
        <f>PRODUCT(Table1[[#This Row],[Price_per_Unit]],Table1[[#This Row],[Quantity_Purchased]])</f>
        <v>17.420000000000002</v>
      </c>
      <c r="R1861">
        <f>(Table1[[#This Row],[Price_per_Unit]]*Table1[[#This Row],[Quantity_Purchased]])-Table1[[#This Row],[Discount_Applied]]</f>
        <v>15.340000000000002</v>
      </c>
    </row>
    <row r="1862" spans="1:18" x14ac:dyDescent="0.35">
      <c r="A1862" t="s">
        <v>6424</v>
      </c>
      <c r="B1862" s="1">
        <v>45901</v>
      </c>
      <c r="C1862" t="s">
        <v>5278</v>
      </c>
      <c r="D1862" t="s">
        <v>6425</v>
      </c>
      <c r="E1862" t="s">
        <v>820</v>
      </c>
      <c r="F1862" t="s">
        <v>53</v>
      </c>
      <c r="G1862">
        <v>297.51</v>
      </c>
      <c r="H1862">
        <v>5</v>
      </c>
      <c r="I1862">
        <v>199.64</v>
      </c>
      <c r="J1862">
        <v>5.79</v>
      </c>
      <c r="K1862" t="s">
        <v>54</v>
      </c>
      <c r="L1862" t="s">
        <v>29</v>
      </c>
      <c r="M1862" t="s">
        <v>22</v>
      </c>
      <c r="N1862" t="s">
        <v>5280</v>
      </c>
      <c r="O1862" t="s">
        <v>6426</v>
      </c>
      <c r="P1862" t="str">
        <f t="shared" si="29"/>
        <v>Sep</v>
      </c>
      <c r="Q1862">
        <f>PRODUCT(Table1[[#This Row],[Price_per_Unit]],Table1[[#This Row],[Quantity_Purchased]])</f>
        <v>1487.55</v>
      </c>
      <c r="R1862">
        <f>(Table1[[#This Row],[Price_per_Unit]]*Table1[[#This Row],[Quantity_Purchased]])-Table1[[#This Row],[Discount_Applied]]</f>
        <v>1481.76</v>
      </c>
    </row>
    <row r="1863" spans="1:18" hidden="1" x14ac:dyDescent="0.35">
      <c r="A1863" t="s">
        <v>6427</v>
      </c>
      <c r="B1863" s="1">
        <v>45901</v>
      </c>
      <c r="C1863" t="s">
        <v>5278</v>
      </c>
      <c r="D1863" t="s">
        <v>6428</v>
      </c>
      <c r="E1863" t="s">
        <v>6429</v>
      </c>
      <c r="F1863" t="s">
        <v>36</v>
      </c>
      <c r="G1863">
        <v>233.45</v>
      </c>
      <c r="H1863">
        <v>3</v>
      </c>
      <c r="I1863">
        <v>166.29</v>
      </c>
      <c r="J1863">
        <v>33.590000000000003</v>
      </c>
      <c r="K1863" t="s">
        <v>43</v>
      </c>
      <c r="L1863" t="s">
        <v>29</v>
      </c>
      <c r="M1863" t="s">
        <v>30</v>
      </c>
      <c r="N1863" t="s">
        <v>5303</v>
      </c>
      <c r="O1863" t="s">
        <v>6430</v>
      </c>
      <c r="P1863" t="str">
        <f t="shared" si="29"/>
        <v>Sep</v>
      </c>
      <c r="Q1863">
        <f>PRODUCT(Table1[[#This Row],[Price_per_Unit]],Table1[[#This Row],[Quantity_Purchased]])</f>
        <v>700.34999999999991</v>
      </c>
      <c r="R1863">
        <f>(Table1[[#This Row],[Price_per_Unit]]*Table1[[#This Row],[Quantity_Purchased]])-Table1[[#This Row],[Discount_Applied]]</f>
        <v>666.75999999999988</v>
      </c>
    </row>
    <row r="1864" spans="1:18" hidden="1" x14ac:dyDescent="0.35">
      <c r="A1864" t="s">
        <v>6431</v>
      </c>
      <c r="B1864" s="1">
        <v>45901</v>
      </c>
      <c r="C1864" t="s">
        <v>5278</v>
      </c>
      <c r="D1864" t="s">
        <v>6432</v>
      </c>
      <c r="E1864" t="s">
        <v>1899</v>
      </c>
      <c r="F1864" t="s">
        <v>128</v>
      </c>
      <c r="G1864">
        <v>73.319999999999993</v>
      </c>
      <c r="H1864">
        <v>4</v>
      </c>
      <c r="I1864">
        <v>52.44</v>
      </c>
      <c r="J1864">
        <v>3.03</v>
      </c>
      <c r="K1864" t="s">
        <v>54</v>
      </c>
      <c r="L1864" t="s">
        <v>48</v>
      </c>
      <c r="M1864" t="s">
        <v>30</v>
      </c>
      <c r="N1864" t="s">
        <v>5280</v>
      </c>
      <c r="O1864" t="s">
        <v>6433</v>
      </c>
      <c r="P1864" t="str">
        <f t="shared" si="29"/>
        <v>Sep</v>
      </c>
      <c r="Q1864">
        <f>PRODUCT(Table1[[#This Row],[Price_per_Unit]],Table1[[#This Row],[Quantity_Purchased]])</f>
        <v>293.27999999999997</v>
      </c>
      <c r="R1864">
        <f>(Table1[[#This Row],[Price_per_Unit]]*Table1[[#This Row],[Quantity_Purchased]])-Table1[[#This Row],[Discount_Applied]]</f>
        <v>290.25</v>
      </c>
    </row>
    <row r="1865" spans="1:18" hidden="1" x14ac:dyDescent="0.35">
      <c r="A1865" t="s">
        <v>6434</v>
      </c>
      <c r="B1865" s="1">
        <v>45694</v>
      </c>
      <c r="C1865" t="s">
        <v>5278</v>
      </c>
      <c r="D1865" t="s">
        <v>6435</v>
      </c>
      <c r="E1865" t="s">
        <v>1429</v>
      </c>
      <c r="F1865" t="s">
        <v>128</v>
      </c>
      <c r="G1865">
        <v>408.75</v>
      </c>
      <c r="H1865">
        <v>4</v>
      </c>
      <c r="I1865">
        <v>265.29000000000002</v>
      </c>
      <c r="J1865">
        <v>9.6300000000000008</v>
      </c>
      <c r="K1865" t="s">
        <v>54</v>
      </c>
      <c r="L1865" t="s">
        <v>29</v>
      </c>
      <c r="M1865" t="s">
        <v>30</v>
      </c>
      <c r="N1865" t="s">
        <v>5287</v>
      </c>
      <c r="O1865" t="s">
        <v>6436</v>
      </c>
      <c r="P1865" t="str">
        <f t="shared" si="29"/>
        <v>Feb</v>
      </c>
      <c r="Q1865">
        <f>PRODUCT(Table1[[#This Row],[Price_per_Unit]],Table1[[#This Row],[Quantity_Purchased]])</f>
        <v>1635</v>
      </c>
      <c r="R1865">
        <f>(Table1[[#This Row],[Price_per_Unit]]*Table1[[#This Row],[Quantity_Purchased]])-Table1[[#This Row],[Discount_Applied]]</f>
        <v>1625.37</v>
      </c>
    </row>
    <row r="1866" spans="1:18" hidden="1" x14ac:dyDescent="0.35">
      <c r="A1866" t="s">
        <v>6437</v>
      </c>
      <c r="B1866" s="1">
        <v>45901</v>
      </c>
      <c r="C1866" t="s">
        <v>5278</v>
      </c>
      <c r="D1866" t="s">
        <v>6438</v>
      </c>
      <c r="E1866" t="s">
        <v>5248</v>
      </c>
      <c r="F1866" t="s">
        <v>79</v>
      </c>
      <c r="G1866">
        <v>487.96</v>
      </c>
      <c r="H1866">
        <v>1</v>
      </c>
      <c r="I1866">
        <v>385.26</v>
      </c>
      <c r="J1866">
        <v>34.049999999999997</v>
      </c>
      <c r="K1866" t="s">
        <v>54</v>
      </c>
      <c r="L1866" t="s">
        <v>48</v>
      </c>
      <c r="M1866" t="s">
        <v>37</v>
      </c>
      <c r="N1866" t="s">
        <v>5303</v>
      </c>
      <c r="O1866" t="s">
        <v>6439</v>
      </c>
      <c r="P1866" t="str">
        <f t="shared" si="29"/>
        <v>Sep</v>
      </c>
      <c r="Q1866">
        <f>PRODUCT(Table1[[#This Row],[Price_per_Unit]],Table1[[#This Row],[Quantity_Purchased]])</f>
        <v>487.96</v>
      </c>
      <c r="R1866">
        <f>(Table1[[#This Row],[Price_per_Unit]]*Table1[[#This Row],[Quantity_Purchased]])-Table1[[#This Row],[Discount_Applied]]</f>
        <v>453.90999999999997</v>
      </c>
    </row>
    <row r="1867" spans="1:18" x14ac:dyDescent="0.35">
      <c r="A1867" t="s">
        <v>6440</v>
      </c>
      <c r="B1867" s="1">
        <v>45901</v>
      </c>
      <c r="C1867" t="s">
        <v>5278</v>
      </c>
      <c r="D1867" t="s">
        <v>6441</v>
      </c>
      <c r="E1867" t="s">
        <v>5248</v>
      </c>
      <c r="F1867" t="s">
        <v>79</v>
      </c>
      <c r="G1867">
        <v>439.14</v>
      </c>
      <c r="H1867">
        <v>4</v>
      </c>
      <c r="I1867">
        <v>391.11</v>
      </c>
      <c r="J1867">
        <v>55.38</v>
      </c>
      <c r="K1867" t="s">
        <v>43</v>
      </c>
      <c r="L1867" t="s">
        <v>29</v>
      </c>
      <c r="M1867" t="s">
        <v>22</v>
      </c>
      <c r="N1867" t="s">
        <v>5287</v>
      </c>
      <c r="O1867" t="s">
        <v>6442</v>
      </c>
      <c r="P1867" t="str">
        <f t="shared" si="29"/>
        <v>Sep</v>
      </c>
      <c r="Q1867">
        <f>PRODUCT(Table1[[#This Row],[Price_per_Unit]],Table1[[#This Row],[Quantity_Purchased]])</f>
        <v>1756.56</v>
      </c>
      <c r="R1867">
        <f>(Table1[[#This Row],[Price_per_Unit]]*Table1[[#This Row],[Quantity_Purchased]])-Table1[[#This Row],[Discount_Applied]]</f>
        <v>1701.1799999999998</v>
      </c>
    </row>
    <row r="1868" spans="1:18" hidden="1" x14ac:dyDescent="0.35">
      <c r="A1868" t="s">
        <v>6443</v>
      </c>
      <c r="B1868" s="1">
        <v>45901</v>
      </c>
      <c r="C1868" t="s">
        <v>5278</v>
      </c>
      <c r="D1868" t="s">
        <v>6444</v>
      </c>
      <c r="E1868" t="s">
        <v>2384</v>
      </c>
      <c r="F1868" t="s">
        <v>128</v>
      </c>
      <c r="G1868">
        <v>339.45</v>
      </c>
      <c r="H1868">
        <v>10</v>
      </c>
      <c r="I1868">
        <v>288.37</v>
      </c>
      <c r="J1868">
        <v>8.3000000000000007</v>
      </c>
      <c r="K1868" t="s">
        <v>54</v>
      </c>
      <c r="L1868" t="s">
        <v>48</v>
      </c>
      <c r="M1868" t="s">
        <v>37</v>
      </c>
      <c r="N1868" t="s">
        <v>5303</v>
      </c>
      <c r="O1868" t="s">
        <v>6445</v>
      </c>
      <c r="P1868" t="str">
        <f t="shared" si="29"/>
        <v>Sep</v>
      </c>
      <c r="Q1868">
        <f>PRODUCT(Table1[[#This Row],[Price_per_Unit]],Table1[[#This Row],[Quantity_Purchased]])</f>
        <v>3394.5</v>
      </c>
      <c r="R1868">
        <f>(Table1[[#This Row],[Price_per_Unit]]*Table1[[#This Row],[Quantity_Purchased]])-Table1[[#This Row],[Discount_Applied]]</f>
        <v>3386.2</v>
      </c>
    </row>
    <row r="1869" spans="1:18" x14ac:dyDescent="0.35">
      <c r="A1869" t="s">
        <v>6446</v>
      </c>
      <c r="B1869" s="1">
        <v>45699</v>
      </c>
      <c r="C1869" t="s">
        <v>5278</v>
      </c>
      <c r="D1869" t="s">
        <v>6447</v>
      </c>
      <c r="E1869" t="s">
        <v>428</v>
      </c>
      <c r="F1869" t="s">
        <v>19</v>
      </c>
      <c r="G1869">
        <v>39.369999999999997</v>
      </c>
      <c r="H1869">
        <v>7</v>
      </c>
      <c r="I1869">
        <v>24.96</v>
      </c>
      <c r="J1869">
        <v>3.16</v>
      </c>
      <c r="K1869" t="s">
        <v>20</v>
      </c>
      <c r="L1869" t="s">
        <v>21</v>
      </c>
      <c r="M1869" t="s">
        <v>22</v>
      </c>
      <c r="N1869" t="s">
        <v>5303</v>
      </c>
      <c r="O1869" t="s">
        <v>6448</v>
      </c>
      <c r="P1869" t="str">
        <f t="shared" si="29"/>
        <v>Feb</v>
      </c>
      <c r="Q1869">
        <f>PRODUCT(Table1[[#This Row],[Price_per_Unit]],Table1[[#This Row],[Quantity_Purchased]])</f>
        <v>275.58999999999997</v>
      </c>
      <c r="R1869">
        <f>(Table1[[#This Row],[Price_per_Unit]]*Table1[[#This Row],[Quantity_Purchased]])-Table1[[#This Row],[Discount_Applied]]</f>
        <v>272.42999999999995</v>
      </c>
    </row>
    <row r="1870" spans="1:18" hidden="1" x14ac:dyDescent="0.35">
      <c r="A1870" t="s">
        <v>6449</v>
      </c>
      <c r="B1870" s="1">
        <v>45901</v>
      </c>
      <c r="C1870" t="s">
        <v>5278</v>
      </c>
      <c r="D1870" t="s">
        <v>6450</v>
      </c>
      <c r="E1870" t="s">
        <v>5716</v>
      </c>
      <c r="F1870" t="s">
        <v>28</v>
      </c>
      <c r="G1870">
        <v>441.5</v>
      </c>
      <c r="H1870">
        <v>10</v>
      </c>
      <c r="I1870">
        <v>350.21</v>
      </c>
      <c r="J1870">
        <v>63.76</v>
      </c>
      <c r="K1870" t="s">
        <v>20</v>
      </c>
      <c r="L1870" t="s">
        <v>29</v>
      </c>
      <c r="M1870" t="s">
        <v>30</v>
      </c>
      <c r="N1870" t="s">
        <v>5280</v>
      </c>
      <c r="O1870" t="s">
        <v>6451</v>
      </c>
      <c r="P1870" t="str">
        <f t="shared" si="29"/>
        <v>Sep</v>
      </c>
      <c r="Q1870">
        <f>PRODUCT(Table1[[#This Row],[Price_per_Unit]],Table1[[#This Row],[Quantity_Purchased]])</f>
        <v>4415</v>
      </c>
      <c r="R1870">
        <f>(Table1[[#This Row],[Price_per_Unit]]*Table1[[#This Row],[Quantity_Purchased]])-Table1[[#This Row],[Discount_Applied]]</f>
        <v>4351.24</v>
      </c>
    </row>
    <row r="1871" spans="1:18" x14ac:dyDescent="0.35">
      <c r="A1871" t="s">
        <v>6452</v>
      </c>
      <c r="B1871" s="1">
        <v>45901</v>
      </c>
      <c r="C1871" t="s">
        <v>5278</v>
      </c>
      <c r="D1871" t="s">
        <v>6453</v>
      </c>
      <c r="E1871" t="s">
        <v>506</v>
      </c>
      <c r="F1871" t="s">
        <v>19</v>
      </c>
      <c r="G1871">
        <v>152.37</v>
      </c>
      <c r="H1871">
        <v>5</v>
      </c>
      <c r="I1871">
        <v>119.77</v>
      </c>
      <c r="J1871">
        <v>26.41</v>
      </c>
      <c r="K1871" t="s">
        <v>54</v>
      </c>
      <c r="L1871" t="s">
        <v>21</v>
      </c>
      <c r="M1871" t="s">
        <v>22</v>
      </c>
      <c r="N1871" t="s">
        <v>5303</v>
      </c>
      <c r="O1871" t="s">
        <v>6454</v>
      </c>
      <c r="P1871" t="str">
        <f t="shared" si="29"/>
        <v>Sep</v>
      </c>
      <c r="Q1871">
        <f>PRODUCT(Table1[[#This Row],[Price_per_Unit]],Table1[[#This Row],[Quantity_Purchased]])</f>
        <v>761.85</v>
      </c>
      <c r="R1871">
        <f>(Table1[[#This Row],[Price_per_Unit]]*Table1[[#This Row],[Quantity_Purchased]])-Table1[[#This Row],[Discount_Applied]]</f>
        <v>735.44</v>
      </c>
    </row>
    <row r="1872" spans="1:18" x14ac:dyDescent="0.35">
      <c r="A1872" t="s">
        <v>6455</v>
      </c>
      <c r="B1872" s="1">
        <v>45901</v>
      </c>
      <c r="C1872" t="s">
        <v>5278</v>
      </c>
      <c r="D1872" t="s">
        <v>6456</v>
      </c>
      <c r="E1872" t="s">
        <v>568</v>
      </c>
      <c r="F1872" t="s">
        <v>79</v>
      </c>
      <c r="G1872">
        <v>187.58</v>
      </c>
      <c r="H1872">
        <v>5</v>
      </c>
      <c r="I1872">
        <v>128.05000000000001</v>
      </c>
      <c r="J1872">
        <v>3.89</v>
      </c>
      <c r="K1872" t="s">
        <v>20</v>
      </c>
      <c r="L1872" t="s">
        <v>29</v>
      </c>
      <c r="M1872" t="s">
        <v>22</v>
      </c>
      <c r="N1872" t="s">
        <v>5280</v>
      </c>
      <c r="O1872" t="s">
        <v>6457</v>
      </c>
      <c r="P1872" t="str">
        <f t="shared" si="29"/>
        <v>Sep</v>
      </c>
      <c r="Q1872">
        <f>PRODUCT(Table1[[#This Row],[Price_per_Unit]],Table1[[#This Row],[Quantity_Purchased]])</f>
        <v>937.90000000000009</v>
      </c>
      <c r="R1872">
        <f>(Table1[[#This Row],[Price_per_Unit]]*Table1[[#This Row],[Quantity_Purchased]])-Table1[[#This Row],[Discount_Applied]]</f>
        <v>934.0100000000001</v>
      </c>
    </row>
    <row r="1873" spans="1:18" hidden="1" x14ac:dyDescent="0.35">
      <c r="A1873" t="s">
        <v>6458</v>
      </c>
      <c r="B1873" s="1">
        <v>45691</v>
      </c>
      <c r="C1873" t="s">
        <v>5278</v>
      </c>
      <c r="D1873" t="s">
        <v>6459</v>
      </c>
      <c r="E1873" t="s">
        <v>315</v>
      </c>
      <c r="F1873" t="s">
        <v>128</v>
      </c>
      <c r="G1873">
        <v>149.37</v>
      </c>
      <c r="H1873">
        <v>9</v>
      </c>
      <c r="I1873">
        <v>111.89</v>
      </c>
      <c r="J1873">
        <v>28.52</v>
      </c>
      <c r="K1873" t="s">
        <v>20</v>
      </c>
      <c r="L1873" t="s">
        <v>21</v>
      </c>
      <c r="M1873" t="s">
        <v>37</v>
      </c>
      <c r="N1873" t="s">
        <v>5287</v>
      </c>
      <c r="O1873" t="s">
        <v>6460</v>
      </c>
      <c r="P1873" t="str">
        <f t="shared" si="29"/>
        <v>Feb</v>
      </c>
      <c r="Q1873">
        <f>PRODUCT(Table1[[#This Row],[Price_per_Unit]],Table1[[#This Row],[Quantity_Purchased]])</f>
        <v>1344.33</v>
      </c>
      <c r="R1873">
        <f>(Table1[[#This Row],[Price_per_Unit]]*Table1[[#This Row],[Quantity_Purchased]])-Table1[[#This Row],[Discount_Applied]]</f>
        <v>1315.81</v>
      </c>
    </row>
    <row r="1874" spans="1:18" hidden="1" x14ac:dyDescent="0.35">
      <c r="A1874" t="s">
        <v>6461</v>
      </c>
      <c r="B1874" s="1">
        <v>45901</v>
      </c>
      <c r="C1874" t="s">
        <v>5278</v>
      </c>
      <c r="D1874" t="s">
        <v>6462</v>
      </c>
      <c r="E1874" t="s">
        <v>2595</v>
      </c>
      <c r="F1874" t="s">
        <v>36</v>
      </c>
      <c r="G1874">
        <v>40.880000000000003</v>
      </c>
      <c r="H1874">
        <v>7</v>
      </c>
      <c r="I1874">
        <v>25.7</v>
      </c>
      <c r="J1874">
        <v>6.89</v>
      </c>
      <c r="K1874" t="s">
        <v>43</v>
      </c>
      <c r="L1874" t="s">
        <v>48</v>
      </c>
      <c r="M1874" t="s">
        <v>37</v>
      </c>
      <c r="N1874" t="s">
        <v>5287</v>
      </c>
      <c r="O1874" t="s">
        <v>6463</v>
      </c>
      <c r="P1874" t="str">
        <f t="shared" si="29"/>
        <v>Sep</v>
      </c>
      <c r="Q1874">
        <f>PRODUCT(Table1[[#This Row],[Price_per_Unit]],Table1[[#This Row],[Quantity_Purchased]])</f>
        <v>286.16000000000003</v>
      </c>
      <c r="R1874">
        <f>(Table1[[#This Row],[Price_per_Unit]]*Table1[[#This Row],[Quantity_Purchased]])-Table1[[#This Row],[Discount_Applied]]</f>
        <v>279.27000000000004</v>
      </c>
    </row>
    <row r="1875" spans="1:18" hidden="1" x14ac:dyDescent="0.35">
      <c r="A1875" t="s">
        <v>6464</v>
      </c>
      <c r="B1875" s="1">
        <v>45901</v>
      </c>
      <c r="C1875" t="s">
        <v>5278</v>
      </c>
      <c r="D1875" t="s">
        <v>6465</v>
      </c>
      <c r="E1875" t="s">
        <v>2074</v>
      </c>
      <c r="F1875" t="s">
        <v>36</v>
      </c>
      <c r="G1875">
        <v>167.29</v>
      </c>
      <c r="H1875">
        <v>3</v>
      </c>
      <c r="I1875">
        <v>149.13999999999999</v>
      </c>
      <c r="J1875">
        <v>4.97</v>
      </c>
      <c r="K1875" t="s">
        <v>20</v>
      </c>
      <c r="L1875" t="s">
        <v>48</v>
      </c>
      <c r="M1875" t="s">
        <v>37</v>
      </c>
      <c r="N1875" t="s">
        <v>5303</v>
      </c>
      <c r="O1875" t="s">
        <v>6466</v>
      </c>
      <c r="P1875" t="str">
        <f t="shared" si="29"/>
        <v>Sep</v>
      </c>
      <c r="Q1875">
        <f>PRODUCT(Table1[[#This Row],[Price_per_Unit]],Table1[[#This Row],[Quantity_Purchased]])</f>
        <v>501.87</v>
      </c>
      <c r="R1875">
        <f>(Table1[[#This Row],[Price_per_Unit]]*Table1[[#This Row],[Quantity_Purchased]])-Table1[[#This Row],[Discount_Applied]]</f>
        <v>496.9</v>
      </c>
    </row>
    <row r="1876" spans="1:18" x14ac:dyDescent="0.35">
      <c r="A1876" t="s">
        <v>6467</v>
      </c>
      <c r="B1876" s="1">
        <v>45689</v>
      </c>
      <c r="C1876" t="s">
        <v>5278</v>
      </c>
      <c r="D1876" t="s">
        <v>6468</v>
      </c>
      <c r="E1876" t="s">
        <v>3843</v>
      </c>
      <c r="F1876" t="s">
        <v>53</v>
      </c>
      <c r="G1876">
        <v>407.2</v>
      </c>
      <c r="H1876">
        <v>10</v>
      </c>
      <c r="I1876">
        <v>326.77999999999997</v>
      </c>
      <c r="J1876">
        <v>10.16</v>
      </c>
      <c r="K1876" t="s">
        <v>43</v>
      </c>
      <c r="L1876" t="s">
        <v>21</v>
      </c>
      <c r="M1876" t="s">
        <v>22</v>
      </c>
      <c r="N1876" t="s">
        <v>5287</v>
      </c>
      <c r="O1876" t="s">
        <v>6469</v>
      </c>
      <c r="P1876" t="str">
        <f t="shared" si="29"/>
        <v>Feb</v>
      </c>
      <c r="Q1876">
        <f>PRODUCT(Table1[[#This Row],[Price_per_Unit]],Table1[[#This Row],[Quantity_Purchased]])</f>
        <v>4072</v>
      </c>
      <c r="R1876">
        <f>(Table1[[#This Row],[Price_per_Unit]]*Table1[[#This Row],[Quantity_Purchased]])-Table1[[#This Row],[Discount_Applied]]</f>
        <v>4061.84</v>
      </c>
    </row>
    <row r="1877" spans="1:18" hidden="1" x14ac:dyDescent="0.35">
      <c r="A1877" t="s">
        <v>6470</v>
      </c>
      <c r="B1877" s="1">
        <v>45696</v>
      </c>
      <c r="C1877" t="s">
        <v>5278</v>
      </c>
      <c r="D1877" t="s">
        <v>6471</v>
      </c>
      <c r="E1877" t="s">
        <v>828</v>
      </c>
      <c r="F1877" t="s">
        <v>19</v>
      </c>
      <c r="G1877">
        <v>72.569999999999993</v>
      </c>
      <c r="H1877">
        <v>9</v>
      </c>
      <c r="I1877">
        <v>47.44</v>
      </c>
      <c r="J1877">
        <v>0.7</v>
      </c>
      <c r="K1877" t="s">
        <v>20</v>
      </c>
      <c r="L1877" t="s">
        <v>21</v>
      </c>
      <c r="M1877" t="s">
        <v>37</v>
      </c>
      <c r="N1877" t="s">
        <v>5303</v>
      </c>
      <c r="O1877" t="s">
        <v>6472</v>
      </c>
      <c r="P1877" t="str">
        <f t="shared" si="29"/>
        <v>Feb</v>
      </c>
      <c r="Q1877">
        <f>PRODUCT(Table1[[#This Row],[Price_per_Unit]],Table1[[#This Row],[Quantity_Purchased]])</f>
        <v>653.12999999999988</v>
      </c>
      <c r="R1877">
        <f>(Table1[[#This Row],[Price_per_Unit]]*Table1[[#This Row],[Quantity_Purchased]])-Table1[[#This Row],[Discount_Applied]]</f>
        <v>652.42999999999984</v>
      </c>
    </row>
    <row r="1878" spans="1:18" x14ac:dyDescent="0.35">
      <c r="A1878" t="s">
        <v>6473</v>
      </c>
      <c r="B1878" s="1">
        <v>45901</v>
      </c>
      <c r="C1878" t="s">
        <v>5278</v>
      </c>
      <c r="D1878" t="s">
        <v>6474</v>
      </c>
      <c r="E1878" t="s">
        <v>5998</v>
      </c>
      <c r="F1878" t="s">
        <v>19</v>
      </c>
      <c r="G1878">
        <v>228.8</v>
      </c>
      <c r="H1878">
        <v>6</v>
      </c>
      <c r="I1878">
        <v>184.66</v>
      </c>
      <c r="J1878">
        <v>20.309999999999999</v>
      </c>
      <c r="K1878" t="s">
        <v>43</v>
      </c>
      <c r="L1878" t="s">
        <v>29</v>
      </c>
      <c r="M1878" t="s">
        <v>22</v>
      </c>
      <c r="N1878" t="s">
        <v>5303</v>
      </c>
      <c r="O1878" t="s">
        <v>6475</v>
      </c>
      <c r="P1878" t="str">
        <f t="shared" si="29"/>
        <v>Sep</v>
      </c>
      <c r="Q1878">
        <f>PRODUCT(Table1[[#This Row],[Price_per_Unit]],Table1[[#This Row],[Quantity_Purchased]])</f>
        <v>1372.8000000000002</v>
      </c>
      <c r="R1878">
        <f>(Table1[[#This Row],[Price_per_Unit]]*Table1[[#This Row],[Quantity_Purchased]])-Table1[[#This Row],[Discount_Applied]]</f>
        <v>1352.4900000000002</v>
      </c>
    </row>
    <row r="1879" spans="1:18" hidden="1" x14ac:dyDescent="0.35">
      <c r="A1879" t="s">
        <v>6476</v>
      </c>
      <c r="B1879" s="1">
        <v>45701</v>
      </c>
      <c r="C1879" t="s">
        <v>5278</v>
      </c>
      <c r="D1879" t="s">
        <v>6477</v>
      </c>
      <c r="E1879" t="s">
        <v>180</v>
      </c>
      <c r="F1879" t="s">
        <v>53</v>
      </c>
      <c r="G1879">
        <v>94.18</v>
      </c>
      <c r="H1879">
        <v>1</v>
      </c>
      <c r="I1879">
        <v>68.989999999999995</v>
      </c>
      <c r="J1879">
        <v>1.06</v>
      </c>
      <c r="K1879" t="s">
        <v>54</v>
      </c>
      <c r="L1879" t="s">
        <v>29</v>
      </c>
      <c r="M1879" t="s">
        <v>30</v>
      </c>
      <c r="N1879" t="s">
        <v>5280</v>
      </c>
      <c r="O1879" t="s">
        <v>6478</v>
      </c>
      <c r="P1879" t="str">
        <f t="shared" si="29"/>
        <v>Feb</v>
      </c>
      <c r="Q1879">
        <f>PRODUCT(Table1[[#This Row],[Price_per_Unit]],Table1[[#This Row],[Quantity_Purchased]])</f>
        <v>94.18</v>
      </c>
      <c r="R1879">
        <f>(Table1[[#This Row],[Price_per_Unit]]*Table1[[#This Row],[Quantity_Purchased]])-Table1[[#This Row],[Discount_Applied]]</f>
        <v>93.12</v>
      </c>
    </row>
    <row r="1880" spans="1:18" hidden="1" x14ac:dyDescent="0.35">
      <c r="A1880" t="s">
        <v>6479</v>
      </c>
      <c r="B1880" s="1">
        <v>45901</v>
      </c>
      <c r="C1880" t="s">
        <v>5278</v>
      </c>
      <c r="D1880" t="s">
        <v>6480</v>
      </c>
      <c r="E1880" t="s">
        <v>436</v>
      </c>
      <c r="F1880" t="s">
        <v>128</v>
      </c>
      <c r="G1880">
        <v>163.76</v>
      </c>
      <c r="H1880">
        <v>3</v>
      </c>
      <c r="I1880">
        <v>123.66</v>
      </c>
      <c r="J1880">
        <v>16.55</v>
      </c>
      <c r="K1880" t="s">
        <v>54</v>
      </c>
      <c r="L1880" t="s">
        <v>48</v>
      </c>
      <c r="M1880" t="s">
        <v>37</v>
      </c>
      <c r="N1880" t="s">
        <v>5303</v>
      </c>
      <c r="O1880" t="s">
        <v>6481</v>
      </c>
      <c r="P1880" t="str">
        <f t="shared" si="29"/>
        <v>Sep</v>
      </c>
      <c r="Q1880">
        <f>PRODUCT(Table1[[#This Row],[Price_per_Unit]],Table1[[#This Row],[Quantity_Purchased]])</f>
        <v>491.28</v>
      </c>
      <c r="R1880">
        <f>(Table1[[#This Row],[Price_per_Unit]]*Table1[[#This Row],[Quantity_Purchased]])-Table1[[#This Row],[Discount_Applied]]</f>
        <v>474.72999999999996</v>
      </c>
    </row>
    <row r="1881" spans="1:18" hidden="1" x14ac:dyDescent="0.35">
      <c r="A1881" t="s">
        <v>6482</v>
      </c>
      <c r="B1881" s="1">
        <v>45703</v>
      </c>
      <c r="C1881" t="s">
        <v>5278</v>
      </c>
      <c r="D1881" t="s">
        <v>6483</v>
      </c>
      <c r="E1881" t="s">
        <v>6484</v>
      </c>
      <c r="F1881" t="s">
        <v>36</v>
      </c>
      <c r="G1881">
        <v>233.74</v>
      </c>
      <c r="H1881">
        <v>1</v>
      </c>
      <c r="I1881">
        <v>173.18</v>
      </c>
      <c r="J1881">
        <v>4.0199999999999996</v>
      </c>
      <c r="K1881" t="s">
        <v>43</v>
      </c>
      <c r="L1881" t="s">
        <v>48</v>
      </c>
      <c r="M1881" t="s">
        <v>37</v>
      </c>
      <c r="N1881" t="s">
        <v>5280</v>
      </c>
      <c r="O1881" t="s">
        <v>6485</v>
      </c>
      <c r="P1881" t="str">
        <f t="shared" si="29"/>
        <v>Feb</v>
      </c>
      <c r="Q1881">
        <f>PRODUCT(Table1[[#This Row],[Price_per_Unit]],Table1[[#This Row],[Quantity_Purchased]])</f>
        <v>233.74</v>
      </c>
      <c r="R1881">
        <f>(Table1[[#This Row],[Price_per_Unit]]*Table1[[#This Row],[Quantity_Purchased]])-Table1[[#This Row],[Discount_Applied]]</f>
        <v>229.72</v>
      </c>
    </row>
    <row r="1882" spans="1:18" x14ac:dyDescent="0.35">
      <c r="A1882" t="s">
        <v>6486</v>
      </c>
      <c r="B1882" s="1">
        <v>45701</v>
      </c>
      <c r="C1882" t="s">
        <v>5278</v>
      </c>
      <c r="D1882" t="s">
        <v>6487</v>
      </c>
      <c r="E1882" t="s">
        <v>3185</v>
      </c>
      <c r="F1882" t="s">
        <v>28</v>
      </c>
      <c r="G1882">
        <v>206.42</v>
      </c>
      <c r="H1882">
        <v>6</v>
      </c>
      <c r="I1882">
        <v>151.11000000000001</v>
      </c>
      <c r="J1882">
        <v>13.79</v>
      </c>
      <c r="K1882" t="s">
        <v>54</v>
      </c>
      <c r="L1882" t="s">
        <v>29</v>
      </c>
      <c r="M1882" t="s">
        <v>22</v>
      </c>
      <c r="N1882" t="s">
        <v>5287</v>
      </c>
      <c r="O1882" t="s">
        <v>6488</v>
      </c>
      <c r="P1882" t="str">
        <f t="shared" si="29"/>
        <v>Feb</v>
      </c>
      <c r="Q1882">
        <f>PRODUCT(Table1[[#This Row],[Price_per_Unit]],Table1[[#This Row],[Quantity_Purchased]])</f>
        <v>1238.52</v>
      </c>
      <c r="R1882">
        <f>(Table1[[#This Row],[Price_per_Unit]]*Table1[[#This Row],[Quantity_Purchased]])-Table1[[#This Row],[Discount_Applied]]</f>
        <v>1224.73</v>
      </c>
    </row>
    <row r="1883" spans="1:18" hidden="1" x14ac:dyDescent="0.35">
      <c r="A1883" t="s">
        <v>6489</v>
      </c>
      <c r="B1883" s="1">
        <v>45901</v>
      </c>
      <c r="C1883" t="s">
        <v>5278</v>
      </c>
      <c r="D1883" t="s">
        <v>6490</v>
      </c>
      <c r="E1883" t="s">
        <v>220</v>
      </c>
      <c r="F1883" t="s">
        <v>79</v>
      </c>
      <c r="G1883">
        <v>287.38</v>
      </c>
      <c r="H1883">
        <v>6</v>
      </c>
      <c r="I1883">
        <v>198.75</v>
      </c>
      <c r="J1883">
        <v>16.170000000000002</v>
      </c>
      <c r="K1883" t="s">
        <v>54</v>
      </c>
      <c r="L1883" t="s">
        <v>48</v>
      </c>
      <c r="M1883" t="s">
        <v>37</v>
      </c>
      <c r="N1883" t="s">
        <v>5303</v>
      </c>
      <c r="O1883" t="s">
        <v>6491</v>
      </c>
      <c r="P1883" t="str">
        <f t="shared" si="29"/>
        <v>Sep</v>
      </c>
      <c r="Q1883">
        <f>PRODUCT(Table1[[#This Row],[Price_per_Unit]],Table1[[#This Row],[Quantity_Purchased]])</f>
        <v>1724.28</v>
      </c>
      <c r="R1883">
        <f>(Table1[[#This Row],[Price_per_Unit]]*Table1[[#This Row],[Quantity_Purchased]])-Table1[[#This Row],[Discount_Applied]]</f>
        <v>1708.11</v>
      </c>
    </row>
    <row r="1884" spans="1:18" hidden="1" x14ac:dyDescent="0.35">
      <c r="A1884" t="s">
        <v>6492</v>
      </c>
      <c r="B1884" s="1">
        <v>45699</v>
      </c>
      <c r="C1884" t="s">
        <v>5278</v>
      </c>
      <c r="D1884" t="s">
        <v>6493</v>
      </c>
      <c r="E1884" t="s">
        <v>2267</v>
      </c>
      <c r="F1884" t="s">
        <v>79</v>
      </c>
      <c r="G1884">
        <v>84.71</v>
      </c>
      <c r="H1884">
        <v>3</v>
      </c>
      <c r="I1884">
        <v>72.66</v>
      </c>
      <c r="J1884">
        <v>15.63</v>
      </c>
      <c r="K1884" t="s">
        <v>20</v>
      </c>
      <c r="L1884" t="s">
        <v>48</v>
      </c>
      <c r="M1884" t="s">
        <v>37</v>
      </c>
      <c r="N1884" t="s">
        <v>5280</v>
      </c>
      <c r="O1884" t="s">
        <v>5875</v>
      </c>
      <c r="P1884" t="str">
        <f t="shared" si="29"/>
        <v>Feb</v>
      </c>
      <c r="Q1884">
        <f>PRODUCT(Table1[[#This Row],[Price_per_Unit]],Table1[[#This Row],[Quantity_Purchased]])</f>
        <v>254.13</v>
      </c>
      <c r="R1884">
        <f>(Table1[[#This Row],[Price_per_Unit]]*Table1[[#This Row],[Quantity_Purchased]])-Table1[[#This Row],[Discount_Applied]]</f>
        <v>238.5</v>
      </c>
    </row>
    <row r="1885" spans="1:18" x14ac:dyDescent="0.35">
      <c r="A1885" t="s">
        <v>6494</v>
      </c>
      <c r="B1885" s="1">
        <v>45901</v>
      </c>
      <c r="C1885" t="s">
        <v>5278</v>
      </c>
      <c r="D1885" t="s">
        <v>6495</v>
      </c>
      <c r="E1885" t="s">
        <v>3304</v>
      </c>
      <c r="F1885" t="s">
        <v>19</v>
      </c>
      <c r="G1885">
        <v>187.55</v>
      </c>
      <c r="H1885">
        <v>8</v>
      </c>
      <c r="I1885">
        <v>164.45</v>
      </c>
      <c r="J1885">
        <v>18.22</v>
      </c>
      <c r="K1885" t="s">
        <v>54</v>
      </c>
      <c r="L1885" t="s">
        <v>21</v>
      </c>
      <c r="M1885" t="s">
        <v>22</v>
      </c>
      <c r="N1885" t="s">
        <v>5303</v>
      </c>
      <c r="O1885" t="s">
        <v>6496</v>
      </c>
      <c r="P1885" t="str">
        <f t="shared" si="29"/>
        <v>Sep</v>
      </c>
      <c r="Q1885">
        <f>PRODUCT(Table1[[#This Row],[Price_per_Unit]],Table1[[#This Row],[Quantity_Purchased]])</f>
        <v>1500.4</v>
      </c>
      <c r="R1885">
        <f>(Table1[[#This Row],[Price_per_Unit]]*Table1[[#This Row],[Quantity_Purchased]])-Table1[[#This Row],[Discount_Applied]]</f>
        <v>1482.18</v>
      </c>
    </row>
    <row r="1886" spans="1:18" x14ac:dyDescent="0.35">
      <c r="A1886" t="s">
        <v>6497</v>
      </c>
      <c r="B1886" s="1">
        <v>45701</v>
      </c>
      <c r="C1886" t="s">
        <v>5278</v>
      </c>
      <c r="D1886" t="s">
        <v>6498</v>
      </c>
      <c r="E1886" t="s">
        <v>1776</v>
      </c>
      <c r="F1886" t="s">
        <v>53</v>
      </c>
      <c r="G1886">
        <v>65.22</v>
      </c>
      <c r="H1886">
        <v>5</v>
      </c>
      <c r="I1886">
        <v>46.62</v>
      </c>
      <c r="J1886">
        <v>4.16</v>
      </c>
      <c r="K1886" t="s">
        <v>20</v>
      </c>
      <c r="L1886" t="s">
        <v>48</v>
      </c>
      <c r="M1886" t="s">
        <v>22</v>
      </c>
      <c r="N1886" t="s">
        <v>5280</v>
      </c>
      <c r="O1886" t="s">
        <v>6499</v>
      </c>
      <c r="P1886" t="str">
        <f t="shared" si="29"/>
        <v>Feb</v>
      </c>
      <c r="Q1886">
        <f>PRODUCT(Table1[[#This Row],[Price_per_Unit]],Table1[[#This Row],[Quantity_Purchased]])</f>
        <v>326.10000000000002</v>
      </c>
      <c r="R1886">
        <f>(Table1[[#This Row],[Price_per_Unit]]*Table1[[#This Row],[Quantity_Purchased]])-Table1[[#This Row],[Discount_Applied]]</f>
        <v>321.94</v>
      </c>
    </row>
    <row r="1887" spans="1:18" hidden="1" x14ac:dyDescent="0.35">
      <c r="A1887" t="s">
        <v>6500</v>
      </c>
      <c r="B1887" s="1">
        <v>45901</v>
      </c>
      <c r="C1887" t="s">
        <v>5278</v>
      </c>
      <c r="D1887" t="s">
        <v>6501</v>
      </c>
      <c r="E1887" t="s">
        <v>6396</v>
      </c>
      <c r="F1887" t="s">
        <v>28</v>
      </c>
      <c r="G1887">
        <v>367.75</v>
      </c>
      <c r="H1887">
        <v>10</v>
      </c>
      <c r="I1887">
        <v>289.89</v>
      </c>
      <c r="J1887">
        <v>7.41</v>
      </c>
      <c r="K1887" t="s">
        <v>54</v>
      </c>
      <c r="L1887" t="s">
        <v>29</v>
      </c>
      <c r="M1887" t="s">
        <v>30</v>
      </c>
      <c r="N1887" t="s">
        <v>5287</v>
      </c>
      <c r="O1887" t="s">
        <v>6502</v>
      </c>
      <c r="P1887" t="str">
        <f t="shared" si="29"/>
        <v>Sep</v>
      </c>
      <c r="Q1887">
        <f>PRODUCT(Table1[[#This Row],[Price_per_Unit]],Table1[[#This Row],[Quantity_Purchased]])</f>
        <v>3677.5</v>
      </c>
      <c r="R1887">
        <f>(Table1[[#This Row],[Price_per_Unit]]*Table1[[#This Row],[Quantity_Purchased]])-Table1[[#This Row],[Discount_Applied]]</f>
        <v>3670.09</v>
      </c>
    </row>
    <row r="1888" spans="1:18" hidden="1" x14ac:dyDescent="0.35">
      <c r="A1888" t="s">
        <v>6503</v>
      </c>
      <c r="B1888" s="1">
        <v>45901</v>
      </c>
      <c r="C1888" t="s">
        <v>5278</v>
      </c>
      <c r="D1888" t="s">
        <v>6504</v>
      </c>
      <c r="E1888" t="s">
        <v>2944</v>
      </c>
      <c r="F1888" t="s">
        <v>53</v>
      </c>
      <c r="G1888">
        <v>490.68</v>
      </c>
      <c r="H1888">
        <v>6</v>
      </c>
      <c r="I1888">
        <v>389.29</v>
      </c>
      <c r="J1888">
        <v>73.53</v>
      </c>
      <c r="K1888" t="s">
        <v>54</v>
      </c>
      <c r="L1888" t="s">
        <v>48</v>
      </c>
      <c r="M1888" t="s">
        <v>37</v>
      </c>
      <c r="N1888" t="s">
        <v>5303</v>
      </c>
      <c r="O1888" t="s">
        <v>6505</v>
      </c>
      <c r="P1888" t="str">
        <f t="shared" si="29"/>
        <v>Sep</v>
      </c>
      <c r="Q1888">
        <f>PRODUCT(Table1[[#This Row],[Price_per_Unit]],Table1[[#This Row],[Quantity_Purchased]])</f>
        <v>2944.08</v>
      </c>
      <c r="R1888">
        <f>(Table1[[#This Row],[Price_per_Unit]]*Table1[[#This Row],[Quantity_Purchased]])-Table1[[#This Row],[Discount_Applied]]</f>
        <v>2870.5499999999997</v>
      </c>
    </row>
    <row r="1889" spans="1:18" hidden="1" x14ac:dyDescent="0.35">
      <c r="A1889" t="s">
        <v>6506</v>
      </c>
      <c r="B1889" s="1">
        <v>45694</v>
      </c>
      <c r="C1889" t="s">
        <v>5278</v>
      </c>
      <c r="D1889" t="s">
        <v>6507</v>
      </c>
      <c r="E1889" t="s">
        <v>510</v>
      </c>
      <c r="F1889" t="s">
        <v>28</v>
      </c>
      <c r="G1889">
        <v>164.18</v>
      </c>
      <c r="H1889">
        <v>9</v>
      </c>
      <c r="I1889">
        <v>137.04</v>
      </c>
      <c r="J1889">
        <v>8.5</v>
      </c>
      <c r="K1889" t="s">
        <v>54</v>
      </c>
      <c r="L1889" t="s">
        <v>21</v>
      </c>
      <c r="M1889" t="s">
        <v>30</v>
      </c>
      <c r="N1889" t="s">
        <v>5280</v>
      </c>
      <c r="O1889" t="s">
        <v>6508</v>
      </c>
      <c r="P1889" t="str">
        <f t="shared" si="29"/>
        <v>Feb</v>
      </c>
      <c r="Q1889">
        <f>PRODUCT(Table1[[#This Row],[Price_per_Unit]],Table1[[#This Row],[Quantity_Purchased]])</f>
        <v>1477.6200000000001</v>
      </c>
      <c r="R1889">
        <f>(Table1[[#This Row],[Price_per_Unit]]*Table1[[#This Row],[Quantity_Purchased]])-Table1[[#This Row],[Discount_Applied]]</f>
        <v>1469.1200000000001</v>
      </c>
    </row>
    <row r="1890" spans="1:18" hidden="1" x14ac:dyDescent="0.35">
      <c r="A1890" t="s">
        <v>6509</v>
      </c>
      <c r="B1890" s="1">
        <v>45704</v>
      </c>
      <c r="C1890" t="s">
        <v>5278</v>
      </c>
      <c r="D1890" t="s">
        <v>6510</v>
      </c>
      <c r="E1890" t="s">
        <v>985</v>
      </c>
      <c r="F1890" t="s">
        <v>128</v>
      </c>
      <c r="G1890">
        <v>30.76</v>
      </c>
      <c r="H1890">
        <v>4</v>
      </c>
      <c r="I1890">
        <v>24.49</v>
      </c>
      <c r="J1890">
        <v>2.67</v>
      </c>
      <c r="K1890" t="s">
        <v>20</v>
      </c>
      <c r="L1890" t="s">
        <v>29</v>
      </c>
      <c r="M1890" t="s">
        <v>30</v>
      </c>
      <c r="N1890" t="s">
        <v>5303</v>
      </c>
      <c r="O1890" t="s">
        <v>6511</v>
      </c>
      <c r="P1890" t="str">
        <f t="shared" si="29"/>
        <v>Feb</v>
      </c>
      <c r="Q1890">
        <f>PRODUCT(Table1[[#This Row],[Price_per_Unit]],Table1[[#This Row],[Quantity_Purchased]])</f>
        <v>123.04</v>
      </c>
      <c r="R1890">
        <f>(Table1[[#This Row],[Price_per_Unit]]*Table1[[#This Row],[Quantity_Purchased]])-Table1[[#This Row],[Discount_Applied]]</f>
        <v>120.37</v>
      </c>
    </row>
    <row r="1891" spans="1:18" hidden="1" x14ac:dyDescent="0.35">
      <c r="A1891" t="s">
        <v>6512</v>
      </c>
      <c r="B1891" s="1">
        <v>45887</v>
      </c>
      <c r="C1891" t="s">
        <v>5278</v>
      </c>
      <c r="D1891" t="s">
        <v>6513</v>
      </c>
      <c r="E1891" t="s">
        <v>1486</v>
      </c>
      <c r="F1891" t="s">
        <v>79</v>
      </c>
      <c r="G1891">
        <v>286.47000000000003</v>
      </c>
      <c r="H1891">
        <v>7</v>
      </c>
      <c r="I1891">
        <v>248.39</v>
      </c>
      <c r="J1891">
        <v>47.32</v>
      </c>
      <c r="K1891" t="s">
        <v>54</v>
      </c>
      <c r="L1891" t="s">
        <v>21</v>
      </c>
      <c r="M1891" t="s">
        <v>37</v>
      </c>
      <c r="N1891" t="s">
        <v>5280</v>
      </c>
      <c r="O1891" t="s">
        <v>6514</v>
      </c>
      <c r="P1891" t="str">
        <f t="shared" si="29"/>
        <v>Aug</v>
      </c>
      <c r="Q1891">
        <f>PRODUCT(Table1[[#This Row],[Price_per_Unit]],Table1[[#This Row],[Quantity_Purchased]])</f>
        <v>2005.2900000000002</v>
      </c>
      <c r="R1891">
        <f>(Table1[[#This Row],[Price_per_Unit]]*Table1[[#This Row],[Quantity_Purchased]])-Table1[[#This Row],[Discount_Applied]]</f>
        <v>1957.9700000000003</v>
      </c>
    </row>
    <row r="1892" spans="1:18" x14ac:dyDescent="0.35">
      <c r="A1892" t="s">
        <v>6515</v>
      </c>
      <c r="B1892" s="1">
        <v>45704</v>
      </c>
      <c r="C1892" t="s">
        <v>5278</v>
      </c>
      <c r="D1892" t="s">
        <v>6516</v>
      </c>
      <c r="E1892" t="s">
        <v>1402</v>
      </c>
      <c r="F1892" t="s">
        <v>128</v>
      </c>
      <c r="G1892">
        <v>334.04</v>
      </c>
      <c r="H1892">
        <v>3</v>
      </c>
      <c r="I1892">
        <v>225.25</v>
      </c>
      <c r="J1892">
        <v>26.97</v>
      </c>
      <c r="K1892" t="s">
        <v>43</v>
      </c>
      <c r="L1892" t="s">
        <v>48</v>
      </c>
      <c r="M1892" t="s">
        <v>22</v>
      </c>
      <c r="N1892" t="s">
        <v>5280</v>
      </c>
      <c r="O1892" t="s">
        <v>6517</v>
      </c>
      <c r="P1892" t="str">
        <f t="shared" si="29"/>
        <v>Feb</v>
      </c>
      <c r="Q1892">
        <f>PRODUCT(Table1[[#This Row],[Price_per_Unit]],Table1[[#This Row],[Quantity_Purchased]])</f>
        <v>1002.1200000000001</v>
      </c>
      <c r="R1892">
        <f>(Table1[[#This Row],[Price_per_Unit]]*Table1[[#This Row],[Quantity_Purchased]])-Table1[[#This Row],[Discount_Applied]]</f>
        <v>975.15000000000009</v>
      </c>
    </row>
    <row r="1893" spans="1:18" hidden="1" x14ac:dyDescent="0.35">
      <c r="A1893" t="s">
        <v>6518</v>
      </c>
      <c r="B1893" s="1">
        <v>45703</v>
      </c>
      <c r="C1893" t="s">
        <v>5278</v>
      </c>
      <c r="D1893" t="s">
        <v>6519</v>
      </c>
      <c r="E1893" t="s">
        <v>4341</v>
      </c>
      <c r="F1893" t="s">
        <v>19</v>
      </c>
      <c r="G1893">
        <v>108.56</v>
      </c>
      <c r="H1893">
        <v>9</v>
      </c>
      <c r="I1893">
        <v>76.63</v>
      </c>
      <c r="J1893">
        <v>20.059999999999999</v>
      </c>
      <c r="K1893" t="s">
        <v>20</v>
      </c>
      <c r="L1893" t="s">
        <v>21</v>
      </c>
      <c r="M1893" t="s">
        <v>37</v>
      </c>
      <c r="N1893" t="s">
        <v>5280</v>
      </c>
      <c r="O1893" t="s">
        <v>6520</v>
      </c>
      <c r="P1893" t="str">
        <f t="shared" si="29"/>
        <v>Feb</v>
      </c>
      <c r="Q1893">
        <f>PRODUCT(Table1[[#This Row],[Price_per_Unit]],Table1[[#This Row],[Quantity_Purchased]])</f>
        <v>977.04</v>
      </c>
      <c r="R1893">
        <f>(Table1[[#This Row],[Price_per_Unit]]*Table1[[#This Row],[Quantity_Purchased]])-Table1[[#This Row],[Discount_Applied]]</f>
        <v>956.98</v>
      </c>
    </row>
    <row r="1894" spans="1:18" hidden="1" x14ac:dyDescent="0.35">
      <c r="A1894" t="s">
        <v>6521</v>
      </c>
      <c r="B1894" s="1">
        <v>45887</v>
      </c>
      <c r="C1894" t="s">
        <v>5278</v>
      </c>
      <c r="D1894" t="s">
        <v>6522</v>
      </c>
      <c r="E1894" t="s">
        <v>4911</v>
      </c>
      <c r="F1894" t="s">
        <v>19</v>
      </c>
      <c r="G1894">
        <v>333.71</v>
      </c>
      <c r="H1894">
        <v>2</v>
      </c>
      <c r="I1894">
        <v>277.61</v>
      </c>
      <c r="J1894">
        <v>9.02</v>
      </c>
      <c r="K1894" t="s">
        <v>43</v>
      </c>
      <c r="L1894" t="s">
        <v>48</v>
      </c>
      <c r="M1894" t="s">
        <v>37</v>
      </c>
      <c r="N1894" t="s">
        <v>5287</v>
      </c>
      <c r="O1894" t="s">
        <v>6523</v>
      </c>
      <c r="P1894" t="str">
        <f t="shared" si="29"/>
        <v>Aug</v>
      </c>
      <c r="Q1894">
        <f>PRODUCT(Table1[[#This Row],[Price_per_Unit]],Table1[[#This Row],[Quantity_Purchased]])</f>
        <v>667.42</v>
      </c>
      <c r="R1894">
        <f>(Table1[[#This Row],[Price_per_Unit]]*Table1[[#This Row],[Quantity_Purchased]])-Table1[[#This Row],[Discount_Applied]]</f>
        <v>658.4</v>
      </c>
    </row>
    <row r="1895" spans="1:18" hidden="1" x14ac:dyDescent="0.35">
      <c r="A1895" t="s">
        <v>6524</v>
      </c>
      <c r="B1895" s="1">
        <v>45887</v>
      </c>
      <c r="C1895" t="s">
        <v>5278</v>
      </c>
      <c r="D1895" t="s">
        <v>6525</v>
      </c>
      <c r="E1895" t="s">
        <v>1220</v>
      </c>
      <c r="F1895" t="s">
        <v>128</v>
      </c>
      <c r="G1895">
        <v>160.77000000000001</v>
      </c>
      <c r="H1895">
        <v>4</v>
      </c>
      <c r="I1895">
        <v>143.22999999999999</v>
      </c>
      <c r="J1895">
        <v>30.1</v>
      </c>
      <c r="K1895" t="s">
        <v>54</v>
      </c>
      <c r="L1895" t="s">
        <v>29</v>
      </c>
      <c r="M1895" t="s">
        <v>30</v>
      </c>
      <c r="N1895" t="s">
        <v>5303</v>
      </c>
      <c r="O1895" t="s">
        <v>6526</v>
      </c>
      <c r="P1895" t="str">
        <f t="shared" si="29"/>
        <v>Aug</v>
      </c>
      <c r="Q1895">
        <f>PRODUCT(Table1[[#This Row],[Price_per_Unit]],Table1[[#This Row],[Quantity_Purchased]])</f>
        <v>643.08000000000004</v>
      </c>
      <c r="R1895">
        <f>(Table1[[#This Row],[Price_per_Unit]]*Table1[[#This Row],[Quantity_Purchased]])-Table1[[#This Row],[Discount_Applied]]</f>
        <v>612.98</v>
      </c>
    </row>
    <row r="1896" spans="1:18" x14ac:dyDescent="0.35">
      <c r="A1896" t="s">
        <v>6527</v>
      </c>
      <c r="B1896" s="1">
        <v>45887</v>
      </c>
      <c r="C1896" t="s">
        <v>5278</v>
      </c>
      <c r="D1896" t="s">
        <v>6528</v>
      </c>
      <c r="E1896" t="s">
        <v>6418</v>
      </c>
      <c r="F1896" t="s">
        <v>28</v>
      </c>
      <c r="G1896">
        <v>214.91</v>
      </c>
      <c r="H1896">
        <v>9</v>
      </c>
      <c r="I1896">
        <v>170.7</v>
      </c>
      <c r="J1896">
        <v>21.69</v>
      </c>
      <c r="K1896" t="s">
        <v>20</v>
      </c>
      <c r="L1896" t="s">
        <v>21</v>
      </c>
      <c r="M1896" t="s">
        <v>22</v>
      </c>
      <c r="N1896" t="s">
        <v>5287</v>
      </c>
      <c r="O1896" t="s">
        <v>6529</v>
      </c>
      <c r="P1896" t="str">
        <f t="shared" si="29"/>
        <v>Aug</v>
      </c>
      <c r="Q1896">
        <f>PRODUCT(Table1[[#This Row],[Price_per_Unit]],Table1[[#This Row],[Quantity_Purchased]])</f>
        <v>1934.19</v>
      </c>
      <c r="R1896">
        <f>(Table1[[#This Row],[Price_per_Unit]]*Table1[[#This Row],[Quantity_Purchased]])-Table1[[#This Row],[Discount_Applied]]</f>
        <v>1912.5</v>
      </c>
    </row>
    <row r="1897" spans="1:18" x14ac:dyDescent="0.35">
      <c r="A1897" t="s">
        <v>6530</v>
      </c>
      <c r="B1897" s="1">
        <v>45887</v>
      </c>
      <c r="C1897" t="s">
        <v>5278</v>
      </c>
      <c r="D1897" t="s">
        <v>6531</v>
      </c>
      <c r="E1897" t="s">
        <v>6429</v>
      </c>
      <c r="F1897" t="s">
        <v>19</v>
      </c>
      <c r="G1897">
        <v>68.349999999999994</v>
      </c>
      <c r="H1897">
        <v>2</v>
      </c>
      <c r="I1897">
        <v>49.4</v>
      </c>
      <c r="J1897">
        <v>7.75</v>
      </c>
      <c r="K1897" t="s">
        <v>43</v>
      </c>
      <c r="L1897" t="s">
        <v>48</v>
      </c>
      <c r="M1897" t="s">
        <v>22</v>
      </c>
      <c r="N1897" t="s">
        <v>5303</v>
      </c>
      <c r="O1897" t="s">
        <v>2171</v>
      </c>
      <c r="P1897" t="str">
        <f t="shared" si="29"/>
        <v>Aug</v>
      </c>
      <c r="Q1897">
        <f>PRODUCT(Table1[[#This Row],[Price_per_Unit]],Table1[[#This Row],[Quantity_Purchased]])</f>
        <v>136.69999999999999</v>
      </c>
      <c r="R1897">
        <f>(Table1[[#This Row],[Price_per_Unit]]*Table1[[#This Row],[Quantity_Purchased]])-Table1[[#This Row],[Discount_Applied]]</f>
        <v>128.94999999999999</v>
      </c>
    </row>
    <row r="1898" spans="1:18" hidden="1" x14ac:dyDescent="0.35">
      <c r="A1898" t="s">
        <v>6532</v>
      </c>
      <c r="B1898" s="1">
        <v>45887</v>
      </c>
      <c r="C1898" t="s">
        <v>5278</v>
      </c>
      <c r="D1898" t="s">
        <v>6533</v>
      </c>
      <c r="E1898" t="s">
        <v>1712</v>
      </c>
      <c r="F1898" t="s">
        <v>128</v>
      </c>
      <c r="G1898">
        <v>310.45999999999998</v>
      </c>
      <c r="H1898">
        <v>4</v>
      </c>
      <c r="I1898">
        <v>276.02</v>
      </c>
      <c r="J1898">
        <v>40.57</v>
      </c>
      <c r="K1898" t="s">
        <v>54</v>
      </c>
      <c r="L1898" t="s">
        <v>48</v>
      </c>
      <c r="M1898" t="s">
        <v>37</v>
      </c>
      <c r="N1898" t="s">
        <v>5287</v>
      </c>
      <c r="O1898" t="s">
        <v>6534</v>
      </c>
      <c r="P1898" t="str">
        <f t="shared" si="29"/>
        <v>Aug</v>
      </c>
      <c r="Q1898">
        <f>PRODUCT(Table1[[#This Row],[Price_per_Unit]],Table1[[#This Row],[Quantity_Purchased]])</f>
        <v>1241.8399999999999</v>
      </c>
      <c r="R1898">
        <f>(Table1[[#This Row],[Price_per_Unit]]*Table1[[#This Row],[Quantity_Purchased]])-Table1[[#This Row],[Discount_Applied]]</f>
        <v>1201.27</v>
      </c>
    </row>
    <row r="1899" spans="1:18" hidden="1" x14ac:dyDescent="0.35">
      <c r="A1899" t="s">
        <v>6535</v>
      </c>
      <c r="B1899" s="1">
        <v>45887</v>
      </c>
      <c r="C1899" t="s">
        <v>5278</v>
      </c>
      <c r="D1899" t="s">
        <v>6536</v>
      </c>
      <c r="E1899" t="s">
        <v>6537</v>
      </c>
      <c r="F1899" t="s">
        <v>28</v>
      </c>
      <c r="G1899">
        <v>400.45</v>
      </c>
      <c r="H1899">
        <v>4</v>
      </c>
      <c r="I1899">
        <v>255.52</v>
      </c>
      <c r="J1899">
        <v>8.24</v>
      </c>
      <c r="K1899" t="s">
        <v>54</v>
      </c>
      <c r="L1899" t="s">
        <v>48</v>
      </c>
      <c r="M1899" t="s">
        <v>30</v>
      </c>
      <c r="N1899" t="s">
        <v>5287</v>
      </c>
      <c r="O1899" t="s">
        <v>6538</v>
      </c>
      <c r="P1899" t="str">
        <f t="shared" si="29"/>
        <v>Aug</v>
      </c>
      <c r="Q1899">
        <f>PRODUCT(Table1[[#This Row],[Price_per_Unit]],Table1[[#This Row],[Quantity_Purchased]])</f>
        <v>1601.8</v>
      </c>
      <c r="R1899">
        <f>(Table1[[#This Row],[Price_per_Unit]]*Table1[[#This Row],[Quantity_Purchased]])-Table1[[#This Row],[Discount_Applied]]</f>
        <v>1593.56</v>
      </c>
    </row>
    <row r="1900" spans="1:18" x14ac:dyDescent="0.35">
      <c r="A1900" t="s">
        <v>6539</v>
      </c>
      <c r="B1900" s="1">
        <v>45887</v>
      </c>
      <c r="C1900" t="s">
        <v>5278</v>
      </c>
      <c r="D1900" t="s">
        <v>6540</v>
      </c>
      <c r="E1900" t="s">
        <v>2468</v>
      </c>
      <c r="F1900" t="s">
        <v>19</v>
      </c>
      <c r="G1900">
        <v>355.9</v>
      </c>
      <c r="H1900">
        <v>4</v>
      </c>
      <c r="I1900">
        <v>316.42</v>
      </c>
      <c r="J1900">
        <v>54.39</v>
      </c>
      <c r="K1900" t="s">
        <v>54</v>
      </c>
      <c r="L1900" t="s">
        <v>29</v>
      </c>
      <c r="M1900" t="s">
        <v>22</v>
      </c>
      <c r="N1900" t="s">
        <v>5280</v>
      </c>
      <c r="O1900" t="s">
        <v>6541</v>
      </c>
      <c r="P1900" t="str">
        <f t="shared" si="29"/>
        <v>Aug</v>
      </c>
      <c r="Q1900">
        <f>PRODUCT(Table1[[#This Row],[Price_per_Unit]],Table1[[#This Row],[Quantity_Purchased]])</f>
        <v>1423.6</v>
      </c>
      <c r="R1900">
        <f>(Table1[[#This Row],[Price_per_Unit]]*Table1[[#This Row],[Quantity_Purchased]])-Table1[[#This Row],[Discount_Applied]]</f>
        <v>1369.2099999999998</v>
      </c>
    </row>
    <row r="1901" spans="1:18" x14ac:dyDescent="0.35">
      <c r="A1901" t="s">
        <v>6542</v>
      </c>
      <c r="B1901" s="1">
        <v>45887</v>
      </c>
      <c r="C1901" t="s">
        <v>5278</v>
      </c>
      <c r="D1901" t="s">
        <v>6543</v>
      </c>
      <c r="E1901" t="s">
        <v>6376</v>
      </c>
      <c r="F1901" t="s">
        <v>36</v>
      </c>
      <c r="G1901">
        <v>109.98</v>
      </c>
      <c r="H1901">
        <v>9</v>
      </c>
      <c r="I1901">
        <v>72.89</v>
      </c>
      <c r="J1901">
        <v>1.77</v>
      </c>
      <c r="K1901" t="s">
        <v>20</v>
      </c>
      <c r="L1901" t="s">
        <v>21</v>
      </c>
      <c r="M1901" t="s">
        <v>22</v>
      </c>
      <c r="N1901" t="s">
        <v>5280</v>
      </c>
      <c r="O1901" t="s">
        <v>6544</v>
      </c>
      <c r="P1901" t="str">
        <f t="shared" si="29"/>
        <v>Aug</v>
      </c>
      <c r="Q1901">
        <f>PRODUCT(Table1[[#This Row],[Price_per_Unit]],Table1[[#This Row],[Quantity_Purchased]])</f>
        <v>989.82</v>
      </c>
      <c r="R1901">
        <f>(Table1[[#This Row],[Price_per_Unit]]*Table1[[#This Row],[Quantity_Purchased]])-Table1[[#This Row],[Discount_Applied]]</f>
        <v>988.05000000000007</v>
      </c>
    </row>
    <row r="1902" spans="1:18" hidden="1" x14ac:dyDescent="0.35">
      <c r="A1902" t="s">
        <v>6545</v>
      </c>
      <c r="B1902" s="1">
        <v>45690</v>
      </c>
      <c r="C1902" t="s">
        <v>5278</v>
      </c>
      <c r="D1902" t="s">
        <v>6546</v>
      </c>
      <c r="E1902" t="s">
        <v>800</v>
      </c>
      <c r="F1902" t="s">
        <v>53</v>
      </c>
      <c r="G1902">
        <v>342.73</v>
      </c>
      <c r="H1902">
        <v>6</v>
      </c>
      <c r="I1902">
        <v>275.49</v>
      </c>
      <c r="J1902">
        <v>40.119999999999997</v>
      </c>
      <c r="K1902" t="s">
        <v>54</v>
      </c>
      <c r="L1902" t="s">
        <v>29</v>
      </c>
      <c r="M1902" t="s">
        <v>30</v>
      </c>
      <c r="N1902" t="s">
        <v>5303</v>
      </c>
      <c r="O1902" t="s">
        <v>6547</v>
      </c>
      <c r="P1902" t="str">
        <f t="shared" si="29"/>
        <v>Feb</v>
      </c>
      <c r="Q1902">
        <f>PRODUCT(Table1[[#This Row],[Price_per_Unit]],Table1[[#This Row],[Quantity_Purchased]])</f>
        <v>2056.38</v>
      </c>
      <c r="R1902">
        <f>(Table1[[#This Row],[Price_per_Unit]]*Table1[[#This Row],[Quantity_Purchased]])-Table1[[#This Row],[Discount_Applied]]</f>
        <v>2016.2600000000002</v>
      </c>
    </row>
    <row r="1903" spans="1:18" hidden="1" x14ac:dyDescent="0.35">
      <c r="A1903" t="s">
        <v>6548</v>
      </c>
      <c r="B1903" s="1">
        <v>45708</v>
      </c>
      <c r="C1903" t="s">
        <v>5278</v>
      </c>
      <c r="D1903" t="s">
        <v>6549</v>
      </c>
      <c r="E1903" t="s">
        <v>6550</v>
      </c>
      <c r="F1903" t="s">
        <v>79</v>
      </c>
      <c r="G1903">
        <v>314.25</v>
      </c>
      <c r="H1903">
        <v>3</v>
      </c>
      <c r="I1903">
        <v>239.47</v>
      </c>
      <c r="J1903">
        <v>31.91</v>
      </c>
      <c r="K1903" t="s">
        <v>54</v>
      </c>
      <c r="L1903" t="s">
        <v>29</v>
      </c>
      <c r="M1903" t="s">
        <v>30</v>
      </c>
      <c r="N1903" t="s">
        <v>5287</v>
      </c>
      <c r="O1903" t="s">
        <v>6551</v>
      </c>
      <c r="P1903" t="str">
        <f t="shared" si="29"/>
        <v>Feb</v>
      </c>
      <c r="Q1903">
        <f>PRODUCT(Table1[[#This Row],[Price_per_Unit]],Table1[[#This Row],[Quantity_Purchased]])</f>
        <v>942.75</v>
      </c>
      <c r="R1903">
        <f>(Table1[[#This Row],[Price_per_Unit]]*Table1[[#This Row],[Quantity_Purchased]])-Table1[[#This Row],[Discount_Applied]]</f>
        <v>910.84</v>
      </c>
    </row>
    <row r="1904" spans="1:18" hidden="1" x14ac:dyDescent="0.35">
      <c r="A1904" t="s">
        <v>6552</v>
      </c>
      <c r="B1904" s="1">
        <v>45887</v>
      </c>
      <c r="C1904" t="s">
        <v>5278</v>
      </c>
      <c r="D1904" t="s">
        <v>6553</v>
      </c>
      <c r="E1904" t="s">
        <v>4272</v>
      </c>
      <c r="F1904" t="s">
        <v>19</v>
      </c>
      <c r="G1904">
        <v>108.21</v>
      </c>
      <c r="H1904">
        <v>7</v>
      </c>
      <c r="I1904">
        <v>75.14</v>
      </c>
      <c r="J1904">
        <v>8.82</v>
      </c>
      <c r="K1904" t="s">
        <v>43</v>
      </c>
      <c r="L1904" t="s">
        <v>29</v>
      </c>
      <c r="M1904" t="s">
        <v>37</v>
      </c>
      <c r="N1904" t="s">
        <v>5287</v>
      </c>
      <c r="O1904" t="s">
        <v>6554</v>
      </c>
      <c r="P1904" t="str">
        <f t="shared" si="29"/>
        <v>Aug</v>
      </c>
      <c r="Q1904">
        <f>PRODUCT(Table1[[#This Row],[Price_per_Unit]],Table1[[#This Row],[Quantity_Purchased]])</f>
        <v>757.46999999999991</v>
      </c>
      <c r="R1904">
        <f>(Table1[[#This Row],[Price_per_Unit]]*Table1[[#This Row],[Quantity_Purchased]])-Table1[[#This Row],[Discount_Applied]]</f>
        <v>748.64999999999986</v>
      </c>
    </row>
    <row r="1905" spans="1:18" hidden="1" x14ac:dyDescent="0.35">
      <c r="A1905" t="s">
        <v>6555</v>
      </c>
      <c r="B1905" s="1">
        <v>45840</v>
      </c>
      <c r="C1905" t="s">
        <v>5278</v>
      </c>
      <c r="D1905" t="s">
        <v>6556</v>
      </c>
      <c r="E1905" t="s">
        <v>168</v>
      </c>
      <c r="F1905" t="s">
        <v>36</v>
      </c>
      <c r="G1905">
        <v>141.5</v>
      </c>
      <c r="H1905">
        <v>10</v>
      </c>
      <c r="I1905">
        <v>86.77</v>
      </c>
      <c r="J1905">
        <v>22.6</v>
      </c>
      <c r="K1905" t="s">
        <v>20</v>
      </c>
      <c r="L1905" t="s">
        <v>29</v>
      </c>
      <c r="M1905" t="s">
        <v>37</v>
      </c>
      <c r="N1905" t="s">
        <v>5303</v>
      </c>
      <c r="O1905" t="s">
        <v>6557</v>
      </c>
      <c r="P1905" t="str">
        <f t="shared" si="29"/>
        <v>Jul</v>
      </c>
      <c r="Q1905">
        <f>PRODUCT(Table1[[#This Row],[Price_per_Unit]],Table1[[#This Row],[Quantity_Purchased]])</f>
        <v>1415</v>
      </c>
      <c r="R1905">
        <f>(Table1[[#This Row],[Price_per_Unit]]*Table1[[#This Row],[Quantity_Purchased]])-Table1[[#This Row],[Discount_Applied]]</f>
        <v>1392.4</v>
      </c>
    </row>
    <row r="1906" spans="1:18" hidden="1" x14ac:dyDescent="0.35">
      <c r="A1906" t="s">
        <v>6558</v>
      </c>
      <c r="B1906" s="1">
        <v>45700</v>
      </c>
      <c r="C1906" t="s">
        <v>5278</v>
      </c>
      <c r="D1906" t="s">
        <v>6559</v>
      </c>
      <c r="E1906" t="s">
        <v>2435</v>
      </c>
      <c r="F1906" t="s">
        <v>79</v>
      </c>
      <c r="G1906">
        <v>104.92</v>
      </c>
      <c r="H1906">
        <v>2</v>
      </c>
      <c r="I1906">
        <v>89.34</v>
      </c>
      <c r="J1906">
        <v>20.74</v>
      </c>
      <c r="K1906" t="s">
        <v>54</v>
      </c>
      <c r="L1906" t="s">
        <v>21</v>
      </c>
      <c r="M1906" t="s">
        <v>37</v>
      </c>
      <c r="N1906" t="s">
        <v>5303</v>
      </c>
      <c r="O1906" t="s">
        <v>6560</v>
      </c>
      <c r="P1906" t="str">
        <f t="shared" si="29"/>
        <v>Feb</v>
      </c>
      <c r="Q1906">
        <f>PRODUCT(Table1[[#This Row],[Price_per_Unit]],Table1[[#This Row],[Quantity_Purchased]])</f>
        <v>209.84</v>
      </c>
      <c r="R1906">
        <f>(Table1[[#This Row],[Price_per_Unit]]*Table1[[#This Row],[Quantity_Purchased]])-Table1[[#This Row],[Discount_Applied]]</f>
        <v>189.1</v>
      </c>
    </row>
    <row r="1907" spans="1:18" x14ac:dyDescent="0.35">
      <c r="A1907" t="s">
        <v>6561</v>
      </c>
      <c r="B1907" s="1">
        <v>45840</v>
      </c>
      <c r="C1907" t="s">
        <v>5278</v>
      </c>
      <c r="D1907" t="s">
        <v>6562</v>
      </c>
      <c r="E1907" t="s">
        <v>4573</v>
      </c>
      <c r="F1907" t="s">
        <v>28</v>
      </c>
      <c r="G1907">
        <v>220.23</v>
      </c>
      <c r="H1907">
        <v>5</v>
      </c>
      <c r="I1907">
        <v>161.94999999999999</v>
      </c>
      <c r="J1907">
        <v>16.309999999999999</v>
      </c>
      <c r="K1907" t="s">
        <v>43</v>
      </c>
      <c r="L1907" t="s">
        <v>21</v>
      </c>
      <c r="M1907" t="s">
        <v>22</v>
      </c>
      <c r="N1907" t="s">
        <v>5287</v>
      </c>
      <c r="O1907" t="s">
        <v>6563</v>
      </c>
      <c r="P1907" t="str">
        <f t="shared" si="29"/>
        <v>Jul</v>
      </c>
      <c r="Q1907">
        <f>PRODUCT(Table1[[#This Row],[Price_per_Unit]],Table1[[#This Row],[Quantity_Purchased]])</f>
        <v>1101.1499999999999</v>
      </c>
      <c r="R1907">
        <f>(Table1[[#This Row],[Price_per_Unit]]*Table1[[#This Row],[Quantity_Purchased]])-Table1[[#This Row],[Discount_Applied]]</f>
        <v>1084.8399999999999</v>
      </c>
    </row>
    <row r="1908" spans="1:18" x14ac:dyDescent="0.35">
      <c r="A1908" t="s">
        <v>6564</v>
      </c>
      <c r="B1908" s="1">
        <v>45697</v>
      </c>
      <c r="C1908" t="s">
        <v>5278</v>
      </c>
      <c r="D1908" t="s">
        <v>6565</v>
      </c>
      <c r="E1908" t="s">
        <v>3196</v>
      </c>
      <c r="F1908" t="s">
        <v>19</v>
      </c>
      <c r="G1908">
        <v>306.33</v>
      </c>
      <c r="H1908">
        <v>9</v>
      </c>
      <c r="I1908">
        <v>208.32</v>
      </c>
      <c r="J1908">
        <v>56.13</v>
      </c>
      <c r="K1908" t="s">
        <v>54</v>
      </c>
      <c r="L1908" t="s">
        <v>21</v>
      </c>
      <c r="M1908" t="s">
        <v>22</v>
      </c>
      <c r="N1908" t="s">
        <v>5287</v>
      </c>
      <c r="O1908" t="s">
        <v>6566</v>
      </c>
      <c r="P1908" t="str">
        <f t="shared" si="29"/>
        <v>Feb</v>
      </c>
      <c r="Q1908">
        <f>PRODUCT(Table1[[#This Row],[Price_per_Unit]],Table1[[#This Row],[Quantity_Purchased]])</f>
        <v>2756.97</v>
      </c>
      <c r="R1908">
        <f>(Table1[[#This Row],[Price_per_Unit]]*Table1[[#This Row],[Quantity_Purchased]])-Table1[[#This Row],[Discount_Applied]]</f>
        <v>2700.8399999999997</v>
      </c>
    </row>
    <row r="1909" spans="1:18" hidden="1" x14ac:dyDescent="0.35">
      <c r="A1909" t="s">
        <v>6567</v>
      </c>
      <c r="B1909" s="1">
        <v>45701</v>
      </c>
      <c r="C1909" t="s">
        <v>5278</v>
      </c>
      <c r="D1909" t="s">
        <v>6568</v>
      </c>
      <c r="E1909" t="s">
        <v>2388</v>
      </c>
      <c r="F1909" t="s">
        <v>19</v>
      </c>
      <c r="G1909">
        <v>437.66</v>
      </c>
      <c r="H1909">
        <v>4</v>
      </c>
      <c r="I1909">
        <v>352.57</v>
      </c>
      <c r="J1909">
        <v>11.03</v>
      </c>
      <c r="K1909" t="s">
        <v>20</v>
      </c>
      <c r="L1909" t="s">
        <v>21</v>
      </c>
      <c r="M1909" t="s">
        <v>30</v>
      </c>
      <c r="N1909" t="s">
        <v>5287</v>
      </c>
      <c r="O1909" t="s">
        <v>6569</v>
      </c>
      <c r="P1909" t="str">
        <f t="shared" si="29"/>
        <v>Feb</v>
      </c>
      <c r="Q1909">
        <f>PRODUCT(Table1[[#This Row],[Price_per_Unit]],Table1[[#This Row],[Quantity_Purchased]])</f>
        <v>1750.64</v>
      </c>
      <c r="R1909">
        <f>(Table1[[#This Row],[Price_per_Unit]]*Table1[[#This Row],[Quantity_Purchased]])-Table1[[#This Row],[Discount_Applied]]</f>
        <v>1739.6100000000001</v>
      </c>
    </row>
    <row r="1910" spans="1:18" x14ac:dyDescent="0.35">
      <c r="A1910" t="s">
        <v>6570</v>
      </c>
      <c r="B1910" s="1">
        <v>45840</v>
      </c>
      <c r="C1910" t="s">
        <v>5278</v>
      </c>
      <c r="D1910" t="s">
        <v>6571</v>
      </c>
      <c r="E1910" t="s">
        <v>2977</v>
      </c>
      <c r="F1910" t="s">
        <v>53</v>
      </c>
      <c r="G1910">
        <v>351.97</v>
      </c>
      <c r="H1910">
        <v>6</v>
      </c>
      <c r="I1910">
        <v>292.74</v>
      </c>
      <c r="J1910">
        <v>51.07</v>
      </c>
      <c r="K1910" t="s">
        <v>43</v>
      </c>
      <c r="L1910" t="s">
        <v>29</v>
      </c>
      <c r="M1910" t="s">
        <v>22</v>
      </c>
      <c r="N1910" t="s">
        <v>5287</v>
      </c>
      <c r="O1910" t="s">
        <v>6572</v>
      </c>
      <c r="P1910" t="str">
        <f t="shared" si="29"/>
        <v>Jul</v>
      </c>
      <c r="Q1910">
        <f>PRODUCT(Table1[[#This Row],[Price_per_Unit]],Table1[[#This Row],[Quantity_Purchased]])</f>
        <v>2111.8200000000002</v>
      </c>
      <c r="R1910">
        <f>(Table1[[#This Row],[Price_per_Unit]]*Table1[[#This Row],[Quantity_Purchased]])-Table1[[#This Row],[Discount_Applied]]</f>
        <v>2060.75</v>
      </c>
    </row>
    <row r="1911" spans="1:18" x14ac:dyDescent="0.35">
      <c r="A1911" t="s">
        <v>6573</v>
      </c>
      <c r="B1911" s="1">
        <v>45840</v>
      </c>
      <c r="C1911" t="s">
        <v>5278</v>
      </c>
      <c r="D1911" t="s">
        <v>6574</v>
      </c>
      <c r="E1911" t="s">
        <v>863</v>
      </c>
      <c r="F1911" t="s">
        <v>53</v>
      </c>
      <c r="G1911">
        <v>470.43</v>
      </c>
      <c r="H1911">
        <v>10</v>
      </c>
      <c r="I1911">
        <v>354.73</v>
      </c>
      <c r="J1911">
        <v>52.15</v>
      </c>
      <c r="K1911" t="s">
        <v>43</v>
      </c>
      <c r="L1911" t="s">
        <v>21</v>
      </c>
      <c r="M1911" t="s">
        <v>22</v>
      </c>
      <c r="N1911" t="s">
        <v>5287</v>
      </c>
      <c r="O1911" t="s">
        <v>6575</v>
      </c>
      <c r="P1911" t="str">
        <f t="shared" si="29"/>
        <v>Jul</v>
      </c>
      <c r="Q1911">
        <f>PRODUCT(Table1[[#This Row],[Price_per_Unit]],Table1[[#This Row],[Quantity_Purchased]])</f>
        <v>4704.3</v>
      </c>
      <c r="R1911">
        <f>(Table1[[#This Row],[Price_per_Unit]]*Table1[[#This Row],[Quantity_Purchased]])-Table1[[#This Row],[Discount_Applied]]</f>
        <v>4652.1500000000005</v>
      </c>
    </row>
    <row r="1912" spans="1:18" hidden="1" x14ac:dyDescent="0.35">
      <c r="A1912" t="s">
        <v>6576</v>
      </c>
      <c r="B1912" s="1">
        <v>45706</v>
      </c>
      <c r="C1912" t="s">
        <v>5278</v>
      </c>
      <c r="D1912" t="s">
        <v>6577</v>
      </c>
      <c r="E1912" t="s">
        <v>956</v>
      </c>
      <c r="F1912" t="s">
        <v>79</v>
      </c>
      <c r="G1912">
        <v>181.64</v>
      </c>
      <c r="H1912">
        <v>7</v>
      </c>
      <c r="I1912">
        <v>135.16</v>
      </c>
      <c r="J1912">
        <v>15.73</v>
      </c>
      <c r="K1912" t="s">
        <v>20</v>
      </c>
      <c r="L1912" t="s">
        <v>48</v>
      </c>
      <c r="M1912" t="s">
        <v>37</v>
      </c>
      <c r="N1912" t="s">
        <v>5287</v>
      </c>
      <c r="O1912" t="s">
        <v>6578</v>
      </c>
      <c r="P1912" t="str">
        <f t="shared" si="29"/>
        <v>Feb</v>
      </c>
      <c r="Q1912">
        <f>PRODUCT(Table1[[#This Row],[Price_per_Unit]],Table1[[#This Row],[Quantity_Purchased]])</f>
        <v>1271.48</v>
      </c>
      <c r="R1912">
        <f>(Table1[[#This Row],[Price_per_Unit]]*Table1[[#This Row],[Quantity_Purchased]])-Table1[[#This Row],[Discount_Applied]]</f>
        <v>1255.75</v>
      </c>
    </row>
    <row r="1913" spans="1:18" hidden="1" x14ac:dyDescent="0.35">
      <c r="A1913" t="s">
        <v>6579</v>
      </c>
      <c r="B1913" s="1">
        <v>45840</v>
      </c>
      <c r="C1913" t="s">
        <v>5278</v>
      </c>
      <c r="D1913" t="s">
        <v>6580</v>
      </c>
      <c r="E1913" t="s">
        <v>369</v>
      </c>
      <c r="F1913" t="s">
        <v>36</v>
      </c>
      <c r="G1913">
        <v>122.42</v>
      </c>
      <c r="H1913">
        <v>1</v>
      </c>
      <c r="I1913">
        <v>73.62</v>
      </c>
      <c r="J1913">
        <v>12.59</v>
      </c>
      <c r="K1913" t="s">
        <v>43</v>
      </c>
      <c r="L1913" t="s">
        <v>48</v>
      </c>
      <c r="M1913" t="s">
        <v>30</v>
      </c>
      <c r="N1913" t="s">
        <v>5280</v>
      </c>
      <c r="O1913" t="s">
        <v>6581</v>
      </c>
      <c r="P1913" t="str">
        <f t="shared" si="29"/>
        <v>Jul</v>
      </c>
      <c r="Q1913">
        <f>PRODUCT(Table1[[#This Row],[Price_per_Unit]],Table1[[#This Row],[Quantity_Purchased]])</f>
        <v>122.42</v>
      </c>
      <c r="R1913">
        <f>(Table1[[#This Row],[Price_per_Unit]]*Table1[[#This Row],[Quantity_Purchased]])-Table1[[#This Row],[Discount_Applied]]</f>
        <v>109.83</v>
      </c>
    </row>
    <row r="1914" spans="1:18" hidden="1" x14ac:dyDescent="0.35">
      <c r="A1914" t="s">
        <v>6582</v>
      </c>
      <c r="B1914" s="1">
        <v>45840</v>
      </c>
      <c r="C1914" t="s">
        <v>5278</v>
      </c>
      <c r="D1914" t="s">
        <v>6583</v>
      </c>
      <c r="E1914" t="s">
        <v>2485</v>
      </c>
      <c r="F1914" t="s">
        <v>36</v>
      </c>
      <c r="G1914">
        <v>359.1</v>
      </c>
      <c r="H1914">
        <v>4</v>
      </c>
      <c r="I1914">
        <v>227.68</v>
      </c>
      <c r="J1914">
        <v>39.4</v>
      </c>
      <c r="K1914" t="s">
        <v>54</v>
      </c>
      <c r="L1914" t="s">
        <v>29</v>
      </c>
      <c r="M1914" t="s">
        <v>30</v>
      </c>
      <c r="N1914" t="s">
        <v>5287</v>
      </c>
      <c r="O1914" t="s">
        <v>6584</v>
      </c>
      <c r="P1914" t="str">
        <f t="shared" si="29"/>
        <v>Jul</v>
      </c>
      <c r="Q1914">
        <f>PRODUCT(Table1[[#This Row],[Price_per_Unit]],Table1[[#This Row],[Quantity_Purchased]])</f>
        <v>1436.4</v>
      </c>
      <c r="R1914">
        <f>(Table1[[#This Row],[Price_per_Unit]]*Table1[[#This Row],[Quantity_Purchased]])-Table1[[#This Row],[Discount_Applied]]</f>
        <v>1397</v>
      </c>
    </row>
    <row r="1915" spans="1:18" hidden="1" x14ac:dyDescent="0.35">
      <c r="A1915" t="s">
        <v>6585</v>
      </c>
      <c r="B1915" s="1">
        <v>45703</v>
      </c>
      <c r="C1915" t="s">
        <v>5278</v>
      </c>
      <c r="D1915" t="s">
        <v>6586</v>
      </c>
      <c r="E1915" t="s">
        <v>1300</v>
      </c>
      <c r="F1915" t="s">
        <v>36</v>
      </c>
      <c r="G1915">
        <v>471.66</v>
      </c>
      <c r="H1915">
        <v>6</v>
      </c>
      <c r="I1915">
        <v>367.31</v>
      </c>
      <c r="J1915">
        <v>29.31</v>
      </c>
      <c r="K1915" t="s">
        <v>54</v>
      </c>
      <c r="L1915" t="s">
        <v>48</v>
      </c>
      <c r="M1915" t="s">
        <v>37</v>
      </c>
      <c r="N1915" t="s">
        <v>5303</v>
      </c>
      <c r="O1915" t="s">
        <v>6587</v>
      </c>
      <c r="P1915" t="str">
        <f t="shared" si="29"/>
        <v>Feb</v>
      </c>
      <c r="Q1915">
        <f>PRODUCT(Table1[[#This Row],[Price_per_Unit]],Table1[[#This Row],[Quantity_Purchased]])</f>
        <v>2829.96</v>
      </c>
      <c r="R1915">
        <f>(Table1[[#This Row],[Price_per_Unit]]*Table1[[#This Row],[Quantity_Purchased]])-Table1[[#This Row],[Discount_Applied]]</f>
        <v>2800.65</v>
      </c>
    </row>
    <row r="1916" spans="1:18" hidden="1" x14ac:dyDescent="0.35">
      <c r="A1916" t="s">
        <v>6588</v>
      </c>
      <c r="B1916" s="1">
        <v>45696</v>
      </c>
      <c r="C1916" t="s">
        <v>5278</v>
      </c>
      <c r="D1916" t="s">
        <v>6589</v>
      </c>
      <c r="E1916" t="s">
        <v>1030</v>
      </c>
      <c r="F1916" t="s">
        <v>28</v>
      </c>
      <c r="G1916">
        <v>424.65</v>
      </c>
      <c r="H1916">
        <v>9</v>
      </c>
      <c r="I1916">
        <v>291.97000000000003</v>
      </c>
      <c r="J1916">
        <v>51.13</v>
      </c>
      <c r="K1916" t="s">
        <v>43</v>
      </c>
      <c r="L1916" t="s">
        <v>29</v>
      </c>
      <c r="M1916" t="s">
        <v>37</v>
      </c>
      <c r="N1916" t="s">
        <v>5287</v>
      </c>
      <c r="O1916" t="s">
        <v>6590</v>
      </c>
      <c r="P1916" t="str">
        <f t="shared" si="29"/>
        <v>Feb</v>
      </c>
      <c r="Q1916">
        <f>PRODUCT(Table1[[#This Row],[Price_per_Unit]],Table1[[#This Row],[Quantity_Purchased]])</f>
        <v>3821.85</v>
      </c>
      <c r="R1916">
        <f>(Table1[[#This Row],[Price_per_Unit]]*Table1[[#This Row],[Quantity_Purchased]])-Table1[[#This Row],[Discount_Applied]]</f>
        <v>3770.72</v>
      </c>
    </row>
    <row r="1917" spans="1:18" hidden="1" x14ac:dyDescent="0.35">
      <c r="A1917" t="s">
        <v>6591</v>
      </c>
      <c r="B1917" s="1">
        <v>45840</v>
      </c>
      <c r="C1917" t="s">
        <v>5278</v>
      </c>
      <c r="D1917" t="s">
        <v>6592</v>
      </c>
      <c r="E1917" t="s">
        <v>1957</v>
      </c>
      <c r="F1917" t="s">
        <v>53</v>
      </c>
      <c r="G1917">
        <v>292.72000000000003</v>
      </c>
      <c r="H1917">
        <v>4</v>
      </c>
      <c r="I1917">
        <v>238.79</v>
      </c>
      <c r="J1917">
        <v>48.83</v>
      </c>
      <c r="K1917" t="s">
        <v>54</v>
      </c>
      <c r="L1917" t="s">
        <v>21</v>
      </c>
      <c r="M1917" t="s">
        <v>30</v>
      </c>
      <c r="N1917" t="s">
        <v>5280</v>
      </c>
      <c r="O1917" t="s">
        <v>6593</v>
      </c>
      <c r="P1917" t="str">
        <f t="shared" si="29"/>
        <v>Jul</v>
      </c>
      <c r="Q1917">
        <f>PRODUCT(Table1[[#This Row],[Price_per_Unit]],Table1[[#This Row],[Quantity_Purchased]])</f>
        <v>1170.8800000000001</v>
      </c>
      <c r="R1917">
        <f>(Table1[[#This Row],[Price_per_Unit]]*Table1[[#This Row],[Quantity_Purchased]])-Table1[[#This Row],[Discount_Applied]]</f>
        <v>1122.0500000000002</v>
      </c>
    </row>
    <row r="1918" spans="1:18" x14ac:dyDescent="0.35">
      <c r="A1918" t="s">
        <v>6594</v>
      </c>
      <c r="B1918" s="1">
        <v>45840</v>
      </c>
      <c r="C1918" t="s">
        <v>5278</v>
      </c>
      <c r="D1918" t="s">
        <v>6595</v>
      </c>
      <c r="E1918" t="s">
        <v>3913</v>
      </c>
      <c r="F1918" t="s">
        <v>128</v>
      </c>
      <c r="G1918">
        <v>361.88</v>
      </c>
      <c r="H1918">
        <v>2</v>
      </c>
      <c r="I1918">
        <v>303.43</v>
      </c>
      <c r="J1918">
        <v>49.45</v>
      </c>
      <c r="K1918" t="s">
        <v>54</v>
      </c>
      <c r="L1918" t="s">
        <v>21</v>
      </c>
      <c r="M1918" t="s">
        <v>22</v>
      </c>
      <c r="N1918" t="s">
        <v>5303</v>
      </c>
      <c r="O1918" t="s">
        <v>6596</v>
      </c>
      <c r="P1918" t="str">
        <f t="shared" si="29"/>
        <v>Jul</v>
      </c>
      <c r="Q1918">
        <f>PRODUCT(Table1[[#This Row],[Price_per_Unit]],Table1[[#This Row],[Quantity_Purchased]])</f>
        <v>723.76</v>
      </c>
      <c r="R1918">
        <f>(Table1[[#This Row],[Price_per_Unit]]*Table1[[#This Row],[Quantity_Purchased]])-Table1[[#This Row],[Discount_Applied]]</f>
        <v>674.31</v>
      </c>
    </row>
    <row r="1919" spans="1:18" hidden="1" x14ac:dyDescent="0.35">
      <c r="A1919" t="s">
        <v>6597</v>
      </c>
      <c r="B1919" s="1">
        <v>45694</v>
      </c>
      <c r="C1919" t="s">
        <v>5278</v>
      </c>
      <c r="D1919" t="s">
        <v>6598</v>
      </c>
      <c r="E1919" t="s">
        <v>1829</v>
      </c>
      <c r="F1919" t="s">
        <v>36</v>
      </c>
      <c r="G1919">
        <v>407.25</v>
      </c>
      <c r="H1919">
        <v>2</v>
      </c>
      <c r="I1919">
        <v>316.17</v>
      </c>
      <c r="J1919">
        <v>54.47</v>
      </c>
      <c r="K1919" t="s">
        <v>20</v>
      </c>
      <c r="L1919" t="s">
        <v>48</v>
      </c>
      <c r="M1919" t="s">
        <v>30</v>
      </c>
      <c r="N1919" t="s">
        <v>5280</v>
      </c>
      <c r="O1919" t="s">
        <v>6599</v>
      </c>
      <c r="P1919" t="str">
        <f t="shared" si="29"/>
        <v>Feb</v>
      </c>
      <c r="Q1919">
        <f>PRODUCT(Table1[[#This Row],[Price_per_Unit]],Table1[[#This Row],[Quantity_Purchased]])</f>
        <v>814.5</v>
      </c>
      <c r="R1919">
        <f>(Table1[[#This Row],[Price_per_Unit]]*Table1[[#This Row],[Quantity_Purchased]])-Table1[[#This Row],[Discount_Applied]]</f>
        <v>760.03</v>
      </c>
    </row>
    <row r="1920" spans="1:18" x14ac:dyDescent="0.35">
      <c r="A1920" t="s">
        <v>6600</v>
      </c>
      <c r="B1920" s="1">
        <v>45840</v>
      </c>
      <c r="C1920" t="s">
        <v>5278</v>
      </c>
      <c r="D1920" s="2" t="s">
        <v>6601</v>
      </c>
      <c r="E1920" t="s">
        <v>3646</v>
      </c>
      <c r="F1920" t="s">
        <v>53</v>
      </c>
      <c r="G1920">
        <v>378.51</v>
      </c>
      <c r="H1920">
        <v>7</v>
      </c>
      <c r="I1920">
        <v>296.7</v>
      </c>
      <c r="J1920">
        <v>3.49</v>
      </c>
      <c r="K1920" t="s">
        <v>54</v>
      </c>
      <c r="L1920" t="s">
        <v>21</v>
      </c>
      <c r="M1920" t="s">
        <v>22</v>
      </c>
      <c r="N1920" t="s">
        <v>5280</v>
      </c>
      <c r="O1920" t="s">
        <v>6602</v>
      </c>
      <c r="P1920" t="str">
        <f t="shared" si="29"/>
        <v>Jul</v>
      </c>
      <c r="Q1920">
        <f>PRODUCT(Table1[[#This Row],[Price_per_Unit]],Table1[[#This Row],[Quantity_Purchased]])</f>
        <v>2649.5699999999997</v>
      </c>
      <c r="R1920">
        <f>(Table1[[#This Row],[Price_per_Unit]]*Table1[[#This Row],[Quantity_Purchased]])-Table1[[#This Row],[Discount_Applied]]</f>
        <v>2646.08</v>
      </c>
    </row>
    <row r="1921" spans="1:18" hidden="1" x14ac:dyDescent="0.35">
      <c r="A1921" t="s">
        <v>6603</v>
      </c>
      <c r="B1921" s="1">
        <v>45705</v>
      </c>
      <c r="C1921" t="s">
        <v>5278</v>
      </c>
      <c r="D1921" t="s">
        <v>6604</v>
      </c>
      <c r="E1921" t="s">
        <v>479</v>
      </c>
      <c r="F1921" t="s">
        <v>36</v>
      </c>
      <c r="G1921">
        <v>180.74</v>
      </c>
      <c r="H1921">
        <v>3</v>
      </c>
      <c r="I1921">
        <v>123.93</v>
      </c>
      <c r="J1921">
        <v>33.29</v>
      </c>
      <c r="K1921" t="s">
        <v>43</v>
      </c>
      <c r="L1921" t="s">
        <v>21</v>
      </c>
      <c r="M1921" t="s">
        <v>30</v>
      </c>
      <c r="N1921" t="s">
        <v>5280</v>
      </c>
      <c r="O1921" t="s">
        <v>6605</v>
      </c>
      <c r="P1921" t="str">
        <f t="shared" si="29"/>
        <v>Feb</v>
      </c>
      <c r="Q1921">
        <f>PRODUCT(Table1[[#This Row],[Price_per_Unit]],Table1[[#This Row],[Quantity_Purchased]])</f>
        <v>542.22</v>
      </c>
      <c r="R1921">
        <f>(Table1[[#This Row],[Price_per_Unit]]*Table1[[#This Row],[Quantity_Purchased]])-Table1[[#This Row],[Discount_Applied]]</f>
        <v>508.93</v>
      </c>
    </row>
    <row r="1922" spans="1:18" hidden="1" x14ac:dyDescent="0.35">
      <c r="A1922" t="s">
        <v>6606</v>
      </c>
      <c r="B1922" s="1">
        <v>45840</v>
      </c>
      <c r="C1922" t="s">
        <v>5278</v>
      </c>
      <c r="D1922" t="s">
        <v>6607</v>
      </c>
      <c r="E1922" t="s">
        <v>1144</v>
      </c>
      <c r="F1922" t="s">
        <v>53</v>
      </c>
      <c r="G1922">
        <v>82.84</v>
      </c>
      <c r="H1922">
        <v>7</v>
      </c>
      <c r="I1922">
        <v>57.31</v>
      </c>
      <c r="J1922">
        <v>15.84</v>
      </c>
      <c r="K1922" t="s">
        <v>43</v>
      </c>
      <c r="L1922" t="s">
        <v>29</v>
      </c>
      <c r="M1922" t="s">
        <v>37</v>
      </c>
      <c r="N1922" t="s">
        <v>5280</v>
      </c>
      <c r="O1922" t="s">
        <v>6608</v>
      </c>
      <c r="P1922" t="str">
        <f t="shared" ref="P1922:P1985" si="30">CHOOSE(MONTH(B1922),"Jan","Feb","Mar","Apr","May","Jun","Jul","Aug","Sep","Oct","Nov","Dec")</f>
        <v>Jul</v>
      </c>
      <c r="Q1922">
        <f>PRODUCT(Table1[[#This Row],[Price_per_Unit]],Table1[[#This Row],[Quantity_Purchased]])</f>
        <v>579.88</v>
      </c>
      <c r="R1922">
        <f>(Table1[[#This Row],[Price_per_Unit]]*Table1[[#This Row],[Quantity_Purchased]])-Table1[[#This Row],[Discount_Applied]]</f>
        <v>564.04</v>
      </c>
    </row>
    <row r="1923" spans="1:18" hidden="1" x14ac:dyDescent="0.35">
      <c r="A1923" t="s">
        <v>6609</v>
      </c>
      <c r="B1923" s="1">
        <v>45840</v>
      </c>
      <c r="C1923" t="s">
        <v>5278</v>
      </c>
      <c r="D1923" t="s">
        <v>6610</v>
      </c>
      <c r="E1923" t="s">
        <v>5416</v>
      </c>
      <c r="F1923" t="s">
        <v>19</v>
      </c>
      <c r="G1923">
        <v>51.62</v>
      </c>
      <c r="H1923">
        <v>6</v>
      </c>
      <c r="I1923">
        <v>38.020000000000003</v>
      </c>
      <c r="J1923">
        <v>3.31</v>
      </c>
      <c r="K1923" t="s">
        <v>20</v>
      </c>
      <c r="L1923" t="s">
        <v>48</v>
      </c>
      <c r="M1923" t="s">
        <v>37</v>
      </c>
      <c r="N1923" t="s">
        <v>5287</v>
      </c>
      <c r="O1923" t="s">
        <v>6611</v>
      </c>
      <c r="P1923" t="str">
        <f t="shared" si="30"/>
        <v>Jul</v>
      </c>
      <c r="Q1923">
        <f>PRODUCT(Table1[[#This Row],[Price_per_Unit]],Table1[[#This Row],[Quantity_Purchased]])</f>
        <v>309.71999999999997</v>
      </c>
      <c r="R1923">
        <f>(Table1[[#This Row],[Price_per_Unit]]*Table1[[#This Row],[Quantity_Purchased]])-Table1[[#This Row],[Discount_Applied]]</f>
        <v>306.40999999999997</v>
      </c>
    </row>
    <row r="1924" spans="1:18" hidden="1" x14ac:dyDescent="0.35">
      <c r="A1924" t="s">
        <v>6612</v>
      </c>
      <c r="B1924" s="1">
        <v>45840</v>
      </c>
      <c r="C1924" t="s">
        <v>5278</v>
      </c>
      <c r="D1924" t="s">
        <v>6613</v>
      </c>
      <c r="E1924" t="s">
        <v>1486</v>
      </c>
      <c r="F1924" t="s">
        <v>53</v>
      </c>
      <c r="G1924">
        <v>154.52000000000001</v>
      </c>
      <c r="H1924">
        <v>5</v>
      </c>
      <c r="I1924">
        <v>94.18</v>
      </c>
      <c r="J1924">
        <v>12.49</v>
      </c>
      <c r="K1924" t="s">
        <v>20</v>
      </c>
      <c r="L1924" t="s">
        <v>21</v>
      </c>
      <c r="M1924" t="s">
        <v>30</v>
      </c>
      <c r="N1924" t="s">
        <v>5280</v>
      </c>
      <c r="O1924" t="s">
        <v>6614</v>
      </c>
      <c r="P1924" t="str">
        <f t="shared" si="30"/>
        <v>Jul</v>
      </c>
      <c r="Q1924">
        <f>PRODUCT(Table1[[#This Row],[Price_per_Unit]],Table1[[#This Row],[Quantity_Purchased]])</f>
        <v>772.6</v>
      </c>
      <c r="R1924">
        <f>(Table1[[#This Row],[Price_per_Unit]]*Table1[[#This Row],[Quantity_Purchased]])-Table1[[#This Row],[Discount_Applied]]</f>
        <v>760.11</v>
      </c>
    </row>
    <row r="1925" spans="1:18" hidden="1" x14ac:dyDescent="0.35">
      <c r="A1925" t="s">
        <v>6615</v>
      </c>
      <c r="B1925" s="1">
        <v>45840</v>
      </c>
      <c r="C1925" t="s">
        <v>5278</v>
      </c>
      <c r="D1925" t="s">
        <v>6616</v>
      </c>
      <c r="E1925" t="s">
        <v>627</v>
      </c>
      <c r="F1925" t="s">
        <v>53</v>
      </c>
      <c r="G1925">
        <v>124.91</v>
      </c>
      <c r="H1925">
        <v>8</v>
      </c>
      <c r="I1925">
        <v>78.349999999999994</v>
      </c>
      <c r="J1925">
        <v>10.89</v>
      </c>
      <c r="K1925" t="s">
        <v>20</v>
      </c>
      <c r="L1925" t="s">
        <v>21</v>
      </c>
      <c r="M1925" t="s">
        <v>37</v>
      </c>
      <c r="N1925" t="s">
        <v>5287</v>
      </c>
      <c r="O1925" t="s">
        <v>6617</v>
      </c>
      <c r="P1925" t="str">
        <f t="shared" si="30"/>
        <v>Jul</v>
      </c>
      <c r="Q1925">
        <f>PRODUCT(Table1[[#This Row],[Price_per_Unit]],Table1[[#This Row],[Quantity_Purchased]])</f>
        <v>999.28</v>
      </c>
      <c r="R1925">
        <f>(Table1[[#This Row],[Price_per_Unit]]*Table1[[#This Row],[Quantity_Purchased]])-Table1[[#This Row],[Discount_Applied]]</f>
        <v>988.39</v>
      </c>
    </row>
    <row r="1926" spans="1:18" hidden="1" x14ac:dyDescent="0.35">
      <c r="A1926" t="s">
        <v>6618</v>
      </c>
      <c r="B1926" s="1">
        <v>45840</v>
      </c>
      <c r="C1926" t="s">
        <v>5278</v>
      </c>
      <c r="D1926" t="s">
        <v>6619</v>
      </c>
      <c r="E1926" t="s">
        <v>1872</v>
      </c>
      <c r="F1926" t="s">
        <v>28</v>
      </c>
      <c r="G1926">
        <v>61.88</v>
      </c>
      <c r="H1926">
        <v>3</v>
      </c>
      <c r="I1926">
        <v>55.47</v>
      </c>
      <c r="J1926">
        <v>6.11</v>
      </c>
      <c r="K1926" t="s">
        <v>54</v>
      </c>
      <c r="L1926" t="s">
        <v>48</v>
      </c>
      <c r="M1926" t="s">
        <v>30</v>
      </c>
      <c r="N1926" t="s">
        <v>5303</v>
      </c>
      <c r="O1926" t="s">
        <v>6620</v>
      </c>
      <c r="P1926" t="str">
        <f t="shared" si="30"/>
        <v>Jul</v>
      </c>
      <c r="Q1926">
        <f>PRODUCT(Table1[[#This Row],[Price_per_Unit]],Table1[[#This Row],[Quantity_Purchased]])</f>
        <v>185.64000000000001</v>
      </c>
      <c r="R1926">
        <f>(Table1[[#This Row],[Price_per_Unit]]*Table1[[#This Row],[Quantity_Purchased]])-Table1[[#This Row],[Discount_Applied]]</f>
        <v>179.53</v>
      </c>
    </row>
    <row r="1927" spans="1:18" x14ac:dyDescent="0.35">
      <c r="A1927" t="s">
        <v>6621</v>
      </c>
      <c r="B1927" s="1">
        <v>45690</v>
      </c>
      <c r="C1927" t="s">
        <v>5278</v>
      </c>
      <c r="D1927" t="s">
        <v>6622</v>
      </c>
      <c r="E1927" t="s">
        <v>6623</v>
      </c>
      <c r="F1927" t="s">
        <v>19</v>
      </c>
      <c r="G1927">
        <v>82.58</v>
      </c>
      <c r="H1927">
        <v>8</v>
      </c>
      <c r="I1927">
        <v>64.8</v>
      </c>
      <c r="J1927">
        <v>5.19</v>
      </c>
      <c r="K1927" t="s">
        <v>43</v>
      </c>
      <c r="L1927" t="s">
        <v>29</v>
      </c>
      <c r="M1927" t="s">
        <v>22</v>
      </c>
      <c r="N1927" t="s">
        <v>5287</v>
      </c>
      <c r="O1927" t="s">
        <v>6624</v>
      </c>
      <c r="P1927" t="str">
        <f t="shared" si="30"/>
        <v>Feb</v>
      </c>
      <c r="Q1927">
        <f>PRODUCT(Table1[[#This Row],[Price_per_Unit]],Table1[[#This Row],[Quantity_Purchased]])</f>
        <v>660.64</v>
      </c>
      <c r="R1927">
        <f>(Table1[[#This Row],[Price_per_Unit]]*Table1[[#This Row],[Quantity_Purchased]])-Table1[[#This Row],[Discount_Applied]]</f>
        <v>655.44999999999993</v>
      </c>
    </row>
    <row r="1928" spans="1:18" hidden="1" x14ac:dyDescent="0.35">
      <c r="A1928" t="s">
        <v>6625</v>
      </c>
      <c r="B1928" s="1">
        <v>45831</v>
      </c>
      <c r="C1928" t="s">
        <v>5278</v>
      </c>
      <c r="D1928" t="s">
        <v>6626</v>
      </c>
      <c r="E1928" t="s">
        <v>608</v>
      </c>
      <c r="F1928" t="s">
        <v>79</v>
      </c>
      <c r="G1928">
        <v>405.35</v>
      </c>
      <c r="H1928">
        <v>10</v>
      </c>
      <c r="I1928">
        <v>257.72000000000003</v>
      </c>
      <c r="J1928">
        <v>75.989999999999995</v>
      </c>
      <c r="K1928" t="s">
        <v>43</v>
      </c>
      <c r="L1928" t="s">
        <v>29</v>
      </c>
      <c r="M1928" t="s">
        <v>37</v>
      </c>
      <c r="N1928" t="s">
        <v>5303</v>
      </c>
      <c r="O1928" t="s">
        <v>6627</v>
      </c>
      <c r="P1928" t="str">
        <f t="shared" si="30"/>
        <v>Jun</v>
      </c>
      <c r="Q1928">
        <f>PRODUCT(Table1[[#This Row],[Price_per_Unit]],Table1[[#This Row],[Quantity_Purchased]])</f>
        <v>4053.5</v>
      </c>
      <c r="R1928">
        <f>(Table1[[#This Row],[Price_per_Unit]]*Table1[[#This Row],[Quantity_Purchased]])-Table1[[#This Row],[Discount_Applied]]</f>
        <v>3977.51</v>
      </c>
    </row>
    <row r="1929" spans="1:18" x14ac:dyDescent="0.35">
      <c r="A1929" t="s">
        <v>6628</v>
      </c>
      <c r="B1929" s="1">
        <v>45831</v>
      </c>
      <c r="C1929" t="s">
        <v>5278</v>
      </c>
      <c r="D1929" t="s">
        <v>6629</v>
      </c>
      <c r="E1929" t="s">
        <v>1067</v>
      </c>
      <c r="F1929" t="s">
        <v>128</v>
      </c>
      <c r="G1929">
        <v>140.59</v>
      </c>
      <c r="H1929">
        <v>5</v>
      </c>
      <c r="I1929">
        <v>110.78</v>
      </c>
      <c r="J1929">
        <v>20.48</v>
      </c>
      <c r="K1929" t="s">
        <v>54</v>
      </c>
      <c r="L1929" t="s">
        <v>29</v>
      </c>
      <c r="M1929" t="s">
        <v>22</v>
      </c>
      <c r="N1929" t="s">
        <v>5303</v>
      </c>
      <c r="O1929" t="s">
        <v>6630</v>
      </c>
      <c r="P1929" t="str">
        <f t="shared" si="30"/>
        <v>Jun</v>
      </c>
      <c r="Q1929">
        <f>PRODUCT(Table1[[#This Row],[Price_per_Unit]],Table1[[#This Row],[Quantity_Purchased]])</f>
        <v>702.95</v>
      </c>
      <c r="R1929">
        <f>(Table1[[#This Row],[Price_per_Unit]]*Table1[[#This Row],[Quantity_Purchased]])-Table1[[#This Row],[Discount_Applied]]</f>
        <v>682.47</v>
      </c>
    </row>
    <row r="1930" spans="1:18" hidden="1" x14ac:dyDescent="0.35">
      <c r="A1930" t="s">
        <v>6631</v>
      </c>
      <c r="B1930" s="1">
        <v>45708</v>
      </c>
      <c r="C1930" t="s">
        <v>5278</v>
      </c>
      <c r="D1930" t="s">
        <v>6632</v>
      </c>
      <c r="E1930" t="s">
        <v>2030</v>
      </c>
      <c r="F1930" t="s">
        <v>53</v>
      </c>
      <c r="G1930">
        <v>225.35</v>
      </c>
      <c r="H1930">
        <v>7</v>
      </c>
      <c r="I1930">
        <v>184.85</v>
      </c>
      <c r="J1930">
        <v>45</v>
      </c>
      <c r="K1930" t="s">
        <v>43</v>
      </c>
      <c r="L1930" t="s">
        <v>21</v>
      </c>
      <c r="M1930" t="s">
        <v>37</v>
      </c>
      <c r="N1930" t="s">
        <v>5287</v>
      </c>
      <c r="O1930" t="s">
        <v>6633</v>
      </c>
      <c r="P1930" t="str">
        <f t="shared" si="30"/>
        <v>Feb</v>
      </c>
      <c r="Q1930">
        <f>PRODUCT(Table1[[#This Row],[Price_per_Unit]],Table1[[#This Row],[Quantity_Purchased]])</f>
        <v>1577.45</v>
      </c>
      <c r="R1930">
        <f>(Table1[[#This Row],[Price_per_Unit]]*Table1[[#This Row],[Quantity_Purchased]])-Table1[[#This Row],[Discount_Applied]]</f>
        <v>1532.45</v>
      </c>
    </row>
    <row r="1931" spans="1:18" x14ac:dyDescent="0.35">
      <c r="A1931" t="s">
        <v>6634</v>
      </c>
      <c r="B1931" s="1">
        <v>45702</v>
      </c>
      <c r="C1931" t="s">
        <v>5278</v>
      </c>
      <c r="D1931" t="s">
        <v>6635</v>
      </c>
      <c r="E1931" t="s">
        <v>2278</v>
      </c>
      <c r="F1931" t="s">
        <v>19</v>
      </c>
      <c r="G1931">
        <v>278.69</v>
      </c>
      <c r="H1931">
        <v>7</v>
      </c>
      <c r="I1931">
        <v>240.34</v>
      </c>
      <c r="J1931">
        <v>1.65</v>
      </c>
      <c r="K1931" t="s">
        <v>20</v>
      </c>
      <c r="L1931" t="s">
        <v>29</v>
      </c>
      <c r="M1931" t="s">
        <v>22</v>
      </c>
      <c r="N1931" t="s">
        <v>5303</v>
      </c>
      <c r="O1931" t="s">
        <v>6636</v>
      </c>
      <c r="P1931" t="str">
        <f t="shared" si="30"/>
        <v>Feb</v>
      </c>
      <c r="Q1931">
        <f>PRODUCT(Table1[[#This Row],[Price_per_Unit]],Table1[[#This Row],[Quantity_Purchased]])</f>
        <v>1950.83</v>
      </c>
      <c r="R1931">
        <f>(Table1[[#This Row],[Price_per_Unit]]*Table1[[#This Row],[Quantity_Purchased]])-Table1[[#This Row],[Discount_Applied]]</f>
        <v>1949.1799999999998</v>
      </c>
    </row>
    <row r="1932" spans="1:18" x14ac:dyDescent="0.35">
      <c r="A1932" t="s">
        <v>6637</v>
      </c>
      <c r="B1932" s="1">
        <v>45831</v>
      </c>
      <c r="C1932" t="s">
        <v>5278</v>
      </c>
      <c r="D1932" t="s">
        <v>6638</v>
      </c>
      <c r="E1932" t="s">
        <v>5051</v>
      </c>
      <c r="F1932" t="s">
        <v>28</v>
      </c>
      <c r="G1932">
        <v>255.14</v>
      </c>
      <c r="H1932">
        <v>10</v>
      </c>
      <c r="I1932">
        <v>153.72</v>
      </c>
      <c r="J1932">
        <v>0.42</v>
      </c>
      <c r="K1932" t="s">
        <v>20</v>
      </c>
      <c r="L1932" t="s">
        <v>29</v>
      </c>
      <c r="M1932" t="s">
        <v>22</v>
      </c>
      <c r="N1932" t="s">
        <v>5303</v>
      </c>
      <c r="O1932" t="s">
        <v>6639</v>
      </c>
      <c r="P1932" t="str">
        <f t="shared" si="30"/>
        <v>Jun</v>
      </c>
      <c r="Q1932">
        <f>PRODUCT(Table1[[#This Row],[Price_per_Unit]],Table1[[#This Row],[Quantity_Purchased]])</f>
        <v>2551.3999999999996</v>
      </c>
      <c r="R1932">
        <f>(Table1[[#This Row],[Price_per_Unit]]*Table1[[#This Row],[Quantity_Purchased]])-Table1[[#This Row],[Discount_Applied]]</f>
        <v>2550.9799999999996</v>
      </c>
    </row>
    <row r="1933" spans="1:18" x14ac:dyDescent="0.35">
      <c r="A1933" t="s">
        <v>6640</v>
      </c>
      <c r="B1933" s="1">
        <v>45708</v>
      </c>
      <c r="C1933" t="s">
        <v>5278</v>
      </c>
      <c r="D1933" t="s">
        <v>6641</v>
      </c>
      <c r="E1933" t="s">
        <v>4901</v>
      </c>
      <c r="F1933" t="s">
        <v>79</v>
      </c>
      <c r="G1933">
        <v>241.63</v>
      </c>
      <c r="H1933">
        <v>7</v>
      </c>
      <c r="I1933">
        <v>158.6</v>
      </c>
      <c r="J1933">
        <v>5.72</v>
      </c>
      <c r="K1933" t="s">
        <v>54</v>
      </c>
      <c r="L1933" t="s">
        <v>48</v>
      </c>
      <c r="M1933" t="s">
        <v>22</v>
      </c>
      <c r="N1933" t="s">
        <v>5287</v>
      </c>
      <c r="O1933" t="s">
        <v>6642</v>
      </c>
      <c r="P1933" t="str">
        <f t="shared" si="30"/>
        <v>Feb</v>
      </c>
      <c r="Q1933">
        <f>PRODUCT(Table1[[#This Row],[Price_per_Unit]],Table1[[#This Row],[Quantity_Purchased]])</f>
        <v>1691.4099999999999</v>
      </c>
      <c r="R1933">
        <f>(Table1[[#This Row],[Price_per_Unit]]*Table1[[#This Row],[Quantity_Purchased]])-Table1[[#This Row],[Discount_Applied]]</f>
        <v>1685.6899999999998</v>
      </c>
    </row>
    <row r="1934" spans="1:18" hidden="1" x14ac:dyDescent="0.35">
      <c r="A1934" t="s">
        <v>6643</v>
      </c>
      <c r="B1934" s="1">
        <v>45705</v>
      </c>
      <c r="C1934" t="s">
        <v>5278</v>
      </c>
      <c r="D1934" t="s">
        <v>6644</v>
      </c>
      <c r="E1934" t="s">
        <v>584</v>
      </c>
      <c r="F1934" t="s">
        <v>53</v>
      </c>
      <c r="G1934">
        <v>90.47</v>
      </c>
      <c r="H1934">
        <v>8</v>
      </c>
      <c r="I1934">
        <v>59.04</v>
      </c>
      <c r="J1934">
        <v>16.02</v>
      </c>
      <c r="K1934" t="s">
        <v>43</v>
      </c>
      <c r="L1934" t="s">
        <v>48</v>
      </c>
      <c r="M1934" t="s">
        <v>37</v>
      </c>
      <c r="N1934" t="s">
        <v>5280</v>
      </c>
      <c r="O1934" t="s">
        <v>6645</v>
      </c>
      <c r="P1934" t="str">
        <f t="shared" si="30"/>
        <v>Feb</v>
      </c>
      <c r="Q1934">
        <f>PRODUCT(Table1[[#This Row],[Price_per_Unit]],Table1[[#This Row],[Quantity_Purchased]])</f>
        <v>723.76</v>
      </c>
      <c r="R1934">
        <f>(Table1[[#This Row],[Price_per_Unit]]*Table1[[#This Row],[Quantity_Purchased]])-Table1[[#This Row],[Discount_Applied]]</f>
        <v>707.74</v>
      </c>
    </row>
    <row r="1935" spans="1:18" hidden="1" x14ac:dyDescent="0.35">
      <c r="A1935" t="s">
        <v>6646</v>
      </c>
      <c r="B1935" s="1">
        <v>45831</v>
      </c>
      <c r="C1935" t="s">
        <v>5278</v>
      </c>
      <c r="D1935" t="s">
        <v>6647</v>
      </c>
      <c r="E1935" t="s">
        <v>4954</v>
      </c>
      <c r="F1935" t="s">
        <v>28</v>
      </c>
      <c r="G1935">
        <v>409.93</v>
      </c>
      <c r="H1935">
        <v>4</v>
      </c>
      <c r="I1935">
        <v>302.58</v>
      </c>
      <c r="J1935">
        <v>52.58</v>
      </c>
      <c r="K1935" t="s">
        <v>20</v>
      </c>
      <c r="L1935" t="s">
        <v>48</v>
      </c>
      <c r="M1935" t="s">
        <v>37</v>
      </c>
      <c r="N1935" t="s">
        <v>5287</v>
      </c>
      <c r="O1935" t="s">
        <v>6648</v>
      </c>
      <c r="P1935" t="str">
        <f t="shared" si="30"/>
        <v>Jun</v>
      </c>
      <c r="Q1935">
        <f>PRODUCT(Table1[[#This Row],[Price_per_Unit]],Table1[[#This Row],[Quantity_Purchased]])</f>
        <v>1639.72</v>
      </c>
      <c r="R1935">
        <f>(Table1[[#This Row],[Price_per_Unit]]*Table1[[#This Row],[Quantity_Purchased]])-Table1[[#This Row],[Discount_Applied]]</f>
        <v>1587.14</v>
      </c>
    </row>
    <row r="1936" spans="1:18" hidden="1" x14ac:dyDescent="0.35">
      <c r="A1936" t="s">
        <v>6649</v>
      </c>
      <c r="B1936" s="1">
        <v>45696</v>
      </c>
      <c r="C1936" t="s">
        <v>5278</v>
      </c>
      <c r="D1936" t="s">
        <v>6650</v>
      </c>
      <c r="E1936" t="s">
        <v>5311</v>
      </c>
      <c r="F1936" t="s">
        <v>79</v>
      </c>
      <c r="G1936">
        <v>158.84</v>
      </c>
      <c r="H1936">
        <v>4</v>
      </c>
      <c r="I1936">
        <v>136.22</v>
      </c>
      <c r="J1936">
        <v>22.56</v>
      </c>
      <c r="K1936" t="s">
        <v>43</v>
      </c>
      <c r="L1936" t="s">
        <v>48</v>
      </c>
      <c r="M1936" t="s">
        <v>30</v>
      </c>
      <c r="N1936" t="s">
        <v>5287</v>
      </c>
      <c r="O1936" t="s">
        <v>6651</v>
      </c>
      <c r="P1936" t="str">
        <f t="shared" si="30"/>
        <v>Feb</v>
      </c>
      <c r="Q1936">
        <f>PRODUCT(Table1[[#This Row],[Price_per_Unit]],Table1[[#This Row],[Quantity_Purchased]])</f>
        <v>635.36</v>
      </c>
      <c r="R1936">
        <f>(Table1[[#This Row],[Price_per_Unit]]*Table1[[#This Row],[Quantity_Purchased]])-Table1[[#This Row],[Discount_Applied]]</f>
        <v>612.80000000000007</v>
      </c>
    </row>
    <row r="1937" spans="1:18" hidden="1" x14ac:dyDescent="0.35">
      <c r="A1937" t="s">
        <v>6652</v>
      </c>
      <c r="B1937" s="1">
        <v>45699</v>
      </c>
      <c r="C1937" t="s">
        <v>5278</v>
      </c>
      <c r="D1937" t="s">
        <v>6653</v>
      </c>
      <c r="E1937" t="s">
        <v>1992</v>
      </c>
      <c r="F1937" t="s">
        <v>19</v>
      </c>
      <c r="G1937">
        <v>410.24</v>
      </c>
      <c r="H1937">
        <v>2</v>
      </c>
      <c r="I1937">
        <v>344.38</v>
      </c>
      <c r="J1937">
        <v>33.380000000000003</v>
      </c>
      <c r="K1937" t="s">
        <v>20</v>
      </c>
      <c r="L1937" t="s">
        <v>29</v>
      </c>
      <c r="M1937" t="s">
        <v>37</v>
      </c>
      <c r="N1937" t="s">
        <v>5303</v>
      </c>
      <c r="O1937" t="s">
        <v>6654</v>
      </c>
      <c r="P1937" t="str">
        <f t="shared" si="30"/>
        <v>Feb</v>
      </c>
      <c r="Q1937">
        <f>PRODUCT(Table1[[#This Row],[Price_per_Unit]],Table1[[#This Row],[Quantity_Purchased]])</f>
        <v>820.48</v>
      </c>
      <c r="R1937">
        <f>(Table1[[#This Row],[Price_per_Unit]]*Table1[[#This Row],[Quantity_Purchased]])-Table1[[#This Row],[Discount_Applied]]</f>
        <v>787.1</v>
      </c>
    </row>
    <row r="1938" spans="1:18" hidden="1" x14ac:dyDescent="0.35">
      <c r="A1938" t="s">
        <v>6655</v>
      </c>
      <c r="B1938" s="1">
        <v>45831</v>
      </c>
      <c r="C1938" t="s">
        <v>5278</v>
      </c>
      <c r="D1938" t="s">
        <v>6656</v>
      </c>
      <c r="E1938" t="s">
        <v>164</v>
      </c>
      <c r="F1938" t="s">
        <v>128</v>
      </c>
      <c r="G1938">
        <v>379.37</v>
      </c>
      <c r="H1938">
        <v>2</v>
      </c>
      <c r="I1938">
        <v>281.14</v>
      </c>
      <c r="J1938">
        <v>66.02</v>
      </c>
      <c r="K1938" t="s">
        <v>20</v>
      </c>
      <c r="L1938" t="s">
        <v>48</v>
      </c>
      <c r="M1938" t="s">
        <v>37</v>
      </c>
      <c r="N1938" t="s">
        <v>5303</v>
      </c>
      <c r="O1938" t="s">
        <v>6657</v>
      </c>
      <c r="P1938" t="str">
        <f t="shared" si="30"/>
        <v>Jun</v>
      </c>
      <c r="Q1938">
        <f>PRODUCT(Table1[[#This Row],[Price_per_Unit]],Table1[[#This Row],[Quantity_Purchased]])</f>
        <v>758.74</v>
      </c>
      <c r="R1938">
        <f>(Table1[[#This Row],[Price_per_Unit]]*Table1[[#This Row],[Quantity_Purchased]])-Table1[[#This Row],[Discount_Applied]]</f>
        <v>692.72</v>
      </c>
    </row>
    <row r="1939" spans="1:18" hidden="1" x14ac:dyDescent="0.35">
      <c r="A1939" t="s">
        <v>6658</v>
      </c>
      <c r="B1939" s="1">
        <v>45831</v>
      </c>
      <c r="C1939" t="s">
        <v>5278</v>
      </c>
      <c r="D1939" t="s">
        <v>6659</v>
      </c>
      <c r="E1939" t="s">
        <v>4386</v>
      </c>
      <c r="F1939" t="s">
        <v>53</v>
      </c>
      <c r="G1939">
        <v>374.09</v>
      </c>
      <c r="H1939">
        <v>5</v>
      </c>
      <c r="I1939">
        <v>280.66000000000003</v>
      </c>
      <c r="J1939">
        <v>58.88</v>
      </c>
      <c r="K1939" t="s">
        <v>20</v>
      </c>
      <c r="L1939" t="s">
        <v>21</v>
      </c>
      <c r="M1939" t="s">
        <v>30</v>
      </c>
      <c r="N1939" t="s">
        <v>5303</v>
      </c>
      <c r="O1939" t="s">
        <v>6660</v>
      </c>
      <c r="P1939" t="str">
        <f t="shared" si="30"/>
        <v>Jun</v>
      </c>
      <c r="Q1939">
        <f>PRODUCT(Table1[[#This Row],[Price_per_Unit]],Table1[[#This Row],[Quantity_Purchased]])</f>
        <v>1870.4499999999998</v>
      </c>
      <c r="R1939">
        <f>(Table1[[#This Row],[Price_per_Unit]]*Table1[[#This Row],[Quantity_Purchased]])-Table1[[#This Row],[Discount_Applied]]</f>
        <v>1811.5699999999997</v>
      </c>
    </row>
    <row r="1940" spans="1:18" x14ac:dyDescent="0.35">
      <c r="A1940" t="s">
        <v>6661</v>
      </c>
      <c r="B1940" s="1">
        <v>45831</v>
      </c>
      <c r="C1940" t="s">
        <v>5278</v>
      </c>
      <c r="D1940" t="s">
        <v>6662</v>
      </c>
      <c r="E1940" t="s">
        <v>647</v>
      </c>
      <c r="F1940" t="s">
        <v>128</v>
      </c>
      <c r="G1940">
        <v>117.29</v>
      </c>
      <c r="H1940">
        <v>5</v>
      </c>
      <c r="I1940">
        <v>88.64</v>
      </c>
      <c r="J1940">
        <v>22.89</v>
      </c>
      <c r="K1940" t="s">
        <v>20</v>
      </c>
      <c r="L1940" t="s">
        <v>21</v>
      </c>
      <c r="M1940" t="s">
        <v>22</v>
      </c>
      <c r="N1940" t="s">
        <v>5280</v>
      </c>
      <c r="O1940" t="s">
        <v>6663</v>
      </c>
      <c r="P1940" t="str">
        <f t="shared" si="30"/>
        <v>Jun</v>
      </c>
      <c r="Q1940">
        <f>PRODUCT(Table1[[#This Row],[Price_per_Unit]],Table1[[#This Row],[Quantity_Purchased]])</f>
        <v>586.45000000000005</v>
      </c>
      <c r="R1940">
        <f>(Table1[[#This Row],[Price_per_Unit]]*Table1[[#This Row],[Quantity_Purchased]])-Table1[[#This Row],[Discount_Applied]]</f>
        <v>563.56000000000006</v>
      </c>
    </row>
    <row r="1941" spans="1:18" x14ac:dyDescent="0.35">
      <c r="A1941" t="s">
        <v>6664</v>
      </c>
      <c r="B1941" s="1">
        <v>45831</v>
      </c>
      <c r="C1941" t="s">
        <v>5278</v>
      </c>
      <c r="D1941" t="s">
        <v>6665</v>
      </c>
      <c r="E1941" t="s">
        <v>1776</v>
      </c>
      <c r="F1941" t="s">
        <v>53</v>
      </c>
      <c r="G1941">
        <v>483.34</v>
      </c>
      <c r="H1941">
        <v>2</v>
      </c>
      <c r="I1941">
        <v>291.31</v>
      </c>
      <c r="J1941">
        <v>52.31</v>
      </c>
      <c r="K1941" t="s">
        <v>54</v>
      </c>
      <c r="L1941" t="s">
        <v>29</v>
      </c>
      <c r="M1941" t="s">
        <v>22</v>
      </c>
      <c r="N1941" t="s">
        <v>5287</v>
      </c>
      <c r="O1941" t="s">
        <v>6666</v>
      </c>
      <c r="P1941" t="str">
        <f t="shared" si="30"/>
        <v>Jun</v>
      </c>
      <c r="Q1941">
        <f>PRODUCT(Table1[[#This Row],[Price_per_Unit]],Table1[[#This Row],[Quantity_Purchased]])</f>
        <v>966.68</v>
      </c>
      <c r="R1941">
        <f>(Table1[[#This Row],[Price_per_Unit]]*Table1[[#This Row],[Quantity_Purchased]])-Table1[[#This Row],[Discount_Applied]]</f>
        <v>914.36999999999989</v>
      </c>
    </row>
    <row r="1942" spans="1:18" hidden="1" x14ac:dyDescent="0.35">
      <c r="A1942" t="s">
        <v>6667</v>
      </c>
      <c r="B1942" s="1">
        <v>45700</v>
      </c>
      <c r="C1942" t="s">
        <v>5278</v>
      </c>
      <c r="D1942" t="s">
        <v>6668</v>
      </c>
      <c r="E1942" t="s">
        <v>6669</v>
      </c>
      <c r="F1942" t="s">
        <v>79</v>
      </c>
      <c r="G1942">
        <v>40.840000000000003</v>
      </c>
      <c r="H1942">
        <v>8</v>
      </c>
      <c r="I1942">
        <v>25.37</v>
      </c>
      <c r="J1942">
        <v>0.84</v>
      </c>
      <c r="K1942" t="s">
        <v>43</v>
      </c>
      <c r="L1942" t="s">
        <v>29</v>
      </c>
      <c r="M1942" t="s">
        <v>37</v>
      </c>
      <c r="N1942" t="s">
        <v>5280</v>
      </c>
      <c r="O1942" t="s">
        <v>6670</v>
      </c>
      <c r="P1942" t="str">
        <f t="shared" si="30"/>
        <v>Feb</v>
      </c>
      <c r="Q1942">
        <f>PRODUCT(Table1[[#This Row],[Price_per_Unit]],Table1[[#This Row],[Quantity_Purchased]])</f>
        <v>326.72000000000003</v>
      </c>
      <c r="R1942">
        <f>(Table1[[#This Row],[Price_per_Unit]]*Table1[[#This Row],[Quantity_Purchased]])-Table1[[#This Row],[Discount_Applied]]</f>
        <v>325.88000000000005</v>
      </c>
    </row>
    <row r="1943" spans="1:18" hidden="1" x14ac:dyDescent="0.35">
      <c r="A1943" t="s">
        <v>6671</v>
      </c>
      <c r="B1943" s="1">
        <v>45831</v>
      </c>
      <c r="C1943" t="s">
        <v>5278</v>
      </c>
      <c r="D1943" t="s">
        <v>6672</v>
      </c>
      <c r="E1943" t="s">
        <v>2132</v>
      </c>
      <c r="F1943" t="s">
        <v>36</v>
      </c>
      <c r="G1943">
        <v>221.72</v>
      </c>
      <c r="H1943">
        <v>8</v>
      </c>
      <c r="I1943">
        <v>189</v>
      </c>
      <c r="J1943">
        <v>17.16</v>
      </c>
      <c r="K1943" t="s">
        <v>43</v>
      </c>
      <c r="L1943" t="s">
        <v>21</v>
      </c>
      <c r="M1943" t="s">
        <v>30</v>
      </c>
      <c r="N1943" t="s">
        <v>5287</v>
      </c>
      <c r="O1943" t="s">
        <v>6673</v>
      </c>
      <c r="P1943" t="str">
        <f t="shared" si="30"/>
        <v>Jun</v>
      </c>
      <c r="Q1943">
        <f>PRODUCT(Table1[[#This Row],[Price_per_Unit]],Table1[[#This Row],[Quantity_Purchased]])</f>
        <v>1773.76</v>
      </c>
      <c r="R1943">
        <f>(Table1[[#This Row],[Price_per_Unit]]*Table1[[#This Row],[Quantity_Purchased]])-Table1[[#This Row],[Discount_Applied]]</f>
        <v>1756.6</v>
      </c>
    </row>
    <row r="1944" spans="1:18" x14ac:dyDescent="0.35">
      <c r="A1944" t="s">
        <v>6674</v>
      </c>
      <c r="B1944" s="1">
        <v>45831</v>
      </c>
      <c r="C1944" t="s">
        <v>5278</v>
      </c>
      <c r="D1944" t="s">
        <v>6675</v>
      </c>
      <c r="E1944" t="s">
        <v>1201</v>
      </c>
      <c r="F1944" t="s">
        <v>79</v>
      </c>
      <c r="G1944">
        <v>387.82</v>
      </c>
      <c r="H1944">
        <v>10</v>
      </c>
      <c r="I1944">
        <v>284.17</v>
      </c>
      <c r="J1944">
        <v>55.61</v>
      </c>
      <c r="K1944" t="s">
        <v>20</v>
      </c>
      <c r="L1944" t="s">
        <v>29</v>
      </c>
      <c r="M1944" t="s">
        <v>22</v>
      </c>
      <c r="N1944" t="s">
        <v>5303</v>
      </c>
      <c r="O1944" t="s">
        <v>6676</v>
      </c>
      <c r="P1944" t="str">
        <f t="shared" si="30"/>
        <v>Jun</v>
      </c>
      <c r="Q1944">
        <f>PRODUCT(Table1[[#This Row],[Price_per_Unit]],Table1[[#This Row],[Quantity_Purchased]])</f>
        <v>3878.2</v>
      </c>
      <c r="R1944">
        <f>(Table1[[#This Row],[Price_per_Unit]]*Table1[[#This Row],[Quantity_Purchased]])-Table1[[#This Row],[Discount_Applied]]</f>
        <v>3822.5899999999997</v>
      </c>
    </row>
    <row r="1945" spans="1:18" x14ac:dyDescent="0.35">
      <c r="A1945" t="s">
        <v>6677</v>
      </c>
      <c r="B1945" s="1">
        <v>45692</v>
      </c>
      <c r="C1945" t="s">
        <v>5278</v>
      </c>
      <c r="D1945" t="s">
        <v>6678</v>
      </c>
      <c r="E1945" t="s">
        <v>6679</v>
      </c>
      <c r="F1945" t="s">
        <v>79</v>
      </c>
      <c r="G1945">
        <v>36.19</v>
      </c>
      <c r="H1945">
        <v>3</v>
      </c>
      <c r="I1945">
        <v>22.01</v>
      </c>
      <c r="J1945">
        <v>0.8</v>
      </c>
      <c r="K1945" t="s">
        <v>43</v>
      </c>
      <c r="L1945" t="s">
        <v>29</v>
      </c>
      <c r="M1945" t="s">
        <v>22</v>
      </c>
      <c r="N1945" t="s">
        <v>5280</v>
      </c>
      <c r="O1945" t="s">
        <v>6680</v>
      </c>
      <c r="P1945" t="str">
        <f t="shared" si="30"/>
        <v>Feb</v>
      </c>
      <c r="Q1945">
        <f>PRODUCT(Table1[[#This Row],[Price_per_Unit]],Table1[[#This Row],[Quantity_Purchased]])</f>
        <v>108.57</v>
      </c>
      <c r="R1945">
        <f>(Table1[[#This Row],[Price_per_Unit]]*Table1[[#This Row],[Quantity_Purchased]])-Table1[[#This Row],[Discount_Applied]]</f>
        <v>107.77</v>
      </c>
    </row>
    <row r="1946" spans="1:18" hidden="1" x14ac:dyDescent="0.35">
      <c r="A1946" t="s">
        <v>6681</v>
      </c>
      <c r="B1946" s="1">
        <v>45831</v>
      </c>
      <c r="C1946" t="s">
        <v>5278</v>
      </c>
      <c r="D1946" t="s">
        <v>6682</v>
      </c>
      <c r="E1946" t="s">
        <v>4422</v>
      </c>
      <c r="F1946" t="s">
        <v>128</v>
      </c>
      <c r="G1946">
        <v>25.24</v>
      </c>
      <c r="H1946">
        <v>9</v>
      </c>
      <c r="I1946">
        <v>16.739999999999998</v>
      </c>
      <c r="J1946">
        <v>1.54</v>
      </c>
      <c r="K1946" t="s">
        <v>43</v>
      </c>
      <c r="L1946" t="s">
        <v>48</v>
      </c>
      <c r="M1946" t="s">
        <v>37</v>
      </c>
      <c r="N1946" t="s">
        <v>5287</v>
      </c>
      <c r="O1946" t="s">
        <v>6683</v>
      </c>
      <c r="P1946" t="str">
        <f t="shared" si="30"/>
        <v>Jun</v>
      </c>
      <c r="Q1946">
        <f>PRODUCT(Table1[[#This Row],[Price_per_Unit]],Table1[[#This Row],[Quantity_Purchased]])</f>
        <v>227.16</v>
      </c>
      <c r="R1946">
        <f>(Table1[[#This Row],[Price_per_Unit]]*Table1[[#This Row],[Quantity_Purchased]])-Table1[[#This Row],[Discount_Applied]]</f>
        <v>225.62</v>
      </c>
    </row>
    <row r="1947" spans="1:18" x14ac:dyDescent="0.35">
      <c r="A1947" t="s">
        <v>6684</v>
      </c>
      <c r="B1947" s="1">
        <v>45707</v>
      </c>
      <c r="C1947" t="s">
        <v>5278</v>
      </c>
      <c r="D1947" t="s">
        <v>6685</v>
      </c>
      <c r="E1947" t="s">
        <v>327</v>
      </c>
      <c r="F1947" t="s">
        <v>53</v>
      </c>
      <c r="G1947">
        <v>34.409999999999997</v>
      </c>
      <c r="H1947">
        <v>8</v>
      </c>
      <c r="I1947">
        <v>24.46</v>
      </c>
      <c r="J1947">
        <v>6.18</v>
      </c>
      <c r="K1947" t="s">
        <v>43</v>
      </c>
      <c r="L1947" t="s">
        <v>29</v>
      </c>
      <c r="M1947" t="s">
        <v>22</v>
      </c>
      <c r="N1947" t="s">
        <v>5287</v>
      </c>
      <c r="O1947" t="s">
        <v>6686</v>
      </c>
      <c r="P1947" t="str">
        <f t="shared" si="30"/>
        <v>Feb</v>
      </c>
      <c r="Q1947">
        <f>PRODUCT(Table1[[#This Row],[Price_per_Unit]],Table1[[#This Row],[Quantity_Purchased]])</f>
        <v>275.27999999999997</v>
      </c>
      <c r="R1947">
        <f>(Table1[[#This Row],[Price_per_Unit]]*Table1[[#This Row],[Quantity_Purchased]])-Table1[[#This Row],[Discount_Applied]]</f>
        <v>269.09999999999997</v>
      </c>
    </row>
    <row r="1948" spans="1:18" x14ac:dyDescent="0.35">
      <c r="A1948" t="s">
        <v>6687</v>
      </c>
      <c r="B1948" s="1">
        <v>45689</v>
      </c>
      <c r="C1948" t="s">
        <v>5278</v>
      </c>
      <c r="D1948" t="s">
        <v>6688</v>
      </c>
      <c r="E1948" t="s">
        <v>4601</v>
      </c>
      <c r="F1948" t="s">
        <v>79</v>
      </c>
      <c r="G1948">
        <v>115.37</v>
      </c>
      <c r="H1948">
        <v>4</v>
      </c>
      <c r="I1948">
        <v>84.37</v>
      </c>
      <c r="J1948">
        <v>0.19</v>
      </c>
      <c r="K1948" t="s">
        <v>54</v>
      </c>
      <c r="L1948" t="s">
        <v>29</v>
      </c>
      <c r="M1948" t="s">
        <v>22</v>
      </c>
      <c r="N1948" t="s">
        <v>5303</v>
      </c>
      <c r="O1948" t="s">
        <v>6689</v>
      </c>
      <c r="P1948" t="str">
        <f t="shared" si="30"/>
        <v>Feb</v>
      </c>
      <c r="Q1948">
        <f>PRODUCT(Table1[[#This Row],[Price_per_Unit]],Table1[[#This Row],[Quantity_Purchased]])</f>
        <v>461.48</v>
      </c>
      <c r="R1948">
        <f>(Table1[[#This Row],[Price_per_Unit]]*Table1[[#This Row],[Quantity_Purchased]])-Table1[[#This Row],[Discount_Applied]]</f>
        <v>461.29</v>
      </c>
    </row>
    <row r="1949" spans="1:18" hidden="1" x14ac:dyDescent="0.35">
      <c r="A1949" t="s">
        <v>6690</v>
      </c>
      <c r="B1949" s="1">
        <v>45831</v>
      </c>
      <c r="C1949" t="s">
        <v>5278</v>
      </c>
      <c r="D1949" t="s">
        <v>6691</v>
      </c>
      <c r="E1949" t="s">
        <v>6692</v>
      </c>
      <c r="F1949" t="s">
        <v>19</v>
      </c>
      <c r="G1949">
        <v>385.97</v>
      </c>
      <c r="H1949">
        <v>7</v>
      </c>
      <c r="I1949">
        <v>333.24</v>
      </c>
      <c r="J1949">
        <v>25.65</v>
      </c>
      <c r="K1949" t="s">
        <v>54</v>
      </c>
      <c r="L1949" t="s">
        <v>21</v>
      </c>
      <c r="M1949" t="s">
        <v>37</v>
      </c>
      <c r="N1949" t="s">
        <v>5303</v>
      </c>
      <c r="O1949" t="s">
        <v>6693</v>
      </c>
      <c r="P1949" t="str">
        <f t="shared" si="30"/>
        <v>Jun</v>
      </c>
      <c r="Q1949">
        <f>PRODUCT(Table1[[#This Row],[Price_per_Unit]],Table1[[#This Row],[Quantity_Purchased]])</f>
        <v>2701.79</v>
      </c>
      <c r="R1949">
        <f>(Table1[[#This Row],[Price_per_Unit]]*Table1[[#This Row],[Quantity_Purchased]])-Table1[[#This Row],[Discount_Applied]]</f>
        <v>2676.14</v>
      </c>
    </row>
    <row r="1950" spans="1:18" hidden="1" x14ac:dyDescent="0.35">
      <c r="A1950" t="s">
        <v>6694</v>
      </c>
      <c r="B1950" s="1">
        <v>45783</v>
      </c>
      <c r="C1950" t="s">
        <v>5278</v>
      </c>
      <c r="D1950" t="s">
        <v>6695</v>
      </c>
      <c r="E1950" t="s">
        <v>2202</v>
      </c>
      <c r="F1950" t="s">
        <v>19</v>
      </c>
      <c r="G1950">
        <v>55.49</v>
      </c>
      <c r="H1950">
        <v>10</v>
      </c>
      <c r="I1950">
        <v>36.14</v>
      </c>
      <c r="J1950">
        <v>1.53</v>
      </c>
      <c r="K1950" t="s">
        <v>20</v>
      </c>
      <c r="L1950" t="s">
        <v>48</v>
      </c>
      <c r="M1950" t="s">
        <v>30</v>
      </c>
      <c r="N1950" t="s">
        <v>5287</v>
      </c>
      <c r="O1950" t="s">
        <v>6696</v>
      </c>
      <c r="P1950" t="str">
        <f t="shared" si="30"/>
        <v>May</v>
      </c>
      <c r="Q1950">
        <f>PRODUCT(Table1[[#This Row],[Price_per_Unit]],Table1[[#This Row],[Quantity_Purchased]])</f>
        <v>554.9</v>
      </c>
      <c r="R1950">
        <f>(Table1[[#This Row],[Price_per_Unit]]*Table1[[#This Row],[Quantity_Purchased]])-Table1[[#This Row],[Discount_Applied]]</f>
        <v>553.37</v>
      </c>
    </row>
    <row r="1951" spans="1:18" hidden="1" x14ac:dyDescent="0.35">
      <c r="A1951" t="s">
        <v>6697</v>
      </c>
      <c r="B1951" s="1">
        <v>45707</v>
      </c>
      <c r="C1951" t="s">
        <v>5278</v>
      </c>
      <c r="D1951" t="s">
        <v>6698</v>
      </c>
      <c r="E1951" t="s">
        <v>1144</v>
      </c>
      <c r="F1951" t="s">
        <v>36</v>
      </c>
      <c r="G1951">
        <v>396.59</v>
      </c>
      <c r="H1951">
        <v>9</v>
      </c>
      <c r="I1951">
        <v>306.08</v>
      </c>
      <c r="J1951">
        <v>63.27</v>
      </c>
      <c r="K1951" t="s">
        <v>43</v>
      </c>
      <c r="L1951" t="s">
        <v>48</v>
      </c>
      <c r="M1951" t="s">
        <v>37</v>
      </c>
      <c r="N1951" t="s">
        <v>5280</v>
      </c>
      <c r="O1951" t="s">
        <v>6699</v>
      </c>
      <c r="P1951" t="str">
        <f t="shared" si="30"/>
        <v>Feb</v>
      </c>
      <c r="Q1951">
        <f>PRODUCT(Table1[[#This Row],[Price_per_Unit]],Table1[[#This Row],[Quantity_Purchased]])</f>
        <v>3569.31</v>
      </c>
      <c r="R1951">
        <f>(Table1[[#This Row],[Price_per_Unit]]*Table1[[#This Row],[Quantity_Purchased]])-Table1[[#This Row],[Discount_Applied]]</f>
        <v>3506.04</v>
      </c>
    </row>
    <row r="1952" spans="1:18" hidden="1" x14ac:dyDescent="0.35">
      <c r="A1952" t="s">
        <v>6700</v>
      </c>
      <c r="B1952" s="1">
        <v>45690</v>
      </c>
      <c r="C1952" t="s">
        <v>5278</v>
      </c>
      <c r="D1952" t="s">
        <v>6701</v>
      </c>
      <c r="E1952" t="s">
        <v>3550</v>
      </c>
      <c r="F1952" t="s">
        <v>19</v>
      </c>
      <c r="G1952">
        <v>305.81</v>
      </c>
      <c r="H1952">
        <v>10</v>
      </c>
      <c r="I1952">
        <v>243.69</v>
      </c>
      <c r="J1952">
        <v>17.09</v>
      </c>
      <c r="K1952" t="s">
        <v>54</v>
      </c>
      <c r="L1952" t="s">
        <v>29</v>
      </c>
      <c r="M1952" t="s">
        <v>30</v>
      </c>
      <c r="N1952" t="s">
        <v>5287</v>
      </c>
      <c r="O1952" t="s">
        <v>6702</v>
      </c>
      <c r="P1952" t="str">
        <f t="shared" si="30"/>
        <v>Feb</v>
      </c>
      <c r="Q1952">
        <f>PRODUCT(Table1[[#This Row],[Price_per_Unit]],Table1[[#This Row],[Quantity_Purchased]])</f>
        <v>3058.1</v>
      </c>
      <c r="R1952">
        <f>(Table1[[#This Row],[Price_per_Unit]]*Table1[[#This Row],[Quantity_Purchased]])-Table1[[#This Row],[Discount_Applied]]</f>
        <v>3041.0099999999998</v>
      </c>
    </row>
    <row r="1953" spans="1:18" hidden="1" x14ac:dyDescent="0.35">
      <c r="A1953" t="s">
        <v>6703</v>
      </c>
      <c r="B1953" s="1">
        <v>45692</v>
      </c>
      <c r="C1953" t="s">
        <v>5278</v>
      </c>
      <c r="D1953" t="s">
        <v>6704</v>
      </c>
      <c r="E1953" t="s">
        <v>4608</v>
      </c>
      <c r="F1953" t="s">
        <v>36</v>
      </c>
      <c r="G1953">
        <v>259.16000000000003</v>
      </c>
      <c r="H1953">
        <v>4</v>
      </c>
      <c r="I1953">
        <v>156.22</v>
      </c>
      <c r="J1953">
        <v>14.01</v>
      </c>
      <c r="K1953" t="s">
        <v>54</v>
      </c>
      <c r="L1953" t="s">
        <v>29</v>
      </c>
      <c r="M1953" t="s">
        <v>37</v>
      </c>
      <c r="N1953" t="s">
        <v>5303</v>
      </c>
      <c r="O1953" t="s">
        <v>6705</v>
      </c>
      <c r="P1953" t="str">
        <f t="shared" si="30"/>
        <v>Feb</v>
      </c>
      <c r="Q1953">
        <f>PRODUCT(Table1[[#This Row],[Price_per_Unit]],Table1[[#This Row],[Quantity_Purchased]])</f>
        <v>1036.6400000000001</v>
      </c>
      <c r="R1953">
        <f>(Table1[[#This Row],[Price_per_Unit]]*Table1[[#This Row],[Quantity_Purchased]])-Table1[[#This Row],[Discount_Applied]]</f>
        <v>1022.6300000000001</v>
      </c>
    </row>
    <row r="1954" spans="1:18" hidden="1" x14ac:dyDescent="0.35">
      <c r="A1954" t="s">
        <v>6706</v>
      </c>
      <c r="B1954" s="1">
        <v>45699</v>
      </c>
      <c r="C1954" t="s">
        <v>5278</v>
      </c>
      <c r="D1954" t="s">
        <v>6707</v>
      </c>
      <c r="E1954" t="s">
        <v>471</v>
      </c>
      <c r="F1954" t="s">
        <v>79</v>
      </c>
      <c r="G1954">
        <v>195.42</v>
      </c>
      <c r="H1954">
        <v>9</v>
      </c>
      <c r="I1954">
        <v>166.28</v>
      </c>
      <c r="J1954">
        <v>36.409999999999997</v>
      </c>
      <c r="K1954" t="s">
        <v>54</v>
      </c>
      <c r="L1954" t="s">
        <v>21</v>
      </c>
      <c r="M1954" t="s">
        <v>37</v>
      </c>
      <c r="N1954" t="s">
        <v>5280</v>
      </c>
      <c r="O1954" t="s">
        <v>1509</v>
      </c>
      <c r="P1954" t="str">
        <f t="shared" si="30"/>
        <v>Feb</v>
      </c>
      <c r="Q1954">
        <f>PRODUCT(Table1[[#This Row],[Price_per_Unit]],Table1[[#This Row],[Quantity_Purchased]])</f>
        <v>1758.78</v>
      </c>
      <c r="R1954">
        <f>(Table1[[#This Row],[Price_per_Unit]]*Table1[[#This Row],[Quantity_Purchased]])-Table1[[#This Row],[Discount_Applied]]</f>
        <v>1722.37</v>
      </c>
    </row>
    <row r="1955" spans="1:18" hidden="1" x14ac:dyDescent="0.35">
      <c r="A1955" t="s">
        <v>6708</v>
      </c>
      <c r="B1955" s="1">
        <v>45783</v>
      </c>
      <c r="C1955" t="s">
        <v>5278</v>
      </c>
      <c r="D1955" t="s">
        <v>6709</v>
      </c>
      <c r="E1955" t="s">
        <v>1004</v>
      </c>
      <c r="F1955" t="s">
        <v>79</v>
      </c>
      <c r="G1955">
        <v>259.27</v>
      </c>
      <c r="H1955">
        <v>8</v>
      </c>
      <c r="I1955">
        <v>226.44</v>
      </c>
      <c r="J1955">
        <v>8.5</v>
      </c>
      <c r="K1955" t="s">
        <v>20</v>
      </c>
      <c r="L1955" t="s">
        <v>21</v>
      </c>
      <c r="M1955" t="s">
        <v>30</v>
      </c>
      <c r="N1955" t="s">
        <v>5280</v>
      </c>
      <c r="O1955" t="s">
        <v>6710</v>
      </c>
      <c r="P1955" t="str">
        <f t="shared" si="30"/>
        <v>May</v>
      </c>
      <c r="Q1955">
        <f>PRODUCT(Table1[[#This Row],[Price_per_Unit]],Table1[[#This Row],[Quantity_Purchased]])</f>
        <v>2074.16</v>
      </c>
      <c r="R1955">
        <f>(Table1[[#This Row],[Price_per_Unit]]*Table1[[#This Row],[Quantity_Purchased]])-Table1[[#This Row],[Discount_Applied]]</f>
        <v>2065.66</v>
      </c>
    </row>
    <row r="1956" spans="1:18" hidden="1" x14ac:dyDescent="0.35">
      <c r="A1956" t="s">
        <v>6711</v>
      </c>
      <c r="B1956" s="1">
        <v>45783</v>
      </c>
      <c r="C1956" t="s">
        <v>5278</v>
      </c>
      <c r="D1956" t="s">
        <v>6712</v>
      </c>
      <c r="E1956" t="s">
        <v>877</v>
      </c>
      <c r="F1956" t="s">
        <v>79</v>
      </c>
      <c r="G1956">
        <v>151.66999999999999</v>
      </c>
      <c r="H1956">
        <v>9</v>
      </c>
      <c r="I1956">
        <v>102.73</v>
      </c>
      <c r="J1956">
        <v>16.3</v>
      </c>
      <c r="K1956" t="s">
        <v>54</v>
      </c>
      <c r="L1956" t="s">
        <v>48</v>
      </c>
      <c r="M1956" t="s">
        <v>37</v>
      </c>
      <c r="N1956" t="s">
        <v>5303</v>
      </c>
      <c r="O1956" t="s">
        <v>6713</v>
      </c>
      <c r="P1956" t="str">
        <f t="shared" si="30"/>
        <v>May</v>
      </c>
      <c r="Q1956">
        <f>PRODUCT(Table1[[#This Row],[Price_per_Unit]],Table1[[#This Row],[Quantity_Purchased]])</f>
        <v>1365.03</v>
      </c>
      <c r="R1956">
        <f>(Table1[[#This Row],[Price_per_Unit]]*Table1[[#This Row],[Quantity_Purchased]])-Table1[[#This Row],[Discount_Applied]]</f>
        <v>1348.73</v>
      </c>
    </row>
    <row r="1957" spans="1:18" x14ac:dyDescent="0.35">
      <c r="A1957" t="s">
        <v>6714</v>
      </c>
      <c r="B1957" s="1">
        <v>45783</v>
      </c>
      <c r="C1957" t="s">
        <v>5278</v>
      </c>
      <c r="D1957" s="2" t="s">
        <v>6715</v>
      </c>
      <c r="E1957" t="s">
        <v>1193</v>
      </c>
      <c r="F1957" t="s">
        <v>19</v>
      </c>
      <c r="G1957">
        <v>241.78</v>
      </c>
      <c r="H1957">
        <v>2</v>
      </c>
      <c r="I1957">
        <v>204.38</v>
      </c>
      <c r="J1957">
        <v>47.79</v>
      </c>
      <c r="K1957" t="s">
        <v>54</v>
      </c>
      <c r="L1957" t="s">
        <v>48</v>
      </c>
      <c r="M1957" t="s">
        <v>22</v>
      </c>
      <c r="N1957" t="s">
        <v>5303</v>
      </c>
      <c r="O1957" t="s">
        <v>6716</v>
      </c>
      <c r="P1957" t="str">
        <f t="shared" si="30"/>
        <v>May</v>
      </c>
      <c r="Q1957">
        <f>PRODUCT(Table1[[#This Row],[Price_per_Unit]],Table1[[#This Row],[Quantity_Purchased]])</f>
        <v>483.56</v>
      </c>
      <c r="R1957">
        <f>(Table1[[#This Row],[Price_per_Unit]]*Table1[[#This Row],[Quantity_Purchased]])-Table1[[#This Row],[Discount_Applied]]</f>
        <v>435.77</v>
      </c>
    </row>
    <row r="1958" spans="1:18" x14ac:dyDescent="0.35">
      <c r="A1958" t="s">
        <v>6717</v>
      </c>
      <c r="B1958" s="1">
        <v>45783</v>
      </c>
      <c r="C1958" t="s">
        <v>5278</v>
      </c>
      <c r="D1958" t="s">
        <v>6718</v>
      </c>
      <c r="E1958" t="s">
        <v>1712</v>
      </c>
      <c r="F1958" t="s">
        <v>28</v>
      </c>
      <c r="G1958">
        <v>33.47</v>
      </c>
      <c r="H1958">
        <v>10</v>
      </c>
      <c r="I1958">
        <v>25.15</v>
      </c>
      <c r="J1958">
        <v>0.2</v>
      </c>
      <c r="K1958" t="s">
        <v>20</v>
      </c>
      <c r="L1958" t="s">
        <v>48</v>
      </c>
      <c r="M1958" t="s">
        <v>22</v>
      </c>
      <c r="N1958" t="s">
        <v>5303</v>
      </c>
      <c r="O1958" t="s">
        <v>6719</v>
      </c>
      <c r="P1958" t="str">
        <f t="shared" si="30"/>
        <v>May</v>
      </c>
      <c r="Q1958">
        <f>PRODUCT(Table1[[#This Row],[Price_per_Unit]],Table1[[#This Row],[Quantity_Purchased]])</f>
        <v>334.7</v>
      </c>
      <c r="R1958">
        <f>(Table1[[#This Row],[Price_per_Unit]]*Table1[[#This Row],[Quantity_Purchased]])-Table1[[#This Row],[Discount_Applied]]</f>
        <v>334.5</v>
      </c>
    </row>
    <row r="1959" spans="1:18" hidden="1" x14ac:dyDescent="0.35">
      <c r="A1959" t="s">
        <v>6720</v>
      </c>
      <c r="B1959" s="1">
        <v>45783</v>
      </c>
      <c r="C1959" t="s">
        <v>5278</v>
      </c>
      <c r="D1959" t="s">
        <v>6721</v>
      </c>
      <c r="E1959" t="s">
        <v>2595</v>
      </c>
      <c r="F1959" t="s">
        <v>128</v>
      </c>
      <c r="G1959">
        <v>85.91</v>
      </c>
      <c r="H1959">
        <v>6</v>
      </c>
      <c r="I1959">
        <v>59.09</v>
      </c>
      <c r="J1959">
        <v>7.11</v>
      </c>
      <c r="K1959" t="s">
        <v>20</v>
      </c>
      <c r="L1959" t="s">
        <v>21</v>
      </c>
      <c r="M1959" t="s">
        <v>37</v>
      </c>
      <c r="N1959" t="s">
        <v>5303</v>
      </c>
      <c r="O1959" t="s">
        <v>6722</v>
      </c>
      <c r="P1959" t="str">
        <f t="shared" si="30"/>
        <v>May</v>
      </c>
      <c r="Q1959">
        <f>PRODUCT(Table1[[#This Row],[Price_per_Unit]],Table1[[#This Row],[Quantity_Purchased]])</f>
        <v>515.46</v>
      </c>
      <c r="R1959">
        <f>(Table1[[#This Row],[Price_per_Unit]]*Table1[[#This Row],[Quantity_Purchased]])-Table1[[#This Row],[Discount_Applied]]</f>
        <v>508.35</v>
      </c>
    </row>
    <row r="1960" spans="1:18" hidden="1" x14ac:dyDescent="0.35">
      <c r="A1960" t="s">
        <v>6723</v>
      </c>
      <c r="B1960" s="1">
        <v>45694</v>
      </c>
      <c r="C1960" t="s">
        <v>5278</v>
      </c>
      <c r="D1960" t="s">
        <v>6724</v>
      </c>
      <c r="E1960" t="s">
        <v>255</v>
      </c>
      <c r="F1960" t="s">
        <v>79</v>
      </c>
      <c r="G1960">
        <v>222.98</v>
      </c>
      <c r="H1960">
        <v>7</v>
      </c>
      <c r="I1960">
        <v>170.36</v>
      </c>
      <c r="J1960">
        <v>29.94</v>
      </c>
      <c r="K1960" t="s">
        <v>54</v>
      </c>
      <c r="L1960" t="s">
        <v>21</v>
      </c>
      <c r="M1960" t="s">
        <v>30</v>
      </c>
      <c r="N1960" t="s">
        <v>5280</v>
      </c>
      <c r="O1960" t="s">
        <v>6725</v>
      </c>
      <c r="P1960" t="str">
        <f t="shared" si="30"/>
        <v>Feb</v>
      </c>
      <c r="Q1960">
        <f>PRODUCT(Table1[[#This Row],[Price_per_Unit]],Table1[[#This Row],[Quantity_Purchased]])</f>
        <v>1560.86</v>
      </c>
      <c r="R1960">
        <f>(Table1[[#This Row],[Price_per_Unit]]*Table1[[#This Row],[Quantity_Purchased]])-Table1[[#This Row],[Discount_Applied]]</f>
        <v>1530.9199999999998</v>
      </c>
    </row>
    <row r="1961" spans="1:18" hidden="1" x14ac:dyDescent="0.35">
      <c r="A1961" t="s">
        <v>6726</v>
      </c>
      <c r="B1961" s="1">
        <v>45783</v>
      </c>
      <c r="C1961" t="s">
        <v>5278</v>
      </c>
      <c r="D1961" t="s">
        <v>6727</v>
      </c>
      <c r="E1961" t="s">
        <v>2641</v>
      </c>
      <c r="F1961" t="s">
        <v>128</v>
      </c>
      <c r="G1961">
        <v>133.29</v>
      </c>
      <c r="H1961">
        <v>2</v>
      </c>
      <c r="I1961">
        <v>81.92</v>
      </c>
      <c r="J1961">
        <v>10.7</v>
      </c>
      <c r="K1961" t="s">
        <v>20</v>
      </c>
      <c r="L1961" t="s">
        <v>29</v>
      </c>
      <c r="M1961" t="s">
        <v>37</v>
      </c>
      <c r="N1961" t="s">
        <v>5287</v>
      </c>
      <c r="O1961" t="s">
        <v>6728</v>
      </c>
      <c r="P1961" t="str">
        <f t="shared" si="30"/>
        <v>May</v>
      </c>
      <c r="Q1961">
        <f>PRODUCT(Table1[[#This Row],[Price_per_Unit]],Table1[[#This Row],[Quantity_Purchased]])</f>
        <v>266.58</v>
      </c>
      <c r="R1961">
        <f>(Table1[[#This Row],[Price_per_Unit]]*Table1[[#This Row],[Quantity_Purchased]])-Table1[[#This Row],[Discount_Applied]]</f>
        <v>255.88</v>
      </c>
    </row>
    <row r="1962" spans="1:18" hidden="1" x14ac:dyDescent="0.35">
      <c r="A1962" t="s">
        <v>6729</v>
      </c>
      <c r="B1962" s="1">
        <v>45689</v>
      </c>
      <c r="C1962" t="s">
        <v>5278</v>
      </c>
      <c r="D1962" t="s">
        <v>6730</v>
      </c>
      <c r="E1962" t="s">
        <v>1595</v>
      </c>
      <c r="F1962" t="s">
        <v>53</v>
      </c>
      <c r="G1962">
        <v>495.52</v>
      </c>
      <c r="H1962">
        <v>1</v>
      </c>
      <c r="I1962">
        <v>337.82</v>
      </c>
      <c r="J1962">
        <v>94.08</v>
      </c>
      <c r="K1962" t="s">
        <v>20</v>
      </c>
      <c r="L1962" t="s">
        <v>21</v>
      </c>
      <c r="M1962" t="s">
        <v>30</v>
      </c>
      <c r="N1962" t="s">
        <v>5287</v>
      </c>
      <c r="O1962" t="s">
        <v>6731</v>
      </c>
      <c r="P1962" t="str">
        <f t="shared" si="30"/>
        <v>Feb</v>
      </c>
      <c r="Q1962">
        <f>PRODUCT(Table1[[#This Row],[Price_per_Unit]],Table1[[#This Row],[Quantity_Purchased]])</f>
        <v>495.52</v>
      </c>
      <c r="R1962">
        <f>(Table1[[#This Row],[Price_per_Unit]]*Table1[[#This Row],[Quantity_Purchased]])-Table1[[#This Row],[Discount_Applied]]</f>
        <v>401.44</v>
      </c>
    </row>
    <row r="1963" spans="1:18" hidden="1" x14ac:dyDescent="0.35">
      <c r="A1963" t="s">
        <v>6732</v>
      </c>
      <c r="B1963" s="1">
        <v>45783</v>
      </c>
      <c r="C1963" t="s">
        <v>5278</v>
      </c>
      <c r="D1963" t="s">
        <v>6733</v>
      </c>
      <c r="E1963" t="s">
        <v>6734</v>
      </c>
      <c r="F1963" t="s">
        <v>53</v>
      </c>
      <c r="G1963">
        <v>65.67</v>
      </c>
      <c r="H1963">
        <v>10</v>
      </c>
      <c r="I1963">
        <v>52.19</v>
      </c>
      <c r="J1963">
        <v>10.98</v>
      </c>
      <c r="K1963" t="s">
        <v>43</v>
      </c>
      <c r="L1963" t="s">
        <v>21</v>
      </c>
      <c r="M1963" t="s">
        <v>37</v>
      </c>
      <c r="N1963" t="s">
        <v>5303</v>
      </c>
      <c r="O1963" t="s">
        <v>6735</v>
      </c>
      <c r="P1963" t="str">
        <f t="shared" si="30"/>
        <v>May</v>
      </c>
      <c r="Q1963">
        <f>PRODUCT(Table1[[#This Row],[Price_per_Unit]],Table1[[#This Row],[Quantity_Purchased]])</f>
        <v>656.7</v>
      </c>
      <c r="R1963">
        <f>(Table1[[#This Row],[Price_per_Unit]]*Table1[[#This Row],[Quantity_Purchased]])-Table1[[#This Row],[Discount_Applied]]</f>
        <v>645.72</v>
      </c>
    </row>
    <row r="1964" spans="1:18" hidden="1" x14ac:dyDescent="0.35">
      <c r="A1964" t="s">
        <v>6736</v>
      </c>
      <c r="B1964" s="1">
        <v>45783</v>
      </c>
      <c r="C1964" t="s">
        <v>5278</v>
      </c>
      <c r="D1964" t="s">
        <v>6737</v>
      </c>
      <c r="E1964" t="s">
        <v>781</v>
      </c>
      <c r="F1964" t="s">
        <v>128</v>
      </c>
      <c r="G1964">
        <v>387.75</v>
      </c>
      <c r="H1964">
        <v>1</v>
      </c>
      <c r="I1964">
        <v>330.92</v>
      </c>
      <c r="J1964">
        <v>58.96</v>
      </c>
      <c r="K1964" t="s">
        <v>54</v>
      </c>
      <c r="L1964" t="s">
        <v>29</v>
      </c>
      <c r="M1964" t="s">
        <v>37</v>
      </c>
      <c r="N1964" t="s">
        <v>5303</v>
      </c>
      <c r="O1964" t="s">
        <v>6738</v>
      </c>
      <c r="P1964" t="str">
        <f t="shared" si="30"/>
        <v>May</v>
      </c>
      <c r="Q1964">
        <f>PRODUCT(Table1[[#This Row],[Price_per_Unit]],Table1[[#This Row],[Quantity_Purchased]])</f>
        <v>387.75</v>
      </c>
      <c r="R1964">
        <f>(Table1[[#This Row],[Price_per_Unit]]*Table1[[#This Row],[Quantity_Purchased]])-Table1[[#This Row],[Discount_Applied]]</f>
        <v>328.79</v>
      </c>
    </row>
    <row r="1965" spans="1:18" hidden="1" x14ac:dyDescent="0.35">
      <c r="A1965" t="s">
        <v>6739</v>
      </c>
      <c r="B1965" s="1">
        <v>45783</v>
      </c>
      <c r="C1965" t="s">
        <v>5278</v>
      </c>
      <c r="D1965" t="s">
        <v>6740</v>
      </c>
      <c r="E1965" t="s">
        <v>623</v>
      </c>
      <c r="F1965" t="s">
        <v>28</v>
      </c>
      <c r="G1965">
        <v>218.07</v>
      </c>
      <c r="H1965">
        <v>7</v>
      </c>
      <c r="I1965">
        <v>175.47</v>
      </c>
      <c r="J1965">
        <v>24.97</v>
      </c>
      <c r="K1965" t="s">
        <v>43</v>
      </c>
      <c r="L1965" t="s">
        <v>21</v>
      </c>
      <c r="M1965" t="s">
        <v>30</v>
      </c>
      <c r="N1965" t="s">
        <v>5287</v>
      </c>
      <c r="O1965" t="s">
        <v>6741</v>
      </c>
      <c r="P1965" t="str">
        <f t="shared" si="30"/>
        <v>May</v>
      </c>
      <c r="Q1965">
        <f>PRODUCT(Table1[[#This Row],[Price_per_Unit]],Table1[[#This Row],[Quantity_Purchased]])</f>
        <v>1526.49</v>
      </c>
      <c r="R1965">
        <f>(Table1[[#This Row],[Price_per_Unit]]*Table1[[#This Row],[Quantity_Purchased]])-Table1[[#This Row],[Discount_Applied]]</f>
        <v>1501.52</v>
      </c>
    </row>
    <row r="1966" spans="1:18" x14ac:dyDescent="0.35">
      <c r="A1966" t="s">
        <v>6742</v>
      </c>
      <c r="B1966" s="1">
        <v>45753</v>
      </c>
      <c r="C1966" t="s">
        <v>5278</v>
      </c>
      <c r="D1966" t="s">
        <v>6743</v>
      </c>
      <c r="E1966" t="s">
        <v>6744</v>
      </c>
      <c r="F1966" t="s">
        <v>19</v>
      </c>
      <c r="G1966">
        <v>180.5</v>
      </c>
      <c r="H1966">
        <v>4</v>
      </c>
      <c r="I1966">
        <v>134.87</v>
      </c>
      <c r="J1966">
        <v>10.48</v>
      </c>
      <c r="K1966" t="s">
        <v>43</v>
      </c>
      <c r="L1966" t="s">
        <v>21</v>
      </c>
      <c r="M1966" t="s">
        <v>22</v>
      </c>
      <c r="N1966" t="s">
        <v>5303</v>
      </c>
      <c r="O1966" t="s">
        <v>6745</v>
      </c>
      <c r="P1966" t="str">
        <f t="shared" si="30"/>
        <v>Apr</v>
      </c>
      <c r="Q1966">
        <f>PRODUCT(Table1[[#This Row],[Price_per_Unit]],Table1[[#This Row],[Quantity_Purchased]])</f>
        <v>722</v>
      </c>
      <c r="R1966">
        <f>(Table1[[#This Row],[Price_per_Unit]]*Table1[[#This Row],[Quantity_Purchased]])-Table1[[#This Row],[Discount_Applied]]</f>
        <v>711.52</v>
      </c>
    </row>
    <row r="1967" spans="1:18" x14ac:dyDescent="0.35">
      <c r="A1967" t="s">
        <v>6746</v>
      </c>
      <c r="B1967" s="1">
        <v>45753</v>
      </c>
      <c r="C1967" t="s">
        <v>5278</v>
      </c>
      <c r="D1967" t="s">
        <v>6747</v>
      </c>
      <c r="E1967" t="s">
        <v>643</v>
      </c>
      <c r="F1967" t="s">
        <v>128</v>
      </c>
      <c r="G1967">
        <v>477.74</v>
      </c>
      <c r="H1967">
        <v>10</v>
      </c>
      <c r="I1967">
        <v>295.79000000000002</v>
      </c>
      <c r="J1967">
        <v>39.72</v>
      </c>
      <c r="K1967" t="s">
        <v>54</v>
      </c>
      <c r="L1967" t="s">
        <v>29</v>
      </c>
      <c r="M1967" t="s">
        <v>22</v>
      </c>
      <c r="N1967" t="s">
        <v>5280</v>
      </c>
      <c r="O1967" t="s">
        <v>6748</v>
      </c>
      <c r="P1967" t="str">
        <f t="shared" si="30"/>
        <v>Apr</v>
      </c>
      <c r="Q1967">
        <f>PRODUCT(Table1[[#This Row],[Price_per_Unit]],Table1[[#This Row],[Quantity_Purchased]])</f>
        <v>4777.3999999999996</v>
      </c>
      <c r="R1967">
        <f>(Table1[[#This Row],[Price_per_Unit]]*Table1[[#This Row],[Quantity_Purchased]])-Table1[[#This Row],[Discount_Applied]]</f>
        <v>4737.6799999999994</v>
      </c>
    </row>
    <row r="1968" spans="1:18" hidden="1" x14ac:dyDescent="0.35">
      <c r="A1968" t="s">
        <v>6749</v>
      </c>
      <c r="B1968" s="1">
        <v>45753</v>
      </c>
      <c r="C1968" t="s">
        <v>5278</v>
      </c>
      <c r="D1968" t="s">
        <v>6750</v>
      </c>
      <c r="E1968" t="s">
        <v>452</v>
      </c>
      <c r="F1968" t="s">
        <v>53</v>
      </c>
      <c r="G1968">
        <v>44.76</v>
      </c>
      <c r="H1968">
        <v>10</v>
      </c>
      <c r="I1968">
        <v>27.58</v>
      </c>
      <c r="J1968">
        <v>0.28000000000000003</v>
      </c>
      <c r="K1968" t="s">
        <v>43</v>
      </c>
      <c r="L1968" t="s">
        <v>48</v>
      </c>
      <c r="M1968" t="s">
        <v>30</v>
      </c>
      <c r="N1968" t="s">
        <v>5287</v>
      </c>
      <c r="O1968" t="s">
        <v>6751</v>
      </c>
      <c r="P1968" t="str">
        <f t="shared" si="30"/>
        <v>Apr</v>
      </c>
      <c r="Q1968">
        <f>PRODUCT(Table1[[#This Row],[Price_per_Unit]],Table1[[#This Row],[Quantity_Purchased]])</f>
        <v>447.59999999999997</v>
      </c>
      <c r="R1968">
        <f>(Table1[[#This Row],[Price_per_Unit]]*Table1[[#This Row],[Quantity_Purchased]])-Table1[[#This Row],[Discount_Applied]]</f>
        <v>447.32</v>
      </c>
    </row>
    <row r="1969" spans="1:18" hidden="1" x14ac:dyDescent="0.35">
      <c r="A1969" t="s">
        <v>6752</v>
      </c>
      <c r="B1969" s="1">
        <v>45753</v>
      </c>
      <c r="C1969" t="s">
        <v>5278</v>
      </c>
      <c r="D1969" t="s">
        <v>6753</v>
      </c>
      <c r="E1969" t="s">
        <v>5007</v>
      </c>
      <c r="F1969" t="s">
        <v>36</v>
      </c>
      <c r="G1969">
        <v>14.51</v>
      </c>
      <c r="H1969">
        <v>6</v>
      </c>
      <c r="I1969">
        <v>12.85</v>
      </c>
      <c r="J1969">
        <v>0.16</v>
      </c>
      <c r="K1969" t="s">
        <v>54</v>
      </c>
      <c r="L1969" t="s">
        <v>29</v>
      </c>
      <c r="M1969" t="s">
        <v>30</v>
      </c>
      <c r="N1969" t="s">
        <v>5303</v>
      </c>
      <c r="O1969" t="s">
        <v>6754</v>
      </c>
      <c r="P1969" t="str">
        <f t="shared" si="30"/>
        <v>Apr</v>
      </c>
      <c r="Q1969">
        <f>PRODUCT(Table1[[#This Row],[Price_per_Unit]],Table1[[#This Row],[Quantity_Purchased]])</f>
        <v>87.06</v>
      </c>
      <c r="R1969">
        <f>(Table1[[#This Row],[Price_per_Unit]]*Table1[[#This Row],[Quantity_Purchased]])-Table1[[#This Row],[Discount_Applied]]</f>
        <v>86.9</v>
      </c>
    </row>
    <row r="1970" spans="1:18" hidden="1" x14ac:dyDescent="0.35">
      <c r="A1970" t="s">
        <v>6755</v>
      </c>
      <c r="B1970" s="1">
        <v>45753</v>
      </c>
      <c r="C1970" t="s">
        <v>5278</v>
      </c>
      <c r="D1970" t="s">
        <v>6756</v>
      </c>
      <c r="E1970" t="s">
        <v>3461</v>
      </c>
      <c r="F1970" t="s">
        <v>53</v>
      </c>
      <c r="G1970">
        <v>188.62</v>
      </c>
      <c r="H1970">
        <v>4</v>
      </c>
      <c r="I1970">
        <v>135.68</v>
      </c>
      <c r="J1970">
        <v>36.880000000000003</v>
      </c>
      <c r="K1970" t="s">
        <v>43</v>
      </c>
      <c r="L1970" t="s">
        <v>29</v>
      </c>
      <c r="M1970" t="s">
        <v>30</v>
      </c>
      <c r="N1970" t="s">
        <v>5303</v>
      </c>
      <c r="O1970" t="s">
        <v>6757</v>
      </c>
      <c r="P1970" t="str">
        <f t="shared" si="30"/>
        <v>Apr</v>
      </c>
      <c r="Q1970">
        <f>PRODUCT(Table1[[#This Row],[Price_per_Unit]],Table1[[#This Row],[Quantity_Purchased]])</f>
        <v>754.48</v>
      </c>
      <c r="R1970">
        <f>(Table1[[#This Row],[Price_per_Unit]]*Table1[[#This Row],[Quantity_Purchased]])-Table1[[#This Row],[Discount_Applied]]</f>
        <v>717.6</v>
      </c>
    </row>
    <row r="1971" spans="1:18" x14ac:dyDescent="0.35">
      <c r="A1971" t="s">
        <v>6758</v>
      </c>
      <c r="B1971" s="1">
        <v>45703</v>
      </c>
      <c r="C1971" t="s">
        <v>5278</v>
      </c>
      <c r="D1971" t="s">
        <v>6759</v>
      </c>
      <c r="E1971" t="s">
        <v>2861</v>
      </c>
      <c r="F1971" t="s">
        <v>79</v>
      </c>
      <c r="G1971">
        <v>125.78</v>
      </c>
      <c r="H1971">
        <v>6</v>
      </c>
      <c r="I1971">
        <v>86.28</v>
      </c>
      <c r="J1971">
        <v>9.2100000000000009</v>
      </c>
      <c r="K1971" t="s">
        <v>54</v>
      </c>
      <c r="L1971" t="s">
        <v>21</v>
      </c>
      <c r="M1971" t="s">
        <v>22</v>
      </c>
      <c r="N1971" t="s">
        <v>5303</v>
      </c>
      <c r="O1971" t="s">
        <v>6760</v>
      </c>
      <c r="P1971" t="str">
        <f t="shared" si="30"/>
        <v>Feb</v>
      </c>
      <c r="Q1971">
        <f>PRODUCT(Table1[[#This Row],[Price_per_Unit]],Table1[[#This Row],[Quantity_Purchased]])</f>
        <v>754.68000000000006</v>
      </c>
      <c r="R1971">
        <f>(Table1[[#This Row],[Price_per_Unit]]*Table1[[#This Row],[Quantity_Purchased]])-Table1[[#This Row],[Discount_Applied]]</f>
        <v>745.47</v>
      </c>
    </row>
    <row r="1972" spans="1:18" x14ac:dyDescent="0.35">
      <c r="A1972" t="s">
        <v>6761</v>
      </c>
      <c r="B1972" s="1">
        <v>45753</v>
      </c>
      <c r="C1972" t="s">
        <v>5278</v>
      </c>
      <c r="D1972" t="s">
        <v>6762</v>
      </c>
      <c r="E1972" t="s">
        <v>5403</v>
      </c>
      <c r="F1972" t="s">
        <v>53</v>
      </c>
      <c r="G1972">
        <v>246.64</v>
      </c>
      <c r="H1972">
        <v>5</v>
      </c>
      <c r="I1972">
        <v>157.29</v>
      </c>
      <c r="J1972">
        <v>15.56</v>
      </c>
      <c r="K1972" t="s">
        <v>43</v>
      </c>
      <c r="L1972" t="s">
        <v>48</v>
      </c>
      <c r="M1972" t="s">
        <v>22</v>
      </c>
      <c r="N1972" t="s">
        <v>5303</v>
      </c>
      <c r="O1972" t="s">
        <v>6763</v>
      </c>
      <c r="P1972" t="str">
        <f t="shared" si="30"/>
        <v>Apr</v>
      </c>
      <c r="Q1972">
        <f>PRODUCT(Table1[[#This Row],[Price_per_Unit]],Table1[[#This Row],[Quantity_Purchased]])</f>
        <v>1233.1999999999998</v>
      </c>
      <c r="R1972">
        <f>(Table1[[#This Row],[Price_per_Unit]]*Table1[[#This Row],[Quantity_Purchased]])-Table1[[#This Row],[Discount_Applied]]</f>
        <v>1217.6399999999999</v>
      </c>
    </row>
    <row r="1973" spans="1:18" hidden="1" x14ac:dyDescent="0.35">
      <c r="A1973" t="s">
        <v>6764</v>
      </c>
      <c r="B1973" s="1">
        <v>45694</v>
      </c>
      <c r="C1973" t="s">
        <v>5278</v>
      </c>
      <c r="D1973" t="s">
        <v>6765</v>
      </c>
      <c r="E1973" t="s">
        <v>5998</v>
      </c>
      <c r="F1973" t="s">
        <v>19</v>
      </c>
      <c r="G1973">
        <v>437.42</v>
      </c>
      <c r="H1973">
        <v>3</v>
      </c>
      <c r="I1973">
        <v>330.52</v>
      </c>
      <c r="J1973">
        <v>47.74</v>
      </c>
      <c r="K1973" t="s">
        <v>43</v>
      </c>
      <c r="L1973" t="s">
        <v>29</v>
      </c>
      <c r="M1973" t="s">
        <v>37</v>
      </c>
      <c r="N1973" t="s">
        <v>5280</v>
      </c>
      <c r="O1973" t="s">
        <v>6766</v>
      </c>
      <c r="P1973" t="str">
        <f t="shared" si="30"/>
        <v>Feb</v>
      </c>
      <c r="Q1973">
        <f>PRODUCT(Table1[[#This Row],[Price_per_Unit]],Table1[[#This Row],[Quantity_Purchased]])</f>
        <v>1312.26</v>
      </c>
      <c r="R1973">
        <f>(Table1[[#This Row],[Price_per_Unit]]*Table1[[#This Row],[Quantity_Purchased]])-Table1[[#This Row],[Discount_Applied]]</f>
        <v>1264.52</v>
      </c>
    </row>
    <row r="1974" spans="1:18" hidden="1" x14ac:dyDescent="0.35">
      <c r="A1974" t="s">
        <v>6767</v>
      </c>
      <c r="B1974" s="1">
        <v>45753</v>
      </c>
      <c r="C1974" t="s">
        <v>5278</v>
      </c>
      <c r="D1974" t="s">
        <v>6768</v>
      </c>
      <c r="E1974" t="s">
        <v>3646</v>
      </c>
      <c r="F1974" t="s">
        <v>53</v>
      </c>
      <c r="G1974">
        <v>234.96</v>
      </c>
      <c r="H1974">
        <v>9</v>
      </c>
      <c r="I1974">
        <v>208.63</v>
      </c>
      <c r="J1974">
        <v>43.12</v>
      </c>
      <c r="K1974" t="s">
        <v>43</v>
      </c>
      <c r="L1974" t="s">
        <v>29</v>
      </c>
      <c r="M1974" t="s">
        <v>30</v>
      </c>
      <c r="N1974" t="s">
        <v>5280</v>
      </c>
      <c r="O1974" t="s">
        <v>6769</v>
      </c>
      <c r="P1974" t="str">
        <f t="shared" si="30"/>
        <v>Apr</v>
      </c>
      <c r="Q1974">
        <f>PRODUCT(Table1[[#This Row],[Price_per_Unit]],Table1[[#This Row],[Quantity_Purchased]])</f>
        <v>2114.64</v>
      </c>
      <c r="R1974">
        <f>(Table1[[#This Row],[Price_per_Unit]]*Table1[[#This Row],[Quantity_Purchased]])-Table1[[#This Row],[Discount_Applied]]</f>
        <v>2071.52</v>
      </c>
    </row>
    <row r="1975" spans="1:18" x14ac:dyDescent="0.35">
      <c r="A1975" t="s">
        <v>6770</v>
      </c>
      <c r="B1975" s="1">
        <v>45753</v>
      </c>
      <c r="C1975" t="s">
        <v>5278</v>
      </c>
      <c r="D1975" t="s">
        <v>6771</v>
      </c>
      <c r="E1975" t="s">
        <v>6772</v>
      </c>
      <c r="F1975" t="s">
        <v>79</v>
      </c>
      <c r="G1975">
        <v>112.23</v>
      </c>
      <c r="H1975">
        <v>4</v>
      </c>
      <c r="I1975">
        <v>90.11</v>
      </c>
      <c r="J1975">
        <v>9.8800000000000008</v>
      </c>
      <c r="K1975" t="s">
        <v>54</v>
      </c>
      <c r="L1975" t="s">
        <v>21</v>
      </c>
      <c r="M1975" t="s">
        <v>22</v>
      </c>
      <c r="N1975" t="s">
        <v>5287</v>
      </c>
      <c r="O1975" t="s">
        <v>6773</v>
      </c>
      <c r="P1975" t="str">
        <f t="shared" si="30"/>
        <v>Apr</v>
      </c>
      <c r="Q1975">
        <f>PRODUCT(Table1[[#This Row],[Price_per_Unit]],Table1[[#This Row],[Quantity_Purchased]])</f>
        <v>448.92</v>
      </c>
      <c r="R1975">
        <f>(Table1[[#This Row],[Price_per_Unit]]*Table1[[#This Row],[Quantity_Purchased]])-Table1[[#This Row],[Discount_Applied]]</f>
        <v>439.04</v>
      </c>
    </row>
    <row r="1976" spans="1:18" hidden="1" x14ac:dyDescent="0.35">
      <c r="A1976" t="s">
        <v>6774</v>
      </c>
      <c r="B1976" s="1">
        <v>45696</v>
      </c>
      <c r="C1976" t="s">
        <v>5278</v>
      </c>
      <c r="D1976" t="s">
        <v>6775</v>
      </c>
      <c r="E1976" t="s">
        <v>6776</v>
      </c>
      <c r="F1976" t="s">
        <v>28</v>
      </c>
      <c r="G1976">
        <v>342.02</v>
      </c>
      <c r="H1976">
        <v>4</v>
      </c>
      <c r="I1976">
        <v>293.33</v>
      </c>
      <c r="J1976">
        <v>59.03</v>
      </c>
      <c r="K1976" t="s">
        <v>54</v>
      </c>
      <c r="L1976" t="s">
        <v>29</v>
      </c>
      <c r="M1976" t="s">
        <v>37</v>
      </c>
      <c r="N1976" t="s">
        <v>5280</v>
      </c>
      <c r="O1976" t="s">
        <v>6777</v>
      </c>
      <c r="P1976" t="str">
        <f t="shared" si="30"/>
        <v>Feb</v>
      </c>
      <c r="Q1976">
        <f>PRODUCT(Table1[[#This Row],[Price_per_Unit]],Table1[[#This Row],[Quantity_Purchased]])</f>
        <v>1368.08</v>
      </c>
      <c r="R1976">
        <f>(Table1[[#This Row],[Price_per_Unit]]*Table1[[#This Row],[Quantity_Purchased]])-Table1[[#This Row],[Discount_Applied]]</f>
        <v>1309.05</v>
      </c>
    </row>
    <row r="1977" spans="1:18" x14ac:dyDescent="0.35">
      <c r="A1977" t="s">
        <v>6778</v>
      </c>
      <c r="B1977" s="1">
        <v>45743</v>
      </c>
      <c r="C1977" t="s">
        <v>5278</v>
      </c>
      <c r="D1977" t="s">
        <v>6779</v>
      </c>
      <c r="E1977" t="s">
        <v>4462</v>
      </c>
      <c r="F1977" t="s">
        <v>36</v>
      </c>
      <c r="G1977">
        <v>298.20999999999998</v>
      </c>
      <c r="H1977">
        <v>9</v>
      </c>
      <c r="I1977">
        <v>226.14</v>
      </c>
      <c r="J1977">
        <v>38.42</v>
      </c>
      <c r="K1977" t="s">
        <v>54</v>
      </c>
      <c r="L1977" t="s">
        <v>21</v>
      </c>
      <c r="M1977" t="s">
        <v>22</v>
      </c>
      <c r="N1977" t="s">
        <v>5287</v>
      </c>
      <c r="O1977" t="s">
        <v>6780</v>
      </c>
      <c r="P1977" t="str">
        <f t="shared" si="30"/>
        <v>Mar</v>
      </c>
      <c r="Q1977">
        <f>PRODUCT(Table1[[#This Row],[Price_per_Unit]],Table1[[#This Row],[Quantity_Purchased]])</f>
        <v>2683.89</v>
      </c>
      <c r="R1977">
        <f>(Table1[[#This Row],[Price_per_Unit]]*Table1[[#This Row],[Quantity_Purchased]])-Table1[[#This Row],[Discount_Applied]]</f>
        <v>2645.47</v>
      </c>
    </row>
    <row r="1978" spans="1:18" hidden="1" x14ac:dyDescent="0.35">
      <c r="A1978" t="s">
        <v>6781</v>
      </c>
      <c r="B1978" s="1">
        <v>45662</v>
      </c>
      <c r="C1978" t="s">
        <v>5278</v>
      </c>
      <c r="D1978" t="s">
        <v>6782</v>
      </c>
      <c r="E1978" t="s">
        <v>5136</v>
      </c>
      <c r="F1978" t="s">
        <v>19</v>
      </c>
      <c r="G1978">
        <v>418.17</v>
      </c>
      <c r="H1978">
        <v>6</v>
      </c>
      <c r="I1978">
        <v>341.76</v>
      </c>
      <c r="J1978">
        <v>18.03</v>
      </c>
      <c r="K1978" t="s">
        <v>20</v>
      </c>
      <c r="L1978" t="s">
        <v>48</v>
      </c>
      <c r="M1978" t="s">
        <v>37</v>
      </c>
      <c r="N1978" t="s">
        <v>5303</v>
      </c>
      <c r="O1978" t="s">
        <v>6783</v>
      </c>
      <c r="P1978" t="str">
        <f t="shared" si="30"/>
        <v>Jan</v>
      </c>
      <c r="Q1978">
        <f>PRODUCT(Table1[[#This Row],[Price_per_Unit]],Table1[[#This Row],[Quantity_Purchased]])</f>
        <v>2509.02</v>
      </c>
      <c r="R1978">
        <f>(Table1[[#This Row],[Price_per_Unit]]*Table1[[#This Row],[Quantity_Purchased]])-Table1[[#This Row],[Discount_Applied]]</f>
        <v>2490.9899999999998</v>
      </c>
    </row>
    <row r="1979" spans="1:18" hidden="1" x14ac:dyDescent="0.35">
      <c r="A1979" t="s">
        <v>6784</v>
      </c>
      <c r="B1979" s="1">
        <v>45659</v>
      </c>
      <c r="C1979" t="s">
        <v>5278</v>
      </c>
      <c r="D1979" t="s">
        <v>6785</v>
      </c>
      <c r="E1979" t="s">
        <v>4070</v>
      </c>
      <c r="F1979" t="s">
        <v>19</v>
      </c>
      <c r="G1979">
        <v>144.03</v>
      </c>
      <c r="H1979">
        <v>4</v>
      </c>
      <c r="I1979">
        <v>89.69</v>
      </c>
      <c r="J1979">
        <v>18.8</v>
      </c>
      <c r="K1979" t="s">
        <v>43</v>
      </c>
      <c r="L1979" t="s">
        <v>21</v>
      </c>
      <c r="M1979" t="s">
        <v>30</v>
      </c>
      <c r="N1979" t="s">
        <v>5303</v>
      </c>
      <c r="O1979" t="s">
        <v>6786</v>
      </c>
      <c r="P1979" t="str">
        <f t="shared" si="30"/>
        <v>Jan</v>
      </c>
      <c r="Q1979">
        <f>PRODUCT(Table1[[#This Row],[Price_per_Unit]],Table1[[#This Row],[Quantity_Purchased]])</f>
        <v>576.12</v>
      </c>
      <c r="R1979">
        <f>(Table1[[#This Row],[Price_per_Unit]]*Table1[[#This Row],[Quantity_Purchased]])-Table1[[#This Row],[Discount_Applied]]</f>
        <v>557.32000000000005</v>
      </c>
    </row>
    <row r="1980" spans="1:18" hidden="1" x14ac:dyDescent="0.35">
      <c r="A1980" t="s">
        <v>6787</v>
      </c>
      <c r="B1980" s="1">
        <v>45685</v>
      </c>
      <c r="C1980" t="s">
        <v>5278</v>
      </c>
      <c r="D1980" t="s">
        <v>6788</v>
      </c>
      <c r="E1980" t="s">
        <v>6789</v>
      </c>
      <c r="F1980" t="s">
        <v>79</v>
      </c>
      <c r="G1980">
        <v>119.49</v>
      </c>
      <c r="H1980">
        <v>10</v>
      </c>
      <c r="I1980">
        <v>74.88</v>
      </c>
      <c r="J1980">
        <v>13.13</v>
      </c>
      <c r="K1980" t="s">
        <v>20</v>
      </c>
      <c r="L1980" t="s">
        <v>48</v>
      </c>
      <c r="M1980" t="s">
        <v>30</v>
      </c>
      <c r="N1980" t="s">
        <v>5280</v>
      </c>
      <c r="O1980" t="s">
        <v>6790</v>
      </c>
      <c r="P1980" t="str">
        <f t="shared" si="30"/>
        <v>Jan</v>
      </c>
      <c r="Q1980">
        <f>PRODUCT(Table1[[#This Row],[Price_per_Unit]],Table1[[#This Row],[Quantity_Purchased]])</f>
        <v>1194.8999999999999</v>
      </c>
      <c r="R1980">
        <f>(Table1[[#This Row],[Price_per_Unit]]*Table1[[#This Row],[Quantity_Purchased]])-Table1[[#This Row],[Discount_Applied]]</f>
        <v>1181.7699999999998</v>
      </c>
    </row>
    <row r="1981" spans="1:18" hidden="1" x14ac:dyDescent="0.35">
      <c r="A1981" t="s">
        <v>6791</v>
      </c>
      <c r="B1981" s="1">
        <v>45708</v>
      </c>
      <c r="C1981" t="s">
        <v>5278</v>
      </c>
      <c r="D1981" t="s">
        <v>6792</v>
      </c>
      <c r="E1981" t="s">
        <v>1361</v>
      </c>
      <c r="F1981" t="s">
        <v>19</v>
      </c>
      <c r="G1981">
        <v>423.75</v>
      </c>
      <c r="H1981">
        <v>10</v>
      </c>
      <c r="I1981">
        <v>340.4</v>
      </c>
      <c r="J1981">
        <v>7.78</v>
      </c>
      <c r="K1981" t="s">
        <v>43</v>
      </c>
      <c r="L1981" t="s">
        <v>48</v>
      </c>
      <c r="M1981" t="s">
        <v>37</v>
      </c>
      <c r="N1981" t="s">
        <v>5287</v>
      </c>
      <c r="O1981" t="s">
        <v>6793</v>
      </c>
      <c r="P1981" t="str">
        <f t="shared" si="30"/>
        <v>Feb</v>
      </c>
      <c r="Q1981">
        <f>PRODUCT(Table1[[#This Row],[Price_per_Unit]],Table1[[#This Row],[Quantity_Purchased]])</f>
        <v>4237.5</v>
      </c>
      <c r="R1981">
        <f>(Table1[[#This Row],[Price_per_Unit]]*Table1[[#This Row],[Quantity_Purchased]])-Table1[[#This Row],[Discount_Applied]]</f>
        <v>4229.72</v>
      </c>
    </row>
    <row r="1982" spans="1:18" x14ac:dyDescent="0.35">
      <c r="A1982" t="s">
        <v>6794</v>
      </c>
      <c r="B1982" s="1">
        <v>45671</v>
      </c>
      <c r="C1982" t="s">
        <v>5278</v>
      </c>
      <c r="D1982" t="s">
        <v>6795</v>
      </c>
      <c r="E1982" t="s">
        <v>6045</v>
      </c>
      <c r="F1982" t="s">
        <v>79</v>
      </c>
      <c r="G1982">
        <v>222.68</v>
      </c>
      <c r="H1982">
        <v>3</v>
      </c>
      <c r="I1982">
        <v>192.69</v>
      </c>
      <c r="J1982">
        <v>28.18</v>
      </c>
      <c r="K1982" t="s">
        <v>54</v>
      </c>
      <c r="L1982" t="s">
        <v>48</v>
      </c>
      <c r="M1982" t="s">
        <v>22</v>
      </c>
      <c r="N1982" t="s">
        <v>5287</v>
      </c>
      <c r="O1982" t="s">
        <v>6796</v>
      </c>
      <c r="P1982" t="str">
        <f t="shared" si="30"/>
        <v>Jan</v>
      </c>
      <c r="Q1982">
        <f>PRODUCT(Table1[[#This Row],[Price_per_Unit]],Table1[[#This Row],[Quantity_Purchased]])</f>
        <v>668.04</v>
      </c>
      <c r="R1982">
        <f>(Table1[[#This Row],[Price_per_Unit]]*Table1[[#This Row],[Quantity_Purchased]])-Table1[[#This Row],[Discount_Applied]]</f>
        <v>639.86</v>
      </c>
    </row>
    <row r="1983" spans="1:18" hidden="1" x14ac:dyDescent="0.35">
      <c r="A1983" t="s">
        <v>6797</v>
      </c>
      <c r="B1983" s="1">
        <v>45702</v>
      </c>
      <c r="C1983" t="s">
        <v>5278</v>
      </c>
      <c r="D1983" t="s">
        <v>6798</v>
      </c>
      <c r="E1983" t="s">
        <v>2850</v>
      </c>
      <c r="F1983" t="s">
        <v>36</v>
      </c>
      <c r="G1983">
        <v>469.93</v>
      </c>
      <c r="H1983">
        <v>2</v>
      </c>
      <c r="I1983">
        <v>282.08999999999997</v>
      </c>
      <c r="J1983">
        <v>24.57</v>
      </c>
      <c r="K1983" t="s">
        <v>54</v>
      </c>
      <c r="L1983" t="s">
        <v>29</v>
      </c>
      <c r="M1983" t="s">
        <v>37</v>
      </c>
      <c r="N1983" t="s">
        <v>5280</v>
      </c>
      <c r="O1983" t="s">
        <v>6799</v>
      </c>
      <c r="P1983" t="str">
        <f t="shared" si="30"/>
        <v>Feb</v>
      </c>
      <c r="Q1983">
        <f>PRODUCT(Table1[[#This Row],[Price_per_Unit]],Table1[[#This Row],[Quantity_Purchased]])</f>
        <v>939.86</v>
      </c>
      <c r="R1983">
        <f>(Table1[[#This Row],[Price_per_Unit]]*Table1[[#This Row],[Quantity_Purchased]])-Table1[[#This Row],[Discount_Applied]]</f>
        <v>915.29</v>
      </c>
    </row>
    <row r="1984" spans="1:18" hidden="1" x14ac:dyDescent="0.35">
      <c r="A1984" t="s">
        <v>6800</v>
      </c>
      <c r="B1984" s="1">
        <v>45708</v>
      </c>
      <c r="C1984" t="s">
        <v>5278</v>
      </c>
      <c r="D1984" t="s">
        <v>6801</v>
      </c>
      <c r="E1984" t="s">
        <v>3125</v>
      </c>
      <c r="F1984" t="s">
        <v>53</v>
      </c>
      <c r="G1984">
        <v>113.63</v>
      </c>
      <c r="H1984">
        <v>5</v>
      </c>
      <c r="I1984">
        <v>100.89</v>
      </c>
      <c r="J1984">
        <v>17.72</v>
      </c>
      <c r="K1984" t="s">
        <v>20</v>
      </c>
      <c r="L1984" t="s">
        <v>21</v>
      </c>
      <c r="M1984" t="s">
        <v>37</v>
      </c>
      <c r="N1984" t="s">
        <v>5280</v>
      </c>
      <c r="O1984" t="s">
        <v>6802</v>
      </c>
      <c r="P1984" t="str">
        <f t="shared" si="30"/>
        <v>Feb</v>
      </c>
      <c r="Q1984">
        <f>PRODUCT(Table1[[#This Row],[Price_per_Unit]],Table1[[#This Row],[Quantity_Purchased]])</f>
        <v>568.15</v>
      </c>
      <c r="R1984">
        <f>(Table1[[#This Row],[Price_per_Unit]]*Table1[[#This Row],[Quantity_Purchased]])-Table1[[#This Row],[Discount_Applied]]</f>
        <v>550.42999999999995</v>
      </c>
    </row>
    <row r="1985" spans="1:18" x14ac:dyDescent="0.35">
      <c r="A1985" t="s">
        <v>6803</v>
      </c>
      <c r="B1985" s="1">
        <v>45698</v>
      </c>
      <c r="C1985" t="s">
        <v>5278</v>
      </c>
      <c r="D1985" t="s">
        <v>6804</v>
      </c>
      <c r="E1985" t="s">
        <v>1224</v>
      </c>
      <c r="F1985" t="s">
        <v>36</v>
      </c>
      <c r="G1985">
        <v>161.03</v>
      </c>
      <c r="H1985">
        <v>10</v>
      </c>
      <c r="I1985">
        <v>122.01</v>
      </c>
      <c r="J1985">
        <v>25.57</v>
      </c>
      <c r="K1985" t="s">
        <v>20</v>
      </c>
      <c r="L1985" t="s">
        <v>21</v>
      </c>
      <c r="M1985" t="s">
        <v>22</v>
      </c>
      <c r="N1985" t="s">
        <v>5303</v>
      </c>
      <c r="O1985" t="s">
        <v>6805</v>
      </c>
      <c r="P1985" t="str">
        <f t="shared" si="30"/>
        <v>Feb</v>
      </c>
      <c r="Q1985">
        <f>PRODUCT(Table1[[#This Row],[Price_per_Unit]],Table1[[#This Row],[Quantity_Purchased]])</f>
        <v>1610.3</v>
      </c>
      <c r="R1985">
        <f>(Table1[[#This Row],[Price_per_Unit]]*Table1[[#This Row],[Quantity_Purchased]])-Table1[[#This Row],[Discount_Applied]]</f>
        <v>1584.73</v>
      </c>
    </row>
    <row r="1986" spans="1:18" x14ac:dyDescent="0.35">
      <c r="A1986" t="s">
        <v>6806</v>
      </c>
      <c r="B1986" s="1">
        <v>45686</v>
      </c>
      <c r="C1986" t="s">
        <v>5278</v>
      </c>
      <c r="D1986" t="s">
        <v>6807</v>
      </c>
      <c r="E1986" t="s">
        <v>3913</v>
      </c>
      <c r="F1986" t="s">
        <v>28</v>
      </c>
      <c r="G1986">
        <v>311.27999999999997</v>
      </c>
      <c r="H1986">
        <v>4</v>
      </c>
      <c r="I1986">
        <v>216.53</v>
      </c>
      <c r="J1986">
        <v>45.13</v>
      </c>
      <c r="K1986" t="s">
        <v>20</v>
      </c>
      <c r="L1986" t="s">
        <v>48</v>
      </c>
      <c r="M1986" t="s">
        <v>22</v>
      </c>
      <c r="N1986" t="s">
        <v>5303</v>
      </c>
      <c r="O1986" t="s">
        <v>6808</v>
      </c>
      <c r="P1986" t="str">
        <f t="shared" ref="P1986:P2049" si="31">CHOOSE(MONTH(B1986),"Jan","Feb","Mar","Apr","May","Jun","Jul","Aug","Sep","Oct","Nov","Dec")</f>
        <v>Jan</v>
      </c>
      <c r="Q1986">
        <f>PRODUCT(Table1[[#This Row],[Price_per_Unit]],Table1[[#This Row],[Quantity_Purchased]])</f>
        <v>1245.1199999999999</v>
      </c>
      <c r="R1986">
        <f>(Table1[[#This Row],[Price_per_Unit]]*Table1[[#This Row],[Quantity_Purchased]])-Table1[[#This Row],[Discount_Applied]]</f>
        <v>1199.9899999999998</v>
      </c>
    </row>
    <row r="1987" spans="1:18" x14ac:dyDescent="0.35">
      <c r="A1987" t="s">
        <v>6809</v>
      </c>
      <c r="B1987" s="1">
        <v>45687</v>
      </c>
      <c r="C1987" t="s">
        <v>5278</v>
      </c>
      <c r="D1987" t="s">
        <v>6810</v>
      </c>
      <c r="E1987" t="s">
        <v>3465</v>
      </c>
      <c r="F1987" t="s">
        <v>19</v>
      </c>
      <c r="G1987">
        <v>47.34</v>
      </c>
      <c r="H1987">
        <v>3</v>
      </c>
      <c r="I1987">
        <v>30.65</v>
      </c>
      <c r="J1987">
        <v>4.8899999999999997</v>
      </c>
      <c r="K1987" t="s">
        <v>54</v>
      </c>
      <c r="L1987" t="s">
        <v>21</v>
      </c>
      <c r="M1987" t="s">
        <v>22</v>
      </c>
      <c r="N1987" t="s">
        <v>5287</v>
      </c>
      <c r="O1987" t="s">
        <v>6811</v>
      </c>
      <c r="P1987" t="str">
        <f t="shared" si="31"/>
        <v>Jan</v>
      </c>
      <c r="Q1987">
        <f>PRODUCT(Table1[[#This Row],[Price_per_Unit]],Table1[[#This Row],[Quantity_Purchased]])</f>
        <v>142.02000000000001</v>
      </c>
      <c r="R1987">
        <f>(Table1[[#This Row],[Price_per_Unit]]*Table1[[#This Row],[Quantity_Purchased]])-Table1[[#This Row],[Discount_Applied]]</f>
        <v>137.13000000000002</v>
      </c>
    </row>
    <row r="1988" spans="1:18" x14ac:dyDescent="0.35">
      <c r="A1988" t="s">
        <v>6812</v>
      </c>
      <c r="B1988" s="1">
        <v>45682</v>
      </c>
      <c r="C1988" t="s">
        <v>5278</v>
      </c>
      <c r="D1988" t="s">
        <v>6813</v>
      </c>
      <c r="E1988" t="s">
        <v>2563</v>
      </c>
      <c r="F1988" t="s">
        <v>53</v>
      </c>
      <c r="G1988">
        <v>23.25</v>
      </c>
      <c r="H1988">
        <v>10</v>
      </c>
      <c r="I1988">
        <v>14.57</v>
      </c>
      <c r="J1988">
        <v>2.17</v>
      </c>
      <c r="K1988" t="s">
        <v>43</v>
      </c>
      <c r="L1988" t="s">
        <v>29</v>
      </c>
      <c r="M1988" t="s">
        <v>22</v>
      </c>
      <c r="N1988" t="s">
        <v>5287</v>
      </c>
      <c r="O1988" t="s">
        <v>6814</v>
      </c>
      <c r="P1988" t="str">
        <f t="shared" si="31"/>
        <v>Jan</v>
      </c>
      <c r="Q1988">
        <f>PRODUCT(Table1[[#This Row],[Price_per_Unit]],Table1[[#This Row],[Quantity_Purchased]])</f>
        <v>232.5</v>
      </c>
      <c r="R1988">
        <f>(Table1[[#This Row],[Price_per_Unit]]*Table1[[#This Row],[Quantity_Purchased]])-Table1[[#This Row],[Discount_Applied]]</f>
        <v>230.33</v>
      </c>
    </row>
    <row r="1989" spans="1:18" x14ac:dyDescent="0.35">
      <c r="A1989" t="s">
        <v>6815</v>
      </c>
      <c r="B1989" s="1">
        <v>45707</v>
      </c>
      <c r="C1989" t="s">
        <v>5278</v>
      </c>
      <c r="D1989" t="s">
        <v>6816</v>
      </c>
      <c r="E1989" t="s">
        <v>1829</v>
      </c>
      <c r="F1989" t="s">
        <v>36</v>
      </c>
      <c r="G1989">
        <v>497.06</v>
      </c>
      <c r="H1989">
        <v>10</v>
      </c>
      <c r="I1989">
        <v>379.94</v>
      </c>
      <c r="J1989">
        <v>64.34</v>
      </c>
      <c r="K1989" t="s">
        <v>54</v>
      </c>
      <c r="L1989" t="s">
        <v>29</v>
      </c>
      <c r="M1989" t="s">
        <v>22</v>
      </c>
      <c r="N1989" t="s">
        <v>5303</v>
      </c>
      <c r="O1989" t="s">
        <v>6817</v>
      </c>
      <c r="P1989" t="str">
        <f t="shared" si="31"/>
        <v>Feb</v>
      </c>
      <c r="Q1989">
        <f>PRODUCT(Table1[[#This Row],[Price_per_Unit]],Table1[[#This Row],[Quantity_Purchased]])</f>
        <v>4970.6000000000004</v>
      </c>
      <c r="R1989">
        <f>(Table1[[#This Row],[Price_per_Unit]]*Table1[[#This Row],[Quantity_Purchased]])-Table1[[#This Row],[Discount_Applied]]</f>
        <v>4906.26</v>
      </c>
    </row>
    <row r="1990" spans="1:18" hidden="1" x14ac:dyDescent="0.35">
      <c r="A1990" t="s">
        <v>6818</v>
      </c>
      <c r="B1990" s="1">
        <v>45683</v>
      </c>
      <c r="C1990" t="s">
        <v>5278</v>
      </c>
      <c r="D1990" t="s">
        <v>6819</v>
      </c>
      <c r="E1990" t="s">
        <v>2584</v>
      </c>
      <c r="F1990" t="s">
        <v>53</v>
      </c>
      <c r="G1990">
        <v>121.9</v>
      </c>
      <c r="H1990">
        <v>7</v>
      </c>
      <c r="I1990">
        <v>75.86</v>
      </c>
      <c r="J1990">
        <v>5.62</v>
      </c>
      <c r="K1990" t="s">
        <v>43</v>
      </c>
      <c r="L1990" t="s">
        <v>48</v>
      </c>
      <c r="M1990" t="s">
        <v>30</v>
      </c>
      <c r="N1990" t="s">
        <v>5303</v>
      </c>
      <c r="O1990" t="s">
        <v>6820</v>
      </c>
      <c r="P1990" t="str">
        <f t="shared" si="31"/>
        <v>Jan</v>
      </c>
      <c r="Q1990">
        <f>PRODUCT(Table1[[#This Row],[Price_per_Unit]],Table1[[#This Row],[Quantity_Purchased]])</f>
        <v>853.30000000000007</v>
      </c>
      <c r="R1990">
        <f>(Table1[[#This Row],[Price_per_Unit]]*Table1[[#This Row],[Quantity_Purchased]])-Table1[[#This Row],[Discount_Applied]]</f>
        <v>847.68000000000006</v>
      </c>
    </row>
    <row r="1991" spans="1:18" x14ac:dyDescent="0.35">
      <c r="A1991" t="s">
        <v>6821</v>
      </c>
      <c r="B1991" s="1">
        <v>45702</v>
      </c>
      <c r="C1991" t="s">
        <v>5278</v>
      </c>
      <c r="D1991" t="s">
        <v>6822</v>
      </c>
      <c r="E1991" t="s">
        <v>6823</v>
      </c>
      <c r="F1991" t="s">
        <v>19</v>
      </c>
      <c r="G1991">
        <v>114.69</v>
      </c>
      <c r="H1991">
        <v>7</v>
      </c>
      <c r="I1991">
        <v>101.8</v>
      </c>
      <c r="J1991">
        <v>13.6</v>
      </c>
      <c r="K1991" t="s">
        <v>54</v>
      </c>
      <c r="L1991" t="s">
        <v>29</v>
      </c>
      <c r="M1991" t="s">
        <v>22</v>
      </c>
      <c r="N1991" t="s">
        <v>5280</v>
      </c>
      <c r="O1991" t="s">
        <v>6824</v>
      </c>
      <c r="P1991" t="str">
        <f t="shared" si="31"/>
        <v>Feb</v>
      </c>
      <c r="Q1991">
        <f>PRODUCT(Table1[[#This Row],[Price_per_Unit]],Table1[[#This Row],[Quantity_Purchased]])</f>
        <v>802.82999999999993</v>
      </c>
      <c r="R1991">
        <f>(Table1[[#This Row],[Price_per_Unit]]*Table1[[#This Row],[Quantity_Purchased]])-Table1[[#This Row],[Discount_Applied]]</f>
        <v>789.2299999999999</v>
      </c>
    </row>
    <row r="1992" spans="1:18" hidden="1" x14ac:dyDescent="0.35">
      <c r="A1992" t="s">
        <v>6825</v>
      </c>
      <c r="B1992" s="1">
        <v>45679</v>
      </c>
      <c r="C1992" t="s">
        <v>5278</v>
      </c>
      <c r="D1992" t="s">
        <v>6826</v>
      </c>
      <c r="E1992" t="s">
        <v>2457</v>
      </c>
      <c r="F1992" t="s">
        <v>19</v>
      </c>
      <c r="G1992">
        <v>433.77</v>
      </c>
      <c r="H1992">
        <v>10</v>
      </c>
      <c r="I1992">
        <v>313.69</v>
      </c>
      <c r="J1992">
        <v>2.59</v>
      </c>
      <c r="K1992" t="s">
        <v>20</v>
      </c>
      <c r="L1992" t="s">
        <v>48</v>
      </c>
      <c r="M1992" t="s">
        <v>30</v>
      </c>
      <c r="N1992" t="s">
        <v>5287</v>
      </c>
      <c r="O1992" t="s">
        <v>6827</v>
      </c>
      <c r="P1992" t="str">
        <f t="shared" si="31"/>
        <v>Jan</v>
      </c>
      <c r="Q1992">
        <f>PRODUCT(Table1[[#This Row],[Price_per_Unit]],Table1[[#This Row],[Quantity_Purchased]])</f>
        <v>4337.7</v>
      </c>
      <c r="R1992">
        <f>(Table1[[#This Row],[Price_per_Unit]]*Table1[[#This Row],[Quantity_Purchased]])-Table1[[#This Row],[Discount_Applied]]</f>
        <v>4335.1099999999997</v>
      </c>
    </row>
    <row r="1993" spans="1:18" hidden="1" x14ac:dyDescent="0.35">
      <c r="A1993" t="s">
        <v>6828</v>
      </c>
      <c r="B1993" s="1">
        <v>45661</v>
      </c>
      <c r="C1993" t="s">
        <v>5278</v>
      </c>
      <c r="D1993" t="s">
        <v>6829</v>
      </c>
      <c r="E1993" t="s">
        <v>1235</v>
      </c>
      <c r="F1993" t="s">
        <v>128</v>
      </c>
      <c r="G1993">
        <v>356.17</v>
      </c>
      <c r="H1993">
        <v>5</v>
      </c>
      <c r="I1993">
        <v>294.77</v>
      </c>
      <c r="J1993">
        <v>49.32</v>
      </c>
      <c r="K1993" t="s">
        <v>54</v>
      </c>
      <c r="L1993" t="s">
        <v>21</v>
      </c>
      <c r="M1993" t="s">
        <v>30</v>
      </c>
      <c r="N1993" t="s">
        <v>5280</v>
      </c>
      <c r="O1993" t="s">
        <v>6830</v>
      </c>
      <c r="P1993" t="str">
        <f t="shared" si="31"/>
        <v>Jan</v>
      </c>
      <c r="Q1993">
        <f>PRODUCT(Table1[[#This Row],[Price_per_Unit]],Table1[[#This Row],[Quantity_Purchased]])</f>
        <v>1780.8500000000001</v>
      </c>
      <c r="R1993">
        <f>(Table1[[#This Row],[Price_per_Unit]]*Table1[[#This Row],[Quantity_Purchased]])-Table1[[#This Row],[Discount_Applied]]</f>
        <v>1731.5300000000002</v>
      </c>
    </row>
    <row r="1994" spans="1:18" hidden="1" x14ac:dyDescent="0.35">
      <c r="A1994" t="s">
        <v>6831</v>
      </c>
      <c r="B1994" s="1">
        <v>45694</v>
      </c>
      <c r="C1994" t="s">
        <v>5278</v>
      </c>
      <c r="D1994" t="s">
        <v>6832</v>
      </c>
      <c r="E1994" t="s">
        <v>240</v>
      </c>
      <c r="F1994" t="s">
        <v>28</v>
      </c>
      <c r="G1994">
        <v>283.14999999999998</v>
      </c>
      <c r="H1994">
        <v>10</v>
      </c>
      <c r="I1994">
        <v>237.49</v>
      </c>
      <c r="J1994">
        <v>33.26</v>
      </c>
      <c r="K1994" t="s">
        <v>43</v>
      </c>
      <c r="L1994" t="s">
        <v>48</v>
      </c>
      <c r="M1994" t="s">
        <v>37</v>
      </c>
      <c r="N1994" t="s">
        <v>5280</v>
      </c>
      <c r="O1994" t="s">
        <v>6833</v>
      </c>
      <c r="P1994" t="str">
        <f t="shared" si="31"/>
        <v>Feb</v>
      </c>
      <c r="Q1994">
        <f>PRODUCT(Table1[[#This Row],[Price_per_Unit]],Table1[[#This Row],[Quantity_Purchased]])</f>
        <v>2831.5</v>
      </c>
      <c r="R1994">
        <f>(Table1[[#This Row],[Price_per_Unit]]*Table1[[#This Row],[Quantity_Purchased]])-Table1[[#This Row],[Discount_Applied]]</f>
        <v>2798.24</v>
      </c>
    </row>
    <row r="1995" spans="1:18" x14ac:dyDescent="0.35">
      <c r="A1995" t="s">
        <v>6834</v>
      </c>
      <c r="B1995" s="1">
        <v>45660</v>
      </c>
      <c r="C1995" t="s">
        <v>5278</v>
      </c>
      <c r="D1995" t="s">
        <v>6835</v>
      </c>
      <c r="E1995" t="s">
        <v>1144</v>
      </c>
      <c r="F1995" t="s">
        <v>53</v>
      </c>
      <c r="G1995">
        <v>194.41</v>
      </c>
      <c r="H1995">
        <v>4</v>
      </c>
      <c r="I1995">
        <v>131.02000000000001</v>
      </c>
      <c r="J1995">
        <v>31.94</v>
      </c>
      <c r="K1995" t="s">
        <v>20</v>
      </c>
      <c r="L1995" t="s">
        <v>48</v>
      </c>
      <c r="M1995" t="s">
        <v>22</v>
      </c>
      <c r="N1995" t="s">
        <v>5303</v>
      </c>
      <c r="O1995" t="s">
        <v>6836</v>
      </c>
      <c r="P1995" t="str">
        <f t="shared" si="31"/>
        <v>Jan</v>
      </c>
      <c r="Q1995">
        <f>PRODUCT(Table1[[#This Row],[Price_per_Unit]],Table1[[#This Row],[Quantity_Purchased]])</f>
        <v>777.64</v>
      </c>
      <c r="R1995">
        <f>(Table1[[#This Row],[Price_per_Unit]]*Table1[[#This Row],[Quantity_Purchased]])-Table1[[#This Row],[Discount_Applied]]</f>
        <v>745.69999999999993</v>
      </c>
    </row>
    <row r="1996" spans="1:18" hidden="1" x14ac:dyDescent="0.35">
      <c r="A1996" t="s">
        <v>6837</v>
      </c>
      <c r="B1996" s="1">
        <v>45658</v>
      </c>
      <c r="C1996" t="s">
        <v>5278</v>
      </c>
      <c r="D1996" t="s">
        <v>6838</v>
      </c>
      <c r="E1996" t="s">
        <v>3735</v>
      </c>
      <c r="F1996" t="s">
        <v>19</v>
      </c>
      <c r="G1996">
        <v>163.26</v>
      </c>
      <c r="H1996">
        <v>9</v>
      </c>
      <c r="I1996">
        <v>137.62</v>
      </c>
      <c r="J1996">
        <v>10.73</v>
      </c>
      <c r="K1996" t="s">
        <v>20</v>
      </c>
      <c r="L1996" t="s">
        <v>21</v>
      </c>
      <c r="M1996" t="s">
        <v>37</v>
      </c>
      <c r="N1996" t="s">
        <v>5303</v>
      </c>
      <c r="O1996" t="s">
        <v>6839</v>
      </c>
      <c r="P1996" t="str">
        <f t="shared" si="31"/>
        <v>Jan</v>
      </c>
      <c r="Q1996">
        <f>PRODUCT(Table1[[#This Row],[Price_per_Unit]],Table1[[#This Row],[Quantity_Purchased]])</f>
        <v>1469.34</v>
      </c>
      <c r="R1996">
        <f>(Table1[[#This Row],[Price_per_Unit]]*Table1[[#This Row],[Quantity_Purchased]])-Table1[[#This Row],[Discount_Applied]]</f>
        <v>1458.61</v>
      </c>
    </row>
    <row r="1997" spans="1:18" x14ac:dyDescent="0.35">
      <c r="A1997" t="s">
        <v>6840</v>
      </c>
      <c r="B1997" s="1">
        <v>45673</v>
      </c>
      <c r="C1997" t="s">
        <v>5278</v>
      </c>
      <c r="D1997" t="s">
        <v>6841</v>
      </c>
      <c r="E1997" t="s">
        <v>2147</v>
      </c>
      <c r="F1997" t="s">
        <v>128</v>
      </c>
      <c r="G1997">
        <v>70.87</v>
      </c>
      <c r="H1997">
        <v>4</v>
      </c>
      <c r="I1997">
        <v>55.1</v>
      </c>
      <c r="J1997">
        <v>5.74</v>
      </c>
      <c r="K1997" t="s">
        <v>54</v>
      </c>
      <c r="L1997" t="s">
        <v>29</v>
      </c>
      <c r="M1997" t="s">
        <v>22</v>
      </c>
      <c r="N1997" t="s">
        <v>5303</v>
      </c>
      <c r="O1997" t="s">
        <v>6842</v>
      </c>
      <c r="P1997" t="str">
        <f t="shared" si="31"/>
        <v>Jan</v>
      </c>
      <c r="Q1997">
        <f>PRODUCT(Table1[[#This Row],[Price_per_Unit]],Table1[[#This Row],[Quantity_Purchased]])</f>
        <v>283.48</v>
      </c>
      <c r="R1997">
        <f>(Table1[[#This Row],[Price_per_Unit]]*Table1[[#This Row],[Quantity_Purchased]])-Table1[[#This Row],[Discount_Applied]]</f>
        <v>277.74</v>
      </c>
    </row>
    <row r="1998" spans="1:18" x14ac:dyDescent="0.35">
      <c r="A1998" t="s">
        <v>6843</v>
      </c>
      <c r="B1998" s="1">
        <v>45705</v>
      </c>
      <c r="C1998" t="s">
        <v>5278</v>
      </c>
      <c r="D1998" t="s">
        <v>6844</v>
      </c>
      <c r="E1998" t="s">
        <v>3429</v>
      </c>
      <c r="F1998" t="s">
        <v>28</v>
      </c>
      <c r="G1998">
        <v>171.48</v>
      </c>
      <c r="H1998">
        <v>2</v>
      </c>
      <c r="I1998">
        <v>112.86</v>
      </c>
      <c r="J1998">
        <v>23.92</v>
      </c>
      <c r="K1998" t="s">
        <v>20</v>
      </c>
      <c r="L1998" t="s">
        <v>21</v>
      </c>
      <c r="M1998" t="s">
        <v>22</v>
      </c>
      <c r="N1998" t="s">
        <v>5303</v>
      </c>
      <c r="O1998" t="s">
        <v>6845</v>
      </c>
      <c r="P1998" t="str">
        <f t="shared" si="31"/>
        <v>Feb</v>
      </c>
      <c r="Q1998">
        <f>PRODUCT(Table1[[#This Row],[Price_per_Unit]],Table1[[#This Row],[Quantity_Purchased]])</f>
        <v>342.96</v>
      </c>
      <c r="R1998">
        <f>(Table1[[#This Row],[Price_per_Unit]]*Table1[[#This Row],[Quantity_Purchased]])-Table1[[#This Row],[Discount_Applied]]</f>
        <v>319.03999999999996</v>
      </c>
    </row>
    <row r="1999" spans="1:18" x14ac:dyDescent="0.35">
      <c r="A1999" t="s">
        <v>6846</v>
      </c>
      <c r="B1999" s="1">
        <v>45677</v>
      </c>
      <c r="C1999" t="s">
        <v>5278</v>
      </c>
      <c r="D1999" t="s">
        <v>6847</v>
      </c>
      <c r="E1999" t="s">
        <v>2914</v>
      </c>
      <c r="F1999" t="s">
        <v>19</v>
      </c>
      <c r="G1999">
        <v>473.02</v>
      </c>
      <c r="H1999">
        <v>6</v>
      </c>
      <c r="I1999">
        <v>410.71</v>
      </c>
      <c r="J1999">
        <v>92.08</v>
      </c>
      <c r="K1999" t="s">
        <v>43</v>
      </c>
      <c r="L1999" t="s">
        <v>48</v>
      </c>
      <c r="M1999" t="s">
        <v>22</v>
      </c>
      <c r="N1999" t="s">
        <v>5287</v>
      </c>
      <c r="O1999" t="s">
        <v>6848</v>
      </c>
      <c r="P1999" t="str">
        <f t="shared" si="31"/>
        <v>Jan</v>
      </c>
      <c r="Q1999">
        <f>PRODUCT(Table1[[#This Row],[Price_per_Unit]],Table1[[#This Row],[Quantity_Purchased]])</f>
        <v>2838.12</v>
      </c>
      <c r="R1999">
        <f>(Table1[[#This Row],[Price_per_Unit]]*Table1[[#This Row],[Quantity_Purchased]])-Table1[[#This Row],[Discount_Applied]]</f>
        <v>2746.04</v>
      </c>
    </row>
    <row r="2000" spans="1:18" hidden="1" x14ac:dyDescent="0.35">
      <c r="A2000" t="s">
        <v>6849</v>
      </c>
      <c r="B2000" s="1">
        <v>45675</v>
      </c>
      <c r="C2000" t="s">
        <v>5278</v>
      </c>
      <c r="D2000" t="s">
        <v>6850</v>
      </c>
      <c r="E2000" t="s">
        <v>5136</v>
      </c>
      <c r="F2000" t="s">
        <v>28</v>
      </c>
      <c r="G2000">
        <v>158.59</v>
      </c>
      <c r="H2000">
        <v>2</v>
      </c>
      <c r="I2000">
        <v>106.61</v>
      </c>
      <c r="J2000">
        <v>3.86</v>
      </c>
      <c r="K2000" t="s">
        <v>54</v>
      </c>
      <c r="L2000" t="s">
        <v>29</v>
      </c>
      <c r="M2000" t="s">
        <v>37</v>
      </c>
      <c r="N2000" t="s">
        <v>5280</v>
      </c>
      <c r="O2000" t="s">
        <v>6851</v>
      </c>
      <c r="P2000" t="str">
        <f t="shared" si="31"/>
        <v>Jan</v>
      </c>
      <c r="Q2000">
        <f>PRODUCT(Table1[[#This Row],[Price_per_Unit]],Table1[[#This Row],[Quantity_Purchased]])</f>
        <v>317.18</v>
      </c>
      <c r="R2000">
        <f>(Table1[[#This Row],[Price_per_Unit]]*Table1[[#This Row],[Quantity_Purchased]])-Table1[[#This Row],[Discount_Applied]]</f>
        <v>313.32</v>
      </c>
    </row>
    <row r="2001" spans="1:18" hidden="1" x14ac:dyDescent="0.35">
      <c r="A2001" t="s">
        <v>6852</v>
      </c>
      <c r="B2001" s="1">
        <v>45693</v>
      </c>
      <c r="C2001" t="s">
        <v>5278</v>
      </c>
      <c r="D2001" t="s">
        <v>6853</v>
      </c>
      <c r="E2001" t="s">
        <v>3735</v>
      </c>
      <c r="F2001" t="s">
        <v>19</v>
      </c>
      <c r="G2001">
        <v>124.69</v>
      </c>
      <c r="H2001">
        <v>7</v>
      </c>
      <c r="I2001">
        <v>65.86</v>
      </c>
      <c r="J2001">
        <v>12.6</v>
      </c>
      <c r="K2001" t="s">
        <v>20</v>
      </c>
      <c r="L2001" t="s">
        <v>21</v>
      </c>
      <c r="M2001" t="s">
        <v>37</v>
      </c>
      <c r="N2001" t="s">
        <v>5280</v>
      </c>
      <c r="O2001" t="s">
        <v>6854</v>
      </c>
      <c r="P2001" t="str">
        <f t="shared" si="31"/>
        <v>Feb</v>
      </c>
      <c r="Q2001">
        <f>PRODUCT(Table1[[#This Row],[Price_per_Unit]],Table1[[#This Row],[Quantity_Purchased]])</f>
        <v>872.82999999999993</v>
      </c>
      <c r="R2001">
        <f>(Table1[[#This Row],[Price_per_Unit]]*Table1[[#This Row],[Quantity_Purchased]])-Table1[[#This Row],[Discount_Applied]]</f>
        <v>860.2299999999999</v>
      </c>
    </row>
    <row r="2002" spans="1:18" x14ac:dyDescent="0.35">
      <c r="A2002" t="s">
        <v>6855</v>
      </c>
      <c r="B2002" s="1">
        <v>45751</v>
      </c>
      <c r="C2002" t="s">
        <v>6856</v>
      </c>
      <c r="D2002" t="s">
        <v>6857</v>
      </c>
      <c r="E2002" t="s">
        <v>5885</v>
      </c>
      <c r="F2002" t="s">
        <v>128</v>
      </c>
      <c r="G2002">
        <v>442.56</v>
      </c>
      <c r="H2002">
        <v>8</v>
      </c>
      <c r="I2002">
        <v>352.47</v>
      </c>
      <c r="J2002">
        <v>24.83</v>
      </c>
      <c r="K2002" t="s">
        <v>54</v>
      </c>
      <c r="L2002" t="s">
        <v>48</v>
      </c>
      <c r="M2002" t="s">
        <v>22</v>
      </c>
      <c r="N2002" t="s">
        <v>6858</v>
      </c>
      <c r="O2002" t="s">
        <v>6859</v>
      </c>
      <c r="P2002" t="str">
        <f t="shared" si="31"/>
        <v>Apr</v>
      </c>
      <c r="Q2002">
        <f>PRODUCT(Table1[[#This Row],[Price_per_Unit]],Table1[[#This Row],[Quantity_Purchased]])</f>
        <v>3540.48</v>
      </c>
      <c r="R2002">
        <f>(Table1[[#This Row],[Price_per_Unit]]*Table1[[#This Row],[Quantity_Purchased]])-Table1[[#This Row],[Discount_Applied]]</f>
        <v>3515.65</v>
      </c>
    </row>
    <row r="2003" spans="1:18" x14ac:dyDescent="0.35">
      <c r="A2003" t="s">
        <v>6860</v>
      </c>
      <c r="B2003" s="1">
        <v>46004</v>
      </c>
      <c r="C2003" t="s">
        <v>6856</v>
      </c>
      <c r="D2003" t="s">
        <v>6861</v>
      </c>
      <c r="E2003" t="s">
        <v>1712</v>
      </c>
      <c r="F2003" t="s">
        <v>36</v>
      </c>
      <c r="G2003">
        <v>371.73</v>
      </c>
      <c r="H2003">
        <v>4</v>
      </c>
      <c r="I2003">
        <v>267.18</v>
      </c>
      <c r="J2003">
        <v>69.97</v>
      </c>
      <c r="K2003" t="s">
        <v>54</v>
      </c>
      <c r="L2003" t="s">
        <v>29</v>
      </c>
      <c r="M2003" t="s">
        <v>22</v>
      </c>
      <c r="N2003" t="s">
        <v>6858</v>
      </c>
      <c r="O2003" t="s">
        <v>6862</v>
      </c>
      <c r="P2003" t="str">
        <f t="shared" si="31"/>
        <v>Dec</v>
      </c>
      <c r="Q2003">
        <f>PRODUCT(Table1[[#This Row],[Price_per_Unit]],Table1[[#This Row],[Quantity_Purchased]])</f>
        <v>1486.92</v>
      </c>
      <c r="R2003">
        <f>(Table1[[#This Row],[Price_per_Unit]]*Table1[[#This Row],[Quantity_Purchased]])-Table1[[#This Row],[Discount_Applied]]</f>
        <v>1416.95</v>
      </c>
    </row>
    <row r="2004" spans="1:18" x14ac:dyDescent="0.35">
      <c r="A2004" t="s">
        <v>6863</v>
      </c>
      <c r="B2004" s="1">
        <v>45949</v>
      </c>
      <c r="C2004" t="s">
        <v>6856</v>
      </c>
      <c r="D2004" t="s">
        <v>6864</v>
      </c>
      <c r="E2004" t="s">
        <v>471</v>
      </c>
      <c r="F2004" t="s">
        <v>28</v>
      </c>
      <c r="G2004">
        <v>277.93</v>
      </c>
      <c r="H2004">
        <v>7</v>
      </c>
      <c r="I2004">
        <v>179.79</v>
      </c>
      <c r="J2004">
        <v>4.6399999999999997</v>
      </c>
      <c r="K2004" t="s">
        <v>20</v>
      </c>
      <c r="L2004" t="s">
        <v>29</v>
      </c>
      <c r="M2004" t="s">
        <v>22</v>
      </c>
      <c r="N2004" t="s">
        <v>6858</v>
      </c>
      <c r="O2004" t="s">
        <v>6865</v>
      </c>
      <c r="P2004" t="str">
        <f t="shared" si="31"/>
        <v>Oct</v>
      </c>
      <c r="Q2004">
        <f>PRODUCT(Table1[[#This Row],[Price_per_Unit]],Table1[[#This Row],[Quantity_Purchased]])</f>
        <v>1945.51</v>
      </c>
      <c r="R2004">
        <f>(Table1[[#This Row],[Price_per_Unit]]*Table1[[#This Row],[Quantity_Purchased]])-Table1[[#This Row],[Discount_Applied]]</f>
        <v>1940.87</v>
      </c>
    </row>
    <row r="2005" spans="1:18" hidden="1" x14ac:dyDescent="0.35">
      <c r="A2005" t="s">
        <v>6866</v>
      </c>
      <c r="B2005" s="1">
        <v>45854</v>
      </c>
      <c r="C2005" t="s">
        <v>6856</v>
      </c>
      <c r="D2005" t="s">
        <v>6867</v>
      </c>
      <c r="E2005" t="s">
        <v>2167</v>
      </c>
      <c r="F2005" t="s">
        <v>19</v>
      </c>
      <c r="G2005">
        <v>207.79</v>
      </c>
      <c r="H2005">
        <v>10</v>
      </c>
      <c r="I2005">
        <v>173.27</v>
      </c>
      <c r="J2005">
        <v>16.399999999999999</v>
      </c>
      <c r="K2005" t="s">
        <v>43</v>
      </c>
      <c r="L2005" t="s">
        <v>48</v>
      </c>
      <c r="M2005" t="s">
        <v>37</v>
      </c>
      <c r="N2005" t="s">
        <v>6868</v>
      </c>
      <c r="O2005" t="s">
        <v>6869</v>
      </c>
      <c r="P2005" t="str">
        <f t="shared" si="31"/>
        <v>Jul</v>
      </c>
      <c r="Q2005">
        <f>PRODUCT(Table1[[#This Row],[Price_per_Unit]],Table1[[#This Row],[Quantity_Purchased]])</f>
        <v>2077.9</v>
      </c>
      <c r="R2005">
        <f>(Table1[[#This Row],[Price_per_Unit]]*Table1[[#This Row],[Quantity_Purchased]])-Table1[[#This Row],[Discount_Applied]]</f>
        <v>2061.5</v>
      </c>
    </row>
    <row r="2006" spans="1:18" hidden="1" x14ac:dyDescent="0.35">
      <c r="A2006" s="2" t="s">
        <v>6870</v>
      </c>
      <c r="B2006" s="1">
        <v>46011</v>
      </c>
      <c r="C2006" t="s">
        <v>6856</v>
      </c>
      <c r="D2006" t="s">
        <v>6871</v>
      </c>
      <c r="E2006" t="s">
        <v>164</v>
      </c>
      <c r="F2006" t="s">
        <v>36</v>
      </c>
      <c r="G2006">
        <v>306.52999999999997</v>
      </c>
      <c r="H2006">
        <v>8</v>
      </c>
      <c r="I2006">
        <v>227.66</v>
      </c>
      <c r="J2006">
        <v>55.23</v>
      </c>
      <c r="K2006" t="s">
        <v>20</v>
      </c>
      <c r="L2006" t="s">
        <v>29</v>
      </c>
      <c r="M2006" t="s">
        <v>37</v>
      </c>
      <c r="N2006" t="s">
        <v>6868</v>
      </c>
      <c r="O2006" t="s">
        <v>6872</v>
      </c>
      <c r="P2006" t="str">
        <f t="shared" si="31"/>
        <v>Dec</v>
      </c>
      <c r="Q2006">
        <f>PRODUCT(Table1[[#This Row],[Price_per_Unit]],Table1[[#This Row],[Quantity_Purchased]])</f>
        <v>2452.2399999999998</v>
      </c>
      <c r="R2006">
        <f>(Table1[[#This Row],[Price_per_Unit]]*Table1[[#This Row],[Quantity_Purchased]])-Table1[[#This Row],[Discount_Applied]]</f>
        <v>2397.0099999999998</v>
      </c>
    </row>
    <row r="2007" spans="1:18" hidden="1" x14ac:dyDescent="0.35">
      <c r="A2007" t="s">
        <v>6873</v>
      </c>
      <c r="B2007" s="1">
        <v>46011</v>
      </c>
      <c r="C2007" t="s">
        <v>6856</v>
      </c>
      <c r="D2007" t="s">
        <v>6874</v>
      </c>
      <c r="E2007" t="s">
        <v>6875</v>
      </c>
      <c r="F2007" t="s">
        <v>19</v>
      </c>
      <c r="G2007">
        <v>19.78</v>
      </c>
      <c r="H2007">
        <v>7</v>
      </c>
      <c r="I2007">
        <v>17.52</v>
      </c>
      <c r="J2007">
        <v>1.64</v>
      </c>
      <c r="K2007" t="s">
        <v>20</v>
      </c>
      <c r="L2007" t="s">
        <v>21</v>
      </c>
      <c r="M2007" t="s">
        <v>37</v>
      </c>
      <c r="N2007" t="s">
        <v>6858</v>
      </c>
      <c r="O2007" t="s">
        <v>6876</v>
      </c>
      <c r="P2007" t="str">
        <f t="shared" si="31"/>
        <v>Dec</v>
      </c>
      <c r="Q2007">
        <f>PRODUCT(Table1[[#This Row],[Price_per_Unit]],Table1[[#This Row],[Quantity_Purchased]])</f>
        <v>138.46</v>
      </c>
      <c r="R2007">
        <f>(Table1[[#This Row],[Price_per_Unit]]*Table1[[#This Row],[Quantity_Purchased]])-Table1[[#This Row],[Discount_Applied]]</f>
        <v>136.82000000000002</v>
      </c>
    </row>
    <row r="2008" spans="1:18" x14ac:dyDescent="0.35">
      <c r="A2008" t="s">
        <v>6877</v>
      </c>
      <c r="B2008" s="1">
        <v>45941</v>
      </c>
      <c r="C2008" t="s">
        <v>6856</v>
      </c>
      <c r="D2008" t="s">
        <v>6878</v>
      </c>
      <c r="E2008" t="s">
        <v>3378</v>
      </c>
      <c r="F2008" t="s">
        <v>19</v>
      </c>
      <c r="G2008">
        <v>172.78</v>
      </c>
      <c r="H2008">
        <v>3</v>
      </c>
      <c r="I2008">
        <v>149.22999999999999</v>
      </c>
      <c r="J2008">
        <v>12.7</v>
      </c>
      <c r="K2008" t="s">
        <v>20</v>
      </c>
      <c r="L2008" t="s">
        <v>21</v>
      </c>
      <c r="M2008" t="s">
        <v>22</v>
      </c>
      <c r="N2008" t="s">
        <v>6879</v>
      </c>
      <c r="O2008" t="s">
        <v>6880</v>
      </c>
      <c r="P2008" t="str">
        <f t="shared" si="31"/>
        <v>Oct</v>
      </c>
      <c r="Q2008">
        <f>PRODUCT(Table1[[#This Row],[Price_per_Unit]],Table1[[#This Row],[Quantity_Purchased]])</f>
        <v>518.34</v>
      </c>
      <c r="R2008">
        <f>(Table1[[#This Row],[Price_per_Unit]]*Table1[[#This Row],[Quantity_Purchased]])-Table1[[#This Row],[Discount_Applied]]</f>
        <v>505.64000000000004</v>
      </c>
    </row>
    <row r="2009" spans="1:18" hidden="1" x14ac:dyDescent="0.35">
      <c r="A2009" t="s">
        <v>6881</v>
      </c>
      <c r="B2009" s="1">
        <v>45814</v>
      </c>
      <c r="C2009" t="s">
        <v>6856</v>
      </c>
      <c r="D2009" t="s">
        <v>6882</v>
      </c>
      <c r="E2009" t="s">
        <v>2676</v>
      </c>
      <c r="F2009" t="s">
        <v>53</v>
      </c>
      <c r="G2009">
        <v>417.79</v>
      </c>
      <c r="H2009">
        <v>1</v>
      </c>
      <c r="I2009">
        <v>352.78</v>
      </c>
      <c r="J2009">
        <v>20.8</v>
      </c>
      <c r="K2009" t="s">
        <v>20</v>
      </c>
      <c r="L2009" t="s">
        <v>21</v>
      </c>
      <c r="M2009" t="s">
        <v>30</v>
      </c>
      <c r="N2009" t="s">
        <v>6868</v>
      </c>
      <c r="O2009" t="s">
        <v>6883</v>
      </c>
      <c r="P2009" t="str">
        <f t="shared" si="31"/>
        <v>Jun</v>
      </c>
      <c r="Q2009">
        <f>PRODUCT(Table1[[#This Row],[Price_per_Unit]],Table1[[#This Row],[Quantity_Purchased]])</f>
        <v>417.79</v>
      </c>
      <c r="R2009">
        <f>(Table1[[#This Row],[Price_per_Unit]]*Table1[[#This Row],[Quantity_Purchased]])-Table1[[#This Row],[Discount_Applied]]</f>
        <v>396.99</v>
      </c>
    </row>
    <row r="2010" spans="1:18" hidden="1" x14ac:dyDescent="0.35">
      <c r="A2010" t="s">
        <v>6884</v>
      </c>
      <c r="B2010" s="1">
        <v>45669</v>
      </c>
      <c r="C2010" t="s">
        <v>6856</v>
      </c>
      <c r="D2010" t="s">
        <v>6885</v>
      </c>
      <c r="E2010" t="s">
        <v>6886</v>
      </c>
      <c r="F2010" t="s">
        <v>19</v>
      </c>
      <c r="G2010">
        <v>218.07</v>
      </c>
      <c r="H2010">
        <v>5</v>
      </c>
      <c r="I2010">
        <v>158.43</v>
      </c>
      <c r="J2010">
        <v>15.35</v>
      </c>
      <c r="K2010" t="s">
        <v>43</v>
      </c>
      <c r="L2010" t="s">
        <v>21</v>
      </c>
      <c r="M2010" t="s">
        <v>37</v>
      </c>
      <c r="N2010" t="s">
        <v>6868</v>
      </c>
      <c r="O2010" t="s">
        <v>6887</v>
      </c>
      <c r="P2010" t="str">
        <f t="shared" si="31"/>
        <v>Jan</v>
      </c>
      <c r="Q2010">
        <f>PRODUCT(Table1[[#This Row],[Price_per_Unit]],Table1[[#This Row],[Quantity_Purchased]])</f>
        <v>1090.3499999999999</v>
      </c>
      <c r="R2010">
        <f>(Table1[[#This Row],[Price_per_Unit]]*Table1[[#This Row],[Quantity_Purchased]])-Table1[[#This Row],[Discount_Applied]]</f>
        <v>1075</v>
      </c>
    </row>
    <row r="2011" spans="1:18" hidden="1" x14ac:dyDescent="0.35">
      <c r="A2011" t="s">
        <v>6888</v>
      </c>
      <c r="B2011" s="1">
        <v>46004</v>
      </c>
      <c r="C2011" t="s">
        <v>6856</v>
      </c>
      <c r="D2011" t="s">
        <v>6889</v>
      </c>
      <c r="E2011" t="s">
        <v>3457</v>
      </c>
      <c r="F2011" t="s">
        <v>79</v>
      </c>
      <c r="G2011">
        <v>160.11000000000001</v>
      </c>
      <c r="H2011">
        <v>3</v>
      </c>
      <c r="I2011">
        <v>107.87</v>
      </c>
      <c r="J2011">
        <v>12.46</v>
      </c>
      <c r="K2011" t="s">
        <v>43</v>
      </c>
      <c r="L2011" t="s">
        <v>29</v>
      </c>
      <c r="M2011" t="s">
        <v>30</v>
      </c>
      <c r="N2011" t="s">
        <v>6879</v>
      </c>
      <c r="O2011" t="s">
        <v>6890</v>
      </c>
      <c r="P2011" t="str">
        <f t="shared" si="31"/>
        <v>Dec</v>
      </c>
      <c r="Q2011">
        <f>PRODUCT(Table1[[#This Row],[Price_per_Unit]],Table1[[#This Row],[Quantity_Purchased]])</f>
        <v>480.33000000000004</v>
      </c>
      <c r="R2011">
        <f>(Table1[[#This Row],[Price_per_Unit]]*Table1[[#This Row],[Quantity_Purchased]])-Table1[[#This Row],[Discount_Applied]]</f>
        <v>467.87000000000006</v>
      </c>
    </row>
    <row r="2012" spans="1:18" hidden="1" x14ac:dyDescent="0.35">
      <c r="A2012" t="s">
        <v>6891</v>
      </c>
      <c r="B2012" s="1">
        <v>45878</v>
      </c>
      <c r="C2012" t="s">
        <v>6856</v>
      </c>
      <c r="D2012" t="s">
        <v>6892</v>
      </c>
      <c r="E2012" t="s">
        <v>2216</v>
      </c>
      <c r="F2012" t="s">
        <v>28</v>
      </c>
      <c r="G2012">
        <v>93.97</v>
      </c>
      <c r="H2012">
        <v>10</v>
      </c>
      <c r="I2012">
        <v>62.71</v>
      </c>
      <c r="J2012">
        <v>2.4300000000000002</v>
      </c>
      <c r="K2012" t="s">
        <v>43</v>
      </c>
      <c r="L2012" t="s">
        <v>48</v>
      </c>
      <c r="M2012" t="s">
        <v>30</v>
      </c>
      <c r="N2012" t="s">
        <v>6858</v>
      </c>
      <c r="O2012" t="s">
        <v>6893</v>
      </c>
      <c r="P2012" t="str">
        <f t="shared" si="31"/>
        <v>Aug</v>
      </c>
      <c r="Q2012">
        <f>PRODUCT(Table1[[#This Row],[Price_per_Unit]],Table1[[#This Row],[Quantity_Purchased]])</f>
        <v>939.7</v>
      </c>
      <c r="R2012">
        <f>(Table1[[#This Row],[Price_per_Unit]]*Table1[[#This Row],[Quantity_Purchased]])-Table1[[#This Row],[Discount_Applied]]</f>
        <v>937.2700000000001</v>
      </c>
    </row>
    <row r="2013" spans="1:18" hidden="1" x14ac:dyDescent="0.35">
      <c r="A2013" t="s">
        <v>6894</v>
      </c>
      <c r="B2013" s="1">
        <v>45691</v>
      </c>
      <c r="C2013" t="s">
        <v>6856</v>
      </c>
      <c r="D2013" s="2" t="s">
        <v>6895</v>
      </c>
      <c r="E2013" t="s">
        <v>2377</v>
      </c>
      <c r="F2013" t="s">
        <v>36</v>
      </c>
      <c r="G2013">
        <v>415.75</v>
      </c>
      <c r="H2013">
        <v>5</v>
      </c>
      <c r="I2013">
        <v>274.3</v>
      </c>
      <c r="J2013">
        <v>6.09</v>
      </c>
      <c r="K2013" t="s">
        <v>43</v>
      </c>
      <c r="L2013" t="s">
        <v>48</v>
      </c>
      <c r="M2013" t="s">
        <v>30</v>
      </c>
      <c r="N2013" t="s">
        <v>6879</v>
      </c>
      <c r="O2013" t="s">
        <v>6820</v>
      </c>
      <c r="P2013" t="str">
        <f t="shared" si="31"/>
        <v>Feb</v>
      </c>
      <c r="Q2013">
        <f>PRODUCT(Table1[[#This Row],[Price_per_Unit]],Table1[[#This Row],[Quantity_Purchased]])</f>
        <v>2078.75</v>
      </c>
      <c r="R2013">
        <f>(Table1[[#This Row],[Price_per_Unit]]*Table1[[#This Row],[Quantity_Purchased]])-Table1[[#This Row],[Discount_Applied]]</f>
        <v>2072.66</v>
      </c>
    </row>
    <row r="2014" spans="1:18" hidden="1" x14ac:dyDescent="0.35">
      <c r="A2014" t="s">
        <v>6896</v>
      </c>
      <c r="B2014" s="1">
        <v>45731</v>
      </c>
      <c r="C2014" t="s">
        <v>6856</v>
      </c>
      <c r="D2014" t="s">
        <v>6897</v>
      </c>
      <c r="E2014" t="s">
        <v>4735</v>
      </c>
      <c r="F2014" t="s">
        <v>19</v>
      </c>
      <c r="G2014">
        <v>132.86000000000001</v>
      </c>
      <c r="H2014">
        <v>6</v>
      </c>
      <c r="I2014">
        <v>113.89</v>
      </c>
      <c r="J2014">
        <v>22.27</v>
      </c>
      <c r="K2014" t="s">
        <v>43</v>
      </c>
      <c r="L2014" t="s">
        <v>48</v>
      </c>
      <c r="M2014" t="s">
        <v>37</v>
      </c>
      <c r="N2014" t="s">
        <v>6858</v>
      </c>
      <c r="O2014" t="s">
        <v>6898</v>
      </c>
      <c r="P2014" t="str">
        <f t="shared" si="31"/>
        <v>Mar</v>
      </c>
      <c r="Q2014">
        <f>PRODUCT(Table1[[#This Row],[Price_per_Unit]],Table1[[#This Row],[Quantity_Purchased]])</f>
        <v>797.16000000000008</v>
      </c>
      <c r="R2014">
        <f>(Table1[[#This Row],[Price_per_Unit]]*Table1[[#This Row],[Quantity_Purchased]])-Table1[[#This Row],[Discount_Applied]]</f>
        <v>774.8900000000001</v>
      </c>
    </row>
    <row r="2015" spans="1:18" hidden="1" x14ac:dyDescent="0.35">
      <c r="A2015" t="s">
        <v>6899</v>
      </c>
      <c r="B2015" s="1">
        <v>45960</v>
      </c>
      <c r="C2015" t="s">
        <v>6856</v>
      </c>
      <c r="D2015" t="s">
        <v>6900</v>
      </c>
      <c r="E2015" t="s">
        <v>148</v>
      </c>
      <c r="F2015" t="s">
        <v>28</v>
      </c>
      <c r="G2015">
        <v>285.31</v>
      </c>
      <c r="H2015">
        <v>1</v>
      </c>
      <c r="I2015">
        <v>207.19</v>
      </c>
      <c r="J2015">
        <v>23.02</v>
      </c>
      <c r="K2015" t="s">
        <v>20</v>
      </c>
      <c r="L2015" t="s">
        <v>29</v>
      </c>
      <c r="M2015" t="s">
        <v>37</v>
      </c>
      <c r="N2015" t="s">
        <v>6868</v>
      </c>
      <c r="O2015" t="s">
        <v>6901</v>
      </c>
      <c r="P2015" t="str">
        <f t="shared" si="31"/>
        <v>Oct</v>
      </c>
      <c r="Q2015">
        <f>PRODUCT(Table1[[#This Row],[Price_per_Unit]],Table1[[#This Row],[Quantity_Purchased]])</f>
        <v>285.31</v>
      </c>
      <c r="R2015">
        <f>(Table1[[#This Row],[Price_per_Unit]]*Table1[[#This Row],[Quantity_Purchased]])-Table1[[#This Row],[Discount_Applied]]</f>
        <v>262.29000000000002</v>
      </c>
    </row>
    <row r="2016" spans="1:18" hidden="1" x14ac:dyDescent="0.35">
      <c r="A2016" t="s">
        <v>6902</v>
      </c>
      <c r="B2016" s="1">
        <v>45878</v>
      </c>
      <c r="C2016" t="s">
        <v>6856</v>
      </c>
      <c r="D2016" t="s">
        <v>6903</v>
      </c>
      <c r="E2016" t="s">
        <v>2421</v>
      </c>
      <c r="F2016" t="s">
        <v>128</v>
      </c>
      <c r="G2016">
        <v>271.99</v>
      </c>
      <c r="H2016">
        <v>10</v>
      </c>
      <c r="I2016">
        <v>205.94</v>
      </c>
      <c r="J2016">
        <v>21.45</v>
      </c>
      <c r="K2016" t="s">
        <v>54</v>
      </c>
      <c r="L2016" t="s">
        <v>48</v>
      </c>
      <c r="M2016" t="s">
        <v>37</v>
      </c>
      <c r="N2016" t="s">
        <v>6879</v>
      </c>
      <c r="O2016" t="s">
        <v>6904</v>
      </c>
      <c r="P2016" t="str">
        <f t="shared" si="31"/>
        <v>Aug</v>
      </c>
      <c r="Q2016">
        <f>PRODUCT(Table1[[#This Row],[Price_per_Unit]],Table1[[#This Row],[Quantity_Purchased]])</f>
        <v>2719.9</v>
      </c>
      <c r="R2016">
        <f>(Table1[[#This Row],[Price_per_Unit]]*Table1[[#This Row],[Quantity_Purchased]])-Table1[[#This Row],[Discount_Applied]]</f>
        <v>2698.4500000000003</v>
      </c>
    </row>
    <row r="2017" spans="1:18" hidden="1" x14ac:dyDescent="0.35">
      <c r="A2017" t="s">
        <v>6905</v>
      </c>
      <c r="B2017" s="1">
        <v>45812</v>
      </c>
      <c r="C2017" t="s">
        <v>6856</v>
      </c>
      <c r="D2017" t="s">
        <v>6906</v>
      </c>
      <c r="E2017" t="s">
        <v>35</v>
      </c>
      <c r="F2017" t="s">
        <v>28</v>
      </c>
      <c r="G2017">
        <v>457.88</v>
      </c>
      <c r="H2017">
        <v>10</v>
      </c>
      <c r="I2017">
        <v>387.43</v>
      </c>
      <c r="J2017">
        <v>12.69</v>
      </c>
      <c r="K2017" t="s">
        <v>54</v>
      </c>
      <c r="L2017" t="s">
        <v>21</v>
      </c>
      <c r="M2017" t="s">
        <v>37</v>
      </c>
      <c r="N2017" t="s">
        <v>6858</v>
      </c>
      <c r="O2017" t="s">
        <v>6907</v>
      </c>
      <c r="P2017" t="str">
        <f t="shared" si="31"/>
        <v>Jun</v>
      </c>
      <c r="Q2017">
        <f>PRODUCT(Table1[[#This Row],[Price_per_Unit]],Table1[[#This Row],[Quantity_Purchased]])</f>
        <v>4578.8</v>
      </c>
      <c r="R2017">
        <f>(Table1[[#This Row],[Price_per_Unit]]*Table1[[#This Row],[Quantity_Purchased]])-Table1[[#This Row],[Discount_Applied]]</f>
        <v>4566.1100000000006</v>
      </c>
    </row>
    <row r="2018" spans="1:18" hidden="1" x14ac:dyDescent="0.35">
      <c r="A2018" t="s">
        <v>6908</v>
      </c>
      <c r="B2018" s="1">
        <v>45960</v>
      </c>
      <c r="C2018" t="s">
        <v>6856</v>
      </c>
      <c r="D2018" t="s">
        <v>6909</v>
      </c>
      <c r="E2018" t="s">
        <v>6910</v>
      </c>
      <c r="F2018" t="s">
        <v>53</v>
      </c>
      <c r="G2018">
        <v>152.76</v>
      </c>
      <c r="H2018">
        <v>4</v>
      </c>
      <c r="I2018">
        <v>117.17</v>
      </c>
      <c r="J2018">
        <v>20.420000000000002</v>
      </c>
      <c r="K2018" t="s">
        <v>43</v>
      </c>
      <c r="L2018" t="s">
        <v>29</v>
      </c>
      <c r="M2018" t="s">
        <v>37</v>
      </c>
      <c r="N2018" t="s">
        <v>6868</v>
      </c>
      <c r="O2018" t="s">
        <v>6911</v>
      </c>
      <c r="P2018" t="str">
        <f t="shared" si="31"/>
        <v>Oct</v>
      </c>
      <c r="Q2018">
        <f>PRODUCT(Table1[[#This Row],[Price_per_Unit]],Table1[[#This Row],[Quantity_Purchased]])</f>
        <v>611.04</v>
      </c>
      <c r="R2018">
        <f>(Table1[[#This Row],[Price_per_Unit]]*Table1[[#This Row],[Quantity_Purchased]])-Table1[[#This Row],[Discount_Applied]]</f>
        <v>590.62</v>
      </c>
    </row>
    <row r="2019" spans="1:18" x14ac:dyDescent="0.35">
      <c r="A2019" t="s">
        <v>6912</v>
      </c>
      <c r="B2019" s="1">
        <v>45887</v>
      </c>
      <c r="C2019" t="s">
        <v>6856</v>
      </c>
      <c r="D2019" t="s">
        <v>6913</v>
      </c>
      <c r="E2019" t="s">
        <v>1762</v>
      </c>
      <c r="F2019" t="s">
        <v>19</v>
      </c>
      <c r="G2019">
        <v>215.99</v>
      </c>
      <c r="H2019">
        <v>10</v>
      </c>
      <c r="I2019">
        <v>154.25</v>
      </c>
      <c r="J2019">
        <v>22.39</v>
      </c>
      <c r="K2019" t="s">
        <v>43</v>
      </c>
      <c r="L2019" t="s">
        <v>48</v>
      </c>
      <c r="M2019" t="s">
        <v>22</v>
      </c>
      <c r="N2019" t="s">
        <v>6858</v>
      </c>
      <c r="O2019" t="s">
        <v>6914</v>
      </c>
      <c r="P2019" t="str">
        <f t="shared" si="31"/>
        <v>Aug</v>
      </c>
      <c r="Q2019">
        <f>PRODUCT(Table1[[#This Row],[Price_per_Unit]],Table1[[#This Row],[Quantity_Purchased]])</f>
        <v>2159.9</v>
      </c>
      <c r="R2019">
        <f>(Table1[[#This Row],[Price_per_Unit]]*Table1[[#This Row],[Quantity_Purchased]])-Table1[[#This Row],[Discount_Applied]]</f>
        <v>2137.5100000000002</v>
      </c>
    </row>
    <row r="2020" spans="1:18" hidden="1" x14ac:dyDescent="0.35">
      <c r="A2020" t="s">
        <v>6915</v>
      </c>
      <c r="B2020" s="1">
        <v>46004</v>
      </c>
      <c r="C2020" t="s">
        <v>6856</v>
      </c>
      <c r="D2020" t="s">
        <v>6916</v>
      </c>
      <c r="E2020" t="s">
        <v>6917</v>
      </c>
      <c r="F2020" t="s">
        <v>36</v>
      </c>
      <c r="G2020">
        <v>283.81</v>
      </c>
      <c r="H2020">
        <v>10</v>
      </c>
      <c r="I2020">
        <v>183.67</v>
      </c>
      <c r="J2020">
        <v>51.05</v>
      </c>
      <c r="K2020" t="s">
        <v>43</v>
      </c>
      <c r="L2020" t="s">
        <v>21</v>
      </c>
      <c r="M2020" t="s">
        <v>37</v>
      </c>
      <c r="N2020" t="s">
        <v>6858</v>
      </c>
      <c r="O2020" t="s">
        <v>6918</v>
      </c>
      <c r="P2020" t="str">
        <f t="shared" si="31"/>
        <v>Dec</v>
      </c>
      <c r="Q2020">
        <f>PRODUCT(Table1[[#This Row],[Price_per_Unit]],Table1[[#This Row],[Quantity_Purchased]])</f>
        <v>2838.1</v>
      </c>
      <c r="R2020">
        <f>(Table1[[#This Row],[Price_per_Unit]]*Table1[[#This Row],[Quantity_Purchased]])-Table1[[#This Row],[Discount_Applied]]</f>
        <v>2787.0499999999997</v>
      </c>
    </row>
    <row r="2021" spans="1:18" hidden="1" x14ac:dyDescent="0.35">
      <c r="A2021" t="s">
        <v>6919</v>
      </c>
      <c r="B2021" s="1">
        <v>45731</v>
      </c>
      <c r="C2021" t="s">
        <v>6856</v>
      </c>
      <c r="D2021" t="s">
        <v>6920</v>
      </c>
      <c r="E2021" t="s">
        <v>259</v>
      </c>
      <c r="F2021" t="s">
        <v>79</v>
      </c>
      <c r="G2021">
        <v>150.43</v>
      </c>
      <c r="H2021">
        <v>9</v>
      </c>
      <c r="I2021">
        <v>95.03</v>
      </c>
      <c r="J2021">
        <v>1.53</v>
      </c>
      <c r="K2021" t="s">
        <v>20</v>
      </c>
      <c r="L2021" t="s">
        <v>21</v>
      </c>
      <c r="M2021" t="s">
        <v>37</v>
      </c>
      <c r="N2021" t="s">
        <v>6868</v>
      </c>
      <c r="O2021" t="s">
        <v>6921</v>
      </c>
      <c r="P2021" t="str">
        <f t="shared" si="31"/>
        <v>Mar</v>
      </c>
      <c r="Q2021">
        <f>PRODUCT(Table1[[#This Row],[Price_per_Unit]],Table1[[#This Row],[Quantity_Purchased]])</f>
        <v>1353.8700000000001</v>
      </c>
      <c r="R2021">
        <f>(Table1[[#This Row],[Price_per_Unit]]*Table1[[#This Row],[Quantity_Purchased]])-Table1[[#This Row],[Discount_Applied]]</f>
        <v>1352.3400000000001</v>
      </c>
    </row>
    <row r="2022" spans="1:18" hidden="1" x14ac:dyDescent="0.35">
      <c r="A2022" t="s">
        <v>6922</v>
      </c>
      <c r="B2022" s="1">
        <v>45949</v>
      </c>
      <c r="C2022" t="s">
        <v>6856</v>
      </c>
      <c r="D2022" t="s">
        <v>6923</v>
      </c>
      <c r="E2022" t="s">
        <v>140</v>
      </c>
      <c r="F2022" t="s">
        <v>53</v>
      </c>
      <c r="G2022">
        <v>248.47</v>
      </c>
      <c r="H2022">
        <v>8</v>
      </c>
      <c r="I2022">
        <v>192.35</v>
      </c>
      <c r="J2022">
        <v>20.92</v>
      </c>
      <c r="K2022" t="s">
        <v>43</v>
      </c>
      <c r="L2022" t="s">
        <v>29</v>
      </c>
      <c r="M2022" t="s">
        <v>37</v>
      </c>
      <c r="N2022" t="s">
        <v>6868</v>
      </c>
      <c r="O2022" t="s">
        <v>6924</v>
      </c>
      <c r="P2022" t="str">
        <f t="shared" si="31"/>
        <v>Oct</v>
      </c>
      <c r="Q2022">
        <f>PRODUCT(Table1[[#This Row],[Price_per_Unit]],Table1[[#This Row],[Quantity_Purchased]])</f>
        <v>1987.76</v>
      </c>
      <c r="R2022">
        <f>(Table1[[#This Row],[Price_per_Unit]]*Table1[[#This Row],[Quantity_Purchased]])-Table1[[#This Row],[Discount_Applied]]</f>
        <v>1966.84</v>
      </c>
    </row>
    <row r="2023" spans="1:18" hidden="1" x14ac:dyDescent="0.35">
      <c r="A2023" t="s">
        <v>6925</v>
      </c>
      <c r="B2023" s="1">
        <v>45929</v>
      </c>
      <c r="C2023" t="s">
        <v>6856</v>
      </c>
      <c r="D2023" t="s">
        <v>6926</v>
      </c>
      <c r="E2023" t="s">
        <v>2829</v>
      </c>
      <c r="F2023" t="s">
        <v>53</v>
      </c>
      <c r="G2023">
        <v>376.62</v>
      </c>
      <c r="H2023">
        <v>5</v>
      </c>
      <c r="I2023">
        <v>282.47000000000003</v>
      </c>
      <c r="J2023">
        <v>52.63</v>
      </c>
      <c r="K2023" t="s">
        <v>54</v>
      </c>
      <c r="L2023" t="s">
        <v>21</v>
      </c>
      <c r="M2023" t="s">
        <v>30</v>
      </c>
      <c r="N2023" t="s">
        <v>6879</v>
      </c>
      <c r="O2023" t="s">
        <v>6927</v>
      </c>
      <c r="P2023" t="str">
        <f t="shared" si="31"/>
        <v>Sep</v>
      </c>
      <c r="Q2023">
        <f>PRODUCT(Table1[[#This Row],[Price_per_Unit]],Table1[[#This Row],[Quantity_Purchased]])</f>
        <v>1883.1</v>
      </c>
      <c r="R2023">
        <f>(Table1[[#This Row],[Price_per_Unit]]*Table1[[#This Row],[Quantity_Purchased]])-Table1[[#This Row],[Discount_Applied]]</f>
        <v>1830.4699999999998</v>
      </c>
    </row>
    <row r="2024" spans="1:18" hidden="1" x14ac:dyDescent="0.35">
      <c r="A2024" s="2" t="s">
        <v>6928</v>
      </c>
      <c r="B2024" s="1">
        <v>45691</v>
      </c>
      <c r="C2024" t="s">
        <v>6856</v>
      </c>
      <c r="D2024" t="s">
        <v>6929</v>
      </c>
      <c r="E2024" t="s">
        <v>3646</v>
      </c>
      <c r="F2024" t="s">
        <v>28</v>
      </c>
      <c r="G2024">
        <v>22.38</v>
      </c>
      <c r="H2024">
        <v>7</v>
      </c>
      <c r="I2024">
        <v>14.74</v>
      </c>
      <c r="J2024">
        <v>0.9</v>
      </c>
      <c r="K2024" t="s">
        <v>54</v>
      </c>
      <c r="L2024" t="s">
        <v>48</v>
      </c>
      <c r="M2024" t="s">
        <v>37</v>
      </c>
      <c r="N2024" t="s">
        <v>6868</v>
      </c>
      <c r="O2024" t="s">
        <v>6930</v>
      </c>
      <c r="P2024" t="str">
        <f t="shared" si="31"/>
        <v>Feb</v>
      </c>
      <c r="Q2024">
        <f>PRODUCT(Table1[[#This Row],[Price_per_Unit]],Table1[[#This Row],[Quantity_Purchased]])</f>
        <v>156.66</v>
      </c>
      <c r="R2024">
        <f>(Table1[[#This Row],[Price_per_Unit]]*Table1[[#This Row],[Quantity_Purchased]])-Table1[[#This Row],[Discount_Applied]]</f>
        <v>155.76</v>
      </c>
    </row>
    <row r="2025" spans="1:18" hidden="1" x14ac:dyDescent="0.35">
      <c r="A2025" t="s">
        <v>6931</v>
      </c>
      <c r="B2025" s="1">
        <v>45791</v>
      </c>
      <c r="C2025" t="s">
        <v>6856</v>
      </c>
      <c r="D2025" t="s">
        <v>6932</v>
      </c>
      <c r="E2025" t="s">
        <v>212</v>
      </c>
      <c r="F2025" t="s">
        <v>128</v>
      </c>
      <c r="G2025">
        <v>106.57</v>
      </c>
      <c r="H2025">
        <v>7</v>
      </c>
      <c r="I2025">
        <v>92.49</v>
      </c>
      <c r="J2025">
        <v>10.38</v>
      </c>
      <c r="K2025" t="s">
        <v>54</v>
      </c>
      <c r="L2025" t="s">
        <v>29</v>
      </c>
      <c r="M2025" t="s">
        <v>37</v>
      </c>
      <c r="N2025" t="s">
        <v>6868</v>
      </c>
      <c r="O2025" t="s">
        <v>6933</v>
      </c>
      <c r="P2025" t="str">
        <f t="shared" si="31"/>
        <v>May</v>
      </c>
      <c r="Q2025">
        <f>PRODUCT(Table1[[#This Row],[Price_per_Unit]],Table1[[#This Row],[Quantity_Purchased]])</f>
        <v>745.99</v>
      </c>
      <c r="R2025">
        <f>(Table1[[#This Row],[Price_per_Unit]]*Table1[[#This Row],[Quantity_Purchased]])-Table1[[#This Row],[Discount_Applied]]</f>
        <v>735.61</v>
      </c>
    </row>
    <row r="2026" spans="1:18" x14ac:dyDescent="0.35">
      <c r="A2026" t="s">
        <v>6934</v>
      </c>
      <c r="B2026" s="1">
        <v>45663</v>
      </c>
      <c r="C2026" t="s">
        <v>6856</v>
      </c>
      <c r="D2026" t="s">
        <v>6935</v>
      </c>
      <c r="E2026" t="s">
        <v>6623</v>
      </c>
      <c r="F2026" t="s">
        <v>128</v>
      </c>
      <c r="G2026">
        <v>65.69</v>
      </c>
      <c r="H2026">
        <v>8</v>
      </c>
      <c r="I2026">
        <v>47.68</v>
      </c>
      <c r="J2026">
        <v>3.03</v>
      </c>
      <c r="K2026" t="s">
        <v>43</v>
      </c>
      <c r="L2026" t="s">
        <v>29</v>
      </c>
      <c r="M2026" t="s">
        <v>22</v>
      </c>
      <c r="N2026" t="s">
        <v>6868</v>
      </c>
      <c r="O2026" t="s">
        <v>6936</v>
      </c>
      <c r="P2026" t="str">
        <f t="shared" si="31"/>
        <v>Jan</v>
      </c>
      <c r="Q2026">
        <f>PRODUCT(Table1[[#This Row],[Price_per_Unit]],Table1[[#This Row],[Quantity_Purchased]])</f>
        <v>525.52</v>
      </c>
      <c r="R2026">
        <f>(Table1[[#This Row],[Price_per_Unit]]*Table1[[#This Row],[Quantity_Purchased]])-Table1[[#This Row],[Discount_Applied]]</f>
        <v>522.49</v>
      </c>
    </row>
    <row r="2027" spans="1:18" hidden="1" x14ac:dyDescent="0.35">
      <c r="A2027" t="s">
        <v>6937</v>
      </c>
      <c r="B2027" s="1">
        <v>45680</v>
      </c>
      <c r="C2027" t="s">
        <v>6856</v>
      </c>
      <c r="D2027" t="s">
        <v>6938</v>
      </c>
      <c r="E2027" t="s">
        <v>658</v>
      </c>
      <c r="F2027" t="s">
        <v>36</v>
      </c>
      <c r="G2027">
        <v>420.5</v>
      </c>
      <c r="H2027">
        <v>9</v>
      </c>
      <c r="I2027">
        <v>310.55</v>
      </c>
      <c r="J2027">
        <v>27.3</v>
      </c>
      <c r="K2027" t="s">
        <v>54</v>
      </c>
      <c r="L2027" t="s">
        <v>48</v>
      </c>
      <c r="M2027" t="s">
        <v>37</v>
      </c>
      <c r="N2027" t="s">
        <v>6858</v>
      </c>
      <c r="O2027" t="s">
        <v>6939</v>
      </c>
      <c r="P2027" t="str">
        <f t="shared" si="31"/>
        <v>Jan</v>
      </c>
      <c r="Q2027">
        <f>PRODUCT(Table1[[#This Row],[Price_per_Unit]],Table1[[#This Row],[Quantity_Purchased]])</f>
        <v>3784.5</v>
      </c>
      <c r="R2027">
        <f>(Table1[[#This Row],[Price_per_Unit]]*Table1[[#This Row],[Quantity_Purchased]])-Table1[[#This Row],[Discount_Applied]]</f>
        <v>3757.2</v>
      </c>
    </row>
    <row r="2028" spans="1:18" hidden="1" x14ac:dyDescent="0.35">
      <c r="A2028" t="s">
        <v>6940</v>
      </c>
      <c r="B2028" s="1">
        <v>45814</v>
      </c>
      <c r="C2028" t="s">
        <v>6856</v>
      </c>
      <c r="D2028" t="s">
        <v>6941</v>
      </c>
      <c r="E2028" t="s">
        <v>2367</v>
      </c>
      <c r="F2028" t="s">
        <v>128</v>
      </c>
      <c r="G2028">
        <v>329.71</v>
      </c>
      <c r="H2028">
        <v>3</v>
      </c>
      <c r="I2028">
        <v>277.44</v>
      </c>
      <c r="J2028">
        <v>62.74</v>
      </c>
      <c r="K2028" t="s">
        <v>43</v>
      </c>
      <c r="L2028" t="s">
        <v>48</v>
      </c>
      <c r="M2028" t="s">
        <v>37</v>
      </c>
      <c r="N2028" t="s">
        <v>6858</v>
      </c>
      <c r="O2028" t="s">
        <v>6942</v>
      </c>
      <c r="P2028" t="str">
        <f t="shared" si="31"/>
        <v>Jun</v>
      </c>
      <c r="Q2028">
        <f>PRODUCT(Table1[[#This Row],[Price_per_Unit]],Table1[[#This Row],[Quantity_Purchased]])</f>
        <v>989.12999999999988</v>
      </c>
      <c r="R2028">
        <f>(Table1[[#This Row],[Price_per_Unit]]*Table1[[#This Row],[Quantity_Purchased]])-Table1[[#This Row],[Discount_Applied]]</f>
        <v>926.38999999999987</v>
      </c>
    </row>
    <row r="2029" spans="1:18" x14ac:dyDescent="0.35">
      <c r="A2029" t="s">
        <v>6943</v>
      </c>
      <c r="B2029" s="1">
        <v>45941</v>
      </c>
      <c r="C2029" t="s">
        <v>6856</v>
      </c>
      <c r="D2029" t="s">
        <v>6944</v>
      </c>
      <c r="E2029" t="s">
        <v>5800</v>
      </c>
      <c r="F2029" t="s">
        <v>36</v>
      </c>
      <c r="G2029">
        <v>113.49</v>
      </c>
      <c r="H2029">
        <v>4</v>
      </c>
      <c r="I2029">
        <v>100.45</v>
      </c>
      <c r="J2029">
        <v>20.76</v>
      </c>
      <c r="K2029" t="s">
        <v>43</v>
      </c>
      <c r="L2029" t="s">
        <v>21</v>
      </c>
      <c r="M2029" t="s">
        <v>22</v>
      </c>
      <c r="N2029" t="s">
        <v>6879</v>
      </c>
      <c r="O2029" t="s">
        <v>6945</v>
      </c>
      <c r="P2029" t="str">
        <f t="shared" si="31"/>
        <v>Oct</v>
      </c>
      <c r="Q2029">
        <f>PRODUCT(Table1[[#This Row],[Price_per_Unit]],Table1[[#This Row],[Quantity_Purchased]])</f>
        <v>453.96</v>
      </c>
      <c r="R2029">
        <f>(Table1[[#This Row],[Price_per_Unit]]*Table1[[#This Row],[Quantity_Purchased]])-Table1[[#This Row],[Discount_Applied]]</f>
        <v>433.2</v>
      </c>
    </row>
    <row r="2030" spans="1:18" hidden="1" x14ac:dyDescent="0.35">
      <c r="A2030" t="s">
        <v>6946</v>
      </c>
      <c r="B2030" s="1">
        <v>45692</v>
      </c>
      <c r="C2030" t="s">
        <v>6856</v>
      </c>
      <c r="D2030" s="2" t="s">
        <v>6947</v>
      </c>
      <c r="E2030" t="s">
        <v>42</v>
      </c>
      <c r="F2030" t="s">
        <v>19</v>
      </c>
      <c r="G2030">
        <v>75.16</v>
      </c>
      <c r="H2030">
        <v>7</v>
      </c>
      <c r="I2030">
        <v>61.73</v>
      </c>
      <c r="J2030">
        <v>8.69</v>
      </c>
      <c r="K2030" t="s">
        <v>54</v>
      </c>
      <c r="L2030" t="s">
        <v>48</v>
      </c>
      <c r="M2030" t="s">
        <v>30</v>
      </c>
      <c r="N2030" t="s">
        <v>6858</v>
      </c>
      <c r="O2030" t="s">
        <v>6948</v>
      </c>
      <c r="P2030" t="str">
        <f t="shared" si="31"/>
        <v>Feb</v>
      </c>
      <c r="Q2030">
        <f>PRODUCT(Table1[[#This Row],[Price_per_Unit]],Table1[[#This Row],[Quantity_Purchased]])</f>
        <v>526.12</v>
      </c>
      <c r="R2030">
        <f>(Table1[[#This Row],[Price_per_Unit]]*Table1[[#This Row],[Quantity_Purchased]])-Table1[[#This Row],[Discount_Applied]]</f>
        <v>517.42999999999995</v>
      </c>
    </row>
    <row r="2031" spans="1:18" hidden="1" x14ac:dyDescent="0.35">
      <c r="A2031" t="s">
        <v>6949</v>
      </c>
      <c r="B2031" s="1">
        <v>45918</v>
      </c>
      <c r="C2031" t="s">
        <v>6856</v>
      </c>
      <c r="D2031" t="s">
        <v>6950</v>
      </c>
      <c r="E2031" t="s">
        <v>3488</v>
      </c>
      <c r="F2031" t="s">
        <v>79</v>
      </c>
      <c r="G2031">
        <v>287.39999999999998</v>
      </c>
      <c r="H2031">
        <v>1</v>
      </c>
      <c r="I2031">
        <v>244.57</v>
      </c>
      <c r="J2031">
        <v>12.98</v>
      </c>
      <c r="K2031" t="s">
        <v>54</v>
      </c>
      <c r="L2031" t="s">
        <v>21</v>
      </c>
      <c r="M2031" t="s">
        <v>37</v>
      </c>
      <c r="N2031" t="s">
        <v>6879</v>
      </c>
      <c r="O2031" t="s">
        <v>6951</v>
      </c>
      <c r="P2031" t="str">
        <f t="shared" si="31"/>
        <v>Sep</v>
      </c>
      <c r="Q2031">
        <f>PRODUCT(Table1[[#This Row],[Price_per_Unit]],Table1[[#This Row],[Quantity_Purchased]])</f>
        <v>287.39999999999998</v>
      </c>
      <c r="R2031">
        <f>(Table1[[#This Row],[Price_per_Unit]]*Table1[[#This Row],[Quantity_Purchased]])-Table1[[#This Row],[Discount_Applied]]</f>
        <v>274.41999999999996</v>
      </c>
    </row>
    <row r="2032" spans="1:18" hidden="1" x14ac:dyDescent="0.35">
      <c r="A2032" t="s">
        <v>6952</v>
      </c>
      <c r="B2032" s="1">
        <v>45845</v>
      </c>
      <c r="C2032" t="s">
        <v>6856</v>
      </c>
      <c r="D2032" t="s">
        <v>6953</v>
      </c>
      <c r="E2032" t="s">
        <v>397</v>
      </c>
      <c r="F2032" t="s">
        <v>79</v>
      </c>
      <c r="G2032">
        <v>138.77000000000001</v>
      </c>
      <c r="H2032">
        <v>6</v>
      </c>
      <c r="I2032">
        <v>110.64</v>
      </c>
      <c r="J2032">
        <v>12.48</v>
      </c>
      <c r="K2032" t="s">
        <v>54</v>
      </c>
      <c r="L2032" t="s">
        <v>48</v>
      </c>
      <c r="M2032" t="s">
        <v>37</v>
      </c>
      <c r="N2032" t="s">
        <v>6858</v>
      </c>
      <c r="O2032" t="s">
        <v>6954</v>
      </c>
      <c r="P2032" t="str">
        <f t="shared" si="31"/>
        <v>Jul</v>
      </c>
      <c r="Q2032">
        <f>PRODUCT(Table1[[#This Row],[Price_per_Unit]],Table1[[#This Row],[Quantity_Purchased]])</f>
        <v>832.62000000000012</v>
      </c>
      <c r="R2032">
        <f>(Table1[[#This Row],[Price_per_Unit]]*Table1[[#This Row],[Quantity_Purchased]])-Table1[[#This Row],[Discount_Applied]]</f>
        <v>820.1400000000001</v>
      </c>
    </row>
    <row r="2033" spans="1:18" hidden="1" x14ac:dyDescent="0.35">
      <c r="A2033" t="s">
        <v>6955</v>
      </c>
      <c r="B2033" s="1">
        <v>45659</v>
      </c>
      <c r="C2033" t="s">
        <v>6856</v>
      </c>
      <c r="D2033" t="s">
        <v>6956</v>
      </c>
      <c r="E2033" t="s">
        <v>1818</v>
      </c>
      <c r="F2033" t="s">
        <v>53</v>
      </c>
      <c r="G2033">
        <v>84.9</v>
      </c>
      <c r="H2033">
        <v>2</v>
      </c>
      <c r="I2033">
        <v>57.84</v>
      </c>
      <c r="J2033">
        <v>14.1</v>
      </c>
      <c r="K2033" t="s">
        <v>20</v>
      </c>
      <c r="L2033" t="s">
        <v>48</v>
      </c>
      <c r="M2033" t="s">
        <v>37</v>
      </c>
      <c r="N2033" t="s">
        <v>6858</v>
      </c>
      <c r="O2033" t="s">
        <v>6957</v>
      </c>
      <c r="P2033" t="str">
        <f t="shared" si="31"/>
        <v>Jan</v>
      </c>
      <c r="Q2033">
        <f>PRODUCT(Table1[[#This Row],[Price_per_Unit]],Table1[[#This Row],[Quantity_Purchased]])</f>
        <v>169.8</v>
      </c>
      <c r="R2033">
        <f>(Table1[[#This Row],[Price_per_Unit]]*Table1[[#This Row],[Quantity_Purchased]])-Table1[[#This Row],[Discount_Applied]]</f>
        <v>155.70000000000002</v>
      </c>
    </row>
    <row r="2034" spans="1:18" x14ac:dyDescent="0.35">
      <c r="A2034" t="s">
        <v>6958</v>
      </c>
      <c r="B2034" s="1">
        <v>45680</v>
      </c>
      <c r="C2034" t="s">
        <v>6856</v>
      </c>
      <c r="D2034" t="s">
        <v>6959</v>
      </c>
      <c r="E2034" t="s">
        <v>1539</v>
      </c>
      <c r="F2034" t="s">
        <v>79</v>
      </c>
      <c r="G2034">
        <v>337.12</v>
      </c>
      <c r="H2034">
        <v>8</v>
      </c>
      <c r="I2034">
        <v>248.18</v>
      </c>
      <c r="J2034">
        <v>8.39</v>
      </c>
      <c r="K2034" t="s">
        <v>54</v>
      </c>
      <c r="L2034" t="s">
        <v>48</v>
      </c>
      <c r="M2034" t="s">
        <v>22</v>
      </c>
      <c r="N2034" t="s">
        <v>6879</v>
      </c>
      <c r="O2034" t="s">
        <v>6960</v>
      </c>
      <c r="P2034" t="str">
        <f t="shared" si="31"/>
        <v>Jan</v>
      </c>
      <c r="Q2034">
        <f>PRODUCT(Table1[[#This Row],[Price_per_Unit]],Table1[[#This Row],[Quantity_Purchased]])</f>
        <v>2696.96</v>
      </c>
      <c r="R2034">
        <f>(Table1[[#This Row],[Price_per_Unit]]*Table1[[#This Row],[Quantity_Purchased]])-Table1[[#This Row],[Discount_Applied]]</f>
        <v>2688.57</v>
      </c>
    </row>
    <row r="2035" spans="1:18" hidden="1" x14ac:dyDescent="0.35">
      <c r="A2035" t="s">
        <v>6961</v>
      </c>
      <c r="B2035" s="1">
        <v>45846</v>
      </c>
      <c r="C2035" t="s">
        <v>6856</v>
      </c>
      <c r="D2035" t="s">
        <v>6962</v>
      </c>
      <c r="E2035" t="s">
        <v>1806</v>
      </c>
      <c r="F2035" t="s">
        <v>36</v>
      </c>
      <c r="G2035">
        <v>389.64</v>
      </c>
      <c r="H2035">
        <v>3</v>
      </c>
      <c r="I2035">
        <v>347.89</v>
      </c>
      <c r="J2035">
        <v>38.58</v>
      </c>
      <c r="K2035" t="s">
        <v>20</v>
      </c>
      <c r="L2035" t="s">
        <v>29</v>
      </c>
      <c r="M2035" t="s">
        <v>30</v>
      </c>
      <c r="N2035" t="s">
        <v>6858</v>
      </c>
      <c r="O2035" t="s">
        <v>6963</v>
      </c>
      <c r="P2035" t="str">
        <f t="shared" si="31"/>
        <v>Jul</v>
      </c>
      <c r="Q2035">
        <f>PRODUCT(Table1[[#This Row],[Price_per_Unit]],Table1[[#This Row],[Quantity_Purchased]])</f>
        <v>1168.92</v>
      </c>
      <c r="R2035">
        <f>(Table1[[#This Row],[Price_per_Unit]]*Table1[[#This Row],[Quantity_Purchased]])-Table1[[#This Row],[Discount_Applied]]</f>
        <v>1130.3400000000001</v>
      </c>
    </row>
    <row r="2036" spans="1:18" hidden="1" x14ac:dyDescent="0.35">
      <c r="A2036" t="s">
        <v>6964</v>
      </c>
      <c r="B2036" s="1">
        <v>45981</v>
      </c>
      <c r="C2036" t="s">
        <v>6856</v>
      </c>
      <c r="D2036" t="s">
        <v>6965</v>
      </c>
      <c r="E2036" t="s">
        <v>1231</v>
      </c>
      <c r="F2036" t="s">
        <v>53</v>
      </c>
      <c r="G2036">
        <v>35.76</v>
      </c>
      <c r="H2036">
        <v>1</v>
      </c>
      <c r="I2036">
        <v>23.06</v>
      </c>
      <c r="J2036">
        <v>6.41</v>
      </c>
      <c r="K2036" t="s">
        <v>43</v>
      </c>
      <c r="L2036" t="s">
        <v>21</v>
      </c>
      <c r="M2036" t="s">
        <v>30</v>
      </c>
      <c r="N2036" t="s">
        <v>6868</v>
      </c>
      <c r="O2036" t="s">
        <v>6966</v>
      </c>
      <c r="P2036" t="str">
        <f t="shared" si="31"/>
        <v>Nov</v>
      </c>
      <c r="Q2036">
        <f>PRODUCT(Table1[[#This Row],[Price_per_Unit]],Table1[[#This Row],[Quantity_Purchased]])</f>
        <v>35.76</v>
      </c>
      <c r="R2036">
        <f>(Table1[[#This Row],[Price_per_Unit]]*Table1[[#This Row],[Quantity_Purchased]])-Table1[[#This Row],[Discount_Applied]]</f>
        <v>29.349999999999998</v>
      </c>
    </row>
    <row r="2037" spans="1:18" hidden="1" x14ac:dyDescent="0.35">
      <c r="A2037" t="s">
        <v>6967</v>
      </c>
      <c r="B2037" s="1">
        <v>45845</v>
      </c>
      <c r="C2037" t="s">
        <v>6856</v>
      </c>
      <c r="D2037" t="s">
        <v>6968</v>
      </c>
      <c r="E2037" t="s">
        <v>600</v>
      </c>
      <c r="F2037" t="s">
        <v>19</v>
      </c>
      <c r="G2037">
        <v>466.96</v>
      </c>
      <c r="H2037">
        <v>9</v>
      </c>
      <c r="I2037">
        <v>411.56</v>
      </c>
      <c r="J2037">
        <v>86.76</v>
      </c>
      <c r="K2037" t="s">
        <v>20</v>
      </c>
      <c r="L2037" t="s">
        <v>48</v>
      </c>
      <c r="M2037" t="s">
        <v>30</v>
      </c>
      <c r="N2037" t="s">
        <v>6868</v>
      </c>
      <c r="O2037" t="s">
        <v>6969</v>
      </c>
      <c r="P2037" t="str">
        <f t="shared" si="31"/>
        <v>Jul</v>
      </c>
      <c r="Q2037">
        <f>PRODUCT(Table1[[#This Row],[Price_per_Unit]],Table1[[#This Row],[Quantity_Purchased]])</f>
        <v>4202.6399999999994</v>
      </c>
      <c r="R2037">
        <f>(Table1[[#This Row],[Price_per_Unit]]*Table1[[#This Row],[Quantity_Purchased]])-Table1[[#This Row],[Discount_Applied]]</f>
        <v>4115.8799999999992</v>
      </c>
    </row>
    <row r="2038" spans="1:18" hidden="1" x14ac:dyDescent="0.35">
      <c r="A2038" t="s">
        <v>6970</v>
      </c>
      <c r="B2038" s="1">
        <v>45693</v>
      </c>
      <c r="C2038" t="s">
        <v>6856</v>
      </c>
      <c r="D2038" t="s">
        <v>6971</v>
      </c>
      <c r="E2038" t="s">
        <v>2188</v>
      </c>
      <c r="F2038" t="s">
        <v>28</v>
      </c>
      <c r="G2038">
        <v>179.46</v>
      </c>
      <c r="H2038">
        <v>2</v>
      </c>
      <c r="I2038">
        <v>143.66999999999999</v>
      </c>
      <c r="J2038">
        <v>9</v>
      </c>
      <c r="K2038" t="s">
        <v>43</v>
      </c>
      <c r="L2038" t="s">
        <v>21</v>
      </c>
      <c r="M2038" t="s">
        <v>37</v>
      </c>
      <c r="N2038" t="s">
        <v>6868</v>
      </c>
      <c r="O2038" t="s">
        <v>6972</v>
      </c>
      <c r="P2038" t="str">
        <f t="shared" si="31"/>
        <v>Feb</v>
      </c>
      <c r="Q2038">
        <f>PRODUCT(Table1[[#This Row],[Price_per_Unit]],Table1[[#This Row],[Quantity_Purchased]])</f>
        <v>358.92</v>
      </c>
      <c r="R2038">
        <f>(Table1[[#This Row],[Price_per_Unit]]*Table1[[#This Row],[Quantity_Purchased]])-Table1[[#This Row],[Discount_Applied]]</f>
        <v>349.92</v>
      </c>
    </row>
    <row r="2039" spans="1:18" hidden="1" x14ac:dyDescent="0.35">
      <c r="A2039" t="s">
        <v>6973</v>
      </c>
      <c r="B2039" s="1">
        <v>45701</v>
      </c>
      <c r="C2039" t="s">
        <v>6856</v>
      </c>
      <c r="D2039" t="s">
        <v>6974</v>
      </c>
      <c r="E2039" t="s">
        <v>1300</v>
      </c>
      <c r="F2039" t="s">
        <v>28</v>
      </c>
      <c r="G2039">
        <v>471.22</v>
      </c>
      <c r="H2039">
        <v>9</v>
      </c>
      <c r="I2039">
        <v>383.97</v>
      </c>
      <c r="J2039">
        <v>2.52</v>
      </c>
      <c r="K2039" t="s">
        <v>54</v>
      </c>
      <c r="L2039" t="s">
        <v>29</v>
      </c>
      <c r="M2039" t="s">
        <v>37</v>
      </c>
      <c r="N2039" t="s">
        <v>6858</v>
      </c>
      <c r="O2039" t="s">
        <v>6975</v>
      </c>
      <c r="P2039" t="str">
        <f t="shared" si="31"/>
        <v>Feb</v>
      </c>
      <c r="Q2039">
        <f>PRODUCT(Table1[[#This Row],[Price_per_Unit]],Table1[[#This Row],[Quantity_Purchased]])</f>
        <v>4240.9800000000005</v>
      </c>
      <c r="R2039">
        <f>(Table1[[#This Row],[Price_per_Unit]]*Table1[[#This Row],[Quantity_Purchased]])-Table1[[#This Row],[Discount_Applied]]</f>
        <v>4238.46</v>
      </c>
    </row>
    <row r="2040" spans="1:18" hidden="1" x14ac:dyDescent="0.35">
      <c r="A2040" t="s">
        <v>6976</v>
      </c>
      <c r="B2040" s="1">
        <v>45887</v>
      </c>
      <c r="C2040" t="s">
        <v>6856</v>
      </c>
      <c r="D2040" t="s">
        <v>6977</v>
      </c>
      <c r="E2040" t="s">
        <v>1737</v>
      </c>
      <c r="F2040" t="s">
        <v>128</v>
      </c>
      <c r="G2040">
        <v>26.53</v>
      </c>
      <c r="H2040">
        <v>10</v>
      </c>
      <c r="I2040">
        <v>21.41</v>
      </c>
      <c r="J2040">
        <v>3.02</v>
      </c>
      <c r="K2040" t="s">
        <v>20</v>
      </c>
      <c r="L2040" t="s">
        <v>29</v>
      </c>
      <c r="M2040" t="s">
        <v>37</v>
      </c>
      <c r="N2040" t="s">
        <v>6868</v>
      </c>
      <c r="O2040" t="s">
        <v>6978</v>
      </c>
      <c r="P2040" t="str">
        <f t="shared" si="31"/>
        <v>Aug</v>
      </c>
      <c r="Q2040">
        <f>PRODUCT(Table1[[#This Row],[Price_per_Unit]],Table1[[#This Row],[Quantity_Purchased]])</f>
        <v>265.3</v>
      </c>
      <c r="R2040">
        <f>(Table1[[#This Row],[Price_per_Unit]]*Table1[[#This Row],[Quantity_Purchased]])-Table1[[#This Row],[Discount_Applied]]</f>
        <v>262.28000000000003</v>
      </c>
    </row>
    <row r="2041" spans="1:18" hidden="1" x14ac:dyDescent="0.35">
      <c r="A2041" t="s">
        <v>6979</v>
      </c>
      <c r="B2041" s="1">
        <v>45676</v>
      </c>
      <c r="C2041" t="s">
        <v>6856</v>
      </c>
      <c r="D2041" t="s">
        <v>6980</v>
      </c>
      <c r="E2041" t="s">
        <v>635</v>
      </c>
      <c r="F2041" t="s">
        <v>36</v>
      </c>
      <c r="G2041">
        <v>117.95</v>
      </c>
      <c r="H2041">
        <v>6</v>
      </c>
      <c r="I2041">
        <v>98.28</v>
      </c>
      <c r="J2041">
        <v>11.54</v>
      </c>
      <c r="K2041" t="s">
        <v>20</v>
      </c>
      <c r="L2041" t="s">
        <v>48</v>
      </c>
      <c r="M2041" t="s">
        <v>37</v>
      </c>
      <c r="N2041" t="s">
        <v>6858</v>
      </c>
      <c r="O2041" t="s">
        <v>6981</v>
      </c>
      <c r="P2041" t="str">
        <f t="shared" si="31"/>
        <v>Jan</v>
      </c>
      <c r="Q2041">
        <f>PRODUCT(Table1[[#This Row],[Price_per_Unit]],Table1[[#This Row],[Quantity_Purchased]])</f>
        <v>707.7</v>
      </c>
      <c r="R2041">
        <f>(Table1[[#This Row],[Price_per_Unit]]*Table1[[#This Row],[Quantity_Purchased]])-Table1[[#This Row],[Discount_Applied]]</f>
        <v>696.16000000000008</v>
      </c>
    </row>
    <row r="2042" spans="1:18" hidden="1" x14ac:dyDescent="0.35">
      <c r="A2042" t="s">
        <v>6982</v>
      </c>
      <c r="B2042" s="1">
        <v>45706</v>
      </c>
      <c r="C2042" t="s">
        <v>6856</v>
      </c>
      <c r="D2042" t="s">
        <v>6983</v>
      </c>
      <c r="E2042" t="s">
        <v>3785</v>
      </c>
      <c r="F2042" t="s">
        <v>79</v>
      </c>
      <c r="G2042">
        <v>64.72</v>
      </c>
      <c r="H2042">
        <v>5</v>
      </c>
      <c r="I2042">
        <v>48.4</v>
      </c>
      <c r="J2042">
        <v>1.01</v>
      </c>
      <c r="K2042" t="s">
        <v>43</v>
      </c>
      <c r="L2042" t="s">
        <v>48</v>
      </c>
      <c r="M2042" t="s">
        <v>37</v>
      </c>
      <c r="N2042" t="s">
        <v>6868</v>
      </c>
      <c r="O2042" t="s">
        <v>6984</v>
      </c>
      <c r="P2042" t="str">
        <f t="shared" si="31"/>
        <v>Feb</v>
      </c>
      <c r="Q2042">
        <f>PRODUCT(Table1[[#This Row],[Price_per_Unit]],Table1[[#This Row],[Quantity_Purchased]])</f>
        <v>323.60000000000002</v>
      </c>
      <c r="R2042">
        <f>(Table1[[#This Row],[Price_per_Unit]]*Table1[[#This Row],[Quantity_Purchased]])-Table1[[#This Row],[Discount_Applied]]</f>
        <v>322.59000000000003</v>
      </c>
    </row>
    <row r="2043" spans="1:18" hidden="1" x14ac:dyDescent="0.35">
      <c r="A2043" t="s">
        <v>6985</v>
      </c>
      <c r="B2043" s="1">
        <v>45678</v>
      </c>
      <c r="C2043" t="s">
        <v>6856</v>
      </c>
      <c r="D2043" t="s">
        <v>6986</v>
      </c>
      <c r="E2043" t="s">
        <v>5192</v>
      </c>
      <c r="F2043" t="s">
        <v>128</v>
      </c>
      <c r="G2043">
        <v>421.32</v>
      </c>
      <c r="H2043">
        <v>7</v>
      </c>
      <c r="I2043">
        <v>361.63</v>
      </c>
      <c r="J2043">
        <v>36.03</v>
      </c>
      <c r="K2043" t="s">
        <v>20</v>
      </c>
      <c r="L2043" t="s">
        <v>21</v>
      </c>
      <c r="M2043" t="s">
        <v>30</v>
      </c>
      <c r="N2043" t="s">
        <v>6879</v>
      </c>
      <c r="O2043" t="s">
        <v>6987</v>
      </c>
      <c r="P2043" t="str">
        <f t="shared" si="31"/>
        <v>Jan</v>
      </c>
      <c r="Q2043">
        <f>PRODUCT(Table1[[#This Row],[Price_per_Unit]],Table1[[#This Row],[Quantity_Purchased]])</f>
        <v>2949.24</v>
      </c>
      <c r="R2043">
        <f>(Table1[[#This Row],[Price_per_Unit]]*Table1[[#This Row],[Quantity_Purchased]])-Table1[[#This Row],[Discount_Applied]]</f>
        <v>2913.2099999999996</v>
      </c>
    </row>
    <row r="2044" spans="1:18" hidden="1" x14ac:dyDescent="0.35">
      <c r="A2044" t="s">
        <v>6988</v>
      </c>
      <c r="B2044" s="1">
        <v>45666</v>
      </c>
      <c r="C2044" t="s">
        <v>6856</v>
      </c>
      <c r="D2044" t="s">
        <v>6989</v>
      </c>
      <c r="E2044" t="s">
        <v>1044</v>
      </c>
      <c r="F2044" t="s">
        <v>28</v>
      </c>
      <c r="G2044">
        <v>418.82</v>
      </c>
      <c r="H2044">
        <v>6</v>
      </c>
      <c r="I2044">
        <v>365.19</v>
      </c>
      <c r="J2044">
        <v>18.96</v>
      </c>
      <c r="K2044" t="s">
        <v>43</v>
      </c>
      <c r="L2044" t="s">
        <v>21</v>
      </c>
      <c r="M2044" t="s">
        <v>37</v>
      </c>
      <c r="N2044" t="s">
        <v>6868</v>
      </c>
      <c r="O2044" t="s">
        <v>6990</v>
      </c>
      <c r="P2044" t="str">
        <f t="shared" si="31"/>
        <v>Jan</v>
      </c>
      <c r="Q2044">
        <f>PRODUCT(Table1[[#This Row],[Price_per_Unit]],Table1[[#This Row],[Quantity_Purchased]])</f>
        <v>2512.92</v>
      </c>
      <c r="R2044">
        <f>(Table1[[#This Row],[Price_per_Unit]]*Table1[[#This Row],[Quantity_Purchased]])-Table1[[#This Row],[Discount_Applied]]</f>
        <v>2493.96</v>
      </c>
    </row>
    <row r="2045" spans="1:18" x14ac:dyDescent="0.35">
      <c r="A2045" t="s">
        <v>6991</v>
      </c>
      <c r="B2045" s="1">
        <v>45695</v>
      </c>
      <c r="C2045" t="s">
        <v>6856</v>
      </c>
      <c r="D2045" t="s">
        <v>6992</v>
      </c>
      <c r="E2045" t="s">
        <v>4555</v>
      </c>
      <c r="F2045" t="s">
        <v>19</v>
      </c>
      <c r="G2045">
        <v>12.2</v>
      </c>
      <c r="H2045">
        <v>3</v>
      </c>
      <c r="I2045">
        <v>10.199999999999999</v>
      </c>
      <c r="J2045">
        <v>1.74</v>
      </c>
      <c r="K2045" t="s">
        <v>54</v>
      </c>
      <c r="L2045" t="s">
        <v>29</v>
      </c>
      <c r="M2045" t="s">
        <v>22</v>
      </c>
      <c r="N2045" t="s">
        <v>6858</v>
      </c>
      <c r="O2045" t="s">
        <v>6993</v>
      </c>
      <c r="P2045" t="str">
        <f t="shared" si="31"/>
        <v>Feb</v>
      </c>
      <c r="Q2045">
        <f>PRODUCT(Table1[[#This Row],[Price_per_Unit]],Table1[[#This Row],[Quantity_Purchased]])</f>
        <v>36.599999999999994</v>
      </c>
      <c r="R2045">
        <f>(Table1[[#This Row],[Price_per_Unit]]*Table1[[#This Row],[Quantity_Purchased]])-Table1[[#This Row],[Discount_Applied]]</f>
        <v>34.859999999999992</v>
      </c>
    </row>
    <row r="2046" spans="1:18" hidden="1" x14ac:dyDescent="0.35">
      <c r="A2046" t="s">
        <v>6994</v>
      </c>
      <c r="B2046" s="1">
        <v>45664</v>
      </c>
      <c r="C2046" t="s">
        <v>6856</v>
      </c>
      <c r="D2046" t="s">
        <v>6995</v>
      </c>
      <c r="E2046" t="s">
        <v>1602</v>
      </c>
      <c r="F2046" t="s">
        <v>36</v>
      </c>
      <c r="G2046">
        <v>185.74</v>
      </c>
      <c r="H2046">
        <v>8</v>
      </c>
      <c r="I2046">
        <v>126.67</v>
      </c>
      <c r="J2046">
        <v>23.26</v>
      </c>
      <c r="K2046" t="s">
        <v>43</v>
      </c>
      <c r="L2046" t="s">
        <v>29</v>
      </c>
      <c r="M2046" t="s">
        <v>30</v>
      </c>
      <c r="N2046" t="s">
        <v>6879</v>
      </c>
      <c r="O2046" t="s">
        <v>6996</v>
      </c>
      <c r="P2046" t="str">
        <f t="shared" si="31"/>
        <v>Jan</v>
      </c>
      <c r="Q2046">
        <f>PRODUCT(Table1[[#This Row],[Price_per_Unit]],Table1[[#This Row],[Quantity_Purchased]])</f>
        <v>1485.92</v>
      </c>
      <c r="R2046">
        <f>(Table1[[#This Row],[Price_per_Unit]]*Table1[[#This Row],[Quantity_Purchased]])-Table1[[#This Row],[Discount_Applied]]</f>
        <v>1462.66</v>
      </c>
    </row>
    <row r="2047" spans="1:18" x14ac:dyDescent="0.35">
      <c r="A2047" t="s">
        <v>6997</v>
      </c>
      <c r="B2047" s="1">
        <v>45686</v>
      </c>
      <c r="C2047" t="s">
        <v>6856</v>
      </c>
      <c r="D2047" t="s">
        <v>6998</v>
      </c>
      <c r="E2047" t="s">
        <v>3210</v>
      </c>
      <c r="F2047" t="s">
        <v>53</v>
      </c>
      <c r="G2047">
        <v>429.45</v>
      </c>
      <c r="H2047">
        <v>3</v>
      </c>
      <c r="I2047">
        <v>346.53</v>
      </c>
      <c r="J2047">
        <v>13.43</v>
      </c>
      <c r="K2047" t="s">
        <v>43</v>
      </c>
      <c r="L2047" t="s">
        <v>29</v>
      </c>
      <c r="M2047" t="s">
        <v>22</v>
      </c>
      <c r="N2047" t="s">
        <v>6858</v>
      </c>
      <c r="O2047" t="s">
        <v>6999</v>
      </c>
      <c r="P2047" t="str">
        <f t="shared" si="31"/>
        <v>Jan</v>
      </c>
      <c r="Q2047">
        <f>PRODUCT(Table1[[#This Row],[Price_per_Unit]],Table1[[#This Row],[Quantity_Purchased]])</f>
        <v>1288.3499999999999</v>
      </c>
      <c r="R2047">
        <f>(Table1[[#This Row],[Price_per_Unit]]*Table1[[#This Row],[Quantity_Purchased]])-Table1[[#This Row],[Discount_Applied]]</f>
        <v>1274.9199999999998</v>
      </c>
    </row>
    <row r="2048" spans="1:18" hidden="1" x14ac:dyDescent="0.35">
      <c r="A2048" t="s">
        <v>7000</v>
      </c>
      <c r="B2048" s="1">
        <v>45682</v>
      </c>
      <c r="C2048" t="s">
        <v>6856</v>
      </c>
      <c r="D2048" t="s">
        <v>7001</v>
      </c>
      <c r="E2048" t="s">
        <v>7002</v>
      </c>
      <c r="F2048" t="s">
        <v>128</v>
      </c>
      <c r="G2048">
        <v>398.97</v>
      </c>
      <c r="H2048">
        <v>9</v>
      </c>
      <c r="I2048">
        <v>290.83999999999997</v>
      </c>
      <c r="J2048">
        <v>26.61</v>
      </c>
      <c r="K2048" t="s">
        <v>43</v>
      </c>
      <c r="L2048" t="s">
        <v>21</v>
      </c>
      <c r="M2048" t="s">
        <v>30</v>
      </c>
      <c r="N2048" t="s">
        <v>6879</v>
      </c>
      <c r="O2048" t="s">
        <v>7003</v>
      </c>
      <c r="P2048" t="str">
        <f t="shared" si="31"/>
        <v>Jan</v>
      </c>
      <c r="Q2048">
        <f>PRODUCT(Table1[[#This Row],[Price_per_Unit]],Table1[[#This Row],[Quantity_Purchased]])</f>
        <v>3590.7300000000005</v>
      </c>
      <c r="R2048">
        <f>(Table1[[#This Row],[Price_per_Unit]]*Table1[[#This Row],[Quantity_Purchased]])-Table1[[#This Row],[Discount_Applied]]</f>
        <v>3564.1200000000003</v>
      </c>
    </row>
    <row r="2049" spans="1:18" hidden="1" x14ac:dyDescent="0.35">
      <c r="A2049" t="s">
        <v>7004</v>
      </c>
      <c r="B2049" s="1">
        <v>45691</v>
      </c>
      <c r="C2049" t="s">
        <v>6856</v>
      </c>
      <c r="D2049" t="s">
        <v>7005</v>
      </c>
      <c r="E2049" t="s">
        <v>7006</v>
      </c>
      <c r="F2049" t="s">
        <v>53</v>
      </c>
      <c r="G2049">
        <v>74.849999999999994</v>
      </c>
      <c r="H2049">
        <v>7</v>
      </c>
      <c r="I2049">
        <v>52.5</v>
      </c>
      <c r="J2049">
        <v>13.09</v>
      </c>
      <c r="K2049" t="s">
        <v>43</v>
      </c>
      <c r="L2049" t="s">
        <v>48</v>
      </c>
      <c r="M2049" t="s">
        <v>37</v>
      </c>
      <c r="N2049" t="s">
        <v>6858</v>
      </c>
      <c r="O2049" t="s">
        <v>7007</v>
      </c>
      <c r="P2049" t="str">
        <f t="shared" si="31"/>
        <v>Feb</v>
      </c>
      <c r="Q2049">
        <f>PRODUCT(Table1[[#This Row],[Price_per_Unit]],Table1[[#This Row],[Quantity_Purchased]])</f>
        <v>523.94999999999993</v>
      </c>
      <c r="R2049">
        <f>(Table1[[#This Row],[Price_per_Unit]]*Table1[[#This Row],[Quantity_Purchased]])-Table1[[#This Row],[Discount_Applied]]</f>
        <v>510.85999999999996</v>
      </c>
    </row>
    <row r="2050" spans="1:18" hidden="1" x14ac:dyDescent="0.35">
      <c r="A2050" t="s">
        <v>7008</v>
      </c>
      <c r="B2050" s="1">
        <v>45666</v>
      </c>
      <c r="C2050" t="s">
        <v>6856</v>
      </c>
      <c r="D2050" t="s">
        <v>7009</v>
      </c>
      <c r="E2050" t="s">
        <v>1910</v>
      </c>
      <c r="F2050" t="s">
        <v>36</v>
      </c>
      <c r="G2050">
        <v>203.88</v>
      </c>
      <c r="H2050">
        <v>6</v>
      </c>
      <c r="I2050">
        <v>157.11000000000001</v>
      </c>
      <c r="J2050">
        <v>27.27</v>
      </c>
      <c r="K2050" t="s">
        <v>54</v>
      </c>
      <c r="L2050" t="s">
        <v>29</v>
      </c>
      <c r="M2050" t="s">
        <v>30</v>
      </c>
      <c r="N2050" t="s">
        <v>6879</v>
      </c>
      <c r="O2050" t="s">
        <v>7010</v>
      </c>
      <c r="P2050" t="str">
        <f t="shared" ref="P2050:P2113" si="32">CHOOSE(MONTH(B2050),"Jan","Feb","Mar","Apr","May","Jun","Jul","Aug","Sep","Oct","Nov","Dec")</f>
        <v>Jan</v>
      </c>
      <c r="Q2050">
        <f>PRODUCT(Table1[[#This Row],[Price_per_Unit]],Table1[[#This Row],[Quantity_Purchased]])</f>
        <v>1223.28</v>
      </c>
      <c r="R2050">
        <f>(Table1[[#This Row],[Price_per_Unit]]*Table1[[#This Row],[Quantity_Purchased]])-Table1[[#This Row],[Discount_Applied]]</f>
        <v>1196.01</v>
      </c>
    </row>
    <row r="2051" spans="1:18" hidden="1" x14ac:dyDescent="0.35">
      <c r="A2051" t="s">
        <v>7011</v>
      </c>
      <c r="B2051" s="1">
        <v>45682</v>
      </c>
      <c r="C2051" t="s">
        <v>6856</v>
      </c>
      <c r="D2051" t="s">
        <v>7012</v>
      </c>
      <c r="E2051" t="s">
        <v>164</v>
      </c>
      <c r="F2051" t="s">
        <v>53</v>
      </c>
      <c r="G2051">
        <v>54.1</v>
      </c>
      <c r="H2051">
        <v>5</v>
      </c>
      <c r="I2051">
        <v>39.049999999999997</v>
      </c>
      <c r="J2051">
        <v>9.09</v>
      </c>
      <c r="K2051" t="s">
        <v>20</v>
      </c>
      <c r="L2051" t="s">
        <v>21</v>
      </c>
      <c r="M2051" t="s">
        <v>37</v>
      </c>
      <c r="N2051" t="s">
        <v>6868</v>
      </c>
      <c r="O2051" t="s">
        <v>7013</v>
      </c>
      <c r="P2051" t="str">
        <f t="shared" si="32"/>
        <v>Jan</v>
      </c>
      <c r="Q2051">
        <f>PRODUCT(Table1[[#This Row],[Price_per_Unit]],Table1[[#This Row],[Quantity_Purchased]])</f>
        <v>270.5</v>
      </c>
      <c r="R2051">
        <f>(Table1[[#This Row],[Price_per_Unit]]*Table1[[#This Row],[Quantity_Purchased]])-Table1[[#This Row],[Discount_Applied]]</f>
        <v>261.41000000000003</v>
      </c>
    </row>
    <row r="2052" spans="1:18" x14ac:dyDescent="0.35">
      <c r="A2052" t="s">
        <v>7014</v>
      </c>
      <c r="B2052" s="1">
        <v>45686</v>
      </c>
      <c r="C2052" t="s">
        <v>6856</v>
      </c>
      <c r="D2052" t="s">
        <v>7015</v>
      </c>
      <c r="E2052" t="s">
        <v>3745</v>
      </c>
      <c r="F2052" t="s">
        <v>28</v>
      </c>
      <c r="G2052">
        <v>224.38</v>
      </c>
      <c r="H2052">
        <v>3</v>
      </c>
      <c r="I2052">
        <v>190.29</v>
      </c>
      <c r="J2052">
        <v>42.59</v>
      </c>
      <c r="K2052" t="s">
        <v>20</v>
      </c>
      <c r="L2052" t="s">
        <v>29</v>
      </c>
      <c r="M2052" t="s">
        <v>22</v>
      </c>
      <c r="N2052" t="s">
        <v>6858</v>
      </c>
      <c r="O2052" t="s">
        <v>7016</v>
      </c>
      <c r="P2052" t="str">
        <f t="shared" si="32"/>
        <v>Jan</v>
      </c>
      <c r="Q2052">
        <f>PRODUCT(Table1[[#This Row],[Price_per_Unit]],Table1[[#This Row],[Quantity_Purchased]])</f>
        <v>673.14</v>
      </c>
      <c r="R2052">
        <f>(Table1[[#This Row],[Price_per_Unit]]*Table1[[#This Row],[Quantity_Purchased]])-Table1[[#This Row],[Discount_Applied]]</f>
        <v>630.54999999999995</v>
      </c>
    </row>
    <row r="2053" spans="1:18" hidden="1" x14ac:dyDescent="0.35">
      <c r="A2053" t="s">
        <v>7017</v>
      </c>
      <c r="B2053" s="1">
        <v>45677</v>
      </c>
      <c r="C2053" t="s">
        <v>6856</v>
      </c>
      <c r="D2053" t="s">
        <v>7018</v>
      </c>
      <c r="E2053" t="s">
        <v>3280</v>
      </c>
      <c r="F2053" t="s">
        <v>36</v>
      </c>
      <c r="G2053">
        <v>460.63</v>
      </c>
      <c r="H2053">
        <v>1</v>
      </c>
      <c r="I2053">
        <v>334.25</v>
      </c>
      <c r="J2053">
        <v>85.73</v>
      </c>
      <c r="K2053" t="s">
        <v>20</v>
      </c>
      <c r="L2053" t="s">
        <v>48</v>
      </c>
      <c r="M2053" t="s">
        <v>30</v>
      </c>
      <c r="N2053" t="s">
        <v>6879</v>
      </c>
      <c r="O2053" t="s">
        <v>7019</v>
      </c>
      <c r="P2053" t="str">
        <f t="shared" si="32"/>
        <v>Jan</v>
      </c>
      <c r="Q2053">
        <f>PRODUCT(Table1[[#This Row],[Price_per_Unit]],Table1[[#This Row],[Quantity_Purchased]])</f>
        <v>460.63</v>
      </c>
      <c r="R2053">
        <f>(Table1[[#This Row],[Price_per_Unit]]*Table1[[#This Row],[Quantity_Purchased]])-Table1[[#This Row],[Discount_Applied]]</f>
        <v>374.9</v>
      </c>
    </row>
    <row r="2054" spans="1:18" x14ac:dyDescent="0.35">
      <c r="A2054" t="s">
        <v>7020</v>
      </c>
      <c r="B2054" s="1">
        <v>45701</v>
      </c>
      <c r="C2054" t="s">
        <v>6856</v>
      </c>
      <c r="D2054" t="s">
        <v>7021</v>
      </c>
      <c r="E2054" t="s">
        <v>7022</v>
      </c>
      <c r="F2054" t="s">
        <v>36</v>
      </c>
      <c r="G2054">
        <v>143.93</v>
      </c>
      <c r="H2054">
        <v>6</v>
      </c>
      <c r="I2054">
        <v>87.88</v>
      </c>
      <c r="J2054">
        <v>3.74</v>
      </c>
      <c r="K2054" t="s">
        <v>43</v>
      </c>
      <c r="L2054" t="s">
        <v>21</v>
      </c>
      <c r="M2054" t="s">
        <v>22</v>
      </c>
      <c r="N2054" t="s">
        <v>6879</v>
      </c>
      <c r="O2054" t="s">
        <v>7023</v>
      </c>
      <c r="P2054" t="str">
        <f t="shared" si="32"/>
        <v>Feb</v>
      </c>
      <c r="Q2054">
        <f>PRODUCT(Table1[[#This Row],[Price_per_Unit]],Table1[[#This Row],[Quantity_Purchased]])</f>
        <v>863.58</v>
      </c>
      <c r="R2054">
        <f>(Table1[[#This Row],[Price_per_Unit]]*Table1[[#This Row],[Quantity_Purchased]])-Table1[[#This Row],[Discount_Applied]]</f>
        <v>859.84</v>
      </c>
    </row>
    <row r="2055" spans="1:18" hidden="1" x14ac:dyDescent="0.35">
      <c r="A2055" t="s">
        <v>7024</v>
      </c>
      <c r="B2055" s="1">
        <v>45685</v>
      </c>
      <c r="C2055" t="s">
        <v>6856</v>
      </c>
      <c r="D2055" t="s">
        <v>7025</v>
      </c>
      <c r="E2055" t="s">
        <v>3254</v>
      </c>
      <c r="F2055" t="s">
        <v>28</v>
      </c>
      <c r="G2055">
        <v>189.71</v>
      </c>
      <c r="H2055">
        <v>3</v>
      </c>
      <c r="I2055">
        <v>160.13</v>
      </c>
      <c r="J2055">
        <v>18.87</v>
      </c>
      <c r="K2055" t="s">
        <v>43</v>
      </c>
      <c r="L2055" t="s">
        <v>21</v>
      </c>
      <c r="M2055" t="s">
        <v>30</v>
      </c>
      <c r="N2055" t="s">
        <v>6868</v>
      </c>
      <c r="O2055" t="s">
        <v>7026</v>
      </c>
      <c r="P2055" t="str">
        <f t="shared" si="32"/>
        <v>Jan</v>
      </c>
      <c r="Q2055">
        <f>PRODUCT(Table1[[#This Row],[Price_per_Unit]],Table1[[#This Row],[Quantity_Purchased]])</f>
        <v>569.13</v>
      </c>
      <c r="R2055">
        <f>(Table1[[#This Row],[Price_per_Unit]]*Table1[[#This Row],[Quantity_Purchased]])-Table1[[#This Row],[Discount_Applied]]</f>
        <v>550.26</v>
      </c>
    </row>
    <row r="2056" spans="1:18" hidden="1" x14ac:dyDescent="0.35">
      <c r="A2056" t="s">
        <v>7027</v>
      </c>
      <c r="B2056" s="1">
        <v>45659</v>
      </c>
      <c r="C2056" t="s">
        <v>6856</v>
      </c>
      <c r="D2056" t="s">
        <v>7028</v>
      </c>
      <c r="E2056" t="s">
        <v>541</v>
      </c>
      <c r="F2056" t="s">
        <v>128</v>
      </c>
      <c r="G2056">
        <v>460.62</v>
      </c>
      <c r="H2056">
        <v>9</v>
      </c>
      <c r="I2056">
        <v>375.97</v>
      </c>
      <c r="J2056">
        <v>76.099999999999994</v>
      </c>
      <c r="K2056" t="s">
        <v>54</v>
      </c>
      <c r="L2056" t="s">
        <v>48</v>
      </c>
      <c r="M2056" t="s">
        <v>37</v>
      </c>
      <c r="N2056" t="s">
        <v>6868</v>
      </c>
      <c r="O2056" t="s">
        <v>7029</v>
      </c>
      <c r="P2056" t="str">
        <f t="shared" si="32"/>
        <v>Jan</v>
      </c>
      <c r="Q2056">
        <f>PRODUCT(Table1[[#This Row],[Price_per_Unit]],Table1[[#This Row],[Quantity_Purchased]])</f>
        <v>4145.58</v>
      </c>
      <c r="R2056">
        <f>(Table1[[#This Row],[Price_per_Unit]]*Table1[[#This Row],[Quantity_Purchased]])-Table1[[#This Row],[Discount_Applied]]</f>
        <v>4069.48</v>
      </c>
    </row>
    <row r="2057" spans="1:18" hidden="1" x14ac:dyDescent="0.35">
      <c r="A2057" t="s">
        <v>7030</v>
      </c>
      <c r="B2057" s="1">
        <v>45675</v>
      </c>
      <c r="C2057" t="s">
        <v>6856</v>
      </c>
      <c r="D2057" t="s">
        <v>7031</v>
      </c>
      <c r="E2057" t="s">
        <v>3290</v>
      </c>
      <c r="F2057" t="s">
        <v>28</v>
      </c>
      <c r="G2057">
        <v>180.54</v>
      </c>
      <c r="H2057">
        <v>1</v>
      </c>
      <c r="I2057">
        <v>141.38999999999999</v>
      </c>
      <c r="J2057">
        <v>20.58</v>
      </c>
      <c r="K2057" t="s">
        <v>20</v>
      </c>
      <c r="L2057" t="s">
        <v>21</v>
      </c>
      <c r="M2057" t="s">
        <v>30</v>
      </c>
      <c r="N2057" t="s">
        <v>6868</v>
      </c>
      <c r="O2057" t="s">
        <v>7032</v>
      </c>
      <c r="P2057" t="str">
        <f t="shared" si="32"/>
        <v>Jan</v>
      </c>
      <c r="Q2057">
        <f>PRODUCT(Table1[[#This Row],[Price_per_Unit]],Table1[[#This Row],[Quantity_Purchased]])</f>
        <v>180.54</v>
      </c>
      <c r="R2057">
        <f>(Table1[[#This Row],[Price_per_Unit]]*Table1[[#This Row],[Quantity_Purchased]])-Table1[[#This Row],[Discount_Applied]]</f>
        <v>159.95999999999998</v>
      </c>
    </row>
    <row r="2058" spans="1:18" hidden="1" x14ac:dyDescent="0.35">
      <c r="A2058" t="s">
        <v>7033</v>
      </c>
      <c r="B2058" s="1">
        <v>45704</v>
      </c>
      <c r="C2058" t="s">
        <v>6856</v>
      </c>
      <c r="D2058" t="s">
        <v>7034</v>
      </c>
      <c r="E2058" t="s">
        <v>393</v>
      </c>
      <c r="F2058" t="s">
        <v>36</v>
      </c>
      <c r="G2058">
        <v>493</v>
      </c>
      <c r="H2058">
        <v>10</v>
      </c>
      <c r="I2058">
        <v>412.03</v>
      </c>
      <c r="J2058">
        <v>35.520000000000003</v>
      </c>
      <c r="K2058" t="s">
        <v>43</v>
      </c>
      <c r="L2058" t="s">
        <v>29</v>
      </c>
      <c r="M2058" t="s">
        <v>30</v>
      </c>
      <c r="N2058" t="s">
        <v>6868</v>
      </c>
      <c r="O2058" t="s">
        <v>7035</v>
      </c>
      <c r="P2058" t="str">
        <f t="shared" si="32"/>
        <v>Feb</v>
      </c>
      <c r="Q2058">
        <f>PRODUCT(Table1[[#This Row],[Price_per_Unit]],Table1[[#This Row],[Quantity_Purchased]])</f>
        <v>4930</v>
      </c>
      <c r="R2058">
        <f>(Table1[[#This Row],[Price_per_Unit]]*Table1[[#This Row],[Quantity_Purchased]])-Table1[[#This Row],[Discount_Applied]]</f>
        <v>4894.4799999999996</v>
      </c>
    </row>
    <row r="2059" spans="1:18" hidden="1" x14ac:dyDescent="0.35">
      <c r="A2059" t="s">
        <v>7036</v>
      </c>
      <c r="B2059" s="1">
        <v>45702</v>
      </c>
      <c r="C2059" t="s">
        <v>6856</v>
      </c>
      <c r="D2059" t="s">
        <v>7037</v>
      </c>
      <c r="E2059" t="s">
        <v>3221</v>
      </c>
      <c r="F2059" t="s">
        <v>19</v>
      </c>
      <c r="G2059">
        <v>294.27</v>
      </c>
      <c r="H2059">
        <v>1</v>
      </c>
      <c r="I2059">
        <v>251.75</v>
      </c>
      <c r="J2059">
        <v>54.49</v>
      </c>
      <c r="K2059" t="s">
        <v>54</v>
      </c>
      <c r="L2059" t="s">
        <v>48</v>
      </c>
      <c r="M2059" t="s">
        <v>30</v>
      </c>
      <c r="N2059" t="s">
        <v>6879</v>
      </c>
      <c r="O2059" t="s">
        <v>7038</v>
      </c>
      <c r="P2059" t="str">
        <f t="shared" si="32"/>
        <v>Feb</v>
      </c>
      <c r="Q2059">
        <f>PRODUCT(Table1[[#This Row],[Price_per_Unit]],Table1[[#This Row],[Quantity_Purchased]])</f>
        <v>294.27</v>
      </c>
      <c r="R2059">
        <f>(Table1[[#This Row],[Price_per_Unit]]*Table1[[#This Row],[Quantity_Purchased]])-Table1[[#This Row],[Discount_Applied]]</f>
        <v>239.77999999999997</v>
      </c>
    </row>
    <row r="2060" spans="1:18" hidden="1" x14ac:dyDescent="0.35">
      <c r="A2060" t="s">
        <v>7039</v>
      </c>
      <c r="B2060" s="1">
        <v>45684</v>
      </c>
      <c r="C2060" t="s">
        <v>6856</v>
      </c>
      <c r="D2060" t="s">
        <v>7040</v>
      </c>
      <c r="E2060" t="s">
        <v>87</v>
      </c>
      <c r="F2060" t="s">
        <v>28</v>
      </c>
      <c r="G2060">
        <v>173.7</v>
      </c>
      <c r="H2060">
        <v>8</v>
      </c>
      <c r="I2060">
        <v>131.59</v>
      </c>
      <c r="J2060">
        <v>16.25</v>
      </c>
      <c r="K2060" t="s">
        <v>43</v>
      </c>
      <c r="L2060" t="s">
        <v>48</v>
      </c>
      <c r="M2060" t="s">
        <v>30</v>
      </c>
      <c r="N2060" t="s">
        <v>6879</v>
      </c>
      <c r="O2060" t="s">
        <v>7041</v>
      </c>
      <c r="P2060" t="str">
        <f t="shared" si="32"/>
        <v>Jan</v>
      </c>
      <c r="Q2060">
        <f>PRODUCT(Table1[[#This Row],[Price_per_Unit]],Table1[[#This Row],[Quantity_Purchased]])</f>
        <v>1389.6</v>
      </c>
      <c r="R2060">
        <f>(Table1[[#This Row],[Price_per_Unit]]*Table1[[#This Row],[Quantity_Purchased]])-Table1[[#This Row],[Discount_Applied]]</f>
        <v>1373.35</v>
      </c>
    </row>
    <row r="2061" spans="1:18" hidden="1" x14ac:dyDescent="0.35">
      <c r="A2061" t="s">
        <v>7042</v>
      </c>
      <c r="B2061" s="1">
        <v>45668</v>
      </c>
      <c r="C2061" t="s">
        <v>6856</v>
      </c>
      <c r="D2061" t="s">
        <v>7043</v>
      </c>
      <c r="E2061" t="s">
        <v>820</v>
      </c>
      <c r="F2061" t="s">
        <v>28</v>
      </c>
      <c r="G2061">
        <v>226.13</v>
      </c>
      <c r="H2061">
        <v>8</v>
      </c>
      <c r="I2061">
        <v>154.18</v>
      </c>
      <c r="J2061">
        <v>10.66</v>
      </c>
      <c r="K2061" t="s">
        <v>20</v>
      </c>
      <c r="L2061" t="s">
        <v>21</v>
      </c>
      <c r="M2061" t="s">
        <v>30</v>
      </c>
      <c r="N2061" t="s">
        <v>6858</v>
      </c>
      <c r="O2061" t="s">
        <v>7044</v>
      </c>
      <c r="P2061" t="str">
        <f t="shared" si="32"/>
        <v>Jan</v>
      </c>
      <c r="Q2061">
        <f>PRODUCT(Table1[[#This Row],[Price_per_Unit]],Table1[[#This Row],[Quantity_Purchased]])</f>
        <v>1809.04</v>
      </c>
      <c r="R2061">
        <f>(Table1[[#This Row],[Price_per_Unit]]*Table1[[#This Row],[Quantity_Purchased]])-Table1[[#This Row],[Discount_Applied]]</f>
        <v>1798.3799999999999</v>
      </c>
    </row>
    <row r="2062" spans="1:18" hidden="1" x14ac:dyDescent="0.35">
      <c r="A2062" t="s">
        <v>7045</v>
      </c>
      <c r="B2062" s="1">
        <v>45699</v>
      </c>
      <c r="C2062" t="s">
        <v>6856</v>
      </c>
      <c r="D2062" t="s">
        <v>7046</v>
      </c>
      <c r="E2062" t="s">
        <v>1063</v>
      </c>
      <c r="F2062" t="s">
        <v>128</v>
      </c>
      <c r="G2062">
        <v>455.18</v>
      </c>
      <c r="H2062">
        <v>2</v>
      </c>
      <c r="I2062">
        <v>365.66</v>
      </c>
      <c r="J2062">
        <v>51.25</v>
      </c>
      <c r="K2062" t="s">
        <v>54</v>
      </c>
      <c r="L2062" t="s">
        <v>48</v>
      </c>
      <c r="M2062" t="s">
        <v>30</v>
      </c>
      <c r="N2062" t="s">
        <v>6858</v>
      </c>
      <c r="O2062" t="s">
        <v>7047</v>
      </c>
      <c r="P2062" t="str">
        <f t="shared" si="32"/>
        <v>Feb</v>
      </c>
      <c r="Q2062">
        <f>PRODUCT(Table1[[#This Row],[Price_per_Unit]],Table1[[#This Row],[Quantity_Purchased]])</f>
        <v>910.36</v>
      </c>
      <c r="R2062">
        <f>(Table1[[#This Row],[Price_per_Unit]]*Table1[[#This Row],[Quantity_Purchased]])-Table1[[#This Row],[Discount_Applied]]</f>
        <v>859.11</v>
      </c>
    </row>
    <row r="2063" spans="1:18" hidden="1" x14ac:dyDescent="0.35">
      <c r="A2063" t="s">
        <v>7048</v>
      </c>
      <c r="B2063" s="1">
        <v>45674</v>
      </c>
      <c r="C2063" t="s">
        <v>6856</v>
      </c>
      <c r="D2063" t="s">
        <v>7049</v>
      </c>
      <c r="E2063" t="s">
        <v>2748</v>
      </c>
      <c r="F2063" t="s">
        <v>128</v>
      </c>
      <c r="G2063">
        <v>332.06</v>
      </c>
      <c r="H2063">
        <v>9</v>
      </c>
      <c r="I2063">
        <v>288.8</v>
      </c>
      <c r="J2063">
        <v>15.66</v>
      </c>
      <c r="K2063" t="s">
        <v>43</v>
      </c>
      <c r="L2063" t="s">
        <v>21</v>
      </c>
      <c r="M2063" t="s">
        <v>37</v>
      </c>
      <c r="N2063" t="s">
        <v>6858</v>
      </c>
      <c r="O2063" t="s">
        <v>7050</v>
      </c>
      <c r="P2063" t="str">
        <f t="shared" si="32"/>
        <v>Jan</v>
      </c>
      <c r="Q2063">
        <f>PRODUCT(Table1[[#This Row],[Price_per_Unit]],Table1[[#This Row],[Quantity_Purchased]])</f>
        <v>2988.54</v>
      </c>
      <c r="R2063">
        <f>(Table1[[#This Row],[Price_per_Unit]]*Table1[[#This Row],[Quantity_Purchased]])-Table1[[#This Row],[Discount_Applied]]</f>
        <v>2972.88</v>
      </c>
    </row>
    <row r="2064" spans="1:18" x14ac:dyDescent="0.35">
      <c r="A2064" t="s">
        <v>7051</v>
      </c>
      <c r="B2064" s="1">
        <v>45699</v>
      </c>
      <c r="C2064" t="s">
        <v>6856</v>
      </c>
      <c r="D2064" t="s">
        <v>7052</v>
      </c>
      <c r="E2064" t="s">
        <v>74</v>
      </c>
      <c r="F2064" t="s">
        <v>79</v>
      </c>
      <c r="G2064">
        <v>365.8</v>
      </c>
      <c r="H2064">
        <v>1</v>
      </c>
      <c r="I2064">
        <v>326.7</v>
      </c>
      <c r="J2064">
        <v>55.52</v>
      </c>
      <c r="K2064" t="s">
        <v>54</v>
      </c>
      <c r="L2064" t="s">
        <v>29</v>
      </c>
      <c r="M2064" t="s">
        <v>22</v>
      </c>
      <c r="N2064" t="s">
        <v>6879</v>
      </c>
      <c r="O2064" t="s">
        <v>7053</v>
      </c>
      <c r="P2064" t="str">
        <f t="shared" si="32"/>
        <v>Feb</v>
      </c>
      <c r="Q2064">
        <f>PRODUCT(Table1[[#This Row],[Price_per_Unit]],Table1[[#This Row],[Quantity_Purchased]])</f>
        <v>365.8</v>
      </c>
      <c r="R2064">
        <f>(Table1[[#This Row],[Price_per_Unit]]*Table1[[#This Row],[Quantity_Purchased]])-Table1[[#This Row],[Discount_Applied]]</f>
        <v>310.28000000000003</v>
      </c>
    </row>
    <row r="2065" spans="1:18" x14ac:dyDescent="0.35">
      <c r="A2065" t="s">
        <v>7054</v>
      </c>
      <c r="B2065" s="1">
        <v>45678</v>
      </c>
      <c r="C2065" t="s">
        <v>6856</v>
      </c>
      <c r="D2065" t="s">
        <v>7055</v>
      </c>
      <c r="E2065" t="s">
        <v>4415</v>
      </c>
      <c r="F2065" t="s">
        <v>53</v>
      </c>
      <c r="G2065">
        <v>462.74</v>
      </c>
      <c r="H2065">
        <v>3</v>
      </c>
      <c r="I2065">
        <v>355.49</v>
      </c>
      <c r="J2065">
        <v>39.729999999999997</v>
      </c>
      <c r="K2065" t="s">
        <v>43</v>
      </c>
      <c r="L2065" t="s">
        <v>21</v>
      </c>
      <c r="M2065" t="s">
        <v>22</v>
      </c>
      <c r="N2065" t="s">
        <v>6879</v>
      </c>
      <c r="O2065" t="s">
        <v>7056</v>
      </c>
      <c r="P2065" t="str">
        <f t="shared" si="32"/>
        <v>Jan</v>
      </c>
      <c r="Q2065">
        <f>PRODUCT(Table1[[#This Row],[Price_per_Unit]],Table1[[#This Row],[Quantity_Purchased]])</f>
        <v>1388.22</v>
      </c>
      <c r="R2065">
        <f>(Table1[[#This Row],[Price_per_Unit]]*Table1[[#This Row],[Quantity_Purchased]])-Table1[[#This Row],[Discount_Applied]]</f>
        <v>1348.49</v>
      </c>
    </row>
    <row r="2066" spans="1:18" hidden="1" x14ac:dyDescent="0.35">
      <c r="A2066" t="s">
        <v>7057</v>
      </c>
      <c r="B2066" s="1">
        <v>45681</v>
      </c>
      <c r="C2066" t="s">
        <v>6856</v>
      </c>
      <c r="D2066" t="s">
        <v>7058</v>
      </c>
      <c r="E2066" t="s">
        <v>1581</v>
      </c>
      <c r="F2066" t="s">
        <v>128</v>
      </c>
      <c r="G2066">
        <v>168.7</v>
      </c>
      <c r="H2066">
        <v>9</v>
      </c>
      <c r="I2066">
        <v>124.55</v>
      </c>
      <c r="J2066">
        <v>21.22</v>
      </c>
      <c r="K2066" t="s">
        <v>43</v>
      </c>
      <c r="L2066" t="s">
        <v>48</v>
      </c>
      <c r="M2066" t="s">
        <v>37</v>
      </c>
      <c r="N2066" t="s">
        <v>6868</v>
      </c>
      <c r="O2066" t="s">
        <v>7059</v>
      </c>
      <c r="P2066" t="str">
        <f t="shared" si="32"/>
        <v>Jan</v>
      </c>
      <c r="Q2066">
        <f>PRODUCT(Table1[[#This Row],[Price_per_Unit]],Table1[[#This Row],[Quantity_Purchased]])</f>
        <v>1518.3</v>
      </c>
      <c r="R2066">
        <f>(Table1[[#This Row],[Price_per_Unit]]*Table1[[#This Row],[Quantity_Purchased]])-Table1[[#This Row],[Discount_Applied]]</f>
        <v>1497.08</v>
      </c>
    </row>
    <row r="2067" spans="1:18" x14ac:dyDescent="0.35">
      <c r="A2067" t="s">
        <v>7060</v>
      </c>
      <c r="B2067" s="1">
        <v>45681</v>
      </c>
      <c r="C2067" t="s">
        <v>6856</v>
      </c>
      <c r="D2067" t="s">
        <v>7061</v>
      </c>
      <c r="E2067" t="b">
        <v>1</v>
      </c>
      <c r="F2067" t="s">
        <v>28</v>
      </c>
      <c r="G2067">
        <v>296.98</v>
      </c>
      <c r="H2067">
        <v>5</v>
      </c>
      <c r="I2067">
        <v>210.23</v>
      </c>
      <c r="J2067">
        <v>43.37</v>
      </c>
      <c r="K2067" t="s">
        <v>54</v>
      </c>
      <c r="L2067" t="s">
        <v>21</v>
      </c>
      <c r="M2067" t="s">
        <v>22</v>
      </c>
      <c r="N2067" t="s">
        <v>6868</v>
      </c>
      <c r="O2067" t="s">
        <v>7062</v>
      </c>
      <c r="P2067" t="str">
        <f t="shared" si="32"/>
        <v>Jan</v>
      </c>
      <c r="Q2067">
        <f>PRODUCT(Table1[[#This Row],[Price_per_Unit]],Table1[[#This Row],[Quantity_Purchased]])</f>
        <v>1484.9</v>
      </c>
      <c r="R2067">
        <f>(Table1[[#This Row],[Price_per_Unit]]*Table1[[#This Row],[Quantity_Purchased]])-Table1[[#This Row],[Discount_Applied]]</f>
        <v>1441.5300000000002</v>
      </c>
    </row>
    <row r="2068" spans="1:18" hidden="1" x14ac:dyDescent="0.35">
      <c r="A2068" t="s">
        <v>7063</v>
      </c>
      <c r="B2068" s="1">
        <v>45689</v>
      </c>
      <c r="C2068" t="s">
        <v>6856</v>
      </c>
      <c r="D2068" t="s">
        <v>7064</v>
      </c>
      <c r="E2068" t="s">
        <v>136</v>
      </c>
      <c r="F2068" t="s">
        <v>79</v>
      </c>
      <c r="G2068">
        <v>84.65</v>
      </c>
      <c r="H2068">
        <v>10</v>
      </c>
      <c r="I2068">
        <v>72.62</v>
      </c>
      <c r="J2068">
        <v>15.25</v>
      </c>
      <c r="K2068" t="s">
        <v>54</v>
      </c>
      <c r="L2068" t="s">
        <v>21</v>
      </c>
      <c r="M2068" t="s">
        <v>30</v>
      </c>
      <c r="N2068" t="s">
        <v>6868</v>
      </c>
      <c r="O2068" t="s">
        <v>7065</v>
      </c>
      <c r="P2068" t="str">
        <f t="shared" si="32"/>
        <v>Feb</v>
      </c>
      <c r="Q2068">
        <f>PRODUCT(Table1[[#This Row],[Price_per_Unit]],Table1[[#This Row],[Quantity_Purchased]])</f>
        <v>846.5</v>
      </c>
      <c r="R2068">
        <f>(Table1[[#This Row],[Price_per_Unit]]*Table1[[#This Row],[Quantity_Purchased]])-Table1[[#This Row],[Discount_Applied]]</f>
        <v>831.25</v>
      </c>
    </row>
    <row r="2069" spans="1:18" hidden="1" x14ac:dyDescent="0.35">
      <c r="A2069" t="s">
        <v>7066</v>
      </c>
      <c r="B2069" s="1">
        <v>45669</v>
      </c>
      <c r="C2069" t="s">
        <v>6856</v>
      </c>
      <c r="D2069" t="s">
        <v>7067</v>
      </c>
      <c r="E2069" t="s">
        <v>7068</v>
      </c>
      <c r="F2069" t="s">
        <v>53</v>
      </c>
      <c r="G2069">
        <v>252.22</v>
      </c>
      <c r="H2069">
        <v>3</v>
      </c>
      <c r="I2069">
        <v>210.76</v>
      </c>
      <c r="J2069">
        <v>9.11</v>
      </c>
      <c r="K2069" t="s">
        <v>43</v>
      </c>
      <c r="L2069" t="s">
        <v>48</v>
      </c>
      <c r="M2069" t="s">
        <v>30</v>
      </c>
      <c r="N2069" t="s">
        <v>6879</v>
      </c>
      <c r="O2069" t="s">
        <v>7069</v>
      </c>
      <c r="P2069" t="str">
        <f t="shared" si="32"/>
        <v>Jan</v>
      </c>
      <c r="Q2069">
        <f>PRODUCT(Table1[[#This Row],[Price_per_Unit]],Table1[[#This Row],[Quantity_Purchased]])</f>
        <v>756.66</v>
      </c>
      <c r="R2069">
        <f>(Table1[[#This Row],[Price_per_Unit]]*Table1[[#This Row],[Quantity_Purchased]])-Table1[[#This Row],[Discount_Applied]]</f>
        <v>747.55</v>
      </c>
    </row>
    <row r="2070" spans="1:18" hidden="1" x14ac:dyDescent="0.35">
      <c r="A2070" t="s">
        <v>7070</v>
      </c>
      <c r="B2070" s="1">
        <v>45686</v>
      </c>
      <c r="C2070" t="s">
        <v>6856</v>
      </c>
      <c r="D2070" t="s">
        <v>7071</v>
      </c>
      <c r="E2070" t="s">
        <v>4490</v>
      </c>
      <c r="F2070" t="s">
        <v>28</v>
      </c>
      <c r="G2070">
        <v>175.48</v>
      </c>
      <c r="H2070">
        <v>5</v>
      </c>
      <c r="I2070">
        <v>109.2</v>
      </c>
      <c r="J2070">
        <v>9.52</v>
      </c>
      <c r="K2070" t="s">
        <v>43</v>
      </c>
      <c r="L2070" t="s">
        <v>48</v>
      </c>
      <c r="M2070" t="s">
        <v>30</v>
      </c>
      <c r="N2070" t="s">
        <v>6879</v>
      </c>
      <c r="O2070" t="s">
        <v>7072</v>
      </c>
      <c r="P2070" t="str">
        <f t="shared" si="32"/>
        <v>Jan</v>
      </c>
      <c r="Q2070">
        <f>PRODUCT(Table1[[#This Row],[Price_per_Unit]],Table1[[#This Row],[Quantity_Purchased]])</f>
        <v>877.4</v>
      </c>
      <c r="R2070">
        <f>(Table1[[#This Row],[Price_per_Unit]]*Table1[[#This Row],[Quantity_Purchased]])-Table1[[#This Row],[Discount_Applied]]</f>
        <v>867.88</v>
      </c>
    </row>
    <row r="2071" spans="1:18" hidden="1" x14ac:dyDescent="0.35">
      <c r="A2071" t="s">
        <v>7073</v>
      </c>
      <c r="B2071" s="1">
        <v>45681</v>
      </c>
      <c r="C2071" t="s">
        <v>6856</v>
      </c>
      <c r="D2071" t="s">
        <v>7074</v>
      </c>
      <c r="E2071" t="s">
        <v>2</v>
      </c>
      <c r="F2071" t="s">
        <v>19</v>
      </c>
      <c r="G2071">
        <v>351.43</v>
      </c>
      <c r="H2071">
        <v>4</v>
      </c>
      <c r="I2071">
        <v>309.33999999999997</v>
      </c>
      <c r="J2071">
        <v>55.12</v>
      </c>
      <c r="K2071" t="s">
        <v>54</v>
      </c>
      <c r="L2071" t="s">
        <v>48</v>
      </c>
      <c r="M2071" t="s">
        <v>30</v>
      </c>
      <c r="N2071" t="s">
        <v>6858</v>
      </c>
      <c r="O2071" t="s">
        <v>7075</v>
      </c>
      <c r="P2071" t="str">
        <f t="shared" si="32"/>
        <v>Jan</v>
      </c>
      <c r="Q2071">
        <f>PRODUCT(Table1[[#This Row],[Price_per_Unit]],Table1[[#This Row],[Quantity_Purchased]])</f>
        <v>1405.72</v>
      </c>
      <c r="R2071">
        <f>(Table1[[#This Row],[Price_per_Unit]]*Table1[[#This Row],[Quantity_Purchased]])-Table1[[#This Row],[Discount_Applied]]</f>
        <v>1350.6000000000001</v>
      </c>
    </row>
    <row r="2072" spans="1:18" hidden="1" x14ac:dyDescent="0.35">
      <c r="A2072" t="s">
        <v>7076</v>
      </c>
      <c r="B2072" s="1">
        <v>45708</v>
      </c>
      <c r="C2072" t="s">
        <v>6856</v>
      </c>
      <c r="D2072" t="s">
        <v>7077</v>
      </c>
      <c r="E2072" t="s">
        <v>677</v>
      </c>
      <c r="F2072" t="s">
        <v>36</v>
      </c>
      <c r="G2072">
        <v>28.91</v>
      </c>
      <c r="H2072">
        <v>5</v>
      </c>
      <c r="I2072">
        <v>22.05</v>
      </c>
      <c r="J2072">
        <v>4.41</v>
      </c>
      <c r="K2072" t="s">
        <v>54</v>
      </c>
      <c r="L2072" t="s">
        <v>48</v>
      </c>
      <c r="M2072" t="s">
        <v>30</v>
      </c>
      <c r="N2072" t="s">
        <v>6879</v>
      </c>
      <c r="O2072" t="s">
        <v>7078</v>
      </c>
      <c r="P2072" t="str">
        <f t="shared" si="32"/>
        <v>Feb</v>
      </c>
      <c r="Q2072">
        <f>PRODUCT(Table1[[#This Row],[Price_per_Unit]],Table1[[#This Row],[Quantity_Purchased]])</f>
        <v>144.55000000000001</v>
      </c>
      <c r="R2072">
        <f>(Table1[[#This Row],[Price_per_Unit]]*Table1[[#This Row],[Quantity_Purchased]])-Table1[[#This Row],[Discount_Applied]]</f>
        <v>140.14000000000001</v>
      </c>
    </row>
    <row r="2073" spans="1:18" hidden="1" x14ac:dyDescent="0.35">
      <c r="A2073" t="s">
        <v>7079</v>
      </c>
      <c r="B2073" s="1">
        <v>45697</v>
      </c>
      <c r="C2073" t="s">
        <v>6856</v>
      </c>
      <c r="D2073" t="s">
        <v>7080</v>
      </c>
      <c r="E2073" t="s">
        <v>7081</v>
      </c>
      <c r="F2073" t="s">
        <v>79</v>
      </c>
      <c r="G2073">
        <v>445.51</v>
      </c>
      <c r="H2073">
        <v>6</v>
      </c>
      <c r="I2073">
        <v>364.15</v>
      </c>
      <c r="J2073">
        <v>45.09</v>
      </c>
      <c r="K2073" t="s">
        <v>54</v>
      </c>
      <c r="L2073" t="s">
        <v>21</v>
      </c>
      <c r="M2073" t="s">
        <v>30</v>
      </c>
      <c r="N2073" t="s">
        <v>6879</v>
      </c>
      <c r="O2073" t="s">
        <v>7082</v>
      </c>
      <c r="P2073" t="str">
        <f t="shared" si="32"/>
        <v>Feb</v>
      </c>
      <c r="Q2073">
        <f>PRODUCT(Table1[[#This Row],[Price_per_Unit]],Table1[[#This Row],[Quantity_Purchased]])</f>
        <v>2673.06</v>
      </c>
      <c r="R2073">
        <f>(Table1[[#This Row],[Price_per_Unit]]*Table1[[#This Row],[Quantity_Purchased]])-Table1[[#This Row],[Discount_Applied]]</f>
        <v>2627.97</v>
      </c>
    </row>
    <row r="2074" spans="1:18" hidden="1" x14ac:dyDescent="0.35">
      <c r="A2074" t="s">
        <v>7083</v>
      </c>
      <c r="B2074" s="1">
        <v>45695</v>
      </c>
      <c r="C2074" t="s">
        <v>6856</v>
      </c>
      <c r="D2074" t="s">
        <v>7084</v>
      </c>
      <c r="E2074" t="s">
        <v>623</v>
      </c>
      <c r="F2074" t="s">
        <v>128</v>
      </c>
      <c r="G2074">
        <v>433.83</v>
      </c>
      <c r="H2074">
        <v>6</v>
      </c>
      <c r="I2074">
        <v>379.96</v>
      </c>
      <c r="J2074">
        <v>79.81</v>
      </c>
      <c r="K2074" t="s">
        <v>43</v>
      </c>
      <c r="L2074" t="s">
        <v>48</v>
      </c>
      <c r="M2074" t="s">
        <v>30</v>
      </c>
      <c r="N2074" t="s">
        <v>6858</v>
      </c>
      <c r="O2074" t="s">
        <v>7085</v>
      </c>
      <c r="P2074" t="str">
        <f t="shared" si="32"/>
        <v>Feb</v>
      </c>
      <c r="Q2074">
        <f>PRODUCT(Table1[[#This Row],[Price_per_Unit]],Table1[[#This Row],[Quantity_Purchased]])</f>
        <v>2602.98</v>
      </c>
      <c r="R2074">
        <f>(Table1[[#This Row],[Price_per_Unit]]*Table1[[#This Row],[Quantity_Purchased]])-Table1[[#This Row],[Discount_Applied]]</f>
        <v>2523.17</v>
      </c>
    </row>
    <row r="2075" spans="1:18" x14ac:dyDescent="0.35">
      <c r="A2075" t="s">
        <v>7086</v>
      </c>
      <c r="B2075" s="1">
        <v>45706</v>
      </c>
      <c r="C2075" t="s">
        <v>6856</v>
      </c>
      <c r="D2075" t="s">
        <v>7087</v>
      </c>
      <c r="E2075" t="s">
        <v>3495</v>
      </c>
      <c r="F2075" t="s">
        <v>79</v>
      </c>
      <c r="G2075">
        <v>481.43</v>
      </c>
      <c r="H2075">
        <v>3</v>
      </c>
      <c r="I2075">
        <v>396.56</v>
      </c>
      <c r="J2075">
        <v>31.37</v>
      </c>
      <c r="K2075" t="s">
        <v>54</v>
      </c>
      <c r="L2075" t="s">
        <v>29</v>
      </c>
      <c r="M2075" t="s">
        <v>22</v>
      </c>
      <c r="N2075" t="s">
        <v>6858</v>
      </c>
      <c r="O2075" t="s">
        <v>7088</v>
      </c>
      <c r="P2075" t="str">
        <f t="shared" si="32"/>
        <v>Feb</v>
      </c>
      <c r="Q2075">
        <f>PRODUCT(Table1[[#This Row],[Price_per_Unit]],Table1[[#This Row],[Quantity_Purchased]])</f>
        <v>1444.29</v>
      </c>
      <c r="R2075">
        <f>(Table1[[#This Row],[Price_per_Unit]]*Table1[[#This Row],[Quantity_Purchased]])-Table1[[#This Row],[Discount_Applied]]</f>
        <v>1412.92</v>
      </c>
    </row>
    <row r="2076" spans="1:18" hidden="1" x14ac:dyDescent="0.35">
      <c r="A2076" t="s">
        <v>7089</v>
      </c>
      <c r="B2076" s="1">
        <v>45659</v>
      </c>
      <c r="C2076" t="s">
        <v>6856</v>
      </c>
      <c r="D2076" t="s">
        <v>7090</v>
      </c>
      <c r="E2076" t="s">
        <v>789</v>
      </c>
      <c r="F2076" t="s">
        <v>128</v>
      </c>
      <c r="G2076">
        <v>225.6</v>
      </c>
      <c r="H2076">
        <v>4</v>
      </c>
      <c r="I2076">
        <v>164.72</v>
      </c>
      <c r="J2076">
        <v>24.22</v>
      </c>
      <c r="K2076" t="s">
        <v>54</v>
      </c>
      <c r="L2076" t="s">
        <v>29</v>
      </c>
      <c r="M2076" t="s">
        <v>37</v>
      </c>
      <c r="N2076" t="s">
        <v>6868</v>
      </c>
      <c r="O2076" t="s">
        <v>7091</v>
      </c>
      <c r="P2076" t="str">
        <f t="shared" si="32"/>
        <v>Jan</v>
      </c>
      <c r="Q2076">
        <f>PRODUCT(Table1[[#This Row],[Price_per_Unit]],Table1[[#This Row],[Quantity_Purchased]])</f>
        <v>902.4</v>
      </c>
      <c r="R2076">
        <f>(Table1[[#This Row],[Price_per_Unit]]*Table1[[#This Row],[Quantity_Purchased]])-Table1[[#This Row],[Discount_Applied]]</f>
        <v>878.18</v>
      </c>
    </row>
    <row r="2077" spans="1:18" hidden="1" x14ac:dyDescent="0.35">
      <c r="A2077" t="s">
        <v>7092</v>
      </c>
      <c r="B2077" s="1">
        <v>45665</v>
      </c>
      <c r="C2077" t="s">
        <v>6856</v>
      </c>
      <c r="D2077" t="s">
        <v>7093</v>
      </c>
      <c r="E2077" t="s">
        <v>3264</v>
      </c>
      <c r="F2077" t="s">
        <v>128</v>
      </c>
      <c r="G2077">
        <v>291.07</v>
      </c>
      <c r="H2077">
        <v>10</v>
      </c>
      <c r="I2077">
        <v>235.32</v>
      </c>
      <c r="J2077">
        <v>50.42</v>
      </c>
      <c r="K2077" t="s">
        <v>54</v>
      </c>
      <c r="L2077" t="s">
        <v>48</v>
      </c>
      <c r="M2077" t="s">
        <v>30</v>
      </c>
      <c r="N2077" t="s">
        <v>6858</v>
      </c>
      <c r="O2077" t="s">
        <v>7094</v>
      </c>
      <c r="P2077" t="str">
        <f t="shared" si="32"/>
        <v>Jan</v>
      </c>
      <c r="Q2077">
        <f>PRODUCT(Table1[[#This Row],[Price_per_Unit]],Table1[[#This Row],[Quantity_Purchased]])</f>
        <v>2910.7</v>
      </c>
      <c r="R2077">
        <f>(Table1[[#This Row],[Price_per_Unit]]*Table1[[#This Row],[Quantity_Purchased]])-Table1[[#This Row],[Discount_Applied]]</f>
        <v>2860.2799999999997</v>
      </c>
    </row>
    <row r="2078" spans="1:18" x14ac:dyDescent="0.35">
      <c r="A2078" t="s">
        <v>7095</v>
      </c>
      <c r="B2078" s="1">
        <v>45691</v>
      </c>
      <c r="C2078" t="s">
        <v>6856</v>
      </c>
      <c r="D2078" t="s">
        <v>7096</v>
      </c>
      <c r="E2078" t="s">
        <v>7097</v>
      </c>
      <c r="F2078" t="s">
        <v>36</v>
      </c>
      <c r="G2078">
        <v>383.41</v>
      </c>
      <c r="H2078">
        <v>7</v>
      </c>
      <c r="I2078">
        <v>338.09</v>
      </c>
      <c r="J2078">
        <v>34.729999999999997</v>
      </c>
      <c r="K2078" t="s">
        <v>43</v>
      </c>
      <c r="L2078" t="s">
        <v>48</v>
      </c>
      <c r="M2078" t="s">
        <v>22</v>
      </c>
      <c r="N2078" t="s">
        <v>6858</v>
      </c>
      <c r="O2078" t="s">
        <v>7098</v>
      </c>
      <c r="P2078" t="str">
        <f t="shared" si="32"/>
        <v>Feb</v>
      </c>
      <c r="Q2078">
        <f>PRODUCT(Table1[[#This Row],[Price_per_Unit]],Table1[[#This Row],[Quantity_Purchased]])</f>
        <v>2683.8700000000003</v>
      </c>
      <c r="R2078">
        <f>(Table1[[#This Row],[Price_per_Unit]]*Table1[[#This Row],[Quantity_Purchased]])-Table1[[#This Row],[Discount_Applied]]</f>
        <v>2649.1400000000003</v>
      </c>
    </row>
    <row r="2079" spans="1:18" x14ac:dyDescent="0.35">
      <c r="A2079" t="s">
        <v>7099</v>
      </c>
      <c r="B2079" s="1">
        <v>45694</v>
      </c>
      <c r="C2079" t="s">
        <v>6856</v>
      </c>
      <c r="D2079" t="s">
        <v>7100</v>
      </c>
      <c r="E2079" t="s">
        <v>3789</v>
      </c>
      <c r="F2079" t="s">
        <v>36</v>
      </c>
      <c r="G2079">
        <v>147.77000000000001</v>
      </c>
      <c r="H2079">
        <v>8</v>
      </c>
      <c r="I2079">
        <v>126.11</v>
      </c>
      <c r="J2079">
        <v>20.16</v>
      </c>
      <c r="K2079" t="s">
        <v>43</v>
      </c>
      <c r="L2079" t="s">
        <v>48</v>
      </c>
      <c r="M2079" t="s">
        <v>22</v>
      </c>
      <c r="N2079" t="s">
        <v>6868</v>
      </c>
      <c r="O2079" t="s">
        <v>7101</v>
      </c>
      <c r="P2079" t="str">
        <f t="shared" si="32"/>
        <v>Feb</v>
      </c>
      <c r="Q2079">
        <f>PRODUCT(Table1[[#This Row],[Price_per_Unit]],Table1[[#This Row],[Quantity_Purchased]])</f>
        <v>1182.1600000000001</v>
      </c>
      <c r="R2079">
        <f>(Table1[[#This Row],[Price_per_Unit]]*Table1[[#This Row],[Quantity_Purchased]])-Table1[[#This Row],[Discount_Applied]]</f>
        <v>1162</v>
      </c>
    </row>
    <row r="2080" spans="1:18" hidden="1" x14ac:dyDescent="0.35">
      <c r="A2080" t="s">
        <v>7102</v>
      </c>
      <c r="B2080" s="1">
        <v>45666</v>
      </c>
      <c r="C2080" t="s">
        <v>6856</v>
      </c>
      <c r="D2080" t="s">
        <v>7103</v>
      </c>
      <c r="E2080" t="s">
        <v>3735</v>
      </c>
      <c r="F2080" t="s">
        <v>79</v>
      </c>
      <c r="G2080">
        <v>253.26</v>
      </c>
      <c r="H2080">
        <v>5</v>
      </c>
      <c r="I2080">
        <v>173.55</v>
      </c>
      <c r="J2080">
        <v>1.7</v>
      </c>
      <c r="K2080" t="s">
        <v>20</v>
      </c>
      <c r="L2080" t="s">
        <v>21</v>
      </c>
      <c r="M2080" t="s">
        <v>30</v>
      </c>
      <c r="N2080" t="s">
        <v>6868</v>
      </c>
      <c r="O2080" t="s">
        <v>7104</v>
      </c>
      <c r="P2080" t="str">
        <f t="shared" si="32"/>
        <v>Jan</v>
      </c>
      <c r="Q2080">
        <f>PRODUCT(Table1[[#This Row],[Price_per_Unit]],Table1[[#This Row],[Quantity_Purchased]])</f>
        <v>1266.3</v>
      </c>
      <c r="R2080">
        <f>(Table1[[#This Row],[Price_per_Unit]]*Table1[[#This Row],[Quantity_Purchased]])-Table1[[#This Row],[Discount_Applied]]</f>
        <v>1264.5999999999999</v>
      </c>
    </row>
    <row r="2081" spans="1:18" x14ac:dyDescent="0.35">
      <c r="A2081" t="s">
        <v>7105</v>
      </c>
      <c r="B2081" s="1">
        <v>45671</v>
      </c>
      <c r="C2081" t="s">
        <v>6856</v>
      </c>
      <c r="D2081" t="s">
        <v>7106</v>
      </c>
      <c r="E2081" t="s">
        <v>208</v>
      </c>
      <c r="F2081" t="s">
        <v>128</v>
      </c>
      <c r="G2081">
        <v>458.72</v>
      </c>
      <c r="H2081">
        <v>4</v>
      </c>
      <c r="I2081">
        <v>310.58999999999997</v>
      </c>
      <c r="J2081">
        <v>24.81</v>
      </c>
      <c r="K2081" t="s">
        <v>20</v>
      </c>
      <c r="L2081" t="s">
        <v>29</v>
      </c>
      <c r="M2081" t="s">
        <v>22</v>
      </c>
      <c r="N2081" t="s">
        <v>6879</v>
      </c>
      <c r="O2081" t="s">
        <v>7107</v>
      </c>
      <c r="P2081" t="str">
        <f t="shared" si="32"/>
        <v>Jan</v>
      </c>
      <c r="Q2081">
        <f>PRODUCT(Table1[[#This Row],[Price_per_Unit]],Table1[[#This Row],[Quantity_Purchased]])</f>
        <v>1834.88</v>
      </c>
      <c r="R2081">
        <f>(Table1[[#This Row],[Price_per_Unit]]*Table1[[#This Row],[Quantity_Purchased]])-Table1[[#This Row],[Discount_Applied]]</f>
        <v>1810.0700000000002</v>
      </c>
    </row>
    <row r="2082" spans="1:18" x14ac:dyDescent="0.35">
      <c r="A2082" t="s">
        <v>7108</v>
      </c>
      <c r="B2082" s="1">
        <v>45687</v>
      </c>
      <c r="C2082" t="s">
        <v>6856</v>
      </c>
      <c r="D2082" t="s">
        <v>7109</v>
      </c>
      <c r="E2082" t="s">
        <v>483</v>
      </c>
      <c r="F2082" t="s">
        <v>28</v>
      </c>
      <c r="G2082">
        <v>465.25</v>
      </c>
      <c r="H2082">
        <v>7</v>
      </c>
      <c r="I2082">
        <v>409.49</v>
      </c>
      <c r="J2082">
        <v>47.02</v>
      </c>
      <c r="K2082" t="s">
        <v>43</v>
      </c>
      <c r="L2082" t="s">
        <v>21</v>
      </c>
      <c r="M2082" t="s">
        <v>22</v>
      </c>
      <c r="N2082" t="s">
        <v>6858</v>
      </c>
      <c r="O2082" t="s">
        <v>7110</v>
      </c>
      <c r="P2082" t="str">
        <f t="shared" si="32"/>
        <v>Jan</v>
      </c>
      <c r="Q2082">
        <f>PRODUCT(Table1[[#This Row],[Price_per_Unit]],Table1[[#This Row],[Quantity_Purchased]])</f>
        <v>3256.75</v>
      </c>
      <c r="R2082">
        <f>(Table1[[#This Row],[Price_per_Unit]]*Table1[[#This Row],[Quantity_Purchased]])-Table1[[#This Row],[Discount_Applied]]</f>
        <v>3209.73</v>
      </c>
    </row>
    <row r="2083" spans="1:18" hidden="1" x14ac:dyDescent="0.35">
      <c r="A2083" t="s">
        <v>7111</v>
      </c>
      <c r="B2083" s="1">
        <v>45698</v>
      </c>
      <c r="C2083" t="s">
        <v>6856</v>
      </c>
      <c r="D2083" t="s">
        <v>7112</v>
      </c>
      <c r="E2083" t="s">
        <v>6623</v>
      </c>
      <c r="F2083" t="s">
        <v>53</v>
      </c>
      <c r="G2083">
        <v>418.79</v>
      </c>
      <c r="H2083">
        <v>9</v>
      </c>
      <c r="I2083">
        <v>343.43</v>
      </c>
      <c r="J2083">
        <v>41.39</v>
      </c>
      <c r="K2083" t="s">
        <v>20</v>
      </c>
      <c r="L2083" t="s">
        <v>29</v>
      </c>
      <c r="M2083" t="s">
        <v>30</v>
      </c>
      <c r="N2083" t="s">
        <v>6879</v>
      </c>
      <c r="O2083" t="s">
        <v>7113</v>
      </c>
      <c r="P2083" t="str">
        <f t="shared" si="32"/>
        <v>Feb</v>
      </c>
      <c r="Q2083">
        <f>PRODUCT(Table1[[#This Row],[Price_per_Unit]],Table1[[#This Row],[Quantity_Purchased]])</f>
        <v>3769.11</v>
      </c>
      <c r="R2083">
        <f>(Table1[[#This Row],[Price_per_Unit]]*Table1[[#This Row],[Quantity_Purchased]])-Table1[[#This Row],[Discount_Applied]]</f>
        <v>3727.7200000000003</v>
      </c>
    </row>
    <row r="2084" spans="1:18" hidden="1" x14ac:dyDescent="0.35">
      <c r="A2084" t="s">
        <v>7114</v>
      </c>
      <c r="B2084" s="1">
        <v>45662</v>
      </c>
      <c r="C2084" t="s">
        <v>6856</v>
      </c>
      <c r="D2084" t="s">
        <v>7115</v>
      </c>
      <c r="E2084" t="s">
        <v>7116</v>
      </c>
      <c r="F2084" t="s">
        <v>28</v>
      </c>
      <c r="G2084">
        <v>322.27</v>
      </c>
      <c r="H2084">
        <v>10</v>
      </c>
      <c r="I2084">
        <v>215.49</v>
      </c>
      <c r="J2084">
        <v>58.26</v>
      </c>
      <c r="K2084" t="s">
        <v>54</v>
      </c>
      <c r="L2084" t="s">
        <v>29</v>
      </c>
      <c r="M2084" t="s">
        <v>30</v>
      </c>
      <c r="N2084" t="s">
        <v>6868</v>
      </c>
      <c r="O2084" t="s">
        <v>7117</v>
      </c>
      <c r="P2084" t="str">
        <f t="shared" si="32"/>
        <v>Jan</v>
      </c>
      <c r="Q2084">
        <f>PRODUCT(Table1[[#This Row],[Price_per_Unit]],Table1[[#This Row],[Quantity_Purchased]])</f>
        <v>3222.7</v>
      </c>
      <c r="R2084">
        <f>(Table1[[#This Row],[Price_per_Unit]]*Table1[[#This Row],[Quantity_Purchased]])-Table1[[#This Row],[Discount_Applied]]</f>
        <v>3164.4399999999996</v>
      </c>
    </row>
    <row r="2085" spans="1:18" hidden="1" x14ac:dyDescent="0.35">
      <c r="A2085" t="s">
        <v>7118</v>
      </c>
      <c r="B2085" s="1">
        <v>45697</v>
      </c>
      <c r="C2085" t="s">
        <v>6856</v>
      </c>
      <c r="D2085" t="s">
        <v>7119</v>
      </c>
      <c r="E2085" t="s">
        <v>2850</v>
      </c>
      <c r="F2085" t="s">
        <v>36</v>
      </c>
      <c r="G2085">
        <v>134.76</v>
      </c>
      <c r="H2085">
        <v>4</v>
      </c>
      <c r="I2085">
        <v>109.6</v>
      </c>
      <c r="J2085">
        <v>1.25</v>
      </c>
      <c r="K2085" t="s">
        <v>43</v>
      </c>
      <c r="L2085" t="s">
        <v>48</v>
      </c>
      <c r="M2085" t="s">
        <v>30</v>
      </c>
      <c r="N2085" t="s">
        <v>6858</v>
      </c>
      <c r="O2085" t="s">
        <v>7120</v>
      </c>
      <c r="P2085" t="str">
        <f t="shared" si="32"/>
        <v>Feb</v>
      </c>
      <c r="Q2085">
        <f>PRODUCT(Table1[[#This Row],[Price_per_Unit]],Table1[[#This Row],[Quantity_Purchased]])</f>
        <v>539.04</v>
      </c>
      <c r="R2085">
        <f>(Table1[[#This Row],[Price_per_Unit]]*Table1[[#This Row],[Quantity_Purchased]])-Table1[[#This Row],[Discount_Applied]]</f>
        <v>537.79</v>
      </c>
    </row>
    <row r="2086" spans="1:18" hidden="1" x14ac:dyDescent="0.35">
      <c r="A2086" t="s">
        <v>7121</v>
      </c>
      <c r="B2086" s="1">
        <v>45690</v>
      </c>
      <c r="C2086" t="s">
        <v>6856</v>
      </c>
      <c r="D2086" t="s">
        <v>7122</v>
      </c>
      <c r="E2086" t="s">
        <v>255</v>
      </c>
      <c r="F2086" t="s">
        <v>79</v>
      </c>
      <c r="G2086">
        <v>301.19</v>
      </c>
      <c r="H2086">
        <v>6</v>
      </c>
      <c r="I2086">
        <v>259.68</v>
      </c>
      <c r="J2086">
        <v>38.44</v>
      </c>
      <c r="K2086" t="s">
        <v>20</v>
      </c>
      <c r="L2086" t="s">
        <v>48</v>
      </c>
      <c r="M2086" t="s">
        <v>37</v>
      </c>
      <c r="N2086" t="s">
        <v>6868</v>
      </c>
      <c r="O2086" t="s">
        <v>7123</v>
      </c>
      <c r="P2086" t="str">
        <f t="shared" si="32"/>
        <v>Feb</v>
      </c>
      <c r="Q2086">
        <f>PRODUCT(Table1[[#This Row],[Price_per_Unit]],Table1[[#This Row],[Quantity_Purchased]])</f>
        <v>1807.1399999999999</v>
      </c>
      <c r="R2086">
        <f>(Table1[[#This Row],[Price_per_Unit]]*Table1[[#This Row],[Quantity_Purchased]])-Table1[[#This Row],[Discount_Applied]]</f>
        <v>1768.6999999999998</v>
      </c>
    </row>
    <row r="2087" spans="1:18" x14ac:dyDescent="0.35">
      <c r="A2087" t="s">
        <v>7124</v>
      </c>
      <c r="B2087" s="1">
        <v>45661</v>
      </c>
      <c r="C2087" t="s">
        <v>6856</v>
      </c>
      <c r="D2087" t="s">
        <v>7125</v>
      </c>
      <c r="E2087" t="s">
        <v>1861</v>
      </c>
      <c r="F2087" t="s">
        <v>128</v>
      </c>
      <c r="G2087">
        <v>277.36</v>
      </c>
      <c r="H2087">
        <v>8</v>
      </c>
      <c r="I2087">
        <v>185.87</v>
      </c>
      <c r="J2087">
        <v>38.549999999999997</v>
      </c>
      <c r="K2087" t="s">
        <v>43</v>
      </c>
      <c r="L2087" t="s">
        <v>21</v>
      </c>
      <c r="M2087" t="s">
        <v>22</v>
      </c>
      <c r="N2087" t="s">
        <v>6858</v>
      </c>
      <c r="O2087" t="s">
        <v>7126</v>
      </c>
      <c r="P2087" t="str">
        <f t="shared" si="32"/>
        <v>Jan</v>
      </c>
      <c r="Q2087">
        <f>PRODUCT(Table1[[#This Row],[Price_per_Unit]],Table1[[#This Row],[Quantity_Purchased]])</f>
        <v>2218.88</v>
      </c>
      <c r="R2087">
        <f>(Table1[[#This Row],[Price_per_Unit]]*Table1[[#This Row],[Quantity_Purchased]])-Table1[[#This Row],[Discount_Applied]]</f>
        <v>2180.33</v>
      </c>
    </row>
    <row r="2088" spans="1:18" hidden="1" x14ac:dyDescent="0.35">
      <c r="A2088" t="s">
        <v>7127</v>
      </c>
      <c r="B2088" s="1">
        <v>45684</v>
      </c>
      <c r="C2088" t="s">
        <v>6856</v>
      </c>
      <c r="D2088" t="s">
        <v>7128</v>
      </c>
      <c r="E2088" t="s">
        <v>491</v>
      </c>
      <c r="F2088" t="s">
        <v>36</v>
      </c>
      <c r="G2088">
        <v>287.55</v>
      </c>
      <c r="H2088">
        <v>6</v>
      </c>
      <c r="I2088">
        <v>203.48</v>
      </c>
      <c r="J2088">
        <v>5.58</v>
      </c>
      <c r="K2088" t="s">
        <v>43</v>
      </c>
      <c r="L2088" t="s">
        <v>21</v>
      </c>
      <c r="M2088" t="s">
        <v>37</v>
      </c>
      <c r="N2088" t="s">
        <v>6879</v>
      </c>
      <c r="O2088" t="s">
        <v>7129</v>
      </c>
      <c r="P2088" t="str">
        <f t="shared" si="32"/>
        <v>Jan</v>
      </c>
      <c r="Q2088">
        <f>PRODUCT(Table1[[#This Row],[Price_per_Unit]],Table1[[#This Row],[Quantity_Purchased]])</f>
        <v>1725.3000000000002</v>
      </c>
      <c r="R2088">
        <f>(Table1[[#This Row],[Price_per_Unit]]*Table1[[#This Row],[Quantity_Purchased]])-Table1[[#This Row],[Discount_Applied]]</f>
        <v>1719.7200000000003</v>
      </c>
    </row>
    <row r="2089" spans="1:18" x14ac:dyDescent="0.35">
      <c r="A2089" t="s">
        <v>7130</v>
      </c>
      <c r="B2089" s="1">
        <v>45681</v>
      </c>
      <c r="C2089" t="s">
        <v>6856</v>
      </c>
      <c r="D2089" t="s">
        <v>7131</v>
      </c>
      <c r="E2089" t="s">
        <v>200</v>
      </c>
      <c r="F2089" t="s">
        <v>53</v>
      </c>
      <c r="G2089">
        <v>53.49</v>
      </c>
      <c r="H2089">
        <v>7</v>
      </c>
      <c r="I2089">
        <v>33.26</v>
      </c>
      <c r="J2089">
        <v>5.97</v>
      </c>
      <c r="K2089" t="s">
        <v>43</v>
      </c>
      <c r="L2089" t="s">
        <v>21</v>
      </c>
      <c r="M2089" t="s">
        <v>22</v>
      </c>
      <c r="N2089" t="s">
        <v>6868</v>
      </c>
      <c r="O2089" t="s">
        <v>7132</v>
      </c>
      <c r="P2089" t="str">
        <f t="shared" si="32"/>
        <v>Jan</v>
      </c>
      <c r="Q2089">
        <f>PRODUCT(Table1[[#This Row],[Price_per_Unit]],Table1[[#This Row],[Quantity_Purchased]])</f>
        <v>374.43</v>
      </c>
      <c r="R2089">
        <f>(Table1[[#This Row],[Price_per_Unit]]*Table1[[#This Row],[Quantity_Purchased]])-Table1[[#This Row],[Discount_Applied]]</f>
        <v>368.46</v>
      </c>
    </row>
    <row r="2090" spans="1:18" hidden="1" x14ac:dyDescent="0.35">
      <c r="A2090" t="s">
        <v>7133</v>
      </c>
      <c r="B2090" s="1">
        <v>45669</v>
      </c>
      <c r="C2090" t="s">
        <v>6856</v>
      </c>
      <c r="D2090" t="s">
        <v>7134</v>
      </c>
      <c r="E2090" t="s">
        <v>843</v>
      </c>
      <c r="F2090" t="s">
        <v>36</v>
      </c>
      <c r="G2090">
        <v>443.53</v>
      </c>
      <c r="H2090">
        <v>9</v>
      </c>
      <c r="I2090">
        <v>361.87</v>
      </c>
      <c r="J2090">
        <v>29.35</v>
      </c>
      <c r="K2090" t="s">
        <v>20</v>
      </c>
      <c r="L2090" t="s">
        <v>29</v>
      </c>
      <c r="M2090" t="s">
        <v>30</v>
      </c>
      <c r="N2090" t="s">
        <v>6879</v>
      </c>
      <c r="O2090" t="s">
        <v>7135</v>
      </c>
      <c r="P2090" t="str">
        <f t="shared" si="32"/>
        <v>Jan</v>
      </c>
      <c r="Q2090">
        <f>PRODUCT(Table1[[#This Row],[Price_per_Unit]],Table1[[#This Row],[Quantity_Purchased]])</f>
        <v>3991.7699999999995</v>
      </c>
      <c r="R2090">
        <f>(Table1[[#This Row],[Price_per_Unit]]*Table1[[#This Row],[Quantity_Purchased]])-Table1[[#This Row],[Discount_Applied]]</f>
        <v>3962.4199999999996</v>
      </c>
    </row>
    <row r="2091" spans="1:18" hidden="1" x14ac:dyDescent="0.35">
      <c r="A2091" t="s">
        <v>7136</v>
      </c>
      <c r="B2091" s="1">
        <v>45678</v>
      </c>
      <c r="C2091" t="s">
        <v>6856</v>
      </c>
      <c r="D2091" t="s">
        <v>7137</v>
      </c>
      <c r="E2091" t="s">
        <v>2882</v>
      </c>
      <c r="F2091" t="s">
        <v>36</v>
      </c>
      <c r="G2091">
        <v>346.85</v>
      </c>
      <c r="H2091">
        <v>3</v>
      </c>
      <c r="I2091">
        <v>292.04000000000002</v>
      </c>
      <c r="J2091">
        <v>45.87</v>
      </c>
      <c r="K2091" t="s">
        <v>54</v>
      </c>
      <c r="L2091" t="s">
        <v>48</v>
      </c>
      <c r="M2091" t="s">
        <v>37</v>
      </c>
      <c r="N2091" t="s">
        <v>6868</v>
      </c>
      <c r="O2091" t="s">
        <v>7138</v>
      </c>
      <c r="P2091" t="str">
        <f t="shared" si="32"/>
        <v>Jan</v>
      </c>
      <c r="Q2091">
        <f>PRODUCT(Table1[[#This Row],[Price_per_Unit]],Table1[[#This Row],[Quantity_Purchased]])</f>
        <v>1040.5500000000002</v>
      </c>
      <c r="R2091">
        <f>(Table1[[#This Row],[Price_per_Unit]]*Table1[[#This Row],[Quantity_Purchased]])-Table1[[#This Row],[Discount_Applied]]</f>
        <v>994.68000000000018</v>
      </c>
    </row>
    <row r="2092" spans="1:18" hidden="1" x14ac:dyDescent="0.35">
      <c r="A2092" t="s">
        <v>7139</v>
      </c>
      <c r="B2092" s="1">
        <v>45676</v>
      </c>
      <c r="C2092" t="s">
        <v>6856</v>
      </c>
      <c r="D2092" t="s">
        <v>7140</v>
      </c>
      <c r="E2092" t="s">
        <v>7141</v>
      </c>
      <c r="F2092" t="s">
        <v>79</v>
      </c>
      <c r="G2092">
        <v>155.63999999999999</v>
      </c>
      <c r="H2092">
        <v>2</v>
      </c>
      <c r="I2092">
        <v>93.66</v>
      </c>
      <c r="J2092">
        <v>2.57</v>
      </c>
      <c r="K2092" t="s">
        <v>20</v>
      </c>
      <c r="L2092" t="s">
        <v>48</v>
      </c>
      <c r="M2092" t="s">
        <v>37</v>
      </c>
      <c r="N2092" t="s">
        <v>6858</v>
      </c>
      <c r="O2092" t="s">
        <v>7142</v>
      </c>
      <c r="P2092" t="str">
        <f t="shared" si="32"/>
        <v>Jan</v>
      </c>
      <c r="Q2092">
        <f>PRODUCT(Table1[[#This Row],[Price_per_Unit]],Table1[[#This Row],[Quantity_Purchased]])</f>
        <v>311.27999999999997</v>
      </c>
      <c r="R2092">
        <f>(Table1[[#This Row],[Price_per_Unit]]*Table1[[#This Row],[Quantity_Purchased]])-Table1[[#This Row],[Discount_Applied]]</f>
        <v>308.70999999999998</v>
      </c>
    </row>
    <row r="2093" spans="1:18" x14ac:dyDescent="0.35">
      <c r="A2093" t="s">
        <v>7143</v>
      </c>
      <c r="B2093" s="1">
        <v>45691</v>
      </c>
      <c r="C2093" t="s">
        <v>6856</v>
      </c>
      <c r="D2093" t="s">
        <v>7144</v>
      </c>
      <c r="E2093" t="s">
        <v>506</v>
      </c>
      <c r="F2093" t="s">
        <v>36</v>
      </c>
      <c r="G2093">
        <v>472.66</v>
      </c>
      <c r="H2093">
        <v>4</v>
      </c>
      <c r="I2093">
        <v>358.99</v>
      </c>
      <c r="J2093">
        <v>11.42</v>
      </c>
      <c r="K2093" t="s">
        <v>20</v>
      </c>
      <c r="L2093" t="s">
        <v>21</v>
      </c>
      <c r="M2093" t="s">
        <v>22</v>
      </c>
      <c r="N2093" t="s">
        <v>6879</v>
      </c>
      <c r="O2093" t="s">
        <v>7145</v>
      </c>
      <c r="P2093" t="str">
        <f t="shared" si="32"/>
        <v>Feb</v>
      </c>
      <c r="Q2093">
        <f>PRODUCT(Table1[[#This Row],[Price_per_Unit]],Table1[[#This Row],[Quantity_Purchased]])</f>
        <v>1890.64</v>
      </c>
      <c r="R2093">
        <f>(Table1[[#This Row],[Price_per_Unit]]*Table1[[#This Row],[Quantity_Purchased]])-Table1[[#This Row],[Discount_Applied]]</f>
        <v>1879.22</v>
      </c>
    </row>
    <row r="2094" spans="1:18" hidden="1" x14ac:dyDescent="0.35">
      <c r="A2094" t="s">
        <v>7146</v>
      </c>
      <c r="B2094" s="1">
        <v>45666</v>
      </c>
      <c r="C2094" t="s">
        <v>6856</v>
      </c>
      <c r="D2094" t="s">
        <v>7147</v>
      </c>
      <c r="E2094" t="s">
        <v>1854</v>
      </c>
      <c r="F2094" t="s">
        <v>128</v>
      </c>
      <c r="G2094">
        <v>22.49</v>
      </c>
      <c r="H2094">
        <v>1</v>
      </c>
      <c r="I2094">
        <v>14.87</v>
      </c>
      <c r="J2094">
        <v>2.1800000000000002</v>
      </c>
      <c r="K2094" t="s">
        <v>20</v>
      </c>
      <c r="L2094" t="s">
        <v>21</v>
      </c>
      <c r="M2094" t="s">
        <v>37</v>
      </c>
      <c r="N2094" t="s">
        <v>6858</v>
      </c>
      <c r="O2094" t="s">
        <v>7148</v>
      </c>
      <c r="P2094" t="str">
        <f t="shared" si="32"/>
        <v>Jan</v>
      </c>
      <c r="Q2094">
        <f>PRODUCT(Table1[[#This Row],[Price_per_Unit]],Table1[[#This Row],[Quantity_Purchased]])</f>
        <v>22.49</v>
      </c>
      <c r="R2094">
        <f>(Table1[[#This Row],[Price_per_Unit]]*Table1[[#This Row],[Quantity_Purchased]])-Table1[[#This Row],[Discount_Applied]]</f>
        <v>20.309999999999999</v>
      </c>
    </row>
    <row r="2095" spans="1:18" hidden="1" x14ac:dyDescent="0.35">
      <c r="A2095" t="s">
        <v>7149</v>
      </c>
      <c r="B2095" s="1">
        <v>45696</v>
      </c>
      <c r="C2095" t="s">
        <v>6856</v>
      </c>
      <c r="D2095" t="s">
        <v>7150</v>
      </c>
      <c r="E2095" t="s">
        <v>2015</v>
      </c>
      <c r="F2095" t="s">
        <v>128</v>
      </c>
      <c r="G2095">
        <v>294.57</v>
      </c>
      <c r="H2095">
        <v>6</v>
      </c>
      <c r="I2095">
        <v>178.22</v>
      </c>
      <c r="J2095">
        <v>41.97</v>
      </c>
      <c r="K2095" t="s">
        <v>43</v>
      </c>
      <c r="L2095" t="s">
        <v>48</v>
      </c>
      <c r="M2095" t="s">
        <v>30</v>
      </c>
      <c r="N2095" t="s">
        <v>6858</v>
      </c>
      <c r="O2095" t="s">
        <v>7151</v>
      </c>
      <c r="P2095" t="str">
        <f t="shared" si="32"/>
        <v>Feb</v>
      </c>
      <c r="Q2095">
        <f>PRODUCT(Table1[[#This Row],[Price_per_Unit]],Table1[[#This Row],[Quantity_Purchased]])</f>
        <v>1767.42</v>
      </c>
      <c r="R2095">
        <f>(Table1[[#This Row],[Price_per_Unit]]*Table1[[#This Row],[Quantity_Purchased]])-Table1[[#This Row],[Discount_Applied]]</f>
        <v>1725.45</v>
      </c>
    </row>
    <row r="2096" spans="1:18" x14ac:dyDescent="0.35">
      <c r="A2096" t="s">
        <v>7152</v>
      </c>
      <c r="B2096" s="1">
        <v>45668</v>
      </c>
      <c r="C2096" t="s">
        <v>6856</v>
      </c>
      <c r="D2096" t="s">
        <v>7153</v>
      </c>
      <c r="E2096" t="s">
        <v>397</v>
      </c>
      <c r="F2096" t="s">
        <v>53</v>
      </c>
      <c r="G2096">
        <v>214.78</v>
      </c>
      <c r="H2096">
        <v>4</v>
      </c>
      <c r="I2096">
        <v>176.71</v>
      </c>
      <c r="J2096">
        <v>3.04</v>
      </c>
      <c r="K2096" t="s">
        <v>54</v>
      </c>
      <c r="L2096" t="s">
        <v>29</v>
      </c>
      <c r="M2096" t="s">
        <v>22</v>
      </c>
      <c r="N2096" t="s">
        <v>6879</v>
      </c>
      <c r="O2096" t="s">
        <v>7154</v>
      </c>
      <c r="P2096" t="str">
        <f t="shared" si="32"/>
        <v>Jan</v>
      </c>
      <c r="Q2096">
        <f>PRODUCT(Table1[[#This Row],[Price_per_Unit]],Table1[[#This Row],[Quantity_Purchased]])</f>
        <v>859.12</v>
      </c>
      <c r="R2096">
        <f>(Table1[[#This Row],[Price_per_Unit]]*Table1[[#This Row],[Quantity_Purchased]])-Table1[[#This Row],[Discount_Applied]]</f>
        <v>856.08</v>
      </c>
    </row>
    <row r="2097" spans="1:18" hidden="1" x14ac:dyDescent="0.35">
      <c r="A2097" s="2" t="s">
        <v>7155</v>
      </c>
      <c r="B2097" s="1">
        <v>45663</v>
      </c>
      <c r="C2097" t="s">
        <v>6856</v>
      </c>
      <c r="D2097" t="s">
        <v>7156</v>
      </c>
      <c r="E2097" t="s">
        <v>2933</v>
      </c>
      <c r="F2097" t="s">
        <v>128</v>
      </c>
      <c r="G2097">
        <v>20.420000000000002</v>
      </c>
      <c r="H2097">
        <v>7</v>
      </c>
      <c r="I2097">
        <v>12.27</v>
      </c>
      <c r="J2097">
        <v>3.61</v>
      </c>
      <c r="K2097" t="s">
        <v>43</v>
      </c>
      <c r="L2097" t="s">
        <v>21</v>
      </c>
      <c r="M2097" t="s">
        <v>37</v>
      </c>
      <c r="N2097" t="s">
        <v>6868</v>
      </c>
      <c r="O2097" t="s">
        <v>7157</v>
      </c>
      <c r="P2097" t="str">
        <f t="shared" si="32"/>
        <v>Jan</v>
      </c>
      <c r="Q2097">
        <f>PRODUCT(Table1[[#This Row],[Price_per_Unit]],Table1[[#This Row],[Quantity_Purchased]])</f>
        <v>142.94</v>
      </c>
      <c r="R2097">
        <f>(Table1[[#This Row],[Price_per_Unit]]*Table1[[#This Row],[Quantity_Purchased]])-Table1[[#This Row],[Discount_Applied]]</f>
        <v>139.32999999999998</v>
      </c>
    </row>
    <row r="2098" spans="1:18" x14ac:dyDescent="0.35">
      <c r="A2098" t="s">
        <v>7158</v>
      </c>
      <c r="B2098" s="1">
        <v>45677</v>
      </c>
      <c r="C2098" t="s">
        <v>6856</v>
      </c>
      <c r="D2098" t="s">
        <v>7159</v>
      </c>
      <c r="E2098" t="s">
        <v>956</v>
      </c>
      <c r="F2098" t="s">
        <v>36</v>
      </c>
      <c r="G2098">
        <v>259.39</v>
      </c>
      <c r="H2098">
        <v>10</v>
      </c>
      <c r="I2098">
        <v>168.38</v>
      </c>
      <c r="J2098">
        <v>51.17</v>
      </c>
      <c r="K2098" t="s">
        <v>54</v>
      </c>
      <c r="L2098" t="s">
        <v>21</v>
      </c>
      <c r="M2098" t="s">
        <v>22</v>
      </c>
      <c r="N2098" t="s">
        <v>6879</v>
      </c>
      <c r="O2098" t="s">
        <v>7160</v>
      </c>
      <c r="P2098" t="str">
        <f t="shared" si="32"/>
        <v>Jan</v>
      </c>
      <c r="Q2098">
        <f>PRODUCT(Table1[[#This Row],[Price_per_Unit]],Table1[[#This Row],[Quantity_Purchased]])</f>
        <v>2593.8999999999996</v>
      </c>
      <c r="R2098">
        <f>(Table1[[#This Row],[Price_per_Unit]]*Table1[[#This Row],[Quantity_Purchased]])-Table1[[#This Row],[Discount_Applied]]</f>
        <v>2542.7299999999996</v>
      </c>
    </row>
    <row r="2099" spans="1:18" hidden="1" x14ac:dyDescent="0.35">
      <c r="A2099" t="s">
        <v>7161</v>
      </c>
      <c r="B2099" s="1">
        <v>45687</v>
      </c>
      <c r="C2099" t="s">
        <v>6856</v>
      </c>
      <c r="D2099" t="s">
        <v>7162</v>
      </c>
      <c r="E2099" t="s">
        <v>4612</v>
      </c>
      <c r="F2099" t="s">
        <v>36</v>
      </c>
      <c r="G2099">
        <v>295.2</v>
      </c>
      <c r="H2099">
        <v>3</v>
      </c>
      <c r="I2099">
        <v>197.85</v>
      </c>
      <c r="J2099">
        <v>2.84</v>
      </c>
      <c r="K2099" t="s">
        <v>54</v>
      </c>
      <c r="L2099" t="s">
        <v>29</v>
      </c>
      <c r="M2099" t="s">
        <v>30</v>
      </c>
      <c r="N2099" t="s">
        <v>6858</v>
      </c>
      <c r="O2099" t="s">
        <v>7163</v>
      </c>
      <c r="P2099" t="str">
        <f t="shared" si="32"/>
        <v>Jan</v>
      </c>
      <c r="Q2099">
        <f>PRODUCT(Table1[[#This Row],[Price_per_Unit]],Table1[[#This Row],[Quantity_Purchased]])</f>
        <v>885.59999999999991</v>
      </c>
      <c r="R2099">
        <f>(Table1[[#This Row],[Price_per_Unit]]*Table1[[#This Row],[Quantity_Purchased]])-Table1[[#This Row],[Discount_Applied]]</f>
        <v>882.75999999999988</v>
      </c>
    </row>
    <row r="2100" spans="1:18" x14ac:dyDescent="0.35">
      <c r="A2100" t="s">
        <v>7164</v>
      </c>
      <c r="B2100" s="1">
        <v>45697</v>
      </c>
      <c r="C2100" t="s">
        <v>6856</v>
      </c>
      <c r="D2100" t="s">
        <v>7165</v>
      </c>
      <c r="E2100" t="s">
        <v>1833</v>
      </c>
      <c r="F2100" t="s">
        <v>128</v>
      </c>
      <c r="G2100">
        <v>431.83</v>
      </c>
      <c r="H2100">
        <v>4</v>
      </c>
      <c r="I2100">
        <v>338.42</v>
      </c>
      <c r="J2100">
        <v>85.93</v>
      </c>
      <c r="K2100" t="s">
        <v>20</v>
      </c>
      <c r="L2100" t="s">
        <v>48</v>
      </c>
      <c r="M2100" t="s">
        <v>22</v>
      </c>
      <c r="N2100" t="s">
        <v>6858</v>
      </c>
      <c r="O2100" t="s">
        <v>7166</v>
      </c>
      <c r="P2100" t="str">
        <f t="shared" si="32"/>
        <v>Feb</v>
      </c>
      <c r="Q2100">
        <f>PRODUCT(Table1[[#This Row],[Price_per_Unit]],Table1[[#This Row],[Quantity_Purchased]])</f>
        <v>1727.32</v>
      </c>
      <c r="R2100">
        <f>(Table1[[#This Row],[Price_per_Unit]]*Table1[[#This Row],[Quantity_Purchased]])-Table1[[#This Row],[Discount_Applied]]</f>
        <v>1641.3899999999999</v>
      </c>
    </row>
    <row r="2101" spans="1:18" hidden="1" x14ac:dyDescent="0.35">
      <c r="A2101" t="s">
        <v>7167</v>
      </c>
      <c r="B2101" s="1">
        <v>45682</v>
      </c>
      <c r="C2101" t="s">
        <v>6856</v>
      </c>
      <c r="D2101" t="s">
        <v>7168</v>
      </c>
      <c r="E2101" t="s">
        <v>1231</v>
      </c>
      <c r="F2101" t="s">
        <v>128</v>
      </c>
      <c r="G2101">
        <v>177.57</v>
      </c>
      <c r="H2101">
        <v>4</v>
      </c>
      <c r="I2101">
        <v>116.16</v>
      </c>
      <c r="J2101">
        <v>12.38</v>
      </c>
      <c r="K2101" t="s">
        <v>43</v>
      </c>
      <c r="L2101" t="s">
        <v>29</v>
      </c>
      <c r="M2101" t="s">
        <v>30</v>
      </c>
      <c r="N2101" t="s">
        <v>6879</v>
      </c>
      <c r="O2101" t="s">
        <v>7169</v>
      </c>
      <c r="P2101" t="str">
        <f t="shared" si="32"/>
        <v>Jan</v>
      </c>
      <c r="Q2101">
        <f>PRODUCT(Table1[[#This Row],[Price_per_Unit]],Table1[[#This Row],[Quantity_Purchased]])</f>
        <v>710.28</v>
      </c>
      <c r="R2101">
        <f>(Table1[[#This Row],[Price_per_Unit]]*Table1[[#This Row],[Quantity_Purchased]])-Table1[[#This Row],[Discount_Applied]]</f>
        <v>697.9</v>
      </c>
    </row>
    <row r="2102" spans="1:18" x14ac:dyDescent="0.35">
      <c r="A2102" t="s">
        <v>7170</v>
      </c>
      <c r="B2102" s="1">
        <v>45676</v>
      </c>
      <c r="C2102" t="s">
        <v>6856</v>
      </c>
      <c r="D2102" t="s">
        <v>7171</v>
      </c>
      <c r="E2102" t="s">
        <v>1318</v>
      </c>
      <c r="F2102" t="s">
        <v>19</v>
      </c>
      <c r="G2102">
        <v>206.63</v>
      </c>
      <c r="H2102">
        <v>7</v>
      </c>
      <c r="I2102">
        <v>178.89</v>
      </c>
      <c r="J2102">
        <v>20.68</v>
      </c>
      <c r="K2102" t="s">
        <v>20</v>
      </c>
      <c r="L2102" t="s">
        <v>48</v>
      </c>
      <c r="M2102" t="s">
        <v>22</v>
      </c>
      <c r="N2102" t="s">
        <v>6868</v>
      </c>
      <c r="O2102" t="s">
        <v>7172</v>
      </c>
      <c r="P2102" t="str">
        <f t="shared" si="32"/>
        <v>Jan</v>
      </c>
      <c r="Q2102">
        <f>PRODUCT(Table1[[#This Row],[Price_per_Unit]],Table1[[#This Row],[Quantity_Purchased]])</f>
        <v>1446.4099999999999</v>
      </c>
      <c r="R2102">
        <f>(Table1[[#This Row],[Price_per_Unit]]*Table1[[#This Row],[Quantity_Purchased]])-Table1[[#This Row],[Discount_Applied]]</f>
        <v>1425.7299999999998</v>
      </c>
    </row>
    <row r="2103" spans="1:18" x14ac:dyDescent="0.35">
      <c r="A2103" t="s">
        <v>7173</v>
      </c>
      <c r="B2103" s="1">
        <v>45705</v>
      </c>
      <c r="C2103" t="s">
        <v>6856</v>
      </c>
      <c r="D2103" t="s">
        <v>7174</v>
      </c>
      <c r="E2103" t="s">
        <v>4911</v>
      </c>
      <c r="F2103" t="s">
        <v>79</v>
      </c>
      <c r="G2103">
        <v>496.64</v>
      </c>
      <c r="H2103">
        <v>9</v>
      </c>
      <c r="I2103">
        <v>316.52999999999997</v>
      </c>
      <c r="J2103">
        <v>9.08</v>
      </c>
      <c r="K2103" t="s">
        <v>20</v>
      </c>
      <c r="L2103" t="s">
        <v>21</v>
      </c>
      <c r="M2103" t="s">
        <v>22</v>
      </c>
      <c r="N2103" t="s">
        <v>6868</v>
      </c>
      <c r="O2103" t="s">
        <v>7175</v>
      </c>
      <c r="P2103" t="str">
        <f t="shared" si="32"/>
        <v>Feb</v>
      </c>
      <c r="Q2103">
        <f>PRODUCT(Table1[[#This Row],[Price_per_Unit]],Table1[[#This Row],[Quantity_Purchased]])</f>
        <v>4469.76</v>
      </c>
      <c r="R2103">
        <f>(Table1[[#This Row],[Price_per_Unit]]*Table1[[#This Row],[Quantity_Purchased]])-Table1[[#This Row],[Discount_Applied]]</f>
        <v>4460.68</v>
      </c>
    </row>
    <row r="2104" spans="1:18" hidden="1" x14ac:dyDescent="0.35">
      <c r="A2104" t="s">
        <v>7176</v>
      </c>
      <c r="B2104" s="1">
        <v>45664</v>
      </c>
      <c r="C2104" t="s">
        <v>6856</v>
      </c>
      <c r="D2104" t="s">
        <v>7177</v>
      </c>
      <c r="E2104" t="s">
        <v>588</v>
      </c>
      <c r="F2104" t="s">
        <v>36</v>
      </c>
      <c r="G2104">
        <v>479.07</v>
      </c>
      <c r="H2104">
        <v>9</v>
      </c>
      <c r="I2104">
        <v>322.81</v>
      </c>
      <c r="J2104">
        <v>42.13</v>
      </c>
      <c r="K2104" t="s">
        <v>43</v>
      </c>
      <c r="L2104" t="s">
        <v>21</v>
      </c>
      <c r="M2104" t="s">
        <v>30</v>
      </c>
      <c r="N2104" t="s">
        <v>6858</v>
      </c>
      <c r="O2104" t="s">
        <v>7178</v>
      </c>
      <c r="P2104" t="str">
        <f t="shared" si="32"/>
        <v>Jan</v>
      </c>
      <c r="Q2104">
        <f>PRODUCT(Table1[[#This Row],[Price_per_Unit]],Table1[[#This Row],[Quantity_Purchased]])</f>
        <v>4311.63</v>
      </c>
      <c r="R2104">
        <f>(Table1[[#This Row],[Price_per_Unit]]*Table1[[#This Row],[Quantity_Purchased]])-Table1[[#This Row],[Discount_Applied]]</f>
        <v>4269.5</v>
      </c>
    </row>
    <row r="2105" spans="1:18" hidden="1" x14ac:dyDescent="0.35">
      <c r="A2105" t="s">
        <v>7179</v>
      </c>
      <c r="B2105" s="1">
        <v>45687</v>
      </c>
      <c r="C2105" t="s">
        <v>6856</v>
      </c>
      <c r="D2105" t="s">
        <v>7180</v>
      </c>
      <c r="E2105" t="s">
        <v>7181</v>
      </c>
      <c r="F2105" t="s">
        <v>79</v>
      </c>
      <c r="G2105">
        <v>169.92</v>
      </c>
      <c r="H2105">
        <v>4</v>
      </c>
      <c r="I2105">
        <v>150.47</v>
      </c>
      <c r="J2105">
        <v>17.43</v>
      </c>
      <c r="K2105" t="s">
        <v>43</v>
      </c>
      <c r="L2105" t="s">
        <v>48</v>
      </c>
      <c r="M2105" t="s">
        <v>30</v>
      </c>
      <c r="N2105" t="s">
        <v>6879</v>
      </c>
      <c r="O2105" t="s">
        <v>7182</v>
      </c>
      <c r="P2105" t="str">
        <f t="shared" si="32"/>
        <v>Jan</v>
      </c>
      <c r="Q2105">
        <f>PRODUCT(Table1[[#This Row],[Price_per_Unit]],Table1[[#This Row],[Quantity_Purchased]])</f>
        <v>679.68</v>
      </c>
      <c r="R2105">
        <f>(Table1[[#This Row],[Price_per_Unit]]*Table1[[#This Row],[Quantity_Purchased]])-Table1[[#This Row],[Discount_Applied]]</f>
        <v>662.25</v>
      </c>
    </row>
    <row r="2106" spans="1:18" x14ac:dyDescent="0.35">
      <c r="A2106" t="s">
        <v>7183</v>
      </c>
      <c r="B2106" s="1">
        <v>45691</v>
      </c>
      <c r="C2106" t="s">
        <v>6856</v>
      </c>
      <c r="D2106" t="s">
        <v>7184</v>
      </c>
      <c r="E2106" t="s">
        <v>267</v>
      </c>
      <c r="F2106" t="s">
        <v>28</v>
      </c>
      <c r="G2106">
        <v>39.33</v>
      </c>
      <c r="H2106">
        <v>1</v>
      </c>
      <c r="I2106">
        <v>34.51</v>
      </c>
      <c r="J2106">
        <v>4.13</v>
      </c>
      <c r="K2106" t="s">
        <v>20</v>
      </c>
      <c r="L2106" t="s">
        <v>29</v>
      </c>
      <c r="M2106" t="s">
        <v>22</v>
      </c>
      <c r="N2106" t="s">
        <v>6879</v>
      </c>
      <c r="O2106" t="s">
        <v>7185</v>
      </c>
      <c r="P2106" t="str">
        <f t="shared" si="32"/>
        <v>Feb</v>
      </c>
      <c r="Q2106">
        <f>PRODUCT(Table1[[#This Row],[Price_per_Unit]],Table1[[#This Row],[Quantity_Purchased]])</f>
        <v>39.33</v>
      </c>
      <c r="R2106">
        <f>(Table1[[#This Row],[Price_per_Unit]]*Table1[[#This Row],[Quantity_Purchased]])-Table1[[#This Row],[Discount_Applied]]</f>
        <v>35.199999999999996</v>
      </c>
    </row>
    <row r="2107" spans="1:18" x14ac:dyDescent="0.35">
      <c r="A2107" t="s">
        <v>7186</v>
      </c>
      <c r="B2107" s="1">
        <v>45670</v>
      </c>
      <c r="C2107" t="s">
        <v>6856</v>
      </c>
      <c r="D2107" t="s">
        <v>7187</v>
      </c>
      <c r="E2107" t="s">
        <v>140</v>
      </c>
      <c r="F2107" t="s">
        <v>19</v>
      </c>
      <c r="G2107">
        <v>423.94</v>
      </c>
      <c r="H2107">
        <v>4</v>
      </c>
      <c r="I2107">
        <v>355.5</v>
      </c>
      <c r="J2107">
        <v>39.49</v>
      </c>
      <c r="K2107" t="s">
        <v>20</v>
      </c>
      <c r="L2107" t="s">
        <v>29</v>
      </c>
      <c r="M2107" t="s">
        <v>22</v>
      </c>
      <c r="N2107" t="s">
        <v>6879</v>
      </c>
      <c r="O2107" t="s">
        <v>7188</v>
      </c>
      <c r="P2107" t="str">
        <f t="shared" si="32"/>
        <v>Jan</v>
      </c>
      <c r="Q2107">
        <f>PRODUCT(Table1[[#This Row],[Price_per_Unit]],Table1[[#This Row],[Quantity_Purchased]])</f>
        <v>1695.76</v>
      </c>
      <c r="R2107">
        <f>(Table1[[#This Row],[Price_per_Unit]]*Table1[[#This Row],[Quantity_Purchased]])-Table1[[#This Row],[Discount_Applied]]</f>
        <v>1656.27</v>
      </c>
    </row>
    <row r="2108" spans="1:18" hidden="1" x14ac:dyDescent="0.35">
      <c r="A2108" t="s">
        <v>7189</v>
      </c>
      <c r="B2108" s="1">
        <v>45666</v>
      </c>
      <c r="C2108" t="s">
        <v>6856</v>
      </c>
      <c r="D2108" t="s">
        <v>7190</v>
      </c>
      <c r="E2108" t="s">
        <v>4070</v>
      </c>
      <c r="F2108" t="s">
        <v>19</v>
      </c>
      <c r="G2108">
        <v>326.16000000000003</v>
      </c>
      <c r="H2108">
        <v>9</v>
      </c>
      <c r="I2108">
        <v>260</v>
      </c>
      <c r="J2108">
        <v>30.06</v>
      </c>
      <c r="K2108" t="s">
        <v>43</v>
      </c>
      <c r="L2108" t="s">
        <v>48</v>
      </c>
      <c r="M2108" t="s">
        <v>30</v>
      </c>
      <c r="N2108" t="s">
        <v>6858</v>
      </c>
      <c r="O2108" t="s">
        <v>7191</v>
      </c>
      <c r="P2108" t="str">
        <f t="shared" si="32"/>
        <v>Jan</v>
      </c>
      <c r="Q2108">
        <f>PRODUCT(Table1[[#This Row],[Price_per_Unit]],Table1[[#This Row],[Quantity_Purchased]])</f>
        <v>2935.44</v>
      </c>
      <c r="R2108">
        <f>(Table1[[#This Row],[Price_per_Unit]]*Table1[[#This Row],[Quantity_Purchased]])-Table1[[#This Row],[Discount_Applied]]</f>
        <v>2905.38</v>
      </c>
    </row>
    <row r="2109" spans="1:18" hidden="1" x14ac:dyDescent="0.35">
      <c r="A2109" t="s">
        <v>7192</v>
      </c>
      <c r="B2109" s="1">
        <v>45687</v>
      </c>
      <c r="C2109" t="s">
        <v>6856</v>
      </c>
      <c r="D2109" t="s">
        <v>7193</v>
      </c>
      <c r="E2109" t="s">
        <v>2896</v>
      </c>
      <c r="F2109" t="s">
        <v>19</v>
      </c>
      <c r="G2109">
        <v>21.25</v>
      </c>
      <c r="H2109">
        <v>4</v>
      </c>
      <c r="I2109">
        <v>16.23</v>
      </c>
      <c r="J2109">
        <v>0.83</v>
      </c>
      <c r="K2109" t="s">
        <v>20</v>
      </c>
      <c r="L2109" t="s">
        <v>29</v>
      </c>
      <c r="M2109" t="s">
        <v>30</v>
      </c>
      <c r="N2109" t="s">
        <v>6858</v>
      </c>
      <c r="O2109" t="s">
        <v>7194</v>
      </c>
      <c r="P2109" t="str">
        <f t="shared" si="32"/>
        <v>Jan</v>
      </c>
      <c r="Q2109">
        <f>PRODUCT(Table1[[#This Row],[Price_per_Unit]],Table1[[#This Row],[Quantity_Purchased]])</f>
        <v>85</v>
      </c>
      <c r="R2109">
        <f>(Table1[[#This Row],[Price_per_Unit]]*Table1[[#This Row],[Quantity_Purchased]])-Table1[[#This Row],[Discount_Applied]]</f>
        <v>84.17</v>
      </c>
    </row>
    <row r="2110" spans="1:18" x14ac:dyDescent="0.35">
      <c r="A2110" t="s">
        <v>7195</v>
      </c>
      <c r="B2110" s="1">
        <v>45688</v>
      </c>
      <c r="C2110" t="s">
        <v>6856</v>
      </c>
      <c r="D2110" t="s">
        <v>7196</v>
      </c>
      <c r="E2110" t="s">
        <v>91</v>
      </c>
      <c r="F2110" t="s">
        <v>128</v>
      </c>
      <c r="G2110">
        <v>30.86</v>
      </c>
      <c r="H2110">
        <v>6</v>
      </c>
      <c r="I2110">
        <v>23.02</v>
      </c>
      <c r="J2110">
        <v>2.64</v>
      </c>
      <c r="K2110" t="s">
        <v>43</v>
      </c>
      <c r="L2110" t="s">
        <v>21</v>
      </c>
      <c r="M2110" t="s">
        <v>22</v>
      </c>
      <c r="N2110" t="s">
        <v>6879</v>
      </c>
      <c r="O2110" t="s">
        <v>7197</v>
      </c>
      <c r="P2110" t="str">
        <f t="shared" si="32"/>
        <v>Jan</v>
      </c>
      <c r="Q2110">
        <f>PRODUCT(Table1[[#This Row],[Price_per_Unit]],Table1[[#This Row],[Quantity_Purchased]])</f>
        <v>185.16</v>
      </c>
      <c r="R2110">
        <f>(Table1[[#This Row],[Price_per_Unit]]*Table1[[#This Row],[Quantity_Purchased]])-Table1[[#This Row],[Discount_Applied]]</f>
        <v>182.52</v>
      </c>
    </row>
    <row r="2111" spans="1:18" hidden="1" x14ac:dyDescent="0.35">
      <c r="A2111" t="s">
        <v>7198</v>
      </c>
      <c r="B2111" s="1">
        <v>45696</v>
      </c>
      <c r="C2111" t="s">
        <v>6856</v>
      </c>
      <c r="D2111" t="s">
        <v>7199</v>
      </c>
      <c r="E2111" t="s">
        <v>4901</v>
      </c>
      <c r="F2111" t="s">
        <v>53</v>
      </c>
      <c r="G2111">
        <v>391.36</v>
      </c>
      <c r="H2111">
        <v>4</v>
      </c>
      <c r="I2111">
        <v>245.89</v>
      </c>
      <c r="J2111">
        <v>61.22</v>
      </c>
      <c r="K2111" t="s">
        <v>20</v>
      </c>
      <c r="L2111" t="s">
        <v>29</v>
      </c>
      <c r="M2111" t="s">
        <v>37</v>
      </c>
      <c r="N2111" t="s">
        <v>6858</v>
      </c>
      <c r="O2111" t="s">
        <v>7200</v>
      </c>
      <c r="P2111" t="str">
        <f t="shared" si="32"/>
        <v>Feb</v>
      </c>
      <c r="Q2111">
        <f>PRODUCT(Table1[[#This Row],[Price_per_Unit]],Table1[[#This Row],[Quantity_Purchased]])</f>
        <v>1565.44</v>
      </c>
      <c r="R2111">
        <f>(Table1[[#This Row],[Price_per_Unit]]*Table1[[#This Row],[Quantity_Purchased]])-Table1[[#This Row],[Discount_Applied]]</f>
        <v>1504.22</v>
      </c>
    </row>
    <row r="2112" spans="1:18" hidden="1" x14ac:dyDescent="0.35">
      <c r="A2112" t="s">
        <v>7201</v>
      </c>
      <c r="B2112" s="1">
        <v>45665</v>
      </c>
      <c r="C2112" t="s">
        <v>6856</v>
      </c>
      <c r="D2112" s="2" t="s">
        <v>7202</v>
      </c>
      <c r="E2112" t="s">
        <v>1704</v>
      </c>
      <c r="F2112" t="s">
        <v>128</v>
      </c>
      <c r="G2112">
        <v>325.54000000000002</v>
      </c>
      <c r="H2112">
        <v>10</v>
      </c>
      <c r="I2112">
        <v>226.3</v>
      </c>
      <c r="J2112">
        <v>30.16</v>
      </c>
      <c r="K2112" t="s">
        <v>20</v>
      </c>
      <c r="L2112" t="s">
        <v>29</v>
      </c>
      <c r="M2112" t="s">
        <v>30</v>
      </c>
      <c r="N2112" t="s">
        <v>6879</v>
      </c>
      <c r="O2112" t="s">
        <v>7203</v>
      </c>
      <c r="P2112" t="str">
        <f t="shared" si="32"/>
        <v>Jan</v>
      </c>
      <c r="Q2112">
        <f>PRODUCT(Table1[[#This Row],[Price_per_Unit]],Table1[[#This Row],[Quantity_Purchased]])</f>
        <v>3255.4</v>
      </c>
      <c r="R2112">
        <f>(Table1[[#This Row],[Price_per_Unit]]*Table1[[#This Row],[Quantity_Purchased]])-Table1[[#This Row],[Discount_Applied]]</f>
        <v>3225.2400000000002</v>
      </c>
    </row>
    <row r="2113" spans="1:18" hidden="1" x14ac:dyDescent="0.35">
      <c r="A2113" t="s">
        <v>7204</v>
      </c>
      <c r="B2113" s="1">
        <v>45667</v>
      </c>
      <c r="C2113" t="s">
        <v>6856</v>
      </c>
      <c r="D2113" t="s">
        <v>7205</v>
      </c>
      <c r="E2113" t="s">
        <v>358</v>
      </c>
      <c r="F2113" t="s">
        <v>128</v>
      </c>
      <c r="G2113">
        <v>318.11</v>
      </c>
      <c r="H2113">
        <v>6</v>
      </c>
      <c r="I2113">
        <v>260.83</v>
      </c>
      <c r="J2113">
        <v>52.62</v>
      </c>
      <c r="K2113" t="s">
        <v>20</v>
      </c>
      <c r="L2113" t="s">
        <v>48</v>
      </c>
      <c r="M2113" t="s">
        <v>37</v>
      </c>
      <c r="N2113" t="s">
        <v>6858</v>
      </c>
      <c r="O2113" t="s">
        <v>7206</v>
      </c>
      <c r="P2113" t="str">
        <f t="shared" si="32"/>
        <v>Jan</v>
      </c>
      <c r="Q2113">
        <f>PRODUCT(Table1[[#This Row],[Price_per_Unit]],Table1[[#This Row],[Quantity_Purchased]])</f>
        <v>1908.66</v>
      </c>
      <c r="R2113">
        <f>(Table1[[#This Row],[Price_per_Unit]]*Table1[[#This Row],[Quantity_Purchased]])-Table1[[#This Row],[Discount_Applied]]</f>
        <v>1856.0400000000002</v>
      </c>
    </row>
    <row r="2114" spans="1:18" x14ac:dyDescent="0.35">
      <c r="A2114" t="s">
        <v>7207</v>
      </c>
      <c r="B2114" s="1">
        <v>45666</v>
      </c>
      <c r="C2114" t="s">
        <v>6856</v>
      </c>
      <c r="D2114" t="s">
        <v>7208</v>
      </c>
      <c r="E2114" t="s">
        <v>5800</v>
      </c>
      <c r="F2114" t="s">
        <v>53</v>
      </c>
      <c r="G2114">
        <v>451.35</v>
      </c>
      <c r="H2114">
        <v>7</v>
      </c>
      <c r="I2114">
        <v>314.82</v>
      </c>
      <c r="J2114">
        <v>87.21</v>
      </c>
      <c r="K2114" t="s">
        <v>54</v>
      </c>
      <c r="L2114" t="s">
        <v>48</v>
      </c>
      <c r="M2114" t="s">
        <v>22</v>
      </c>
      <c r="N2114" t="s">
        <v>6868</v>
      </c>
      <c r="O2114" t="s">
        <v>7209</v>
      </c>
      <c r="P2114" t="str">
        <f t="shared" ref="P2114:P2177" si="33">CHOOSE(MONTH(B2114),"Jan","Feb","Mar","Apr","May","Jun","Jul","Aug","Sep","Oct","Nov","Dec")</f>
        <v>Jan</v>
      </c>
      <c r="Q2114">
        <f>PRODUCT(Table1[[#This Row],[Price_per_Unit]],Table1[[#This Row],[Quantity_Purchased]])</f>
        <v>3159.4500000000003</v>
      </c>
      <c r="R2114">
        <f>(Table1[[#This Row],[Price_per_Unit]]*Table1[[#This Row],[Quantity_Purchased]])-Table1[[#This Row],[Discount_Applied]]</f>
        <v>3072.2400000000002</v>
      </c>
    </row>
    <row r="2115" spans="1:18" x14ac:dyDescent="0.35">
      <c r="A2115" t="s">
        <v>7210</v>
      </c>
      <c r="B2115" s="1">
        <v>45661</v>
      </c>
      <c r="C2115" t="s">
        <v>6856</v>
      </c>
      <c r="D2115" t="s">
        <v>7211</v>
      </c>
      <c r="E2115" t="s">
        <v>1486</v>
      </c>
      <c r="F2115" t="s">
        <v>79</v>
      </c>
      <c r="G2115">
        <v>152.22</v>
      </c>
      <c r="H2115">
        <v>9</v>
      </c>
      <c r="I2115">
        <v>99.72</v>
      </c>
      <c r="J2115">
        <v>26.35</v>
      </c>
      <c r="K2115" t="s">
        <v>43</v>
      </c>
      <c r="L2115" t="s">
        <v>48</v>
      </c>
      <c r="M2115" t="s">
        <v>22</v>
      </c>
      <c r="N2115" t="s">
        <v>6879</v>
      </c>
      <c r="O2115" t="s">
        <v>7212</v>
      </c>
      <c r="P2115" t="str">
        <f t="shared" si="33"/>
        <v>Jan</v>
      </c>
      <c r="Q2115">
        <f>PRODUCT(Table1[[#This Row],[Price_per_Unit]],Table1[[#This Row],[Quantity_Purchased]])</f>
        <v>1369.98</v>
      </c>
      <c r="R2115">
        <f>(Table1[[#This Row],[Price_per_Unit]]*Table1[[#This Row],[Quantity_Purchased]])-Table1[[#This Row],[Discount_Applied]]</f>
        <v>1343.63</v>
      </c>
    </row>
    <row r="2116" spans="1:18" hidden="1" x14ac:dyDescent="0.35">
      <c r="A2116" t="s">
        <v>7213</v>
      </c>
      <c r="B2116" s="1">
        <v>45700</v>
      </c>
      <c r="C2116" t="s">
        <v>6856</v>
      </c>
      <c r="D2116" t="s">
        <v>7214</v>
      </c>
      <c r="E2116" t="s">
        <v>2254</v>
      </c>
      <c r="F2116" t="s">
        <v>36</v>
      </c>
      <c r="G2116">
        <v>104.92</v>
      </c>
      <c r="H2116">
        <v>7</v>
      </c>
      <c r="I2116">
        <v>74.44</v>
      </c>
      <c r="J2116">
        <v>10.86</v>
      </c>
      <c r="K2116" t="s">
        <v>54</v>
      </c>
      <c r="L2116" t="s">
        <v>21</v>
      </c>
      <c r="M2116" t="s">
        <v>37</v>
      </c>
      <c r="N2116" t="s">
        <v>6879</v>
      </c>
      <c r="O2116" t="s">
        <v>7215</v>
      </c>
      <c r="P2116" t="str">
        <f t="shared" si="33"/>
        <v>Feb</v>
      </c>
      <c r="Q2116">
        <f>PRODUCT(Table1[[#This Row],[Price_per_Unit]],Table1[[#This Row],[Quantity_Purchased]])</f>
        <v>734.44</v>
      </c>
      <c r="R2116">
        <f>(Table1[[#This Row],[Price_per_Unit]]*Table1[[#This Row],[Quantity_Purchased]])-Table1[[#This Row],[Discount_Applied]]</f>
        <v>723.58</v>
      </c>
    </row>
    <row r="2117" spans="1:18" x14ac:dyDescent="0.35">
      <c r="A2117" t="s">
        <v>7216</v>
      </c>
      <c r="B2117" s="1">
        <v>45688</v>
      </c>
      <c r="C2117" t="s">
        <v>6856</v>
      </c>
      <c r="D2117" t="s">
        <v>7217</v>
      </c>
      <c r="E2117" t="s">
        <v>323</v>
      </c>
      <c r="F2117" t="s">
        <v>128</v>
      </c>
      <c r="G2117">
        <v>327.74</v>
      </c>
      <c r="H2117">
        <v>3</v>
      </c>
      <c r="I2117">
        <v>290.12</v>
      </c>
      <c r="J2117">
        <v>17.73</v>
      </c>
      <c r="K2117" t="s">
        <v>20</v>
      </c>
      <c r="L2117" t="s">
        <v>21</v>
      </c>
      <c r="M2117" t="s">
        <v>22</v>
      </c>
      <c r="N2117" t="s">
        <v>6868</v>
      </c>
      <c r="O2117" t="s">
        <v>7218</v>
      </c>
      <c r="P2117" t="str">
        <f t="shared" si="33"/>
        <v>Jan</v>
      </c>
      <c r="Q2117">
        <f>PRODUCT(Table1[[#This Row],[Price_per_Unit]],Table1[[#This Row],[Quantity_Purchased]])</f>
        <v>983.22</v>
      </c>
      <c r="R2117">
        <f>(Table1[[#This Row],[Price_per_Unit]]*Table1[[#This Row],[Quantity_Purchased]])-Table1[[#This Row],[Discount_Applied]]</f>
        <v>965.49</v>
      </c>
    </row>
    <row r="2118" spans="1:18" hidden="1" x14ac:dyDescent="0.35">
      <c r="A2118" t="s">
        <v>7219</v>
      </c>
      <c r="B2118" s="1">
        <v>45668</v>
      </c>
      <c r="C2118" t="s">
        <v>6856</v>
      </c>
      <c r="D2118" t="s">
        <v>7220</v>
      </c>
      <c r="E2118" t="s">
        <v>3090</v>
      </c>
      <c r="F2118" t="s">
        <v>28</v>
      </c>
      <c r="G2118">
        <v>230.56</v>
      </c>
      <c r="H2118">
        <v>3</v>
      </c>
      <c r="I2118">
        <v>182.95</v>
      </c>
      <c r="J2118">
        <v>39.35</v>
      </c>
      <c r="K2118" t="s">
        <v>54</v>
      </c>
      <c r="L2118" t="s">
        <v>21</v>
      </c>
      <c r="M2118" t="s">
        <v>37</v>
      </c>
      <c r="N2118" t="s">
        <v>6879</v>
      </c>
      <c r="O2118" t="s">
        <v>7221</v>
      </c>
      <c r="P2118" t="str">
        <f t="shared" si="33"/>
        <v>Jan</v>
      </c>
      <c r="Q2118">
        <f>PRODUCT(Table1[[#This Row],[Price_per_Unit]],Table1[[#This Row],[Quantity_Purchased]])</f>
        <v>691.68000000000006</v>
      </c>
      <c r="R2118">
        <f>(Table1[[#This Row],[Price_per_Unit]]*Table1[[#This Row],[Quantity_Purchased]])-Table1[[#This Row],[Discount_Applied]]</f>
        <v>652.33000000000004</v>
      </c>
    </row>
    <row r="2119" spans="1:18" hidden="1" x14ac:dyDescent="0.35">
      <c r="A2119" t="s">
        <v>7222</v>
      </c>
      <c r="B2119" s="1">
        <v>45672</v>
      </c>
      <c r="C2119" t="s">
        <v>6856</v>
      </c>
      <c r="D2119" t="s">
        <v>7223</v>
      </c>
      <c r="E2119" t="s">
        <v>4187</v>
      </c>
      <c r="F2119" t="s">
        <v>53</v>
      </c>
      <c r="G2119">
        <v>321.88</v>
      </c>
      <c r="H2119">
        <v>10</v>
      </c>
      <c r="I2119">
        <v>198.89</v>
      </c>
      <c r="J2119">
        <v>44.85</v>
      </c>
      <c r="K2119" t="s">
        <v>20</v>
      </c>
      <c r="L2119" t="s">
        <v>29</v>
      </c>
      <c r="M2119" t="s">
        <v>30</v>
      </c>
      <c r="N2119" t="s">
        <v>6879</v>
      </c>
      <c r="O2119" t="s">
        <v>7224</v>
      </c>
      <c r="P2119" t="str">
        <f t="shared" si="33"/>
        <v>Jan</v>
      </c>
      <c r="Q2119">
        <f>PRODUCT(Table1[[#This Row],[Price_per_Unit]],Table1[[#This Row],[Quantity_Purchased]])</f>
        <v>3218.8</v>
      </c>
      <c r="R2119">
        <f>(Table1[[#This Row],[Price_per_Unit]]*Table1[[#This Row],[Quantity_Purchased]])-Table1[[#This Row],[Discount_Applied]]</f>
        <v>3173.9500000000003</v>
      </c>
    </row>
    <row r="2120" spans="1:18" x14ac:dyDescent="0.35">
      <c r="A2120" t="s">
        <v>7225</v>
      </c>
      <c r="B2120" s="1">
        <v>45693</v>
      </c>
      <c r="C2120" t="s">
        <v>6856</v>
      </c>
      <c r="D2120" t="s">
        <v>7226</v>
      </c>
      <c r="E2120" t="s">
        <v>1854</v>
      </c>
      <c r="F2120" t="s">
        <v>19</v>
      </c>
      <c r="G2120">
        <v>479.8</v>
      </c>
      <c r="H2120">
        <v>8</v>
      </c>
      <c r="I2120">
        <v>413.82</v>
      </c>
      <c r="J2120">
        <v>28.2</v>
      </c>
      <c r="K2120" t="s">
        <v>43</v>
      </c>
      <c r="L2120" t="s">
        <v>21</v>
      </c>
      <c r="M2120" t="s">
        <v>22</v>
      </c>
      <c r="N2120" t="s">
        <v>6868</v>
      </c>
      <c r="O2120" t="s">
        <v>7227</v>
      </c>
      <c r="P2120" t="str">
        <f t="shared" si="33"/>
        <v>Feb</v>
      </c>
      <c r="Q2120">
        <f>PRODUCT(Table1[[#This Row],[Price_per_Unit]],Table1[[#This Row],[Quantity_Purchased]])</f>
        <v>3838.4</v>
      </c>
      <c r="R2120">
        <f>(Table1[[#This Row],[Price_per_Unit]]*Table1[[#This Row],[Quantity_Purchased]])-Table1[[#This Row],[Discount_Applied]]</f>
        <v>3810.2000000000003</v>
      </c>
    </row>
    <row r="2121" spans="1:18" x14ac:dyDescent="0.35">
      <c r="A2121" t="s">
        <v>7228</v>
      </c>
      <c r="B2121" s="1">
        <v>45659</v>
      </c>
      <c r="C2121" t="s">
        <v>6856</v>
      </c>
      <c r="D2121" t="s">
        <v>7229</v>
      </c>
      <c r="E2121" t="s">
        <v>2066</v>
      </c>
      <c r="F2121" t="s">
        <v>128</v>
      </c>
      <c r="G2121">
        <v>48.86</v>
      </c>
      <c r="H2121">
        <v>2</v>
      </c>
      <c r="I2121">
        <v>43.52</v>
      </c>
      <c r="J2121">
        <v>4.79</v>
      </c>
      <c r="K2121" t="s">
        <v>43</v>
      </c>
      <c r="L2121" t="s">
        <v>48</v>
      </c>
      <c r="M2121" t="s">
        <v>22</v>
      </c>
      <c r="N2121" t="s">
        <v>6868</v>
      </c>
      <c r="O2121" t="s">
        <v>7230</v>
      </c>
      <c r="P2121" t="str">
        <f t="shared" si="33"/>
        <v>Jan</v>
      </c>
      <c r="Q2121">
        <f>PRODUCT(Table1[[#This Row],[Price_per_Unit]],Table1[[#This Row],[Quantity_Purchased]])</f>
        <v>97.72</v>
      </c>
      <c r="R2121">
        <f>(Table1[[#This Row],[Price_per_Unit]]*Table1[[#This Row],[Quantity_Purchased]])-Table1[[#This Row],[Discount_Applied]]</f>
        <v>92.929999999999993</v>
      </c>
    </row>
    <row r="2122" spans="1:18" hidden="1" x14ac:dyDescent="0.35">
      <c r="A2122" t="s">
        <v>7231</v>
      </c>
      <c r="B2122" s="1">
        <v>45704</v>
      </c>
      <c r="C2122" t="s">
        <v>6856</v>
      </c>
      <c r="D2122" t="s">
        <v>7232</v>
      </c>
      <c r="E2122" t="s">
        <v>7116</v>
      </c>
      <c r="F2122" t="s">
        <v>28</v>
      </c>
      <c r="G2122">
        <v>273.63</v>
      </c>
      <c r="H2122">
        <v>4</v>
      </c>
      <c r="I2122">
        <v>178.33</v>
      </c>
      <c r="J2122">
        <v>12.08</v>
      </c>
      <c r="K2122" t="s">
        <v>43</v>
      </c>
      <c r="L2122" t="s">
        <v>48</v>
      </c>
      <c r="M2122" t="s">
        <v>30</v>
      </c>
      <c r="N2122" t="s">
        <v>6858</v>
      </c>
      <c r="O2122" t="s">
        <v>7233</v>
      </c>
      <c r="P2122" t="str">
        <f t="shared" si="33"/>
        <v>Feb</v>
      </c>
      <c r="Q2122">
        <f>PRODUCT(Table1[[#This Row],[Price_per_Unit]],Table1[[#This Row],[Quantity_Purchased]])</f>
        <v>1094.52</v>
      </c>
      <c r="R2122">
        <f>(Table1[[#This Row],[Price_per_Unit]]*Table1[[#This Row],[Quantity_Purchased]])-Table1[[#This Row],[Discount_Applied]]</f>
        <v>1082.44</v>
      </c>
    </row>
    <row r="2123" spans="1:18" hidden="1" x14ac:dyDescent="0.35">
      <c r="A2123" t="s">
        <v>7234</v>
      </c>
      <c r="B2123" s="1">
        <v>45688</v>
      </c>
      <c r="C2123" t="s">
        <v>6856</v>
      </c>
      <c r="D2123" t="s">
        <v>7235</v>
      </c>
      <c r="E2123" t="s">
        <v>5487</v>
      </c>
      <c r="F2123" t="s">
        <v>128</v>
      </c>
      <c r="G2123">
        <v>307.19</v>
      </c>
      <c r="H2123">
        <v>3</v>
      </c>
      <c r="I2123">
        <v>239.01</v>
      </c>
      <c r="J2123">
        <v>37.619999999999997</v>
      </c>
      <c r="K2123" t="s">
        <v>20</v>
      </c>
      <c r="L2123" t="s">
        <v>21</v>
      </c>
      <c r="M2123" t="s">
        <v>30</v>
      </c>
      <c r="N2123" t="s">
        <v>6868</v>
      </c>
      <c r="O2123" t="s">
        <v>7236</v>
      </c>
      <c r="P2123" t="str">
        <f t="shared" si="33"/>
        <v>Jan</v>
      </c>
      <c r="Q2123">
        <f>PRODUCT(Table1[[#This Row],[Price_per_Unit]],Table1[[#This Row],[Quantity_Purchased]])</f>
        <v>921.56999999999994</v>
      </c>
      <c r="R2123">
        <f>(Table1[[#This Row],[Price_per_Unit]]*Table1[[#This Row],[Quantity_Purchased]])-Table1[[#This Row],[Discount_Applied]]</f>
        <v>883.94999999999993</v>
      </c>
    </row>
    <row r="2124" spans="1:18" hidden="1" x14ac:dyDescent="0.35">
      <c r="A2124" t="s">
        <v>7237</v>
      </c>
      <c r="B2124" s="1">
        <v>45674</v>
      </c>
      <c r="C2124" t="s">
        <v>6856</v>
      </c>
      <c r="D2124" t="s">
        <v>7238</v>
      </c>
      <c r="E2124" t="s">
        <v>964</v>
      </c>
      <c r="F2124" t="s">
        <v>53</v>
      </c>
      <c r="G2124">
        <v>116.67</v>
      </c>
      <c r="H2124">
        <v>2</v>
      </c>
      <c r="I2124">
        <v>79.67</v>
      </c>
      <c r="J2124">
        <v>13.55</v>
      </c>
      <c r="K2124" t="s">
        <v>43</v>
      </c>
      <c r="L2124" t="s">
        <v>48</v>
      </c>
      <c r="M2124" t="s">
        <v>37</v>
      </c>
      <c r="N2124" t="s">
        <v>6879</v>
      </c>
      <c r="O2124" t="s">
        <v>7239</v>
      </c>
      <c r="P2124" t="str">
        <f t="shared" si="33"/>
        <v>Jan</v>
      </c>
      <c r="Q2124">
        <f>PRODUCT(Table1[[#This Row],[Price_per_Unit]],Table1[[#This Row],[Quantity_Purchased]])</f>
        <v>233.34</v>
      </c>
      <c r="R2124">
        <f>(Table1[[#This Row],[Price_per_Unit]]*Table1[[#This Row],[Quantity_Purchased]])-Table1[[#This Row],[Discount_Applied]]</f>
        <v>219.79</v>
      </c>
    </row>
    <row r="2125" spans="1:18" hidden="1" x14ac:dyDescent="0.35">
      <c r="A2125" t="s">
        <v>7240</v>
      </c>
      <c r="B2125" s="1">
        <v>45680</v>
      </c>
      <c r="C2125" t="s">
        <v>6856</v>
      </c>
      <c r="D2125" t="s">
        <v>7241</v>
      </c>
      <c r="E2125" t="s">
        <v>7242</v>
      </c>
      <c r="F2125" t="s">
        <v>79</v>
      </c>
      <c r="G2125">
        <v>465.68</v>
      </c>
      <c r="H2125">
        <v>1</v>
      </c>
      <c r="I2125">
        <v>339.64</v>
      </c>
      <c r="J2125">
        <v>81.61</v>
      </c>
      <c r="K2125" t="s">
        <v>54</v>
      </c>
      <c r="L2125" t="s">
        <v>48</v>
      </c>
      <c r="M2125" t="s">
        <v>30</v>
      </c>
      <c r="N2125" t="s">
        <v>6858</v>
      </c>
      <c r="O2125" t="s">
        <v>7243</v>
      </c>
      <c r="P2125" t="str">
        <f t="shared" si="33"/>
        <v>Jan</v>
      </c>
      <c r="Q2125">
        <f>PRODUCT(Table1[[#This Row],[Price_per_Unit]],Table1[[#This Row],[Quantity_Purchased]])</f>
        <v>465.68</v>
      </c>
      <c r="R2125">
        <f>(Table1[[#This Row],[Price_per_Unit]]*Table1[[#This Row],[Quantity_Purchased]])-Table1[[#This Row],[Discount_Applied]]</f>
        <v>384.07</v>
      </c>
    </row>
    <row r="2126" spans="1:18" hidden="1" x14ac:dyDescent="0.35">
      <c r="A2126" s="2" t="s">
        <v>7244</v>
      </c>
      <c r="B2126" s="1">
        <v>45698</v>
      </c>
      <c r="C2126" t="s">
        <v>6856</v>
      </c>
      <c r="D2126" t="s">
        <v>7245</v>
      </c>
      <c r="E2126" t="s">
        <v>164</v>
      </c>
      <c r="F2126" t="s">
        <v>19</v>
      </c>
      <c r="G2126">
        <v>140.71</v>
      </c>
      <c r="H2126">
        <v>5</v>
      </c>
      <c r="I2126">
        <v>103.55</v>
      </c>
      <c r="J2126">
        <v>26.42</v>
      </c>
      <c r="K2126" t="s">
        <v>54</v>
      </c>
      <c r="L2126" t="s">
        <v>29</v>
      </c>
      <c r="M2126" t="s">
        <v>37</v>
      </c>
      <c r="N2126" t="s">
        <v>6879</v>
      </c>
      <c r="O2126" t="s">
        <v>7246</v>
      </c>
      <c r="P2126" t="str">
        <f t="shared" si="33"/>
        <v>Feb</v>
      </c>
      <c r="Q2126">
        <f>PRODUCT(Table1[[#This Row],[Price_per_Unit]],Table1[[#This Row],[Quantity_Purchased]])</f>
        <v>703.55000000000007</v>
      </c>
      <c r="R2126">
        <f>(Table1[[#This Row],[Price_per_Unit]]*Table1[[#This Row],[Quantity_Purchased]])-Table1[[#This Row],[Discount_Applied]]</f>
        <v>677.13000000000011</v>
      </c>
    </row>
    <row r="2127" spans="1:18" hidden="1" x14ac:dyDescent="0.35">
      <c r="A2127" t="s">
        <v>7247</v>
      </c>
      <c r="B2127" s="1">
        <v>45692</v>
      </c>
      <c r="C2127" t="s">
        <v>6856</v>
      </c>
      <c r="D2127" t="s">
        <v>7248</v>
      </c>
      <c r="E2127" t="s">
        <v>5930</v>
      </c>
      <c r="F2127" t="s">
        <v>79</v>
      </c>
      <c r="G2127">
        <v>309.47000000000003</v>
      </c>
      <c r="H2127">
        <v>3</v>
      </c>
      <c r="I2127">
        <v>233.02</v>
      </c>
      <c r="J2127">
        <v>47.73</v>
      </c>
      <c r="K2127" t="s">
        <v>54</v>
      </c>
      <c r="L2127" t="s">
        <v>29</v>
      </c>
      <c r="M2127" t="s">
        <v>30</v>
      </c>
      <c r="N2127" t="s">
        <v>6868</v>
      </c>
      <c r="O2127" t="s">
        <v>7249</v>
      </c>
      <c r="P2127" t="str">
        <f t="shared" si="33"/>
        <v>Feb</v>
      </c>
      <c r="Q2127">
        <f>PRODUCT(Table1[[#This Row],[Price_per_Unit]],Table1[[#This Row],[Quantity_Purchased]])</f>
        <v>928.41000000000008</v>
      </c>
      <c r="R2127">
        <f>(Table1[[#This Row],[Price_per_Unit]]*Table1[[#This Row],[Quantity_Purchased]])-Table1[[#This Row],[Discount_Applied]]</f>
        <v>880.68000000000006</v>
      </c>
    </row>
    <row r="2128" spans="1:18" hidden="1" x14ac:dyDescent="0.35">
      <c r="A2128" t="s">
        <v>7250</v>
      </c>
      <c r="B2128" s="1">
        <v>45690</v>
      </c>
      <c r="C2128" t="s">
        <v>6856</v>
      </c>
      <c r="D2128" t="s">
        <v>7251</v>
      </c>
      <c r="E2128" t="s">
        <v>164</v>
      </c>
      <c r="F2128" t="s">
        <v>36</v>
      </c>
      <c r="G2128">
        <v>124.6</v>
      </c>
      <c r="H2128">
        <v>1</v>
      </c>
      <c r="I2128">
        <v>78.959999999999994</v>
      </c>
      <c r="J2128">
        <v>16.27</v>
      </c>
      <c r="K2128" t="s">
        <v>43</v>
      </c>
      <c r="L2128" t="s">
        <v>48</v>
      </c>
      <c r="M2128" t="s">
        <v>37</v>
      </c>
      <c r="N2128" t="s">
        <v>6868</v>
      </c>
      <c r="O2128" t="s">
        <v>7252</v>
      </c>
      <c r="P2128" t="str">
        <f t="shared" si="33"/>
        <v>Feb</v>
      </c>
      <c r="Q2128">
        <f>PRODUCT(Table1[[#This Row],[Price_per_Unit]],Table1[[#This Row],[Quantity_Purchased]])</f>
        <v>124.6</v>
      </c>
      <c r="R2128">
        <f>(Table1[[#This Row],[Price_per_Unit]]*Table1[[#This Row],[Quantity_Purchased]])-Table1[[#This Row],[Discount_Applied]]</f>
        <v>108.33</v>
      </c>
    </row>
    <row r="2129" spans="1:18" hidden="1" x14ac:dyDescent="0.35">
      <c r="A2129" t="s">
        <v>7253</v>
      </c>
      <c r="B2129" s="1">
        <v>45692</v>
      </c>
      <c r="C2129" t="s">
        <v>6856</v>
      </c>
      <c r="D2129" t="s">
        <v>7254</v>
      </c>
      <c r="E2129" t="s">
        <v>7068</v>
      </c>
      <c r="F2129" t="s">
        <v>36</v>
      </c>
      <c r="G2129">
        <v>441.29</v>
      </c>
      <c r="H2129">
        <v>9</v>
      </c>
      <c r="I2129">
        <v>365.35</v>
      </c>
      <c r="J2129">
        <v>82.93</v>
      </c>
      <c r="K2129" t="s">
        <v>43</v>
      </c>
      <c r="L2129" t="s">
        <v>29</v>
      </c>
      <c r="M2129" t="s">
        <v>30</v>
      </c>
      <c r="N2129" t="s">
        <v>6879</v>
      </c>
      <c r="O2129" t="s">
        <v>7255</v>
      </c>
      <c r="P2129" t="str">
        <f t="shared" si="33"/>
        <v>Feb</v>
      </c>
      <c r="Q2129">
        <f>PRODUCT(Table1[[#This Row],[Price_per_Unit]],Table1[[#This Row],[Quantity_Purchased]])</f>
        <v>3971.61</v>
      </c>
      <c r="R2129">
        <f>(Table1[[#This Row],[Price_per_Unit]]*Table1[[#This Row],[Quantity_Purchased]])-Table1[[#This Row],[Discount_Applied]]</f>
        <v>3888.6800000000003</v>
      </c>
    </row>
    <row r="2130" spans="1:18" x14ac:dyDescent="0.35">
      <c r="A2130" t="s">
        <v>7256</v>
      </c>
      <c r="B2130" s="1">
        <v>45668</v>
      </c>
      <c r="C2130" t="s">
        <v>6856</v>
      </c>
      <c r="D2130" t="s">
        <v>7257</v>
      </c>
      <c r="E2130" t="s">
        <v>440</v>
      </c>
      <c r="F2130" t="s">
        <v>28</v>
      </c>
      <c r="G2130">
        <v>185.94</v>
      </c>
      <c r="H2130">
        <v>8</v>
      </c>
      <c r="I2130">
        <v>155.87</v>
      </c>
      <c r="J2130">
        <v>26.98</v>
      </c>
      <c r="K2130" t="s">
        <v>20</v>
      </c>
      <c r="L2130" t="s">
        <v>21</v>
      </c>
      <c r="M2130" t="s">
        <v>22</v>
      </c>
      <c r="N2130" t="s">
        <v>6858</v>
      </c>
      <c r="O2130" t="s">
        <v>7258</v>
      </c>
      <c r="P2130" t="str">
        <f t="shared" si="33"/>
        <v>Jan</v>
      </c>
      <c r="Q2130">
        <f>PRODUCT(Table1[[#This Row],[Price_per_Unit]],Table1[[#This Row],[Quantity_Purchased]])</f>
        <v>1487.52</v>
      </c>
      <c r="R2130">
        <f>(Table1[[#This Row],[Price_per_Unit]]*Table1[[#This Row],[Quantity_Purchased]])-Table1[[#This Row],[Discount_Applied]]</f>
        <v>1460.54</v>
      </c>
    </row>
    <row r="2131" spans="1:18" x14ac:dyDescent="0.35">
      <c r="A2131" t="s">
        <v>7259</v>
      </c>
      <c r="B2131" s="1">
        <v>45685</v>
      </c>
      <c r="C2131" t="s">
        <v>6856</v>
      </c>
      <c r="D2131" t="s">
        <v>7260</v>
      </c>
      <c r="E2131" t="s">
        <v>1063</v>
      </c>
      <c r="F2131" t="s">
        <v>19</v>
      </c>
      <c r="G2131">
        <v>423.68</v>
      </c>
      <c r="H2131">
        <v>7</v>
      </c>
      <c r="I2131">
        <v>352.68</v>
      </c>
      <c r="J2131">
        <v>83.05</v>
      </c>
      <c r="K2131" t="s">
        <v>54</v>
      </c>
      <c r="L2131" t="s">
        <v>48</v>
      </c>
      <c r="M2131" t="s">
        <v>22</v>
      </c>
      <c r="N2131" t="s">
        <v>6858</v>
      </c>
      <c r="O2131" t="s">
        <v>7261</v>
      </c>
      <c r="P2131" t="str">
        <f t="shared" si="33"/>
        <v>Jan</v>
      </c>
      <c r="Q2131">
        <f>PRODUCT(Table1[[#This Row],[Price_per_Unit]],Table1[[#This Row],[Quantity_Purchased]])</f>
        <v>2965.76</v>
      </c>
      <c r="R2131">
        <f>(Table1[[#This Row],[Price_per_Unit]]*Table1[[#This Row],[Quantity_Purchased]])-Table1[[#This Row],[Discount_Applied]]</f>
        <v>2882.71</v>
      </c>
    </row>
    <row r="2132" spans="1:18" x14ac:dyDescent="0.35">
      <c r="A2132" s="2" t="s">
        <v>7262</v>
      </c>
      <c r="B2132" s="1">
        <v>45684</v>
      </c>
      <c r="C2132" t="s">
        <v>6856</v>
      </c>
      <c r="D2132" t="s">
        <v>7263</v>
      </c>
      <c r="E2132" t="s">
        <v>5248</v>
      </c>
      <c r="F2132" t="s">
        <v>36</v>
      </c>
      <c r="G2132">
        <v>68.95</v>
      </c>
      <c r="H2132">
        <v>9</v>
      </c>
      <c r="I2132">
        <v>57.93</v>
      </c>
      <c r="J2132">
        <v>3.83</v>
      </c>
      <c r="K2132" t="s">
        <v>43</v>
      </c>
      <c r="L2132" t="s">
        <v>21</v>
      </c>
      <c r="M2132" t="s">
        <v>22</v>
      </c>
      <c r="N2132" t="s">
        <v>6879</v>
      </c>
      <c r="O2132" t="s">
        <v>7264</v>
      </c>
      <c r="P2132" t="str">
        <f t="shared" si="33"/>
        <v>Jan</v>
      </c>
      <c r="Q2132">
        <f>PRODUCT(Table1[[#This Row],[Price_per_Unit]],Table1[[#This Row],[Quantity_Purchased]])</f>
        <v>620.55000000000007</v>
      </c>
      <c r="R2132">
        <f>(Table1[[#This Row],[Price_per_Unit]]*Table1[[#This Row],[Quantity_Purchased]])-Table1[[#This Row],[Discount_Applied]]</f>
        <v>616.72</v>
      </c>
    </row>
    <row r="2133" spans="1:18" hidden="1" x14ac:dyDescent="0.35">
      <c r="A2133" t="s">
        <v>7265</v>
      </c>
      <c r="B2133" s="1">
        <v>45691</v>
      </c>
      <c r="C2133" t="s">
        <v>6856</v>
      </c>
      <c r="D2133" t="s">
        <v>7266</v>
      </c>
      <c r="E2133" t="s">
        <v>1030</v>
      </c>
      <c r="F2133" t="s">
        <v>128</v>
      </c>
      <c r="G2133">
        <v>451.37</v>
      </c>
      <c r="H2133">
        <v>3</v>
      </c>
      <c r="I2133">
        <v>304.64</v>
      </c>
      <c r="J2133">
        <v>73.78</v>
      </c>
      <c r="K2133" t="s">
        <v>43</v>
      </c>
      <c r="L2133" t="s">
        <v>21</v>
      </c>
      <c r="M2133" t="s">
        <v>37</v>
      </c>
      <c r="N2133" t="s">
        <v>6868</v>
      </c>
      <c r="O2133" t="s">
        <v>7267</v>
      </c>
      <c r="P2133" t="str">
        <f t="shared" si="33"/>
        <v>Feb</v>
      </c>
      <c r="Q2133">
        <f>PRODUCT(Table1[[#This Row],[Price_per_Unit]],Table1[[#This Row],[Quantity_Purchased]])</f>
        <v>1354.1100000000001</v>
      </c>
      <c r="R2133">
        <f>(Table1[[#This Row],[Price_per_Unit]]*Table1[[#This Row],[Quantity_Purchased]])-Table1[[#This Row],[Discount_Applied]]</f>
        <v>1280.3300000000002</v>
      </c>
    </row>
    <row r="2134" spans="1:18" hidden="1" x14ac:dyDescent="0.35">
      <c r="A2134" t="s">
        <v>7268</v>
      </c>
      <c r="B2134" s="1">
        <v>45697</v>
      </c>
      <c r="C2134" t="s">
        <v>6856</v>
      </c>
      <c r="D2134" t="s">
        <v>7269</v>
      </c>
      <c r="E2134" t="s">
        <v>1968</v>
      </c>
      <c r="F2134" t="s">
        <v>28</v>
      </c>
      <c r="G2134">
        <v>237.11</v>
      </c>
      <c r="H2134">
        <v>4</v>
      </c>
      <c r="I2134">
        <v>209.86</v>
      </c>
      <c r="J2134">
        <v>14.02</v>
      </c>
      <c r="K2134" t="s">
        <v>20</v>
      </c>
      <c r="L2134" t="s">
        <v>21</v>
      </c>
      <c r="M2134" t="s">
        <v>37</v>
      </c>
      <c r="N2134" t="s">
        <v>6858</v>
      </c>
      <c r="O2134" t="s">
        <v>7270</v>
      </c>
      <c r="P2134" t="str">
        <f t="shared" si="33"/>
        <v>Feb</v>
      </c>
      <c r="Q2134">
        <f>PRODUCT(Table1[[#This Row],[Price_per_Unit]],Table1[[#This Row],[Quantity_Purchased]])</f>
        <v>948.44</v>
      </c>
      <c r="R2134">
        <f>(Table1[[#This Row],[Price_per_Unit]]*Table1[[#This Row],[Quantity_Purchased]])-Table1[[#This Row],[Discount_Applied]]</f>
        <v>934.42000000000007</v>
      </c>
    </row>
    <row r="2135" spans="1:18" hidden="1" x14ac:dyDescent="0.35">
      <c r="A2135" t="s">
        <v>7271</v>
      </c>
      <c r="B2135" s="1">
        <v>45658</v>
      </c>
      <c r="C2135" t="s">
        <v>6856</v>
      </c>
      <c r="D2135" s="2" t="s">
        <v>7272</v>
      </c>
      <c r="E2135" t="s">
        <v>1833</v>
      </c>
      <c r="F2135" t="s">
        <v>36</v>
      </c>
      <c r="G2135">
        <v>226.22</v>
      </c>
      <c r="H2135">
        <v>7</v>
      </c>
      <c r="I2135">
        <v>196.02</v>
      </c>
      <c r="J2135">
        <v>9.85</v>
      </c>
      <c r="K2135" t="s">
        <v>20</v>
      </c>
      <c r="L2135" t="s">
        <v>21</v>
      </c>
      <c r="M2135" t="s">
        <v>30</v>
      </c>
      <c r="N2135" t="s">
        <v>6868</v>
      </c>
      <c r="O2135" t="s">
        <v>7273</v>
      </c>
      <c r="P2135" t="str">
        <f t="shared" si="33"/>
        <v>Jan</v>
      </c>
      <c r="Q2135">
        <f>PRODUCT(Table1[[#This Row],[Price_per_Unit]],Table1[[#This Row],[Quantity_Purchased]])</f>
        <v>1583.54</v>
      </c>
      <c r="R2135">
        <f>(Table1[[#This Row],[Price_per_Unit]]*Table1[[#This Row],[Quantity_Purchased]])-Table1[[#This Row],[Discount_Applied]]</f>
        <v>1573.69</v>
      </c>
    </row>
    <row r="2136" spans="1:18" x14ac:dyDescent="0.35">
      <c r="A2136" t="s">
        <v>7274</v>
      </c>
      <c r="B2136" s="1">
        <v>45696</v>
      </c>
      <c r="C2136" t="s">
        <v>6856</v>
      </c>
      <c r="D2136" t="s">
        <v>7275</v>
      </c>
      <c r="E2136" t="s">
        <v>2030</v>
      </c>
      <c r="F2136" t="s">
        <v>28</v>
      </c>
      <c r="G2136">
        <v>421.98</v>
      </c>
      <c r="H2136">
        <v>6</v>
      </c>
      <c r="I2136">
        <v>379.45</v>
      </c>
      <c r="J2136">
        <v>74.45</v>
      </c>
      <c r="K2136" t="s">
        <v>43</v>
      </c>
      <c r="L2136" t="s">
        <v>21</v>
      </c>
      <c r="M2136" t="s">
        <v>22</v>
      </c>
      <c r="N2136" t="s">
        <v>6858</v>
      </c>
      <c r="O2136" t="s">
        <v>7276</v>
      </c>
      <c r="P2136" t="str">
        <f t="shared" si="33"/>
        <v>Feb</v>
      </c>
      <c r="Q2136">
        <f>PRODUCT(Table1[[#This Row],[Price_per_Unit]],Table1[[#This Row],[Quantity_Purchased]])</f>
        <v>2531.88</v>
      </c>
      <c r="R2136">
        <f>(Table1[[#This Row],[Price_per_Unit]]*Table1[[#This Row],[Quantity_Purchased]])-Table1[[#This Row],[Discount_Applied]]</f>
        <v>2457.4300000000003</v>
      </c>
    </row>
    <row r="2137" spans="1:18" hidden="1" x14ac:dyDescent="0.35">
      <c r="A2137" t="s">
        <v>7277</v>
      </c>
      <c r="B2137" s="1">
        <v>45670</v>
      </c>
      <c r="C2137" t="s">
        <v>6856</v>
      </c>
      <c r="D2137" t="s">
        <v>7278</v>
      </c>
      <c r="E2137" t="s">
        <v>5910</v>
      </c>
      <c r="F2137" t="s">
        <v>53</v>
      </c>
      <c r="G2137">
        <v>485.13</v>
      </c>
      <c r="H2137">
        <v>1</v>
      </c>
      <c r="I2137">
        <v>338.1</v>
      </c>
      <c r="J2137">
        <v>8.6999999999999993</v>
      </c>
      <c r="K2137" t="s">
        <v>43</v>
      </c>
      <c r="L2137" t="s">
        <v>29</v>
      </c>
      <c r="M2137" t="s">
        <v>37</v>
      </c>
      <c r="N2137" t="s">
        <v>6879</v>
      </c>
      <c r="O2137" t="s">
        <v>7279</v>
      </c>
      <c r="P2137" t="str">
        <f t="shared" si="33"/>
        <v>Jan</v>
      </c>
      <c r="Q2137">
        <f>PRODUCT(Table1[[#This Row],[Price_per_Unit]],Table1[[#This Row],[Quantity_Purchased]])</f>
        <v>485.13</v>
      </c>
      <c r="R2137">
        <f>(Table1[[#This Row],[Price_per_Unit]]*Table1[[#This Row],[Quantity_Purchased]])-Table1[[#This Row],[Discount_Applied]]</f>
        <v>476.43</v>
      </c>
    </row>
    <row r="2138" spans="1:18" x14ac:dyDescent="0.35">
      <c r="A2138" t="s">
        <v>7280</v>
      </c>
      <c r="B2138" s="1">
        <v>45672</v>
      </c>
      <c r="C2138" t="s">
        <v>6856</v>
      </c>
      <c r="D2138" t="s">
        <v>7281</v>
      </c>
      <c r="E2138" t="s">
        <v>1213</v>
      </c>
      <c r="F2138" t="s">
        <v>28</v>
      </c>
      <c r="G2138">
        <v>177.39</v>
      </c>
      <c r="H2138">
        <v>6</v>
      </c>
      <c r="I2138">
        <v>141.66</v>
      </c>
      <c r="J2138">
        <v>5.39</v>
      </c>
      <c r="K2138" t="s">
        <v>20</v>
      </c>
      <c r="L2138" t="s">
        <v>48</v>
      </c>
      <c r="M2138" t="s">
        <v>22</v>
      </c>
      <c r="N2138" t="s">
        <v>6858</v>
      </c>
      <c r="O2138" t="s">
        <v>7282</v>
      </c>
      <c r="P2138" t="str">
        <f t="shared" si="33"/>
        <v>Jan</v>
      </c>
      <c r="Q2138">
        <f>PRODUCT(Table1[[#This Row],[Price_per_Unit]],Table1[[#This Row],[Quantity_Purchased]])</f>
        <v>1064.3399999999999</v>
      </c>
      <c r="R2138">
        <f>(Table1[[#This Row],[Price_per_Unit]]*Table1[[#This Row],[Quantity_Purchased]])-Table1[[#This Row],[Discount_Applied]]</f>
        <v>1058.9499999999998</v>
      </c>
    </row>
    <row r="2139" spans="1:18" hidden="1" x14ac:dyDescent="0.35">
      <c r="A2139" t="s">
        <v>7283</v>
      </c>
      <c r="B2139" s="1">
        <v>45680</v>
      </c>
      <c r="C2139" t="s">
        <v>6856</v>
      </c>
      <c r="D2139" t="s">
        <v>7284</v>
      </c>
      <c r="E2139" t="s">
        <v>5747</v>
      </c>
      <c r="F2139" t="s">
        <v>36</v>
      </c>
      <c r="G2139">
        <v>89.2</v>
      </c>
      <c r="H2139">
        <v>8</v>
      </c>
      <c r="I2139">
        <v>65.319999999999993</v>
      </c>
      <c r="J2139">
        <v>8.98</v>
      </c>
      <c r="K2139" t="s">
        <v>20</v>
      </c>
      <c r="L2139" t="s">
        <v>21</v>
      </c>
      <c r="M2139" t="s">
        <v>37</v>
      </c>
      <c r="N2139" t="s">
        <v>6868</v>
      </c>
      <c r="O2139" t="s">
        <v>7285</v>
      </c>
      <c r="P2139" t="str">
        <f t="shared" si="33"/>
        <v>Jan</v>
      </c>
      <c r="Q2139">
        <f>PRODUCT(Table1[[#This Row],[Price_per_Unit]],Table1[[#This Row],[Quantity_Purchased]])</f>
        <v>713.6</v>
      </c>
      <c r="R2139">
        <f>(Table1[[#This Row],[Price_per_Unit]]*Table1[[#This Row],[Quantity_Purchased]])-Table1[[#This Row],[Discount_Applied]]</f>
        <v>704.62</v>
      </c>
    </row>
    <row r="2140" spans="1:18" hidden="1" x14ac:dyDescent="0.35">
      <c r="A2140" t="s">
        <v>7286</v>
      </c>
      <c r="B2140" s="1">
        <v>45672</v>
      </c>
      <c r="C2140" t="s">
        <v>6856</v>
      </c>
      <c r="D2140" t="s">
        <v>7287</v>
      </c>
      <c r="E2140" t="s">
        <v>1439</v>
      </c>
      <c r="F2140" t="s">
        <v>28</v>
      </c>
      <c r="G2140">
        <v>277.24</v>
      </c>
      <c r="H2140">
        <v>10</v>
      </c>
      <c r="I2140">
        <v>234.9</v>
      </c>
      <c r="J2140">
        <v>4.6900000000000004</v>
      </c>
      <c r="K2140" t="s">
        <v>54</v>
      </c>
      <c r="L2140" t="s">
        <v>48</v>
      </c>
      <c r="M2140" t="s">
        <v>30</v>
      </c>
      <c r="N2140" t="s">
        <v>6858</v>
      </c>
      <c r="O2140" t="s">
        <v>7288</v>
      </c>
      <c r="P2140" t="str">
        <f t="shared" si="33"/>
        <v>Jan</v>
      </c>
      <c r="Q2140">
        <f>PRODUCT(Table1[[#This Row],[Price_per_Unit]],Table1[[#This Row],[Quantity_Purchased]])</f>
        <v>2772.4</v>
      </c>
      <c r="R2140">
        <f>(Table1[[#This Row],[Price_per_Unit]]*Table1[[#This Row],[Quantity_Purchased]])-Table1[[#This Row],[Discount_Applied]]</f>
        <v>2767.71</v>
      </c>
    </row>
    <row r="2141" spans="1:18" x14ac:dyDescent="0.35">
      <c r="A2141" t="s">
        <v>7289</v>
      </c>
      <c r="B2141" s="1">
        <v>45659</v>
      </c>
      <c r="C2141" t="s">
        <v>6856</v>
      </c>
      <c r="D2141" t="s">
        <v>7290</v>
      </c>
      <c r="E2141" t="s">
        <v>4937</v>
      </c>
      <c r="F2141" t="s">
        <v>53</v>
      </c>
      <c r="G2141">
        <v>387.86</v>
      </c>
      <c r="H2141">
        <v>3</v>
      </c>
      <c r="I2141">
        <v>293.26</v>
      </c>
      <c r="J2141">
        <v>20.2</v>
      </c>
      <c r="K2141" t="s">
        <v>20</v>
      </c>
      <c r="L2141" t="s">
        <v>21</v>
      </c>
      <c r="M2141" t="s">
        <v>22</v>
      </c>
      <c r="N2141" t="s">
        <v>6868</v>
      </c>
      <c r="O2141" t="s">
        <v>7291</v>
      </c>
      <c r="P2141" t="str">
        <f t="shared" si="33"/>
        <v>Jan</v>
      </c>
      <c r="Q2141">
        <f>PRODUCT(Table1[[#This Row],[Price_per_Unit]],Table1[[#This Row],[Quantity_Purchased]])</f>
        <v>1163.58</v>
      </c>
      <c r="R2141">
        <f>(Table1[[#This Row],[Price_per_Unit]]*Table1[[#This Row],[Quantity_Purchased]])-Table1[[#This Row],[Discount_Applied]]</f>
        <v>1143.3799999999999</v>
      </c>
    </row>
    <row r="2142" spans="1:18" x14ac:dyDescent="0.35">
      <c r="A2142" t="s">
        <v>7292</v>
      </c>
      <c r="B2142" s="1">
        <v>45682</v>
      </c>
      <c r="C2142" t="s">
        <v>6856</v>
      </c>
      <c r="D2142" t="s">
        <v>7293</v>
      </c>
      <c r="E2142" t="s">
        <v>3254</v>
      </c>
      <c r="F2142" t="s">
        <v>19</v>
      </c>
      <c r="G2142">
        <v>375.13</v>
      </c>
      <c r="H2142">
        <v>4</v>
      </c>
      <c r="I2142">
        <v>279.37</v>
      </c>
      <c r="J2142">
        <v>45.94</v>
      </c>
      <c r="K2142" t="s">
        <v>54</v>
      </c>
      <c r="L2142" t="s">
        <v>48</v>
      </c>
      <c r="M2142" t="s">
        <v>22</v>
      </c>
      <c r="N2142" t="s">
        <v>6858</v>
      </c>
      <c r="O2142" t="s">
        <v>7294</v>
      </c>
      <c r="P2142" t="str">
        <f t="shared" si="33"/>
        <v>Jan</v>
      </c>
      <c r="Q2142">
        <f>PRODUCT(Table1[[#This Row],[Price_per_Unit]],Table1[[#This Row],[Quantity_Purchased]])</f>
        <v>1500.52</v>
      </c>
      <c r="R2142">
        <f>(Table1[[#This Row],[Price_per_Unit]]*Table1[[#This Row],[Quantity_Purchased]])-Table1[[#This Row],[Discount_Applied]]</f>
        <v>1454.58</v>
      </c>
    </row>
    <row r="2143" spans="1:18" hidden="1" x14ac:dyDescent="0.35">
      <c r="A2143" t="s">
        <v>7295</v>
      </c>
      <c r="B2143" s="1">
        <v>45687</v>
      </c>
      <c r="C2143" t="s">
        <v>6856</v>
      </c>
      <c r="D2143" t="s">
        <v>7296</v>
      </c>
      <c r="E2143" t="s">
        <v>3386</v>
      </c>
      <c r="F2143" t="s">
        <v>128</v>
      </c>
      <c r="G2143">
        <v>249.41</v>
      </c>
      <c r="H2143">
        <v>7</v>
      </c>
      <c r="I2143">
        <v>218.12</v>
      </c>
      <c r="J2143">
        <v>44.45</v>
      </c>
      <c r="K2143" t="s">
        <v>20</v>
      </c>
      <c r="L2143" t="s">
        <v>48</v>
      </c>
      <c r="M2143" t="s">
        <v>30</v>
      </c>
      <c r="N2143" t="s">
        <v>6858</v>
      </c>
      <c r="O2143" t="s">
        <v>7297</v>
      </c>
      <c r="P2143" t="str">
        <f t="shared" si="33"/>
        <v>Jan</v>
      </c>
      <c r="Q2143">
        <f>PRODUCT(Table1[[#This Row],[Price_per_Unit]],Table1[[#This Row],[Quantity_Purchased]])</f>
        <v>1745.87</v>
      </c>
      <c r="R2143">
        <f>(Table1[[#This Row],[Price_per_Unit]]*Table1[[#This Row],[Quantity_Purchased]])-Table1[[#This Row],[Discount_Applied]]</f>
        <v>1701.4199999999998</v>
      </c>
    </row>
    <row r="2144" spans="1:18" hidden="1" x14ac:dyDescent="0.35">
      <c r="A2144" t="s">
        <v>7298</v>
      </c>
      <c r="B2144" s="1">
        <v>45680</v>
      </c>
      <c r="C2144" t="s">
        <v>6856</v>
      </c>
      <c r="D2144" t="s">
        <v>7299</v>
      </c>
      <c r="E2144" t="s">
        <v>1413</v>
      </c>
      <c r="F2144" t="s">
        <v>28</v>
      </c>
      <c r="G2144">
        <v>35.74</v>
      </c>
      <c r="H2144">
        <v>1</v>
      </c>
      <c r="I2144">
        <v>28.82</v>
      </c>
      <c r="J2144">
        <v>6.4</v>
      </c>
      <c r="K2144" t="s">
        <v>54</v>
      </c>
      <c r="L2144" t="s">
        <v>29</v>
      </c>
      <c r="M2144" t="s">
        <v>30</v>
      </c>
      <c r="N2144" t="s">
        <v>6868</v>
      </c>
      <c r="O2144" t="s">
        <v>7300</v>
      </c>
      <c r="P2144" t="str">
        <f t="shared" si="33"/>
        <v>Jan</v>
      </c>
      <c r="Q2144">
        <f>PRODUCT(Table1[[#This Row],[Price_per_Unit]],Table1[[#This Row],[Quantity_Purchased]])</f>
        <v>35.74</v>
      </c>
      <c r="R2144">
        <f>(Table1[[#This Row],[Price_per_Unit]]*Table1[[#This Row],[Quantity_Purchased]])-Table1[[#This Row],[Discount_Applied]]</f>
        <v>29.340000000000003</v>
      </c>
    </row>
    <row r="2145" spans="1:18" hidden="1" x14ac:dyDescent="0.35">
      <c r="A2145" t="s">
        <v>7301</v>
      </c>
      <c r="B2145" s="1">
        <v>45691</v>
      </c>
      <c r="C2145" t="s">
        <v>6856</v>
      </c>
      <c r="D2145" t="s">
        <v>7302</v>
      </c>
      <c r="E2145" t="s">
        <v>2399</v>
      </c>
      <c r="F2145" t="s">
        <v>79</v>
      </c>
      <c r="G2145">
        <v>288.89999999999998</v>
      </c>
      <c r="H2145">
        <v>6</v>
      </c>
      <c r="I2145">
        <v>256.57</v>
      </c>
      <c r="J2145">
        <v>18.190000000000001</v>
      </c>
      <c r="K2145" t="s">
        <v>43</v>
      </c>
      <c r="L2145" t="s">
        <v>29</v>
      </c>
      <c r="M2145" t="s">
        <v>30</v>
      </c>
      <c r="N2145" t="s">
        <v>6858</v>
      </c>
      <c r="O2145" t="s">
        <v>7303</v>
      </c>
      <c r="P2145" t="str">
        <f t="shared" si="33"/>
        <v>Feb</v>
      </c>
      <c r="Q2145">
        <f>PRODUCT(Table1[[#This Row],[Price_per_Unit]],Table1[[#This Row],[Quantity_Purchased]])</f>
        <v>1733.3999999999999</v>
      </c>
      <c r="R2145">
        <f>(Table1[[#This Row],[Price_per_Unit]]*Table1[[#This Row],[Quantity_Purchased]])-Table1[[#This Row],[Discount_Applied]]</f>
        <v>1715.2099999999998</v>
      </c>
    </row>
    <row r="2146" spans="1:18" x14ac:dyDescent="0.35">
      <c r="A2146" t="s">
        <v>7304</v>
      </c>
      <c r="B2146" s="1">
        <v>45683</v>
      </c>
      <c r="C2146" t="s">
        <v>6856</v>
      </c>
      <c r="D2146" t="s">
        <v>7305</v>
      </c>
      <c r="E2146" t="s">
        <v>5661</v>
      </c>
      <c r="F2146" t="s">
        <v>36</v>
      </c>
      <c r="G2146">
        <v>423.44</v>
      </c>
      <c r="H2146">
        <v>4</v>
      </c>
      <c r="I2146">
        <v>324.27999999999997</v>
      </c>
      <c r="J2146">
        <v>60.36</v>
      </c>
      <c r="K2146" t="s">
        <v>20</v>
      </c>
      <c r="L2146" t="s">
        <v>21</v>
      </c>
      <c r="M2146" t="s">
        <v>22</v>
      </c>
      <c r="N2146" t="s">
        <v>6879</v>
      </c>
      <c r="O2146" t="s">
        <v>7306</v>
      </c>
      <c r="P2146" t="str">
        <f t="shared" si="33"/>
        <v>Jan</v>
      </c>
      <c r="Q2146">
        <f>PRODUCT(Table1[[#This Row],[Price_per_Unit]],Table1[[#This Row],[Quantity_Purchased]])</f>
        <v>1693.76</v>
      </c>
      <c r="R2146">
        <f>(Table1[[#This Row],[Price_per_Unit]]*Table1[[#This Row],[Quantity_Purchased]])-Table1[[#This Row],[Discount_Applied]]</f>
        <v>1633.4</v>
      </c>
    </row>
    <row r="2147" spans="1:18" x14ac:dyDescent="0.35">
      <c r="A2147" t="s">
        <v>7307</v>
      </c>
      <c r="B2147" s="1">
        <v>45698</v>
      </c>
      <c r="C2147" t="s">
        <v>6856</v>
      </c>
      <c r="D2147" t="s">
        <v>7308</v>
      </c>
      <c r="E2147" t="s">
        <v>1318</v>
      </c>
      <c r="F2147" t="s">
        <v>19</v>
      </c>
      <c r="G2147">
        <v>458.22</v>
      </c>
      <c r="H2147">
        <v>1</v>
      </c>
      <c r="I2147">
        <v>381.64</v>
      </c>
      <c r="J2147">
        <v>5.04</v>
      </c>
      <c r="K2147" t="s">
        <v>43</v>
      </c>
      <c r="L2147" t="s">
        <v>29</v>
      </c>
      <c r="M2147" t="s">
        <v>22</v>
      </c>
      <c r="N2147" t="s">
        <v>6879</v>
      </c>
      <c r="O2147" t="s">
        <v>7309</v>
      </c>
      <c r="P2147" t="str">
        <f t="shared" si="33"/>
        <v>Feb</v>
      </c>
      <c r="Q2147">
        <f>PRODUCT(Table1[[#This Row],[Price_per_Unit]],Table1[[#This Row],[Quantity_Purchased]])</f>
        <v>458.22</v>
      </c>
      <c r="R2147">
        <f>(Table1[[#This Row],[Price_per_Unit]]*Table1[[#This Row],[Quantity_Purchased]])-Table1[[#This Row],[Discount_Applied]]</f>
        <v>453.18</v>
      </c>
    </row>
    <row r="2148" spans="1:18" hidden="1" x14ac:dyDescent="0.35">
      <c r="A2148" t="s">
        <v>7310</v>
      </c>
      <c r="B2148" s="1">
        <v>45701</v>
      </c>
      <c r="C2148" t="s">
        <v>6856</v>
      </c>
      <c r="D2148" t="s">
        <v>7311</v>
      </c>
      <c r="E2148" t="s">
        <v>2940</v>
      </c>
      <c r="F2148" t="s">
        <v>36</v>
      </c>
      <c r="G2148">
        <v>112.59</v>
      </c>
      <c r="H2148">
        <v>6</v>
      </c>
      <c r="I2148">
        <v>78.989999999999995</v>
      </c>
      <c r="J2148">
        <v>13.37</v>
      </c>
      <c r="K2148" t="s">
        <v>43</v>
      </c>
      <c r="L2148" t="s">
        <v>48</v>
      </c>
      <c r="M2148" t="s">
        <v>37</v>
      </c>
      <c r="N2148" t="s">
        <v>6858</v>
      </c>
      <c r="O2148" t="s">
        <v>7312</v>
      </c>
      <c r="P2148" t="str">
        <f t="shared" si="33"/>
        <v>Feb</v>
      </c>
      <c r="Q2148">
        <f>PRODUCT(Table1[[#This Row],[Price_per_Unit]],Table1[[#This Row],[Quantity_Purchased]])</f>
        <v>675.54</v>
      </c>
      <c r="R2148">
        <f>(Table1[[#This Row],[Price_per_Unit]]*Table1[[#This Row],[Quantity_Purchased]])-Table1[[#This Row],[Discount_Applied]]</f>
        <v>662.17</v>
      </c>
    </row>
    <row r="2149" spans="1:18" hidden="1" x14ac:dyDescent="0.35">
      <c r="A2149" t="s">
        <v>7313</v>
      </c>
      <c r="B2149" s="1">
        <v>45687</v>
      </c>
      <c r="C2149" t="s">
        <v>6856</v>
      </c>
      <c r="D2149" t="s">
        <v>7314</v>
      </c>
      <c r="E2149" t="s">
        <v>283</v>
      </c>
      <c r="F2149" t="s">
        <v>79</v>
      </c>
      <c r="G2149">
        <v>345.21</v>
      </c>
      <c r="H2149">
        <v>9</v>
      </c>
      <c r="I2149">
        <v>303.05</v>
      </c>
      <c r="J2149">
        <v>24.82</v>
      </c>
      <c r="K2149" t="s">
        <v>43</v>
      </c>
      <c r="L2149" t="s">
        <v>29</v>
      </c>
      <c r="M2149" t="s">
        <v>30</v>
      </c>
      <c r="N2149" t="s">
        <v>6868</v>
      </c>
      <c r="O2149" t="s">
        <v>7315</v>
      </c>
      <c r="P2149" t="str">
        <f t="shared" si="33"/>
        <v>Jan</v>
      </c>
      <c r="Q2149">
        <f>PRODUCT(Table1[[#This Row],[Price_per_Unit]],Table1[[#This Row],[Quantity_Purchased]])</f>
        <v>3106.89</v>
      </c>
      <c r="R2149">
        <f>(Table1[[#This Row],[Price_per_Unit]]*Table1[[#This Row],[Quantity_Purchased]])-Table1[[#This Row],[Discount_Applied]]</f>
        <v>3082.0699999999997</v>
      </c>
    </row>
    <row r="2150" spans="1:18" hidden="1" x14ac:dyDescent="0.35">
      <c r="A2150" t="s">
        <v>7316</v>
      </c>
      <c r="B2150" s="1">
        <v>45794</v>
      </c>
      <c r="C2150" t="s">
        <v>6856</v>
      </c>
      <c r="D2150" t="s">
        <v>7317</v>
      </c>
      <c r="E2150" t="s">
        <v>6429</v>
      </c>
      <c r="F2150" t="s">
        <v>36</v>
      </c>
      <c r="G2150">
        <v>195.75</v>
      </c>
      <c r="H2150">
        <v>1</v>
      </c>
      <c r="I2150">
        <v>118.55</v>
      </c>
      <c r="J2150">
        <v>20.05</v>
      </c>
      <c r="K2150" t="s">
        <v>54</v>
      </c>
      <c r="L2150" t="s">
        <v>48</v>
      </c>
      <c r="M2150" t="s">
        <v>37</v>
      </c>
      <c r="N2150" t="s">
        <v>6858</v>
      </c>
      <c r="O2150" t="s">
        <v>7318</v>
      </c>
      <c r="P2150" t="str">
        <f t="shared" si="33"/>
        <v>May</v>
      </c>
      <c r="Q2150">
        <f>PRODUCT(Table1[[#This Row],[Price_per_Unit]],Table1[[#This Row],[Quantity_Purchased]])</f>
        <v>195.75</v>
      </c>
      <c r="R2150">
        <f>(Table1[[#This Row],[Price_per_Unit]]*Table1[[#This Row],[Quantity_Purchased]])-Table1[[#This Row],[Discount_Applied]]</f>
        <v>175.7</v>
      </c>
    </row>
    <row r="2151" spans="1:18" hidden="1" x14ac:dyDescent="0.35">
      <c r="A2151" t="s">
        <v>7319</v>
      </c>
      <c r="B2151" s="1">
        <v>45973</v>
      </c>
      <c r="C2151" t="s">
        <v>6856</v>
      </c>
      <c r="D2151" t="s">
        <v>7320</v>
      </c>
      <c r="E2151" t="s">
        <v>7321</v>
      </c>
      <c r="F2151" t="s">
        <v>28</v>
      </c>
      <c r="G2151">
        <v>434.53</v>
      </c>
      <c r="H2151">
        <v>2</v>
      </c>
      <c r="I2151">
        <v>351.92</v>
      </c>
      <c r="J2151">
        <v>52.24</v>
      </c>
      <c r="K2151" t="s">
        <v>54</v>
      </c>
      <c r="L2151" t="s">
        <v>48</v>
      </c>
      <c r="M2151" t="s">
        <v>30</v>
      </c>
      <c r="N2151" t="s">
        <v>6868</v>
      </c>
      <c r="O2151" t="s">
        <v>7322</v>
      </c>
      <c r="P2151" t="str">
        <f t="shared" si="33"/>
        <v>Nov</v>
      </c>
      <c r="Q2151">
        <f>PRODUCT(Table1[[#This Row],[Price_per_Unit]],Table1[[#This Row],[Quantity_Purchased]])</f>
        <v>869.06</v>
      </c>
      <c r="R2151">
        <f>(Table1[[#This Row],[Price_per_Unit]]*Table1[[#This Row],[Quantity_Purchased]])-Table1[[#This Row],[Discount_Applied]]</f>
        <v>816.81999999999994</v>
      </c>
    </row>
    <row r="2152" spans="1:18" hidden="1" x14ac:dyDescent="0.35">
      <c r="A2152" t="s">
        <v>7323</v>
      </c>
      <c r="B2152" s="1">
        <v>45992</v>
      </c>
      <c r="C2152" t="s">
        <v>6856</v>
      </c>
      <c r="D2152" t="s">
        <v>7324</v>
      </c>
      <c r="E2152" t="s">
        <v>3488</v>
      </c>
      <c r="F2152" t="s">
        <v>19</v>
      </c>
      <c r="G2152">
        <v>177.06</v>
      </c>
      <c r="H2152">
        <v>6</v>
      </c>
      <c r="I2152">
        <v>124.69</v>
      </c>
      <c r="J2152">
        <v>34.020000000000003</v>
      </c>
      <c r="K2152" t="s">
        <v>54</v>
      </c>
      <c r="L2152" t="s">
        <v>29</v>
      </c>
      <c r="M2152" t="s">
        <v>37</v>
      </c>
      <c r="N2152" t="s">
        <v>6879</v>
      </c>
      <c r="O2152" t="s">
        <v>7325</v>
      </c>
      <c r="P2152" t="str">
        <f t="shared" si="33"/>
        <v>Dec</v>
      </c>
      <c r="Q2152">
        <f>PRODUCT(Table1[[#This Row],[Price_per_Unit]],Table1[[#This Row],[Quantity_Purchased]])</f>
        <v>1062.3600000000001</v>
      </c>
      <c r="R2152">
        <f>(Table1[[#This Row],[Price_per_Unit]]*Table1[[#This Row],[Quantity_Purchased]])-Table1[[#This Row],[Discount_Applied]]</f>
        <v>1028.3400000000001</v>
      </c>
    </row>
    <row r="2153" spans="1:18" hidden="1" x14ac:dyDescent="0.35">
      <c r="A2153" t="s">
        <v>7326</v>
      </c>
      <c r="B2153" s="1">
        <v>45973</v>
      </c>
      <c r="C2153" t="s">
        <v>6856</v>
      </c>
      <c r="D2153" t="s">
        <v>7327</v>
      </c>
      <c r="E2153" t="s">
        <v>5895</v>
      </c>
      <c r="F2153" t="s">
        <v>53</v>
      </c>
      <c r="G2153">
        <v>212.32</v>
      </c>
      <c r="H2153">
        <v>9</v>
      </c>
      <c r="I2153">
        <v>183.81</v>
      </c>
      <c r="J2153">
        <v>33.82</v>
      </c>
      <c r="K2153" t="s">
        <v>43</v>
      </c>
      <c r="L2153" t="s">
        <v>48</v>
      </c>
      <c r="M2153" t="s">
        <v>30</v>
      </c>
      <c r="N2153" t="s">
        <v>6858</v>
      </c>
      <c r="O2153" t="s">
        <v>7328</v>
      </c>
      <c r="P2153" t="str">
        <f t="shared" si="33"/>
        <v>Nov</v>
      </c>
      <c r="Q2153">
        <f>PRODUCT(Table1[[#This Row],[Price_per_Unit]],Table1[[#This Row],[Quantity_Purchased]])</f>
        <v>1910.8799999999999</v>
      </c>
      <c r="R2153">
        <f>(Table1[[#This Row],[Price_per_Unit]]*Table1[[#This Row],[Quantity_Purchased]])-Table1[[#This Row],[Discount_Applied]]</f>
        <v>1877.06</v>
      </c>
    </row>
    <row r="2154" spans="1:18" hidden="1" x14ac:dyDescent="0.35">
      <c r="A2154" t="s">
        <v>7329</v>
      </c>
      <c r="B2154" s="1">
        <v>45719</v>
      </c>
      <c r="C2154" t="s">
        <v>6856</v>
      </c>
      <c r="D2154" t="s">
        <v>7330</v>
      </c>
      <c r="E2154" t="s">
        <v>6376</v>
      </c>
      <c r="F2154" t="s">
        <v>128</v>
      </c>
      <c r="G2154">
        <v>162.44</v>
      </c>
      <c r="H2154">
        <v>9</v>
      </c>
      <c r="I2154">
        <v>115.95</v>
      </c>
      <c r="J2154">
        <v>3.1</v>
      </c>
      <c r="K2154" t="s">
        <v>20</v>
      </c>
      <c r="L2154" t="s">
        <v>48</v>
      </c>
      <c r="M2154" t="s">
        <v>30</v>
      </c>
      <c r="N2154" t="s">
        <v>6858</v>
      </c>
      <c r="O2154" t="s">
        <v>7331</v>
      </c>
      <c r="P2154" t="str">
        <f t="shared" si="33"/>
        <v>Mar</v>
      </c>
      <c r="Q2154">
        <f>PRODUCT(Table1[[#This Row],[Price_per_Unit]],Table1[[#This Row],[Quantity_Purchased]])</f>
        <v>1461.96</v>
      </c>
      <c r="R2154">
        <f>(Table1[[#This Row],[Price_per_Unit]]*Table1[[#This Row],[Quantity_Purchased]])-Table1[[#This Row],[Discount_Applied]]</f>
        <v>1458.8600000000001</v>
      </c>
    </row>
    <row r="2155" spans="1:18" x14ac:dyDescent="0.35">
      <c r="A2155" t="s">
        <v>7332</v>
      </c>
      <c r="B2155" s="1">
        <v>45993</v>
      </c>
      <c r="C2155" t="s">
        <v>6856</v>
      </c>
      <c r="D2155" t="s">
        <v>7333</v>
      </c>
      <c r="E2155" t="s">
        <v>5487</v>
      </c>
      <c r="F2155" t="s">
        <v>128</v>
      </c>
      <c r="G2155">
        <v>419.95</v>
      </c>
      <c r="H2155">
        <v>5</v>
      </c>
      <c r="I2155">
        <v>291.35000000000002</v>
      </c>
      <c r="J2155">
        <v>18</v>
      </c>
      <c r="K2155" t="s">
        <v>43</v>
      </c>
      <c r="L2155" t="s">
        <v>29</v>
      </c>
      <c r="M2155" t="s">
        <v>22</v>
      </c>
      <c r="N2155" t="s">
        <v>6858</v>
      </c>
      <c r="O2155" t="s">
        <v>7334</v>
      </c>
      <c r="P2155" t="str">
        <f t="shared" si="33"/>
        <v>Dec</v>
      </c>
      <c r="Q2155">
        <f>PRODUCT(Table1[[#This Row],[Price_per_Unit]],Table1[[#This Row],[Quantity_Purchased]])</f>
        <v>2099.75</v>
      </c>
      <c r="R2155">
        <f>(Table1[[#This Row],[Price_per_Unit]]*Table1[[#This Row],[Quantity_Purchased]])-Table1[[#This Row],[Discount_Applied]]</f>
        <v>2081.75</v>
      </c>
    </row>
    <row r="2156" spans="1:18" hidden="1" x14ac:dyDescent="0.35">
      <c r="A2156" t="s">
        <v>7335</v>
      </c>
      <c r="B2156" s="1">
        <v>45843</v>
      </c>
      <c r="C2156" t="s">
        <v>6856</v>
      </c>
      <c r="D2156" t="s">
        <v>7336</v>
      </c>
      <c r="E2156" t="s">
        <v>3567</v>
      </c>
      <c r="F2156" t="s">
        <v>128</v>
      </c>
      <c r="G2156">
        <v>317.45</v>
      </c>
      <c r="H2156">
        <v>1</v>
      </c>
      <c r="I2156">
        <v>283.31</v>
      </c>
      <c r="J2156">
        <v>45.6</v>
      </c>
      <c r="K2156" t="s">
        <v>43</v>
      </c>
      <c r="L2156" t="s">
        <v>29</v>
      </c>
      <c r="M2156" t="s">
        <v>37</v>
      </c>
      <c r="N2156" t="s">
        <v>6868</v>
      </c>
      <c r="O2156" t="s">
        <v>7337</v>
      </c>
      <c r="P2156" t="str">
        <f t="shared" si="33"/>
        <v>Jul</v>
      </c>
      <c r="Q2156">
        <f>PRODUCT(Table1[[#This Row],[Price_per_Unit]],Table1[[#This Row],[Quantity_Purchased]])</f>
        <v>317.45</v>
      </c>
      <c r="R2156">
        <f>(Table1[[#This Row],[Price_per_Unit]]*Table1[[#This Row],[Quantity_Purchased]])-Table1[[#This Row],[Discount_Applied]]</f>
        <v>271.84999999999997</v>
      </c>
    </row>
    <row r="2157" spans="1:18" x14ac:dyDescent="0.35">
      <c r="A2157" t="s">
        <v>7338</v>
      </c>
      <c r="B2157" s="1">
        <v>45865</v>
      </c>
      <c r="C2157" t="s">
        <v>6856</v>
      </c>
      <c r="D2157" t="s">
        <v>7339</v>
      </c>
      <c r="E2157" t="s">
        <v>828</v>
      </c>
      <c r="F2157" t="s">
        <v>36</v>
      </c>
      <c r="G2157">
        <v>84.23</v>
      </c>
      <c r="H2157">
        <v>6</v>
      </c>
      <c r="I2157">
        <v>72.2</v>
      </c>
      <c r="J2157">
        <v>15.59</v>
      </c>
      <c r="K2157" t="s">
        <v>54</v>
      </c>
      <c r="L2157" t="s">
        <v>29</v>
      </c>
      <c r="M2157" t="s">
        <v>22</v>
      </c>
      <c r="N2157" t="s">
        <v>6858</v>
      </c>
      <c r="O2157" t="s">
        <v>7340</v>
      </c>
      <c r="P2157" t="str">
        <f t="shared" si="33"/>
        <v>Jul</v>
      </c>
      <c r="Q2157">
        <f>PRODUCT(Table1[[#This Row],[Price_per_Unit]],Table1[[#This Row],[Quantity_Purchased]])</f>
        <v>505.38</v>
      </c>
      <c r="R2157">
        <f>(Table1[[#This Row],[Price_per_Unit]]*Table1[[#This Row],[Quantity_Purchased]])-Table1[[#This Row],[Discount_Applied]]</f>
        <v>489.79</v>
      </c>
    </row>
    <row r="2158" spans="1:18" hidden="1" x14ac:dyDescent="0.35">
      <c r="A2158" t="s">
        <v>7341</v>
      </c>
      <c r="B2158" s="1">
        <v>45941</v>
      </c>
      <c r="C2158" t="s">
        <v>6856</v>
      </c>
      <c r="D2158" t="s">
        <v>7342</v>
      </c>
      <c r="E2158" t="s">
        <v>7343</v>
      </c>
      <c r="F2158" t="s">
        <v>36</v>
      </c>
      <c r="G2158">
        <v>362.31</v>
      </c>
      <c r="H2158">
        <v>4</v>
      </c>
      <c r="I2158">
        <v>303.12</v>
      </c>
      <c r="J2158">
        <v>28.9</v>
      </c>
      <c r="K2158" t="s">
        <v>20</v>
      </c>
      <c r="L2158" t="s">
        <v>48</v>
      </c>
      <c r="M2158" t="s">
        <v>30</v>
      </c>
      <c r="N2158" t="s">
        <v>6879</v>
      </c>
      <c r="O2158" t="s">
        <v>7344</v>
      </c>
      <c r="P2158" t="str">
        <f t="shared" si="33"/>
        <v>Oct</v>
      </c>
      <c r="Q2158">
        <f>PRODUCT(Table1[[#This Row],[Price_per_Unit]],Table1[[#This Row],[Quantity_Purchased]])</f>
        <v>1449.24</v>
      </c>
      <c r="R2158">
        <f>(Table1[[#This Row],[Price_per_Unit]]*Table1[[#This Row],[Quantity_Purchased]])-Table1[[#This Row],[Discount_Applied]]</f>
        <v>1420.34</v>
      </c>
    </row>
    <row r="2159" spans="1:18" hidden="1" x14ac:dyDescent="0.35">
      <c r="A2159" t="s">
        <v>7345</v>
      </c>
      <c r="B2159" s="1">
        <v>45794</v>
      </c>
      <c r="C2159" t="s">
        <v>6856</v>
      </c>
      <c r="D2159" t="s">
        <v>7346</v>
      </c>
      <c r="E2159" t="s">
        <v>4407</v>
      </c>
      <c r="F2159" t="s">
        <v>53</v>
      </c>
      <c r="G2159">
        <v>379.31</v>
      </c>
      <c r="H2159">
        <v>10</v>
      </c>
      <c r="I2159">
        <v>290.73</v>
      </c>
      <c r="J2159">
        <v>47.81</v>
      </c>
      <c r="K2159" t="s">
        <v>20</v>
      </c>
      <c r="L2159" t="s">
        <v>21</v>
      </c>
      <c r="M2159" t="s">
        <v>37</v>
      </c>
      <c r="N2159" t="s">
        <v>6879</v>
      </c>
      <c r="O2159" t="s">
        <v>7347</v>
      </c>
      <c r="P2159" t="str">
        <f t="shared" si="33"/>
        <v>May</v>
      </c>
      <c r="Q2159">
        <f>PRODUCT(Table1[[#This Row],[Price_per_Unit]],Table1[[#This Row],[Quantity_Purchased]])</f>
        <v>3793.1</v>
      </c>
      <c r="R2159">
        <f>(Table1[[#This Row],[Price_per_Unit]]*Table1[[#This Row],[Quantity_Purchased]])-Table1[[#This Row],[Discount_Applied]]</f>
        <v>3745.29</v>
      </c>
    </row>
    <row r="2160" spans="1:18" hidden="1" x14ac:dyDescent="0.35">
      <c r="A2160" t="s">
        <v>7348</v>
      </c>
      <c r="B2160" s="1">
        <v>45993</v>
      </c>
      <c r="C2160" t="s">
        <v>6856</v>
      </c>
      <c r="D2160" t="s">
        <v>7349</v>
      </c>
      <c r="E2160" t="s">
        <v>1646</v>
      </c>
      <c r="F2160" t="s">
        <v>53</v>
      </c>
      <c r="G2160">
        <v>212.76</v>
      </c>
      <c r="H2160">
        <v>9</v>
      </c>
      <c r="I2160">
        <v>130.71</v>
      </c>
      <c r="J2160">
        <v>10.31</v>
      </c>
      <c r="K2160" t="s">
        <v>54</v>
      </c>
      <c r="L2160" t="s">
        <v>21</v>
      </c>
      <c r="M2160" t="s">
        <v>37</v>
      </c>
      <c r="N2160" t="s">
        <v>6868</v>
      </c>
      <c r="O2160" t="s">
        <v>7350</v>
      </c>
      <c r="P2160" t="str">
        <f t="shared" si="33"/>
        <v>Dec</v>
      </c>
      <c r="Q2160">
        <f>PRODUCT(Table1[[#This Row],[Price_per_Unit]],Table1[[#This Row],[Quantity_Purchased]])</f>
        <v>1914.84</v>
      </c>
      <c r="R2160">
        <f>(Table1[[#This Row],[Price_per_Unit]]*Table1[[#This Row],[Quantity_Purchased]])-Table1[[#This Row],[Discount_Applied]]</f>
        <v>1904.53</v>
      </c>
    </row>
    <row r="2161" spans="1:18" x14ac:dyDescent="0.35">
      <c r="A2161" t="s">
        <v>7351</v>
      </c>
      <c r="B2161" s="1">
        <v>45780</v>
      </c>
      <c r="C2161" t="s">
        <v>6856</v>
      </c>
      <c r="D2161" t="s">
        <v>7352</v>
      </c>
      <c r="E2161" t="s">
        <v>204</v>
      </c>
      <c r="F2161" t="s">
        <v>19</v>
      </c>
      <c r="G2161">
        <v>385.77</v>
      </c>
      <c r="H2161">
        <v>8</v>
      </c>
      <c r="I2161">
        <v>320.12</v>
      </c>
      <c r="J2161">
        <v>41.89</v>
      </c>
      <c r="K2161" t="s">
        <v>20</v>
      </c>
      <c r="L2161" t="s">
        <v>21</v>
      </c>
      <c r="M2161" t="s">
        <v>22</v>
      </c>
      <c r="N2161" t="s">
        <v>6858</v>
      </c>
      <c r="O2161" t="s">
        <v>7353</v>
      </c>
      <c r="P2161" t="str">
        <f t="shared" si="33"/>
        <v>May</v>
      </c>
      <c r="Q2161">
        <f>PRODUCT(Table1[[#This Row],[Price_per_Unit]],Table1[[#This Row],[Quantity_Purchased]])</f>
        <v>3086.16</v>
      </c>
      <c r="R2161">
        <f>(Table1[[#This Row],[Price_per_Unit]]*Table1[[#This Row],[Quantity_Purchased]])-Table1[[#This Row],[Discount_Applied]]</f>
        <v>3044.27</v>
      </c>
    </row>
    <row r="2162" spans="1:18" x14ac:dyDescent="0.35">
      <c r="A2162" t="s">
        <v>7354</v>
      </c>
      <c r="B2162" s="1">
        <v>45919</v>
      </c>
      <c r="C2162" t="s">
        <v>6856</v>
      </c>
      <c r="D2162" t="s">
        <v>7355</v>
      </c>
      <c r="E2162" t="s">
        <v>5800</v>
      </c>
      <c r="F2162" t="s">
        <v>53</v>
      </c>
      <c r="G2162">
        <v>144.11000000000001</v>
      </c>
      <c r="H2162">
        <v>9</v>
      </c>
      <c r="I2162">
        <v>120.85</v>
      </c>
      <c r="J2162">
        <v>7.21</v>
      </c>
      <c r="K2162" t="s">
        <v>43</v>
      </c>
      <c r="L2162" t="s">
        <v>48</v>
      </c>
      <c r="M2162" t="s">
        <v>22</v>
      </c>
      <c r="N2162" t="s">
        <v>6879</v>
      </c>
      <c r="O2162" t="s">
        <v>7356</v>
      </c>
      <c r="P2162" t="str">
        <f t="shared" si="33"/>
        <v>Sep</v>
      </c>
      <c r="Q2162">
        <f>PRODUCT(Table1[[#This Row],[Price_per_Unit]],Table1[[#This Row],[Quantity_Purchased]])</f>
        <v>1296.9900000000002</v>
      </c>
      <c r="R2162">
        <f>(Table1[[#This Row],[Price_per_Unit]]*Table1[[#This Row],[Quantity_Purchased]])-Table1[[#This Row],[Discount_Applied]]</f>
        <v>1289.7800000000002</v>
      </c>
    </row>
    <row r="2163" spans="1:18" x14ac:dyDescent="0.35">
      <c r="A2163" t="s">
        <v>7357</v>
      </c>
      <c r="B2163" s="1">
        <v>45843</v>
      </c>
      <c r="C2163" t="s">
        <v>6856</v>
      </c>
      <c r="D2163" t="s">
        <v>7358</v>
      </c>
      <c r="E2163" t="s">
        <v>5232</v>
      </c>
      <c r="F2163" t="s">
        <v>28</v>
      </c>
      <c r="G2163">
        <v>46.27</v>
      </c>
      <c r="H2163">
        <v>9</v>
      </c>
      <c r="I2163">
        <v>30.6</v>
      </c>
      <c r="J2163">
        <v>5.83</v>
      </c>
      <c r="K2163" t="s">
        <v>20</v>
      </c>
      <c r="L2163" t="s">
        <v>29</v>
      </c>
      <c r="M2163" t="s">
        <v>22</v>
      </c>
      <c r="N2163" t="s">
        <v>6879</v>
      </c>
      <c r="O2163" t="s">
        <v>7359</v>
      </c>
      <c r="P2163" t="str">
        <f t="shared" si="33"/>
        <v>Jul</v>
      </c>
      <c r="Q2163">
        <f>PRODUCT(Table1[[#This Row],[Price_per_Unit]],Table1[[#This Row],[Quantity_Purchased]])</f>
        <v>416.43</v>
      </c>
      <c r="R2163">
        <f>(Table1[[#This Row],[Price_per_Unit]]*Table1[[#This Row],[Quantity_Purchased]])-Table1[[#This Row],[Discount_Applied]]</f>
        <v>410.6</v>
      </c>
    </row>
    <row r="2164" spans="1:18" x14ac:dyDescent="0.35">
      <c r="A2164" t="s">
        <v>7360</v>
      </c>
      <c r="B2164" s="1">
        <v>45910</v>
      </c>
      <c r="C2164" t="s">
        <v>6856</v>
      </c>
      <c r="D2164" t="s">
        <v>7361</v>
      </c>
      <c r="E2164" t="s">
        <v>2074</v>
      </c>
      <c r="F2164" t="s">
        <v>128</v>
      </c>
      <c r="G2164">
        <v>450.24</v>
      </c>
      <c r="H2164">
        <v>4</v>
      </c>
      <c r="I2164">
        <v>374.85</v>
      </c>
      <c r="J2164">
        <v>22.79</v>
      </c>
      <c r="K2164" t="s">
        <v>20</v>
      </c>
      <c r="L2164" t="s">
        <v>29</v>
      </c>
      <c r="M2164" t="s">
        <v>22</v>
      </c>
      <c r="N2164" t="s">
        <v>6879</v>
      </c>
      <c r="O2164" t="s">
        <v>7362</v>
      </c>
      <c r="P2164" t="str">
        <f t="shared" si="33"/>
        <v>Sep</v>
      </c>
      <c r="Q2164">
        <f>PRODUCT(Table1[[#This Row],[Price_per_Unit]],Table1[[#This Row],[Quantity_Purchased]])</f>
        <v>1800.96</v>
      </c>
      <c r="R2164">
        <f>(Table1[[#This Row],[Price_per_Unit]]*Table1[[#This Row],[Quantity_Purchased]])-Table1[[#This Row],[Discount_Applied]]</f>
        <v>1778.17</v>
      </c>
    </row>
    <row r="2165" spans="1:18" hidden="1" x14ac:dyDescent="0.35">
      <c r="A2165" t="s">
        <v>7363</v>
      </c>
      <c r="B2165" s="1">
        <v>45814</v>
      </c>
      <c r="C2165" t="s">
        <v>6856</v>
      </c>
      <c r="D2165" t="s">
        <v>7364</v>
      </c>
      <c r="E2165" t="s">
        <v>2098</v>
      </c>
      <c r="F2165" t="s">
        <v>19</v>
      </c>
      <c r="G2165">
        <v>360.36</v>
      </c>
      <c r="H2165">
        <v>9</v>
      </c>
      <c r="I2165">
        <v>313.05</v>
      </c>
      <c r="J2165">
        <v>44.35</v>
      </c>
      <c r="K2165" t="s">
        <v>43</v>
      </c>
      <c r="L2165" t="s">
        <v>48</v>
      </c>
      <c r="M2165" t="s">
        <v>30</v>
      </c>
      <c r="N2165" t="s">
        <v>6879</v>
      </c>
      <c r="O2165" t="s">
        <v>7365</v>
      </c>
      <c r="P2165" t="str">
        <f t="shared" si="33"/>
        <v>Jun</v>
      </c>
      <c r="Q2165">
        <f>PRODUCT(Table1[[#This Row],[Price_per_Unit]],Table1[[#This Row],[Quantity_Purchased]])</f>
        <v>3243.2400000000002</v>
      </c>
      <c r="R2165">
        <f>(Table1[[#This Row],[Price_per_Unit]]*Table1[[#This Row],[Quantity_Purchased]])-Table1[[#This Row],[Discount_Applied]]</f>
        <v>3198.8900000000003</v>
      </c>
    </row>
    <row r="2166" spans="1:18" hidden="1" x14ac:dyDescent="0.35">
      <c r="A2166" t="s">
        <v>7366</v>
      </c>
      <c r="B2166" s="1">
        <v>45908</v>
      </c>
      <c r="C2166" t="s">
        <v>6856</v>
      </c>
      <c r="D2166" t="s">
        <v>7367</v>
      </c>
      <c r="E2166" t="s">
        <v>5225</v>
      </c>
      <c r="F2166" t="s">
        <v>36</v>
      </c>
      <c r="G2166">
        <v>264.39</v>
      </c>
      <c r="H2166">
        <v>6</v>
      </c>
      <c r="I2166">
        <v>163.47</v>
      </c>
      <c r="J2166">
        <v>25.87</v>
      </c>
      <c r="K2166" t="s">
        <v>43</v>
      </c>
      <c r="L2166" t="s">
        <v>21</v>
      </c>
      <c r="M2166" t="s">
        <v>30</v>
      </c>
      <c r="N2166" t="s">
        <v>6868</v>
      </c>
      <c r="O2166" t="s">
        <v>7368</v>
      </c>
      <c r="P2166" t="str">
        <f t="shared" si="33"/>
        <v>Sep</v>
      </c>
      <c r="Q2166">
        <f>PRODUCT(Table1[[#This Row],[Price_per_Unit]],Table1[[#This Row],[Quantity_Purchased]])</f>
        <v>1586.34</v>
      </c>
      <c r="R2166">
        <f>(Table1[[#This Row],[Price_per_Unit]]*Table1[[#This Row],[Quantity_Purchased]])-Table1[[#This Row],[Discount_Applied]]</f>
        <v>1560.47</v>
      </c>
    </row>
    <row r="2167" spans="1:18" hidden="1" x14ac:dyDescent="0.35">
      <c r="A2167" t="s">
        <v>7369</v>
      </c>
      <c r="B2167" s="1">
        <v>45910</v>
      </c>
      <c r="C2167" t="s">
        <v>6856</v>
      </c>
      <c r="D2167" t="s">
        <v>7370</v>
      </c>
      <c r="E2167" t="s">
        <v>863</v>
      </c>
      <c r="F2167" t="s">
        <v>128</v>
      </c>
      <c r="G2167">
        <v>445.35</v>
      </c>
      <c r="H2167">
        <v>4</v>
      </c>
      <c r="I2167">
        <v>374.51</v>
      </c>
      <c r="J2167">
        <v>3.8</v>
      </c>
      <c r="K2167" t="s">
        <v>54</v>
      </c>
      <c r="L2167" t="s">
        <v>21</v>
      </c>
      <c r="M2167" t="s">
        <v>30</v>
      </c>
      <c r="N2167" t="s">
        <v>6858</v>
      </c>
      <c r="O2167" t="s">
        <v>7371</v>
      </c>
      <c r="P2167" t="str">
        <f t="shared" si="33"/>
        <v>Sep</v>
      </c>
      <c r="Q2167">
        <f>PRODUCT(Table1[[#This Row],[Price_per_Unit]],Table1[[#This Row],[Quantity_Purchased]])</f>
        <v>1781.4</v>
      </c>
      <c r="R2167">
        <f>(Table1[[#This Row],[Price_per_Unit]]*Table1[[#This Row],[Quantity_Purchased]])-Table1[[#This Row],[Discount_Applied]]</f>
        <v>1777.6000000000001</v>
      </c>
    </row>
    <row r="2168" spans="1:18" x14ac:dyDescent="0.35">
      <c r="A2168" t="s">
        <v>7372</v>
      </c>
      <c r="B2168" s="1">
        <v>45960</v>
      </c>
      <c r="C2168" t="s">
        <v>6856</v>
      </c>
      <c r="D2168" t="s">
        <v>7373</v>
      </c>
      <c r="E2168" t="s">
        <v>3660</v>
      </c>
      <c r="F2168" t="s">
        <v>128</v>
      </c>
      <c r="G2168">
        <v>330.82</v>
      </c>
      <c r="H2168">
        <v>1</v>
      </c>
      <c r="I2168">
        <v>260.02</v>
      </c>
      <c r="J2168">
        <v>46.64</v>
      </c>
      <c r="K2168" t="s">
        <v>20</v>
      </c>
      <c r="L2168" t="s">
        <v>48</v>
      </c>
      <c r="M2168" t="s">
        <v>22</v>
      </c>
      <c r="N2168" t="s">
        <v>6868</v>
      </c>
      <c r="O2168" t="s">
        <v>7374</v>
      </c>
      <c r="P2168" t="str">
        <f t="shared" si="33"/>
        <v>Oct</v>
      </c>
      <c r="Q2168">
        <f>PRODUCT(Table1[[#This Row],[Price_per_Unit]],Table1[[#This Row],[Quantity_Purchased]])</f>
        <v>330.82</v>
      </c>
      <c r="R2168">
        <f>(Table1[[#This Row],[Price_per_Unit]]*Table1[[#This Row],[Quantity_Purchased]])-Table1[[#This Row],[Discount_Applied]]</f>
        <v>284.18</v>
      </c>
    </row>
    <row r="2169" spans="1:18" hidden="1" x14ac:dyDescent="0.35">
      <c r="A2169" t="s">
        <v>7375</v>
      </c>
      <c r="B2169" s="1">
        <v>45918</v>
      </c>
      <c r="C2169" t="s">
        <v>6856</v>
      </c>
      <c r="D2169" t="s">
        <v>7376</v>
      </c>
      <c r="E2169" t="s">
        <v>4764</v>
      </c>
      <c r="F2169" t="s">
        <v>53</v>
      </c>
      <c r="G2169">
        <v>216.84</v>
      </c>
      <c r="H2169">
        <v>6</v>
      </c>
      <c r="I2169">
        <v>130.9</v>
      </c>
      <c r="J2169">
        <v>40.799999999999997</v>
      </c>
      <c r="K2169" t="s">
        <v>54</v>
      </c>
      <c r="L2169" t="s">
        <v>21</v>
      </c>
      <c r="M2169" t="s">
        <v>37</v>
      </c>
      <c r="N2169" t="s">
        <v>6879</v>
      </c>
      <c r="O2169" t="s">
        <v>7377</v>
      </c>
      <c r="P2169" t="str">
        <f t="shared" si="33"/>
        <v>Sep</v>
      </c>
      <c r="Q2169">
        <f>PRODUCT(Table1[[#This Row],[Price_per_Unit]],Table1[[#This Row],[Quantity_Purchased]])</f>
        <v>1301.04</v>
      </c>
      <c r="R2169">
        <f>(Table1[[#This Row],[Price_per_Unit]]*Table1[[#This Row],[Quantity_Purchased]])-Table1[[#This Row],[Discount_Applied]]</f>
        <v>1260.24</v>
      </c>
    </row>
    <row r="2170" spans="1:18" hidden="1" x14ac:dyDescent="0.35">
      <c r="A2170" t="s">
        <v>7378</v>
      </c>
      <c r="B2170" s="1">
        <v>45973</v>
      </c>
      <c r="C2170" t="s">
        <v>6856</v>
      </c>
      <c r="D2170" t="s">
        <v>7379</v>
      </c>
      <c r="E2170" t="s">
        <v>722</v>
      </c>
      <c r="F2170" t="s">
        <v>36</v>
      </c>
      <c r="G2170">
        <v>36.32</v>
      </c>
      <c r="H2170">
        <v>8</v>
      </c>
      <c r="I2170">
        <v>30.33</v>
      </c>
      <c r="J2170">
        <v>1.74</v>
      </c>
      <c r="K2170" t="s">
        <v>43</v>
      </c>
      <c r="L2170" t="s">
        <v>29</v>
      </c>
      <c r="M2170" t="s">
        <v>37</v>
      </c>
      <c r="N2170" t="s">
        <v>6868</v>
      </c>
      <c r="O2170" t="s">
        <v>7380</v>
      </c>
      <c r="P2170" t="str">
        <f t="shared" si="33"/>
        <v>Nov</v>
      </c>
      <c r="Q2170">
        <f>PRODUCT(Table1[[#This Row],[Price_per_Unit]],Table1[[#This Row],[Quantity_Purchased]])</f>
        <v>290.56</v>
      </c>
      <c r="R2170">
        <f>(Table1[[#This Row],[Price_per_Unit]]*Table1[[#This Row],[Quantity_Purchased]])-Table1[[#This Row],[Discount_Applied]]</f>
        <v>288.82</v>
      </c>
    </row>
    <row r="2171" spans="1:18" x14ac:dyDescent="0.35">
      <c r="A2171" t="s">
        <v>7381</v>
      </c>
      <c r="B2171" s="1">
        <v>45910</v>
      </c>
      <c r="C2171" t="s">
        <v>6856</v>
      </c>
      <c r="D2171" t="s">
        <v>7382</v>
      </c>
      <c r="E2171" t="s">
        <v>444</v>
      </c>
      <c r="F2171" t="s">
        <v>36</v>
      </c>
      <c r="G2171">
        <v>366.31</v>
      </c>
      <c r="H2171">
        <v>10</v>
      </c>
      <c r="I2171">
        <v>317.79000000000002</v>
      </c>
      <c r="J2171">
        <v>26.51</v>
      </c>
      <c r="K2171" t="s">
        <v>54</v>
      </c>
      <c r="L2171" t="s">
        <v>48</v>
      </c>
      <c r="M2171" t="s">
        <v>22</v>
      </c>
      <c r="N2171" t="s">
        <v>6858</v>
      </c>
      <c r="O2171" t="s">
        <v>7383</v>
      </c>
      <c r="P2171" t="str">
        <f t="shared" si="33"/>
        <v>Sep</v>
      </c>
      <c r="Q2171">
        <f>PRODUCT(Table1[[#This Row],[Price_per_Unit]],Table1[[#This Row],[Quantity_Purchased]])</f>
        <v>3663.1</v>
      </c>
      <c r="R2171">
        <f>(Table1[[#This Row],[Price_per_Unit]]*Table1[[#This Row],[Quantity_Purchased]])-Table1[[#This Row],[Discount_Applied]]</f>
        <v>3636.5899999999997</v>
      </c>
    </row>
    <row r="2172" spans="1:18" hidden="1" x14ac:dyDescent="0.35">
      <c r="A2172" t="s">
        <v>7384</v>
      </c>
      <c r="B2172" s="1">
        <v>45897</v>
      </c>
      <c r="C2172" t="s">
        <v>6856</v>
      </c>
      <c r="D2172" t="s">
        <v>7385</v>
      </c>
      <c r="E2172" t="s">
        <v>2457</v>
      </c>
      <c r="F2172" t="s">
        <v>19</v>
      </c>
      <c r="G2172">
        <v>117.62</v>
      </c>
      <c r="H2172">
        <v>2</v>
      </c>
      <c r="I2172">
        <v>98.45</v>
      </c>
      <c r="J2172">
        <v>19.309999999999999</v>
      </c>
      <c r="K2172" t="s">
        <v>43</v>
      </c>
      <c r="L2172" t="s">
        <v>48</v>
      </c>
      <c r="M2172" t="s">
        <v>37</v>
      </c>
      <c r="N2172" t="s">
        <v>6868</v>
      </c>
      <c r="O2172" t="s">
        <v>7386</v>
      </c>
      <c r="P2172" t="str">
        <f t="shared" si="33"/>
        <v>Aug</v>
      </c>
      <c r="Q2172">
        <f>PRODUCT(Table1[[#This Row],[Price_per_Unit]],Table1[[#This Row],[Quantity_Purchased]])</f>
        <v>235.24</v>
      </c>
      <c r="R2172">
        <f>(Table1[[#This Row],[Price_per_Unit]]*Table1[[#This Row],[Quantity_Purchased]])-Table1[[#This Row],[Discount_Applied]]</f>
        <v>215.93</v>
      </c>
    </row>
    <row r="2173" spans="1:18" hidden="1" x14ac:dyDescent="0.35">
      <c r="A2173" t="s">
        <v>7387</v>
      </c>
      <c r="B2173" s="1">
        <v>45918</v>
      </c>
      <c r="C2173" t="s">
        <v>6856</v>
      </c>
      <c r="D2173" t="s">
        <v>7388</v>
      </c>
      <c r="E2173" t="s">
        <v>1938</v>
      </c>
      <c r="F2173" t="s">
        <v>128</v>
      </c>
      <c r="G2173">
        <v>353.26</v>
      </c>
      <c r="H2173">
        <v>2</v>
      </c>
      <c r="I2173">
        <v>300.32</v>
      </c>
      <c r="J2173">
        <v>68.55</v>
      </c>
      <c r="K2173" t="s">
        <v>54</v>
      </c>
      <c r="L2173" t="s">
        <v>21</v>
      </c>
      <c r="M2173" t="s">
        <v>37</v>
      </c>
      <c r="N2173" t="s">
        <v>6868</v>
      </c>
      <c r="O2173" t="s">
        <v>7389</v>
      </c>
      <c r="P2173" t="str">
        <f t="shared" si="33"/>
        <v>Sep</v>
      </c>
      <c r="Q2173">
        <f>PRODUCT(Table1[[#This Row],[Price_per_Unit]],Table1[[#This Row],[Quantity_Purchased]])</f>
        <v>706.52</v>
      </c>
      <c r="R2173">
        <f>(Table1[[#This Row],[Price_per_Unit]]*Table1[[#This Row],[Quantity_Purchased]])-Table1[[#This Row],[Discount_Applied]]</f>
        <v>637.97</v>
      </c>
    </row>
    <row r="2174" spans="1:18" hidden="1" x14ac:dyDescent="0.35">
      <c r="A2174" t="s">
        <v>7390</v>
      </c>
      <c r="B2174" s="1">
        <v>45910</v>
      </c>
      <c r="C2174" t="s">
        <v>6856</v>
      </c>
      <c r="D2174" t="s">
        <v>7391</v>
      </c>
      <c r="E2174" t="s">
        <v>3763</v>
      </c>
      <c r="F2174" t="s">
        <v>128</v>
      </c>
      <c r="G2174">
        <v>273.16000000000003</v>
      </c>
      <c r="H2174">
        <v>3</v>
      </c>
      <c r="I2174">
        <v>201.39</v>
      </c>
      <c r="J2174">
        <v>36.64</v>
      </c>
      <c r="K2174" t="s">
        <v>54</v>
      </c>
      <c r="L2174" t="s">
        <v>21</v>
      </c>
      <c r="M2174" t="s">
        <v>30</v>
      </c>
      <c r="N2174" t="s">
        <v>6879</v>
      </c>
      <c r="O2174" t="s">
        <v>7392</v>
      </c>
      <c r="P2174" t="str">
        <f t="shared" si="33"/>
        <v>Sep</v>
      </c>
      <c r="Q2174">
        <f>PRODUCT(Table1[[#This Row],[Price_per_Unit]],Table1[[#This Row],[Quantity_Purchased]])</f>
        <v>819.48</v>
      </c>
      <c r="R2174">
        <f>(Table1[[#This Row],[Price_per_Unit]]*Table1[[#This Row],[Quantity_Purchased]])-Table1[[#This Row],[Discount_Applied]]</f>
        <v>782.84</v>
      </c>
    </row>
    <row r="2175" spans="1:18" hidden="1" x14ac:dyDescent="0.35">
      <c r="A2175" t="s">
        <v>7393</v>
      </c>
      <c r="B2175" s="1">
        <v>46004</v>
      </c>
      <c r="C2175" t="s">
        <v>6856</v>
      </c>
      <c r="D2175" t="s">
        <v>7394</v>
      </c>
      <c r="E2175" t="s">
        <v>2327</v>
      </c>
      <c r="F2175" t="s">
        <v>53</v>
      </c>
      <c r="G2175">
        <v>296.3</v>
      </c>
      <c r="H2175">
        <v>5</v>
      </c>
      <c r="I2175">
        <v>222.29</v>
      </c>
      <c r="J2175">
        <v>43.47</v>
      </c>
      <c r="K2175" t="s">
        <v>20</v>
      </c>
      <c r="L2175" t="s">
        <v>29</v>
      </c>
      <c r="M2175" t="s">
        <v>30</v>
      </c>
      <c r="N2175" t="s">
        <v>6868</v>
      </c>
      <c r="O2175" t="s">
        <v>7395</v>
      </c>
      <c r="P2175" t="str">
        <f t="shared" si="33"/>
        <v>Dec</v>
      </c>
      <c r="Q2175">
        <f>PRODUCT(Table1[[#This Row],[Price_per_Unit]],Table1[[#This Row],[Quantity_Purchased]])</f>
        <v>1481.5</v>
      </c>
      <c r="R2175">
        <f>(Table1[[#This Row],[Price_per_Unit]]*Table1[[#This Row],[Quantity_Purchased]])-Table1[[#This Row],[Discount_Applied]]</f>
        <v>1438.03</v>
      </c>
    </row>
    <row r="2176" spans="1:18" hidden="1" x14ac:dyDescent="0.35">
      <c r="A2176" t="s">
        <v>7396</v>
      </c>
      <c r="B2176" s="1">
        <v>45939</v>
      </c>
      <c r="C2176" t="s">
        <v>6856</v>
      </c>
      <c r="D2176" t="s">
        <v>7397</v>
      </c>
      <c r="E2176" t="s">
        <v>4407</v>
      </c>
      <c r="F2176" t="s">
        <v>19</v>
      </c>
      <c r="G2176">
        <v>83.65</v>
      </c>
      <c r="H2176">
        <v>10</v>
      </c>
      <c r="I2176">
        <v>52.6</v>
      </c>
      <c r="J2176">
        <v>8.85</v>
      </c>
      <c r="K2176" t="s">
        <v>20</v>
      </c>
      <c r="L2176" t="s">
        <v>29</v>
      </c>
      <c r="M2176" t="s">
        <v>30</v>
      </c>
      <c r="N2176" t="s">
        <v>6868</v>
      </c>
      <c r="O2176" t="s">
        <v>7398</v>
      </c>
      <c r="P2176" t="str">
        <f t="shared" si="33"/>
        <v>Oct</v>
      </c>
      <c r="Q2176">
        <f>PRODUCT(Table1[[#This Row],[Price_per_Unit]],Table1[[#This Row],[Quantity_Purchased]])</f>
        <v>836.5</v>
      </c>
      <c r="R2176">
        <f>(Table1[[#This Row],[Price_per_Unit]]*Table1[[#This Row],[Quantity_Purchased]])-Table1[[#This Row],[Discount_Applied]]</f>
        <v>827.65</v>
      </c>
    </row>
    <row r="2177" spans="1:18" hidden="1" x14ac:dyDescent="0.35">
      <c r="A2177" t="s">
        <v>7399</v>
      </c>
      <c r="B2177" s="1">
        <v>46005</v>
      </c>
      <c r="C2177" t="s">
        <v>6856</v>
      </c>
      <c r="D2177" t="s">
        <v>7400</v>
      </c>
      <c r="E2177" t="s">
        <v>1475</v>
      </c>
      <c r="F2177" t="s">
        <v>128</v>
      </c>
      <c r="G2177">
        <v>86.21</v>
      </c>
      <c r="H2177">
        <v>10</v>
      </c>
      <c r="I2177">
        <v>59.07</v>
      </c>
      <c r="J2177">
        <v>1.04</v>
      </c>
      <c r="K2177" t="s">
        <v>43</v>
      </c>
      <c r="L2177" t="s">
        <v>21</v>
      </c>
      <c r="M2177" t="s">
        <v>37</v>
      </c>
      <c r="N2177" t="s">
        <v>6868</v>
      </c>
      <c r="O2177" t="s">
        <v>7401</v>
      </c>
      <c r="P2177" t="str">
        <f t="shared" si="33"/>
        <v>Dec</v>
      </c>
      <c r="Q2177">
        <f>PRODUCT(Table1[[#This Row],[Price_per_Unit]],Table1[[#This Row],[Quantity_Purchased]])</f>
        <v>862.09999999999991</v>
      </c>
      <c r="R2177">
        <f>(Table1[[#This Row],[Price_per_Unit]]*Table1[[#This Row],[Quantity_Purchased]])-Table1[[#This Row],[Discount_Applied]]</f>
        <v>861.06</v>
      </c>
    </row>
    <row r="2178" spans="1:18" x14ac:dyDescent="0.35">
      <c r="A2178" t="s">
        <v>7402</v>
      </c>
      <c r="B2178" s="1">
        <v>45981</v>
      </c>
      <c r="C2178" t="s">
        <v>6856</v>
      </c>
      <c r="D2178" t="s">
        <v>7403</v>
      </c>
      <c r="E2178" t="s">
        <v>4626</v>
      </c>
      <c r="F2178" t="s">
        <v>79</v>
      </c>
      <c r="G2178">
        <v>200.68</v>
      </c>
      <c r="H2178">
        <v>7</v>
      </c>
      <c r="I2178">
        <v>179.92</v>
      </c>
      <c r="J2178">
        <v>14.13</v>
      </c>
      <c r="K2178" t="s">
        <v>43</v>
      </c>
      <c r="L2178" t="s">
        <v>21</v>
      </c>
      <c r="M2178" t="s">
        <v>22</v>
      </c>
      <c r="N2178" t="s">
        <v>6879</v>
      </c>
      <c r="O2178" t="s">
        <v>7404</v>
      </c>
      <c r="P2178" t="str">
        <f t="shared" ref="P2178:P2241" si="34">CHOOSE(MONTH(B2178),"Jan","Feb","Mar","Apr","May","Jun","Jul","Aug","Sep","Oct","Nov","Dec")</f>
        <v>Nov</v>
      </c>
      <c r="Q2178">
        <f>PRODUCT(Table1[[#This Row],[Price_per_Unit]],Table1[[#This Row],[Quantity_Purchased]])</f>
        <v>1404.76</v>
      </c>
      <c r="R2178">
        <f>(Table1[[#This Row],[Price_per_Unit]]*Table1[[#This Row],[Quantity_Purchased]])-Table1[[#This Row],[Discount_Applied]]</f>
        <v>1390.6299999999999</v>
      </c>
    </row>
    <row r="2179" spans="1:18" hidden="1" x14ac:dyDescent="0.35">
      <c r="A2179" t="s">
        <v>7405</v>
      </c>
      <c r="B2179" s="1">
        <v>45854</v>
      </c>
      <c r="C2179" t="s">
        <v>6856</v>
      </c>
      <c r="D2179" t="s">
        <v>7406</v>
      </c>
      <c r="E2179" t="s">
        <v>2388</v>
      </c>
      <c r="F2179" t="s">
        <v>53</v>
      </c>
      <c r="G2179">
        <v>378.98</v>
      </c>
      <c r="H2179">
        <v>7</v>
      </c>
      <c r="I2179">
        <v>295.31</v>
      </c>
      <c r="J2179">
        <v>72.44</v>
      </c>
      <c r="K2179" t="s">
        <v>43</v>
      </c>
      <c r="L2179" t="s">
        <v>21</v>
      </c>
      <c r="M2179" t="s">
        <v>37</v>
      </c>
      <c r="N2179" t="s">
        <v>6858</v>
      </c>
      <c r="O2179" t="s">
        <v>7407</v>
      </c>
      <c r="P2179" t="str">
        <f t="shared" si="34"/>
        <v>Jul</v>
      </c>
      <c r="Q2179">
        <f>PRODUCT(Table1[[#This Row],[Price_per_Unit]],Table1[[#This Row],[Quantity_Purchased]])</f>
        <v>2652.86</v>
      </c>
      <c r="R2179">
        <f>(Table1[[#This Row],[Price_per_Unit]]*Table1[[#This Row],[Quantity_Purchased]])-Table1[[#This Row],[Discount_Applied]]</f>
        <v>2580.42</v>
      </c>
    </row>
    <row r="2180" spans="1:18" hidden="1" x14ac:dyDescent="0.35">
      <c r="A2180" t="s">
        <v>7408</v>
      </c>
      <c r="B2180" s="1">
        <v>45886</v>
      </c>
      <c r="C2180" t="s">
        <v>6856</v>
      </c>
      <c r="D2180" t="s">
        <v>7409</v>
      </c>
      <c r="E2180" t="s">
        <v>3348</v>
      </c>
      <c r="F2180" t="s">
        <v>36</v>
      </c>
      <c r="G2180">
        <v>360.31</v>
      </c>
      <c r="H2180">
        <v>5</v>
      </c>
      <c r="I2180">
        <v>276.07</v>
      </c>
      <c r="J2180">
        <v>69.709999999999994</v>
      </c>
      <c r="K2180" t="s">
        <v>54</v>
      </c>
      <c r="L2180" t="s">
        <v>48</v>
      </c>
      <c r="M2180" t="s">
        <v>30</v>
      </c>
      <c r="N2180" t="s">
        <v>6879</v>
      </c>
      <c r="O2180" t="s">
        <v>7410</v>
      </c>
      <c r="P2180" t="str">
        <f t="shared" si="34"/>
        <v>Aug</v>
      </c>
      <c r="Q2180">
        <f>PRODUCT(Table1[[#This Row],[Price_per_Unit]],Table1[[#This Row],[Quantity_Purchased]])</f>
        <v>1801.55</v>
      </c>
      <c r="R2180">
        <f>(Table1[[#This Row],[Price_per_Unit]]*Table1[[#This Row],[Quantity_Purchased]])-Table1[[#This Row],[Discount_Applied]]</f>
        <v>1731.84</v>
      </c>
    </row>
    <row r="2181" spans="1:18" x14ac:dyDescent="0.35">
      <c r="A2181" t="s">
        <v>7411</v>
      </c>
      <c r="B2181" s="1">
        <v>45960</v>
      </c>
      <c r="C2181" t="s">
        <v>6856</v>
      </c>
      <c r="D2181" t="s">
        <v>7412</v>
      </c>
      <c r="E2181" t="s">
        <v>2457</v>
      </c>
      <c r="F2181" t="s">
        <v>79</v>
      </c>
      <c r="G2181">
        <v>337.22</v>
      </c>
      <c r="H2181">
        <v>6</v>
      </c>
      <c r="I2181">
        <v>292.31</v>
      </c>
      <c r="J2181">
        <v>36.94</v>
      </c>
      <c r="K2181" t="s">
        <v>20</v>
      </c>
      <c r="L2181" t="s">
        <v>21</v>
      </c>
      <c r="M2181" t="s">
        <v>22</v>
      </c>
      <c r="N2181" t="s">
        <v>6868</v>
      </c>
      <c r="O2181" t="s">
        <v>1194</v>
      </c>
      <c r="P2181" t="str">
        <f t="shared" si="34"/>
        <v>Oct</v>
      </c>
      <c r="Q2181">
        <f>PRODUCT(Table1[[#This Row],[Price_per_Unit]],Table1[[#This Row],[Quantity_Purchased]])</f>
        <v>2023.3200000000002</v>
      </c>
      <c r="R2181">
        <f>(Table1[[#This Row],[Price_per_Unit]]*Table1[[#This Row],[Quantity_Purchased]])-Table1[[#This Row],[Discount_Applied]]</f>
        <v>1986.38</v>
      </c>
    </row>
    <row r="2182" spans="1:18" hidden="1" x14ac:dyDescent="0.35">
      <c r="A2182" t="s">
        <v>7413</v>
      </c>
      <c r="B2182" s="1">
        <v>45908</v>
      </c>
      <c r="C2182" t="s">
        <v>6856</v>
      </c>
      <c r="D2182" t="s">
        <v>7414</v>
      </c>
      <c r="E2182" t="s">
        <v>123</v>
      </c>
      <c r="F2182" t="s">
        <v>28</v>
      </c>
      <c r="G2182">
        <v>279.29000000000002</v>
      </c>
      <c r="H2182">
        <v>9</v>
      </c>
      <c r="I2182">
        <v>204.93</v>
      </c>
      <c r="J2182">
        <v>25.06</v>
      </c>
      <c r="K2182" t="s">
        <v>43</v>
      </c>
      <c r="L2182" t="s">
        <v>21</v>
      </c>
      <c r="M2182" t="s">
        <v>37</v>
      </c>
      <c r="N2182" t="s">
        <v>6858</v>
      </c>
      <c r="O2182" t="s">
        <v>7415</v>
      </c>
      <c r="P2182" t="str">
        <f t="shared" si="34"/>
        <v>Sep</v>
      </c>
      <c r="Q2182">
        <f>PRODUCT(Table1[[#This Row],[Price_per_Unit]],Table1[[#This Row],[Quantity_Purchased]])</f>
        <v>2513.61</v>
      </c>
      <c r="R2182">
        <f>(Table1[[#This Row],[Price_per_Unit]]*Table1[[#This Row],[Quantity_Purchased]])-Table1[[#This Row],[Discount_Applied]]</f>
        <v>2488.5500000000002</v>
      </c>
    </row>
    <row r="2183" spans="1:18" x14ac:dyDescent="0.35">
      <c r="A2183" t="s">
        <v>7416</v>
      </c>
      <c r="B2183" s="1">
        <v>46013</v>
      </c>
      <c r="C2183" t="s">
        <v>6856</v>
      </c>
      <c r="D2183" t="s">
        <v>7417</v>
      </c>
      <c r="E2183" t="s">
        <v>236</v>
      </c>
      <c r="F2183" t="s">
        <v>28</v>
      </c>
      <c r="G2183">
        <v>11.9</v>
      </c>
      <c r="H2183">
        <v>1</v>
      </c>
      <c r="I2183">
        <v>9.5299999999999994</v>
      </c>
      <c r="J2183">
        <v>0.41</v>
      </c>
      <c r="K2183" t="s">
        <v>20</v>
      </c>
      <c r="L2183" t="s">
        <v>48</v>
      </c>
      <c r="M2183" t="s">
        <v>22</v>
      </c>
      <c r="N2183" t="s">
        <v>6858</v>
      </c>
      <c r="O2183" t="s">
        <v>7418</v>
      </c>
      <c r="P2183" t="str">
        <f t="shared" si="34"/>
        <v>Dec</v>
      </c>
      <c r="Q2183">
        <f>PRODUCT(Table1[[#This Row],[Price_per_Unit]],Table1[[#This Row],[Quantity_Purchased]])</f>
        <v>11.9</v>
      </c>
      <c r="R2183">
        <f>(Table1[[#This Row],[Price_per_Unit]]*Table1[[#This Row],[Quantity_Purchased]])-Table1[[#This Row],[Discount_Applied]]</f>
        <v>11.49</v>
      </c>
    </row>
    <row r="2184" spans="1:18" hidden="1" x14ac:dyDescent="0.35">
      <c r="A2184" t="s">
        <v>7419</v>
      </c>
      <c r="B2184" s="1">
        <v>45910</v>
      </c>
      <c r="C2184" t="s">
        <v>6856</v>
      </c>
      <c r="D2184" t="s">
        <v>7420</v>
      </c>
      <c r="E2184" t="s">
        <v>2843</v>
      </c>
      <c r="F2184" t="s">
        <v>19</v>
      </c>
      <c r="G2184">
        <v>174.91</v>
      </c>
      <c r="H2184">
        <v>10</v>
      </c>
      <c r="I2184">
        <v>121.86</v>
      </c>
      <c r="J2184">
        <v>5.38</v>
      </c>
      <c r="K2184" t="s">
        <v>54</v>
      </c>
      <c r="L2184" t="s">
        <v>48</v>
      </c>
      <c r="M2184" t="s">
        <v>30</v>
      </c>
      <c r="N2184" t="s">
        <v>6879</v>
      </c>
      <c r="O2184" t="s">
        <v>2157</v>
      </c>
      <c r="P2184" t="str">
        <f t="shared" si="34"/>
        <v>Sep</v>
      </c>
      <c r="Q2184">
        <f>PRODUCT(Table1[[#This Row],[Price_per_Unit]],Table1[[#This Row],[Quantity_Purchased]])</f>
        <v>1749.1</v>
      </c>
      <c r="R2184">
        <f>(Table1[[#This Row],[Price_per_Unit]]*Table1[[#This Row],[Quantity_Purchased]])-Table1[[#This Row],[Discount_Applied]]</f>
        <v>1743.7199999999998</v>
      </c>
    </row>
    <row r="2185" spans="1:18" hidden="1" x14ac:dyDescent="0.35">
      <c r="A2185" t="s">
        <v>7421</v>
      </c>
      <c r="B2185" s="1">
        <v>46004</v>
      </c>
      <c r="C2185" t="s">
        <v>6856</v>
      </c>
      <c r="D2185" t="s">
        <v>7422</v>
      </c>
      <c r="E2185" t="s">
        <v>3745</v>
      </c>
      <c r="F2185" t="s">
        <v>79</v>
      </c>
      <c r="G2185">
        <v>494.7</v>
      </c>
      <c r="H2185">
        <v>8</v>
      </c>
      <c r="I2185">
        <v>338.48</v>
      </c>
      <c r="J2185">
        <v>17.32</v>
      </c>
      <c r="K2185" t="s">
        <v>20</v>
      </c>
      <c r="L2185" t="s">
        <v>48</v>
      </c>
      <c r="M2185" t="s">
        <v>37</v>
      </c>
      <c r="N2185" t="s">
        <v>6858</v>
      </c>
      <c r="O2185" t="s">
        <v>7423</v>
      </c>
      <c r="P2185" t="str">
        <f t="shared" si="34"/>
        <v>Dec</v>
      </c>
      <c r="Q2185">
        <f>PRODUCT(Table1[[#This Row],[Price_per_Unit]],Table1[[#This Row],[Quantity_Purchased]])</f>
        <v>3957.6</v>
      </c>
      <c r="R2185">
        <f>(Table1[[#This Row],[Price_per_Unit]]*Table1[[#This Row],[Quantity_Purchased]])-Table1[[#This Row],[Discount_Applied]]</f>
        <v>3940.2799999999997</v>
      </c>
    </row>
    <row r="2186" spans="1:18" x14ac:dyDescent="0.35">
      <c r="A2186" t="s">
        <v>7424</v>
      </c>
      <c r="B2186" s="1">
        <v>45846</v>
      </c>
      <c r="C2186" t="s">
        <v>6856</v>
      </c>
      <c r="D2186" t="s">
        <v>7425</v>
      </c>
      <c r="E2186" t="s">
        <v>3603</v>
      </c>
      <c r="F2186" t="s">
        <v>28</v>
      </c>
      <c r="G2186">
        <v>178.61</v>
      </c>
      <c r="H2186">
        <v>1</v>
      </c>
      <c r="I2186">
        <v>111.59</v>
      </c>
      <c r="J2186">
        <v>25.89</v>
      </c>
      <c r="K2186" t="s">
        <v>43</v>
      </c>
      <c r="L2186" t="s">
        <v>48</v>
      </c>
      <c r="M2186" t="s">
        <v>22</v>
      </c>
      <c r="N2186" t="s">
        <v>6879</v>
      </c>
      <c r="O2186" t="s">
        <v>7426</v>
      </c>
      <c r="P2186" t="str">
        <f t="shared" si="34"/>
        <v>Jul</v>
      </c>
      <c r="Q2186">
        <f>PRODUCT(Table1[[#This Row],[Price_per_Unit]],Table1[[#This Row],[Quantity_Purchased]])</f>
        <v>178.61</v>
      </c>
      <c r="R2186">
        <f>(Table1[[#This Row],[Price_per_Unit]]*Table1[[#This Row],[Quantity_Purchased]])-Table1[[#This Row],[Discount_Applied]]</f>
        <v>152.72000000000003</v>
      </c>
    </row>
    <row r="2187" spans="1:18" x14ac:dyDescent="0.35">
      <c r="A2187" t="s">
        <v>7427</v>
      </c>
      <c r="B2187" s="1">
        <v>45878</v>
      </c>
      <c r="C2187" t="s">
        <v>6856</v>
      </c>
      <c r="D2187" t="s">
        <v>7428</v>
      </c>
      <c r="E2187" t="s">
        <v>1300</v>
      </c>
      <c r="F2187" t="s">
        <v>19</v>
      </c>
      <c r="G2187">
        <v>367.64</v>
      </c>
      <c r="H2187">
        <v>3</v>
      </c>
      <c r="I2187">
        <v>240.94</v>
      </c>
      <c r="J2187">
        <v>26.44</v>
      </c>
      <c r="K2187" t="s">
        <v>43</v>
      </c>
      <c r="L2187" t="s">
        <v>29</v>
      </c>
      <c r="M2187" t="s">
        <v>22</v>
      </c>
      <c r="N2187" t="s">
        <v>6868</v>
      </c>
      <c r="O2187" t="s">
        <v>7429</v>
      </c>
      <c r="P2187" t="str">
        <f t="shared" si="34"/>
        <v>Aug</v>
      </c>
      <c r="Q2187">
        <f>PRODUCT(Table1[[#This Row],[Price_per_Unit]],Table1[[#This Row],[Quantity_Purchased]])</f>
        <v>1102.92</v>
      </c>
      <c r="R2187">
        <f>(Table1[[#This Row],[Price_per_Unit]]*Table1[[#This Row],[Quantity_Purchased]])-Table1[[#This Row],[Discount_Applied]]</f>
        <v>1076.48</v>
      </c>
    </row>
    <row r="2188" spans="1:18" x14ac:dyDescent="0.35">
      <c r="A2188" t="s">
        <v>7430</v>
      </c>
      <c r="B2188" s="1">
        <v>46013</v>
      </c>
      <c r="C2188" t="s">
        <v>6856</v>
      </c>
      <c r="D2188" t="s">
        <v>7431</v>
      </c>
      <c r="E2188" t="s">
        <v>22</v>
      </c>
      <c r="F2188" t="s">
        <v>53</v>
      </c>
      <c r="G2188">
        <v>489.43</v>
      </c>
      <c r="H2188">
        <v>1</v>
      </c>
      <c r="I2188">
        <v>349.34</v>
      </c>
      <c r="J2188">
        <v>17.04</v>
      </c>
      <c r="K2188" t="s">
        <v>20</v>
      </c>
      <c r="L2188" t="s">
        <v>48</v>
      </c>
      <c r="M2188" t="s">
        <v>22</v>
      </c>
      <c r="N2188" t="s">
        <v>6858</v>
      </c>
      <c r="O2188" t="s">
        <v>7432</v>
      </c>
      <c r="P2188" t="str">
        <f t="shared" si="34"/>
        <v>Dec</v>
      </c>
      <c r="Q2188">
        <f>PRODUCT(Table1[[#This Row],[Price_per_Unit]],Table1[[#This Row],[Quantity_Purchased]])</f>
        <v>489.43</v>
      </c>
      <c r="R2188">
        <f>(Table1[[#This Row],[Price_per_Unit]]*Table1[[#This Row],[Quantity_Purchased]])-Table1[[#This Row],[Discount_Applied]]</f>
        <v>472.39</v>
      </c>
    </row>
    <row r="2189" spans="1:18" x14ac:dyDescent="0.35">
      <c r="A2189" t="s">
        <v>7433</v>
      </c>
      <c r="B2189" s="1">
        <v>45823</v>
      </c>
      <c r="C2189" t="s">
        <v>6856</v>
      </c>
      <c r="D2189" t="s">
        <v>7434</v>
      </c>
      <c r="E2189" t="s">
        <v>4035</v>
      </c>
      <c r="F2189" t="s">
        <v>128</v>
      </c>
      <c r="G2189">
        <v>315.98</v>
      </c>
      <c r="H2189">
        <v>8</v>
      </c>
      <c r="I2189">
        <v>278.10000000000002</v>
      </c>
      <c r="J2189">
        <v>18.059999999999999</v>
      </c>
      <c r="K2189" t="s">
        <v>43</v>
      </c>
      <c r="L2189" t="s">
        <v>29</v>
      </c>
      <c r="M2189" t="s">
        <v>22</v>
      </c>
      <c r="N2189" t="s">
        <v>6858</v>
      </c>
      <c r="O2189" t="s">
        <v>7435</v>
      </c>
      <c r="P2189" t="str">
        <f t="shared" si="34"/>
        <v>Jun</v>
      </c>
      <c r="Q2189">
        <f>PRODUCT(Table1[[#This Row],[Price_per_Unit]],Table1[[#This Row],[Quantity_Purchased]])</f>
        <v>2527.84</v>
      </c>
      <c r="R2189">
        <f>(Table1[[#This Row],[Price_per_Unit]]*Table1[[#This Row],[Quantity_Purchased]])-Table1[[#This Row],[Discount_Applied]]</f>
        <v>2509.7800000000002</v>
      </c>
    </row>
    <row r="2190" spans="1:18" hidden="1" x14ac:dyDescent="0.35">
      <c r="A2190" t="s">
        <v>7436</v>
      </c>
      <c r="B2190" s="1">
        <v>45843</v>
      </c>
      <c r="C2190" t="s">
        <v>6856</v>
      </c>
      <c r="D2190" t="s">
        <v>7437</v>
      </c>
      <c r="E2190" t="s">
        <v>6376</v>
      </c>
      <c r="F2190" t="s">
        <v>128</v>
      </c>
      <c r="G2190">
        <v>397.19</v>
      </c>
      <c r="H2190">
        <v>3</v>
      </c>
      <c r="I2190">
        <v>350.19</v>
      </c>
      <c r="J2190">
        <v>37.97</v>
      </c>
      <c r="K2190" t="s">
        <v>54</v>
      </c>
      <c r="L2190" t="s">
        <v>48</v>
      </c>
      <c r="M2190" t="s">
        <v>37</v>
      </c>
      <c r="N2190" t="s">
        <v>6858</v>
      </c>
      <c r="O2190" t="s">
        <v>7438</v>
      </c>
      <c r="P2190" t="str">
        <f t="shared" si="34"/>
        <v>Jul</v>
      </c>
      <c r="Q2190">
        <f>PRODUCT(Table1[[#This Row],[Price_per_Unit]],Table1[[#This Row],[Quantity_Purchased]])</f>
        <v>1191.57</v>
      </c>
      <c r="R2190">
        <f>(Table1[[#This Row],[Price_per_Unit]]*Table1[[#This Row],[Quantity_Purchased]])-Table1[[#This Row],[Discount_Applied]]</f>
        <v>1153.5999999999999</v>
      </c>
    </row>
    <row r="2191" spans="1:18" x14ac:dyDescent="0.35">
      <c r="A2191" t="s">
        <v>7439</v>
      </c>
      <c r="B2191" s="1">
        <v>45739</v>
      </c>
      <c r="C2191" t="s">
        <v>6856</v>
      </c>
      <c r="D2191" t="s">
        <v>7440</v>
      </c>
      <c r="E2191" t="s">
        <v>7441</v>
      </c>
      <c r="F2191" t="s">
        <v>28</v>
      </c>
      <c r="G2191">
        <v>22.02</v>
      </c>
      <c r="H2191">
        <v>9</v>
      </c>
      <c r="I2191">
        <v>13.84</v>
      </c>
      <c r="J2191">
        <v>3.29</v>
      </c>
      <c r="K2191" t="s">
        <v>20</v>
      </c>
      <c r="L2191" t="s">
        <v>29</v>
      </c>
      <c r="M2191" t="s">
        <v>22</v>
      </c>
      <c r="N2191" t="s">
        <v>6858</v>
      </c>
      <c r="O2191" t="s">
        <v>7347</v>
      </c>
      <c r="P2191" t="str">
        <f t="shared" si="34"/>
        <v>Mar</v>
      </c>
      <c r="Q2191">
        <f>PRODUCT(Table1[[#This Row],[Price_per_Unit]],Table1[[#This Row],[Quantity_Purchased]])</f>
        <v>198.18</v>
      </c>
      <c r="R2191">
        <f>(Table1[[#This Row],[Price_per_Unit]]*Table1[[#This Row],[Quantity_Purchased]])-Table1[[#This Row],[Discount_Applied]]</f>
        <v>194.89000000000001</v>
      </c>
    </row>
    <row r="2192" spans="1:18" hidden="1" x14ac:dyDescent="0.35">
      <c r="A2192" t="s">
        <v>7442</v>
      </c>
      <c r="B2192" s="1">
        <v>45960</v>
      </c>
      <c r="C2192" t="s">
        <v>6856</v>
      </c>
      <c r="D2192" t="s">
        <v>7443</v>
      </c>
      <c r="E2192" t="s">
        <v>271</v>
      </c>
      <c r="F2192" t="s">
        <v>53</v>
      </c>
      <c r="G2192">
        <v>198.07</v>
      </c>
      <c r="H2192">
        <v>1</v>
      </c>
      <c r="I2192">
        <v>132.19999999999999</v>
      </c>
      <c r="J2192">
        <v>29.67</v>
      </c>
      <c r="K2192" t="s">
        <v>20</v>
      </c>
      <c r="L2192" t="s">
        <v>21</v>
      </c>
      <c r="M2192" t="s">
        <v>37</v>
      </c>
      <c r="N2192" t="s">
        <v>6868</v>
      </c>
      <c r="O2192" t="s">
        <v>7444</v>
      </c>
      <c r="P2192" t="str">
        <f t="shared" si="34"/>
        <v>Oct</v>
      </c>
      <c r="Q2192">
        <f>PRODUCT(Table1[[#This Row],[Price_per_Unit]],Table1[[#This Row],[Quantity_Purchased]])</f>
        <v>198.07</v>
      </c>
      <c r="R2192">
        <f>(Table1[[#This Row],[Price_per_Unit]]*Table1[[#This Row],[Quantity_Purchased]])-Table1[[#This Row],[Discount_Applied]]</f>
        <v>168.39999999999998</v>
      </c>
    </row>
    <row r="2193" spans="1:18" hidden="1" x14ac:dyDescent="0.35">
      <c r="A2193" t="s">
        <v>7445</v>
      </c>
      <c r="B2193" s="1">
        <v>45802</v>
      </c>
      <c r="C2193" t="s">
        <v>6856</v>
      </c>
      <c r="D2193" t="s">
        <v>7446</v>
      </c>
      <c r="E2193" t="s">
        <v>4622</v>
      </c>
      <c r="F2193" t="s">
        <v>36</v>
      </c>
      <c r="G2193">
        <v>301.85000000000002</v>
      </c>
      <c r="H2193">
        <v>2</v>
      </c>
      <c r="I2193">
        <v>206.33</v>
      </c>
      <c r="J2193">
        <v>39.43</v>
      </c>
      <c r="K2193" t="s">
        <v>43</v>
      </c>
      <c r="L2193" t="s">
        <v>29</v>
      </c>
      <c r="M2193" t="s">
        <v>37</v>
      </c>
      <c r="N2193" t="s">
        <v>6879</v>
      </c>
      <c r="O2193" t="s">
        <v>7447</v>
      </c>
      <c r="P2193" t="str">
        <f t="shared" si="34"/>
        <v>May</v>
      </c>
      <c r="Q2193">
        <f>PRODUCT(Table1[[#This Row],[Price_per_Unit]],Table1[[#This Row],[Quantity_Purchased]])</f>
        <v>603.70000000000005</v>
      </c>
      <c r="R2193">
        <f>(Table1[[#This Row],[Price_per_Unit]]*Table1[[#This Row],[Quantity_Purchased]])-Table1[[#This Row],[Discount_Applied]]</f>
        <v>564.2700000000001</v>
      </c>
    </row>
    <row r="2194" spans="1:18" hidden="1" x14ac:dyDescent="0.35">
      <c r="A2194" t="s">
        <v>7448</v>
      </c>
      <c r="B2194" s="1">
        <v>45802</v>
      </c>
      <c r="C2194" t="s">
        <v>6856</v>
      </c>
      <c r="D2194" t="s">
        <v>7449</v>
      </c>
      <c r="E2194" t="s">
        <v>389</v>
      </c>
      <c r="F2194" t="s">
        <v>19</v>
      </c>
      <c r="G2194">
        <v>183.48</v>
      </c>
      <c r="H2194">
        <v>2</v>
      </c>
      <c r="I2194">
        <v>136.69</v>
      </c>
      <c r="J2194">
        <v>9.9700000000000006</v>
      </c>
      <c r="K2194" t="s">
        <v>54</v>
      </c>
      <c r="L2194" t="s">
        <v>48</v>
      </c>
      <c r="M2194" t="s">
        <v>30</v>
      </c>
      <c r="N2194" t="s">
        <v>6858</v>
      </c>
      <c r="O2194" t="s">
        <v>7450</v>
      </c>
      <c r="P2194" t="str">
        <f t="shared" si="34"/>
        <v>May</v>
      </c>
      <c r="Q2194">
        <f>PRODUCT(Table1[[#This Row],[Price_per_Unit]],Table1[[#This Row],[Quantity_Purchased]])</f>
        <v>366.96</v>
      </c>
      <c r="R2194">
        <f>(Table1[[#This Row],[Price_per_Unit]]*Table1[[#This Row],[Quantity_Purchased]])-Table1[[#This Row],[Discount_Applied]]</f>
        <v>356.98999999999995</v>
      </c>
    </row>
    <row r="2195" spans="1:18" x14ac:dyDescent="0.35">
      <c r="A2195" t="s">
        <v>7451</v>
      </c>
      <c r="B2195" s="1">
        <v>45856</v>
      </c>
      <c r="C2195" t="s">
        <v>6856</v>
      </c>
      <c r="D2195" t="s">
        <v>7452</v>
      </c>
      <c r="E2195" t="s">
        <v>5906</v>
      </c>
      <c r="F2195" t="s">
        <v>79</v>
      </c>
      <c r="G2195">
        <v>393.27</v>
      </c>
      <c r="H2195">
        <v>6</v>
      </c>
      <c r="I2195">
        <v>311.56</v>
      </c>
      <c r="J2195">
        <v>41.52</v>
      </c>
      <c r="K2195" t="s">
        <v>43</v>
      </c>
      <c r="L2195" t="s">
        <v>48</v>
      </c>
      <c r="M2195" t="s">
        <v>22</v>
      </c>
      <c r="N2195" t="s">
        <v>6879</v>
      </c>
      <c r="O2195" t="s">
        <v>7453</v>
      </c>
      <c r="P2195" t="str">
        <f t="shared" si="34"/>
        <v>Jul</v>
      </c>
      <c r="Q2195">
        <f>PRODUCT(Table1[[#This Row],[Price_per_Unit]],Table1[[#This Row],[Quantity_Purchased]])</f>
        <v>2359.62</v>
      </c>
      <c r="R2195">
        <f>(Table1[[#This Row],[Price_per_Unit]]*Table1[[#This Row],[Quantity_Purchased]])-Table1[[#This Row],[Discount_Applied]]</f>
        <v>2318.1</v>
      </c>
    </row>
    <row r="2196" spans="1:18" hidden="1" x14ac:dyDescent="0.35">
      <c r="A2196" t="s">
        <v>7454</v>
      </c>
      <c r="B2196" s="1">
        <v>45846</v>
      </c>
      <c r="C2196" t="s">
        <v>6856</v>
      </c>
      <c r="D2196" t="s">
        <v>7455</v>
      </c>
      <c r="E2196" t="s">
        <v>204</v>
      </c>
      <c r="F2196" t="s">
        <v>19</v>
      </c>
      <c r="G2196">
        <v>460.46</v>
      </c>
      <c r="H2196">
        <v>5</v>
      </c>
      <c r="I2196">
        <v>279.08</v>
      </c>
      <c r="J2196">
        <v>71.36</v>
      </c>
      <c r="K2196" t="s">
        <v>54</v>
      </c>
      <c r="L2196" t="s">
        <v>21</v>
      </c>
      <c r="M2196" t="s">
        <v>30</v>
      </c>
      <c r="N2196" t="s">
        <v>6868</v>
      </c>
      <c r="O2196" t="s">
        <v>7456</v>
      </c>
      <c r="P2196" t="str">
        <f t="shared" si="34"/>
        <v>Jul</v>
      </c>
      <c r="Q2196">
        <f>PRODUCT(Table1[[#This Row],[Price_per_Unit]],Table1[[#This Row],[Quantity_Purchased]])</f>
        <v>2302.2999999999997</v>
      </c>
      <c r="R2196">
        <f>(Table1[[#This Row],[Price_per_Unit]]*Table1[[#This Row],[Quantity_Purchased]])-Table1[[#This Row],[Discount_Applied]]</f>
        <v>2230.9399999999996</v>
      </c>
    </row>
    <row r="2197" spans="1:18" x14ac:dyDescent="0.35">
      <c r="A2197" t="s">
        <v>7457</v>
      </c>
      <c r="B2197" s="1">
        <v>45717</v>
      </c>
      <c r="C2197" t="s">
        <v>6856</v>
      </c>
      <c r="D2197" t="s">
        <v>7458</v>
      </c>
      <c r="E2197" t="s">
        <v>3863</v>
      </c>
      <c r="F2197" t="s">
        <v>79</v>
      </c>
      <c r="G2197">
        <v>106.29</v>
      </c>
      <c r="H2197">
        <v>6</v>
      </c>
      <c r="I2197">
        <v>88.94</v>
      </c>
      <c r="J2197">
        <v>13.97</v>
      </c>
      <c r="K2197" t="s">
        <v>54</v>
      </c>
      <c r="L2197" t="s">
        <v>48</v>
      </c>
      <c r="M2197" t="s">
        <v>22</v>
      </c>
      <c r="N2197" t="s">
        <v>6868</v>
      </c>
      <c r="O2197" t="s">
        <v>7459</v>
      </c>
      <c r="P2197" t="str">
        <f t="shared" si="34"/>
        <v>Mar</v>
      </c>
      <c r="Q2197">
        <f>PRODUCT(Table1[[#This Row],[Price_per_Unit]],Table1[[#This Row],[Quantity_Purchased]])</f>
        <v>637.74</v>
      </c>
      <c r="R2197">
        <f>(Table1[[#This Row],[Price_per_Unit]]*Table1[[#This Row],[Quantity_Purchased]])-Table1[[#This Row],[Discount_Applied]]</f>
        <v>623.77</v>
      </c>
    </row>
    <row r="2198" spans="1:18" hidden="1" x14ac:dyDescent="0.35">
      <c r="A2198" t="s">
        <v>7460</v>
      </c>
      <c r="B2198" s="1">
        <v>45763</v>
      </c>
      <c r="C2198" t="s">
        <v>6856</v>
      </c>
      <c r="D2198" t="s">
        <v>7461</v>
      </c>
      <c r="E2198" t="s">
        <v>2599</v>
      </c>
      <c r="F2198" t="s">
        <v>36</v>
      </c>
      <c r="G2198">
        <v>89.54</v>
      </c>
      <c r="H2198">
        <v>4</v>
      </c>
      <c r="I2198">
        <v>68.58</v>
      </c>
      <c r="J2198">
        <v>17.39</v>
      </c>
      <c r="K2198" t="s">
        <v>43</v>
      </c>
      <c r="L2198" t="s">
        <v>21</v>
      </c>
      <c r="M2198" t="s">
        <v>30</v>
      </c>
      <c r="N2198" t="s">
        <v>6858</v>
      </c>
      <c r="O2198" t="s">
        <v>5526</v>
      </c>
      <c r="P2198" t="str">
        <f t="shared" si="34"/>
        <v>Apr</v>
      </c>
      <c r="Q2198">
        <f>PRODUCT(Table1[[#This Row],[Price_per_Unit]],Table1[[#This Row],[Quantity_Purchased]])</f>
        <v>358.16</v>
      </c>
      <c r="R2198">
        <f>(Table1[[#This Row],[Price_per_Unit]]*Table1[[#This Row],[Quantity_Purchased]])-Table1[[#This Row],[Discount_Applied]]</f>
        <v>340.77000000000004</v>
      </c>
    </row>
    <row r="2199" spans="1:18" x14ac:dyDescent="0.35">
      <c r="A2199" t="s">
        <v>7462</v>
      </c>
      <c r="B2199" s="1">
        <v>45856</v>
      </c>
      <c r="C2199" t="s">
        <v>6856</v>
      </c>
      <c r="D2199" t="s">
        <v>7463</v>
      </c>
      <c r="E2199" t="s">
        <v>362</v>
      </c>
      <c r="F2199" t="s">
        <v>19</v>
      </c>
      <c r="G2199">
        <v>103.93</v>
      </c>
      <c r="H2199">
        <v>9</v>
      </c>
      <c r="I2199">
        <v>81.37</v>
      </c>
      <c r="J2199">
        <v>17.63</v>
      </c>
      <c r="K2199" t="s">
        <v>20</v>
      </c>
      <c r="L2199" t="s">
        <v>29</v>
      </c>
      <c r="M2199" t="s">
        <v>22</v>
      </c>
      <c r="N2199" t="s">
        <v>6868</v>
      </c>
      <c r="O2199" t="s">
        <v>7464</v>
      </c>
      <c r="P2199" t="str">
        <f t="shared" si="34"/>
        <v>Jul</v>
      </c>
      <c r="Q2199">
        <f>PRODUCT(Table1[[#This Row],[Price_per_Unit]],Table1[[#This Row],[Quantity_Purchased]])</f>
        <v>935.37000000000012</v>
      </c>
      <c r="R2199">
        <f>(Table1[[#This Row],[Price_per_Unit]]*Table1[[#This Row],[Quantity_Purchased]])-Table1[[#This Row],[Discount_Applied]]</f>
        <v>917.74000000000012</v>
      </c>
    </row>
    <row r="2200" spans="1:18" hidden="1" x14ac:dyDescent="0.35">
      <c r="A2200" t="s">
        <v>7465</v>
      </c>
      <c r="B2200" s="1">
        <v>46013</v>
      </c>
      <c r="C2200" t="s">
        <v>6856</v>
      </c>
      <c r="D2200" t="s">
        <v>7466</v>
      </c>
      <c r="E2200" t="s">
        <v>236</v>
      </c>
      <c r="F2200" t="s">
        <v>36</v>
      </c>
      <c r="G2200">
        <v>414.2</v>
      </c>
      <c r="H2200">
        <v>2</v>
      </c>
      <c r="I2200">
        <v>268.62</v>
      </c>
      <c r="J2200">
        <v>44.75</v>
      </c>
      <c r="K2200" t="s">
        <v>54</v>
      </c>
      <c r="L2200" t="s">
        <v>48</v>
      </c>
      <c r="M2200" t="s">
        <v>37</v>
      </c>
      <c r="N2200" t="s">
        <v>6868</v>
      </c>
      <c r="O2200" t="s">
        <v>7467</v>
      </c>
      <c r="P2200" t="str">
        <f t="shared" si="34"/>
        <v>Dec</v>
      </c>
      <c r="Q2200">
        <f>PRODUCT(Table1[[#This Row],[Price_per_Unit]],Table1[[#This Row],[Quantity_Purchased]])</f>
        <v>828.4</v>
      </c>
      <c r="R2200">
        <f>(Table1[[#This Row],[Price_per_Unit]]*Table1[[#This Row],[Quantity_Purchased]])-Table1[[#This Row],[Discount_Applied]]</f>
        <v>783.65</v>
      </c>
    </row>
    <row r="2201" spans="1:18" x14ac:dyDescent="0.35">
      <c r="A2201" t="s">
        <v>7468</v>
      </c>
      <c r="B2201" s="1">
        <v>45782</v>
      </c>
      <c r="C2201" t="s">
        <v>6856</v>
      </c>
      <c r="D2201" t="s">
        <v>7469</v>
      </c>
      <c r="E2201" t="s">
        <v>5047</v>
      </c>
      <c r="F2201" t="s">
        <v>28</v>
      </c>
      <c r="G2201">
        <v>35.19</v>
      </c>
      <c r="H2201">
        <v>6</v>
      </c>
      <c r="I2201">
        <v>24.08</v>
      </c>
      <c r="J2201">
        <v>2.64</v>
      </c>
      <c r="K2201" t="s">
        <v>43</v>
      </c>
      <c r="L2201" t="s">
        <v>29</v>
      </c>
      <c r="M2201" t="s">
        <v>22</v>
      </c>
      <c r="N2201" t="s">
        <v>6879</v>
      </c>
      <c r="O2201" t="s">
        <v>7470</v>
      </c>
      <c r="P2201" t="str">
        <f t="shared" si="34"/>
        <v>May</v>
      </c>
      <c r="Q2201">
        <f>PRODUCT(Table1[[#This Row],[Price_per_Unit]],Table1[[#This Row],[Quantity_Purchased]])</f>
        <v>211.14</v>
      </c>
      <c r="R2201">
        <f>(Table1[[#This Row],[Price_per_Unit]]*Table1[[#This Row],[Quantity_Purchased]])-Table1[[#This Row],[Discount_Applied]]</f>
        <v>208.5</v>
      </c>
    </row>
    <row r="2202" spans="1:18" hidden="1" x14ac:dyDescent="0.35">
      <c r="A2202" t="s">
        <v>7471</v>
      </c>
      <c r="B2202" s="1">
        <v>46012</v>
      </c>
      <c r="C2202" t="s">
        <v>6856</v>
      </c>
      <c r="D2202" t="s">
        <v>7472</v>
      </c>
      <c r="E2202" t="s">
        <v>952</v>
      </c>
      <c r="F2202" t="s">
        <v>19</v>
      </c>
      <c r="G2202">
        <v>160.15</v>
      </c>
      <c r="H2202">
        <v>1</v>
      </c>
      <c r="I2202">
        <v>102.16</v>
      </c>
      <c r="J2202">
        <v>17.77</v>
      </c>
      <c r="K2202" t="s">
        <v>20</v>
      </c>
      <c r="L2202" t="s">
        <v>21</v>
      </c>
      <c r="M2202" t="s">
        <v>30</v>
      </c>
      <c r="N2202" t="s">
        <v>6879</v>
      </c>
      <c r="O2202" t="s">
        <v>7473</v>
      </c>
      <c r="P2202" t="str">
        <f t="shared" si="34"/>
        <v>Dec</v>
      </c>
      <c r="Q2202">
        <f>PRODUCT(Table1[[#This Row],[Price_per_Unit]],Table1[[#This Row],[Quantity_Purchased]])</f>
        <v>160.15</v>
      </c>
      <c r="R2202">
        <f>(Table1[[#This Row],[Price_per_Unit]]*Table1[[#This Row],[Quantity_Purchased]])-Table1[[#This Row],[Discount_Applied]]</f>
        <v>142.38</v>
      </c>
    </row>
    <row r="2203" spans="1:18" x14ac:dyDescent="0.35">
      <c r="A2203" t="s">
        <v>7474</v>
      </c>
      <c r="B2203" s="1">
        <v>45717</v>
      </c>
      <c r="C2203" t="s">
        <v>6856</v>
      </c>
      <c r="D2203" t="s">
        <v>7475</v>
      </c>
      <c r="E2203" t="s">
        <v>978</v>
      </c>
      <c r="F2203" t="s">
        <v>28</v>
      </c>
      <c r="G2203">
        <v>484.46</v>
      </c>
      <c r="H2203">
        <v>1</v>
      </c>
      <c r="I2203">
        <v>430.32</v>
      </c>
      <c r="J2203">
        <v>88.87</v>
      </c>
      <c r="K2203" t="s">
        <v>43</v>
      </c>
      <c r="L2203" t="s">
        <v>29</v>
      </c>
      <c r="M2203" t="s">
        <v>22</v>
      </c>
      <c r="N2203" t="s">
        <v>6858</v>
      </c>
      <c r="O2203" t="s">
        <v>7476</v>
      </c>
      <c r="P2203" t="str">
        <f t="shared" si="34"/>
        <v>Mar</v>
      </c>
      <c r="Q2203">
        <f>PRODUCT(Table1[[#This Row],[Price_per_Unit]],Table1[[#This Row],[Quantity_Purchased]])</f>
        <v>484.46</v>
      </c>
      <c r="R2203">
        <f>(Table1[[#This Row],[Price_per_Unit]]*Table1[[#This Row],[Quantity_Purchased]])-Table1[[#This Row],[Discount_Applied]]</f>
        <v>395.59</v>
      </c>
    </row>
    <row r="2204" spans="1:18" hidden="1" x14ac:dyDescent="0.35">
      <c r="A2204" t="s">
        <v>7477</v>
      </c>
      <c r="B2204" s="1">
        <v>45918</v>
      </c>
      <c r="C2204" t="s">
        <v>6856</v>
      </c>
      <c r="D2204" t="s">
        <v>7478</v>
      </c>
      <c r="E2204" t="s">
        <v>6789</v>
      </c>
      <c r="F2204" t="s">
        <v>53</v>
      </c>
      <c r="G2204">
        <v>37.49</v>
      </c>
      <c r="H2204">
        <v>1</v>
      </c>
      <c r="I2204">
        <v>25.2</v>
      </c>
      <c r="J2204">
        <v>2.0299999999999998</v>
      </c>
      <c r="K2204" t="s">
        <v>54</v>
      </c>
      <c r="L2204" t="s">
        <v>29</v>
      </c>
      <c r="M2204" t="s">
        <v>30</v>
      </c>
      <c r="N2204" t="s">
        <v>6879</v>
      </c>
      <c r="O2204" t="s">
        <v>7479</v>
      </c>
      <c r="P2204" t="str">
        <f t="shared" si="34"/>
        <v>Sep</v>
      </c>
      <c r="Q2204">
        <f>PRODUCT(Table1[[#This Row],[Price_per_Unit]],Table1[[#This Row],[Quantity_Purchased]])</f>
        <v>37.49</v>
      </c>
      <c r="R2204">
        <f>(Table1[[#This Row],[Price_per_Unit]]*Table1[[#This Row],[Quantity_Purchased]])-Table1[[#This Row],[Discount_Applied]]</f>
        <v>35.46</v>
      </c>
    </row>
    <row r="2205" spans="1:18" x14ac:dyDescent="0.35">
      <c r="A2205" t="s">
        <v>7480</v>
      </c>
      <c r="B2205" s="1">
        <v>45929</v>
      </c>
      <c r="C2205" t="s">
        <v>6856</v>
      </c>
      <c r="D2205" t="s">
        <v>7481</v>
      </c>
      <c r="E2205" t="s">
        <v>5885</v>
      </c>
      <c r="F2205" t="s">
        <v>53</v>
      </c>
      <c r="G2205">
        <v>121.95</v>
      </c>
      <c r="H2205">
        <v>3</v>
      </c>
      <c r="I2205">
        <v>74.64</v>
      </c>
      <c r="J2205">
        <v>13.74</v>
      </c>
      <c r="K2205" t="s">
        <v>20</v>
      </c>
      <c r="L2205" t="s">
        <v>29</v>
      </c>
      <c r="M2205" t="s">
        <v>22</v>
      </c>
      <c r="N2205" t="s">
        <v>6868</v>
      </c>
      <c r="O2205" t="s">
        <v>7482</v>
      </c>
      <c r="P2205" t="str">
        <f t="shared" si="34"/>
        <v>Sep</v>
      </c>
      <c r="Q2205">
        <f>PRODUCT(Table1[[#This Row],[Price_per_Unit]],Table1[[#This Row],[Quantity_Purchased]])</f>
        <v>365.85</v>
      </c>
      <c r="R2205">
        <f>(Table1[[#This Row],[Price_per_Unit]]*Table1[[#This Row],[Quantity_Purchased]])-Table1[[#This Row],[Discount_Applied]]</f>
        <v>352.11</v>
      </c>
    </row>
    <row r="2206" spans="1:18" x14ac:dyDescent="0.35">
      <c r="A2206" t="s">
        <v>7483</v>
      </c>
      <c r="B2206" s="1">
        <v>45875</v>
      </c>
      <c r="C2206" t="s">
        <v>6856</v>
      </c>
      <c r="D2206" t="s">
        <v>7484</v>
      </c>
      <c r="E2206" t="s">
        <v>1494</v>
      </c>
      <c r="F2206" t="s">
        <v>36</v>
      </c>
      <c r="G2206">
        <v>71.78</v>
      </c>
      <c r="H2206">
        <v>9</v>
      </c>
      <c r="I2206">
        <v>55.02</v>
      </c>
      <c r="J2206">
        <v>12.96</v>
      </c>
      <c r="K2206" t="s">
        <v>20</v>
      </c>
      <c r="L2206" t="s">
        <v>29</v>
      </c>
      <c r="M2206" t="s">
        <v>22</v>
      </c>
      <c r="N2206" t="s">
        <v>6868</v>
      </c>
      <c r="O2206" t="s">
        <v>7485</v>
      </c>
      <c r="P2206" t="str">
        <f t="shared" si="34"/>
        <v>Aug</v>
      </c>
      <c r="Q2206">
        <f>PRODUCT(Table1[[#This Row],[Price_per_Unit]],Table1[[#This Row],[Quantity_Purchased]])</f>
        <v>646.02</v>
      </c>
      <c r="R2206">
        <f>(Table1[[#This Row],[Price_per_Unit]]*Table1[[#This Row],[Quantity_Purchased]])-Table1[[#This Row],[Discount_Applied]]</f>
        <v>633.05999999999995</v>
      </c>
    </row>
    <row r="2207" spans="1:18" hidden="1" x14ac:dyDescent="0.35">
      <c r="A2207" t="s">
        <v>7486</v>
      </c>
      <c r="B2207" s="1">
        <v>45856</v>
      </c>
      <c r="C2207" t="s">
        <v>6856</v>
      </c>
      <c r="D2207" t="s">
        <v>7487</v>
      </c>
      <c r="E2207" t="s">
        <v>6734</v>
      </c>
      <c r="F2207" t="s">
        <v>28</v>
      </c>
      <c r="G2207">
        <v>136.65</v>
      </c>
      <c r="H2207">
        <v>2</v>
      </c>
      <c r="I2207">
        <v>83.55</v>
      </c>
      <c r="J2207">
        <v>16.100000000000001</v>
      </c>
      <c r="K2207" t="s">
        <v>54</v>
      </c>
      <c r="L2207" t="s">
        <v>29</v>
      </c>
      <c r="M2207" t="s">
        <v>30</v>
      </c>
      <c r="N2207" t="s">
        <v>6858</v>
      </c>
      <c r="O2207" t="s">
        <v>7488</v>
      </c>
      <c r="P2207" t="str">
        <f t="shared" si="34"/>
        <v>Jul</v>
      </c>
      <c r="Q2207">
        <f>PRODUCT(Table1[[#This Row],[Price_per_Unit]],Table1[[#This Row],[Quantity_Purchased]])</f>
        <v>273.3</v>
      </c>
      <c r="R2207">
        <f>(Table1[[#This Row],[Price_per_Unit]]*Table1[[#This Row],[Quantity_Purchased]])-Table1[[#This Row],[Discount_Applied]]</f>
        <v>257.2</v>
      </c>
    </row>
    <row r="2208" spans="1:18" hidden="1" x14ac:dyDescent="0.35">
      <c r="A2208" t="s">
        <v>7489</v>
      </c>
      <c r="B2208" s="1">
        <v>45919</v>
      </c>
      <c r="C2208" t="s">
        <v>6856</v>
      </c>
      <c r="D2208" t="s">
        <v>7490</v>
      </c>
      <c r="E2208" t="s">
        <v>600</v>
      </c>
      <c r="F2208" t="s">
        <v>79</v>
      </c>
      <c r="G2208">
        <v>484.25</v>
      </c>
      <c r="H2208">
        <v>9</v>
      </c>
      <c r="I2208">
        <v>350.44</v>
      </c>
      <c r="J2208">
        <v>69.23</v>
      </c>
      <c r="K2208" t="s">
        <v>20</v>
      </c>
      <c r="L2208" t="s">
        <v>48</v>
      </c>
      <c r="M2208" t="s">
        <v>37</v>
      </c>
      <c r="N2208" t="s">
        <v>6879</v>
      </c>
      <c r="O2208" t="s">
        <v>7491</v>
      </c>
      <c r="P2208" t="str">
        <f t="shared" si="34"/>
        <v>Sep</v>
      </c>
      <c r="Q2208">
        <f>PRODUCT(Table1[[#This Row],[Price_per_Unit]],Table1[[#This Row],[Quantity_Purchased]])</f>
        <v>4358.25</v>
      </c>
      <c r="R2208">
        <f>(Table1[[#This Row],[Price_per_Unit]]*Table1[[#This Row],[Quantity_Purchased]])-Table1[[#This Row],[Discount_Applied]]</f>
        <v>4289.0200000000004</v>
      </c>
    </row>
    <row r="2209" spans="1:18" hidden="1" x14ac:dyDescent="0.35">
      <c r="A2209" t="s">
        <v>7492</v>
      </c>
      <c r="B2209" s="1">
        <v>45845</v>
      </c>
      <c r="C2209" t="s">
        <v>6856</v>
      </c>
      <c r="D2209" t="s">
        <v>7493</v>
      </c>
      <c r="E2209" t="s">
        <v>592</v>
      </c>
      <c r="F2209" t="s">
        <v>28</v>
      </c>
      <c r="G2209">
        <v>328.3</v>
      </c>
      <c r="H2209">
        <v>5</v>
      </c>
      <c r="I2209">
        <v>205.57</v>
      </c>
      <c r="J2209">
        <v>38.020000000000003</v>
      </c>
      <c r="K2209" t="s">
        <v>20</v>
      </c>
      <c r="L2209" t="s">
        <v>29</v>
      </c>
      <c r="M2209" t="s">
        <v>30</v>
      </c>
      <c r="N2209" t="s">
        <v>6879</v>
      </c>
      <c r="O2209" t="s">
        <v>7494</v>
      </c>
      <c r="P2209" t="str">
        <f t="shared" si="34"/>
        <v>Jul</v>
      </c>
      <c r="Q2209">
        <f>PRODUCT(Table1[[#This Row],[Price_per_Unit]],Table1[[#This Row],[Quantity_Purchased]])</f>
        <v>1641.5</v>
      </c>
      <c r="R2209">
        <f>(Table1[[#This Row],[Price_per_Unit]]*Table1[[#This Row],[Quantity_Purchased]])-Table1[[#This Row],[Discount_Applied]]</f>
        <v>1603.48</v>
      </c>
    </row>
    <row r="2210" spans="1:18" hidden="1" x14ac:dyDescent="0.35">
      <c r="A2210" t="s">
        <v>7495</v>
      </c>
      <c r="B2210" s="1">
        <v>45897</v>
      </c>
      <c r="C2210" t="s">
        <v>6856</v>
      </c>
      <c r="D2210" t="s">
        <v>7496</v>
      </c>
      <c r="E2210" t="s">
        <v>1957</v>
      </c>
      <c r="F2210" t="s">
        <v>19</v>
      </c>
      <c r="G2210">
        <v>11.59</v>
      </c>
      <c r="H2210">
        <v>9</v>
      </c>
      <c r="I2210">
        <v>8.74</v>
      </c>
      <c r="J2210">
        <v>2.1800000000000002</v>
      </c>
      <c r="K2210" t="s">
        <v>54</v>
      </c>
      <c r="L2210" t="s">
        <v>29</v>
      </c>
      <c r="M2210" t="s">
        <v>30</v>
      </c>
      <c r="N2210" t="s">
        <v>6868</v>
      </c>
      <c r="O2210" t="s">
        <v>7497</v>
      </c>
      <c r="P2210" t="str">
        <f t="shared" si="34"/>
        <v>Aug</v>
      </c>
      <c r="Q2210">
        <f>PRODUCT(Table1[[#This Row],[Price_per_Unit]],Table1[[#This Row],[Quantity_Purchased]])</f>
        <v>104.31</v>
      </c>
      <c r="R2210">
        <f>(Table1[[#This Row],[Price_per_Unit]]*Table1[[#This Row],[Quantity_Purchased]])-Table1[[#This Row],[Discount_Applied]]</f>
        <v>102.13</v>
      </c>
    </row>
    <row r="2211" spans="1:18" x14ac:dyDescent="0.35">
      <c r="A2211" t="s">
        <v>7498</v>
      </c>
      <c r="B2211" s="1">
        <v>45960</v>
      </c>
      <c r="C2211" t="s">
        <v>6856</v>
      </c>
      <c r="D2211" t="s">
        <v>7499</v>
      </c>
      <c r="E2211" t="s">
        <v>1439</v>
      </c>
      <c r="F2211" t="s">
        <v>79</v>
      </c>
      <c r="G2211">
        <v>432.27</v>
      </c>
      <c r="H2211">
        <v>9</v>
      </c>
      <c r="I2211">
        <v>379.16</v>
      </c>
      <c r="J2211">
        <v>29.74</v>
      </c>
      <c r="K2211" t="s">
        <v>43</v>
      </c>
      <c r="L2211" t="s">
        <v>29</v>
      </c>
      <c r="M2211" t="s">
        <v>22</v>
      </c>
      <c r="N2211" t="s">
        <v>6858</v>
      </c>
      <c r="O2211" t="s">
        <v>7500</v>
      </c>
      <c r="P2211" t="str">
        <f t="shared" si="34"/>
        <v>Oct</v>
      </c>
      <c r="Q2211">
        <f>PRODUCT(Table1[[#This Row],[Price_per_Unit]],Table1[[#This Row],[Quantity_Purchased]])</f>
        <v>3890.43</v>
      </c>
      <c r="R2211">
        <f>(Table1[[#This Row],[Price_per_Unit]]*Table1[[#This Row],[Quantity_Purchased]])-Table1[[#This Row],[Discount_Applied]]</f>
        <v>3860.69</v>
      </c>
    </row>
    <row r="2212" spans="1:18" hidden="1" x14ac:dyDescent="0.35">
      <c r="A2212" t="s">
        <v>7501</v>
      </c>
      <c r="B2212" s="1">
        <v>45971</v>
      </c>
      <c r="C2212" t="s">
        <v>6856</v>
      </c>
      <c r="D2212" t="s">
        <v>7502</v>
      </c>
      <c r="E2212" t="s">
        <v>3785</v>
      </c>
      <c r="F2212" t="s">
        <v>36</v>
      </c>
      <c r="G2212">
        <v>236.94</v>
      </c>
      <c r="H2212">
        <v>9</v>
      </c>
      <c r="I2212">
        <v>142.63</v>
      </c>
      <c r="J2212">
        <v>9.1</v>
      </c>
      <c r="K2212" t="s">
        <v>43</v>
      </c>
      <c r="L2212" t="s">
        <v>21</v>
      </c>
      <c r="M2212" t="s">
        <v>30</v>
      </c>
      <c r="N2212" t="s">
        <v>6868</v>
      </c>
      <c r="O2212" t="s">
        <v>7503</v>
      </c>
      <c r="P2212" t="str">
        <f t="shared" si="34"/>
        <v>Nov</v>
      </c>
      <c r="Q2212">
        <f>PRODUCT(Table1[[#This Row],[Price_per_Unit]],Table1[[#This Row],[Quantity_Purchased]])</f>
        <v>2132.46</v>
      </c>
      <c r="R2212">
        <f>(Table1[[#This Row],[Price_per_Unit]]*Table1[[#This Row],[Quantity_Purchased]])-Table1[[#This Row],[Discount_Applied]]</f>
        <v>2123.36</v>
      </c>
    </row>
    <row r="2213" spans="1:18" x14ac:dyDescent="0.35">
      <c r="A2213" t="s">
        <v>7504</v>
      </c>
      <c r="B2213" s="1">
        <v>45878</v>
      </c>
      <c r="C2213" t="s">
        <v>6856</v>
      </c>
      <c r="D2213" t="s">
        <v>7505</v>
      </c>
      <c r="E2213" t="s">
        <v>3240</v>
      </c>
      <c r="F2213" t="s">
        <v>79</v>
      </c>
      <c r="G2213">
        <v>477.57</v>
      </c>
      <c r="H2213">
        <v>9</v>
      </c>
      <c r="I2213">
        <v>366.89</v>
      </c>
      <c r="J2213">
        <v>22.24</v>
      </c>
      <c r="K2213" t="s">
        <v>54</v>
      </c>
      <c r="L2213" t="s">
        <v>48</v>
      </c>
      <c r="M2213" t="s">
        <v>22</v>
      </c>
      <c r="N2213" t="s">
        <v>6858</v>
      </c>
      <c r="O2213" t="s">
        <v>7506</v>
      </c>
      <c r="P2213" t="str">
        <f t="shared" si="34"/>
        <v>Aug</v>
      </c>
      <c r="Q2213">
        <f>PRODUCT(Table1[[#This Row],[Price_per_Unit]],Table1[[#This Row],[Quantity_Purchased]])</f>
        <v>4298.13</v>
      </c>
      <c r="R2213">
        <f>(Table1[[#This Row],[Price_per_Unit]]*Table1[[#This Row],[Quantity_Purchased]])-Table1[[#This Row],[Discount_Applied]]</f>
        <v>4275.8900000000003</v>
      </c>
    </row>
    <row r="2214" spans="1:18" hidden="1" x14ac:dyDescent="0.35">
      <c r="A2214" t="s">
        <v>7507</v>
      </c>
      <c r="B2214" s="1">
        <v>46004</v>
      </c>
      <c r="C2214" t="s">
        <v>6856</v>
      </c>
      <c r="D2214" t="s">
        <v>7508</v>
      </c>
      <c r="E2214" t="s">
        <v>7509</v>
      </c>
      <c r="F2214" t="s">
        <v>79</v>
      </c>
      <c r="G2214">
        <v>58.03</v>
      </c>
      <c r="H2214">
        <v>1</v>
      </c>
      <c r="I2214">
        <v>41.91</v>
      </c>
      <c r="J2214">
        <v>5.19</v>
      </c>
      <c r="K2214" t="s">
        <v>54</v>
      </c>
      <c r="L2214" t="s">
        <v>48</v>
      </c>
      <c r="M2214" t="s">
        <v>30</v>
      </c>
      <c r="N2214" t="s">
        <v>6879</v>
      </c>
      <c r="O2214" t="s">
        <v>7510</v>
      </c>
      <c r="P2214" t="str">
        <f t="shared" si="34"/>
        <v>Dec</v>
      </c>
      <c r="Q2214">
        <f>PRODUCT(Table1[[#This Row],[Price_per_Unit]],Table1[[#This Row],[Quantity_Purchased]])</f>
        <v>58.03</v>
      </c>
      <c r="R2214">
        <f>(Table1[[#This Row],[Price_per_Unit]]*Table1[[#This Row],[Quantity_Purchased]])-Table1[[#This Row],[Discount_Applied]]</f>
        <v>52.84</v>
      </c>
    </row>
    <row r="2215" spans="1:18" hidden="1" x14ac:dyDescent="0.35">
      <c r="A2215" t="s">
        <v>7511</v>
      </c>
      <c r="B2215" s="1">
        <v>45814</v>
      </c>
      <c r="C2215" t="s">
        <v>6856</v>
      </c>
      <c r="D2215" t="s">
        <v>7512</v>
      </c>
      <c r="E2215" t="s">
        <v>3118</v>
      </c>
      <c r="F2215" t="s">
        <v>36</v>
      </c>
      <c r="G2215">
        <v>200.49</v>
      </c>
      <c r="H2215">
        <v>7</v>
      </c>
      <c r="I2215">
        <v>172.82</v>
      </c>
      <c r="J2215">
        <v>18.89</v>
      </c>
      <c r="K2215" t="s">
        <v>43</v>
      </c>
      <c r="L2215" t="s">
        <v>29</v>
      </c>
      <c r="M2215" t="s">
        <v>37</v>
      </c>
      <c r="N2215" t="s">
        <v>6879</v>
      </c>
      <c r="O2215" t="s">
        <v>7513</v>
      </c>
      <c r="P2215" t="str">
        <f t="shared" si="34"/>
        <v>Jun</v>
      </c>
      <c r="Q2215">
        <f>PRODUCT(Table1[[#This Row],[Price_per_Unit]],Table1[[#This Row],[Quantity_Purchased]])</f>
        <v>1403.43</v>
      </c>
      <c r="R2215">
        <f>(Table1[[#This Row],[Price_per_Unit]]*Table1[[#This Row],[Quantity_Purchased]])-Table1[[#This Row],[Discount_Applied]]</f>
        <v>1384.54</v>
      </c>
    </row>
    <row r="2216" spans="1:18" x14ac:dyDescent="0.35">
      <c r="A2216" t="s">
        <v>7514</v>
      </c>
      <c r="B2216" s="1">
        <v>46013</v>
      </c>
      <c r="C2216" t="s">
        <v>6856</v>
      </c>
      <c r="D2216" t="s">
        <v>7515</v>
      </c>
      <c r="E2216" t="s">
        <v>2048</v>
      </c>
      <c r="F2216" t="s">
        <v>79</v>
      </c>
      <c r="G2216">
        <v>380.32</v>
      </c>
      <c r="H2216">
        <v>3</v>
      </c>
      <c r="I2216">
        <v>270.20999999999998</v>
      </c>
      <c r="J2216">
        <v>74.3</v>
      </c>
      <c r="K2216" t="s">
        <v>54</v>
      </c>
      <c r="L2216" t="s">
        <v>48</v>
      </c>
      <c r="M2216" t="s">
        <v>22</v>
      </c>
      <c r="N2216" t="s">
        <v>6879</v>
      </c>
      <c r="O2216" t="s">
        <v>7516</v>
      </c>
      <c r="P2216" t="str">
        <f t="shared" si="34"/>
        <v>Dec</v>
      </c>
      <c r="Q2216">
        <f>PRODUCT(Table1[[#This Row],[Price_per_Unit]],Table1[[#This Row],[Quantity_Purchased]])</f>
        <v>1140.96</v>
      </c>
      <c r="R2216">
        <f>(Table1[[#This Row],[Price_per_Unit]]*Table1[[#This Row],[Quantity_Purchased]])-Table1[[#This Row],[Discount_Applied]]</f>
        <v>1066.6600000000001</v>
      </c>
    </row>
    <row r="2217" spans="1:18" hidden="1" x14ac:dyDescent="0.35">
      <c r="A2217" t="s">
        <v>7517</v>
      </c>
      <c r="B2217" s="1">
        <v>45739</v>
      </c>
      <c r="C2217" t="s">
        <v>6856</v>
      </c>
      <c r="D2217" t="s">
        <v>7518</v>
      </c>
      <c r="E2217" t="s">
        <v>4397</v>
      </c>
      <c r="F2217" t="s">
        <v>128</v>
      </c>
      <c r="G2217">
        <v>488.42</v>
      </c>
      <c r="H2217">
        <v>10</v>
      </c>
      <c r="I2217">
        <v>364.12</v>
      </c>
      <c r="J2217">
        <v>70.959999999999994</v>
      </c>
      <c r="K2217" t="s">
        <v>43</v>
      </c>
      <c r="L2217" t="s">
        <v>29</v>
      </c>
      <c r="M2217" t="s">
        <v>37</v>
      </c>
      <c r="N2217" t="s">
        <v>6868</v>
      </c>
      <c r="O2217" t="s">
        <v>7519</v>
      </c>
      <c r="P2217" t="str">
        <f t="shared" si="34"/>
        <v>Mar</v>
      </c>
      <c r="Q2217">
        <f>PRODUCT(Table1[[#This Row],[Price_per_Unit]],Table1[[#This Row],[Quantity_Purchased]])</f>
        <v>4884.2</v>
      </c>
      <c r="R2217">
        <f>(Table1[[#This Row],[Price_per_Unit]]*Table1[[#This Row],[Quantity_Purchased]])-Table1[[#This Row],[Discount_Applied]]</f>
        <v>4813.24</v>
      </c>
    </row>
    <row r="2218" spans="1:18" x14ac:dyDescent="0.35">
      <c r="A2218" t="s">
        <v>7520</v>
      </c>
      <c r="B2218" s="1">
        <v>45751</v>
      </c>
      <c r="C2218" t="s">
        <v>6856</v>
      </c>
      <c r="D2218" t="s">
        <v>7521</v>
      </c>
      <c r="E2218" t="s">
        <v>7522</v>
      </c>
      <c r="F2218" t="s">
        <v>128</v>
      </c>
      <c r="G2218">
        <v>61.38</v>
      </c>
      <c r="H2218">
        <v>2</v>
      </c>
      <c r="I2218">
        <v>47.98</v>
      </c>
      <c r="J2218">
        <v>1.1299999999999999</v>
      </c>
      <c r="K2218" t="s">
        <v>54</v>
      </c>
      <c r="L2218" t="s">
        <v>29</v>
      </c>
      <c r="M2218" t="s">
        <v>22</v>
      </c>
      <c r="N2218" t="s">
        <v>6868</v>
      </c>
      <c r="O2218" t="s">
        <v>7523</v>
      </c>
      <c r="P2218" t="str">
        <f t="shared" si="34"/>
        <v>Apr</v>
      </c>
      <c r="Q2218">
        <f>PRODUCT(Table1[[#This Row],[Price_per_Unit]],Table1[[#This Row],[Quantity_Purchased]])</f>
        <v>122.76</v>
      </c>
      <c r="R2218">
        <f>(Table1[[#This Row],[Price_per_Unit]]*Table1[[#This Row],[Quantity_Purchased]])-Table1[[#This Row],[Discount_Applied]]</f>
        <v>121.63000000000001</v>
      </c>
    </row>
    <row r="2219" spans="1:18" x14ac:dyDescent="0.35">
      <c r="A2219" t="s">
        <v>7524</v>
      </c>
      <c r="B2219" s="1">
        <v>45751</v>
      </c>
      <c r="C2219" t="s">
        <v>6856</v>
      </c>
      <c r="D2219" t="s">
        <v>7525</v>
      </c>
      <c r="E2219" t="s">
        <v>1780</v>
      </c>
      <c r="F2219" t="s">
        <v>28</v>
      </c>
      <c r="G2219">
        <v>462.63</v>
      </c>
      <c r="H2219">
        <v>8</v>
      </c>
      <c r="I2219">
        <v>333.74</v>
      </c>
      <c r="J2219">
        <v>11.54</v>
      </c>
      <c r="K2219" t="s">
        <v>54</v>
      </c>
      <c r="L2219" t="s">
        <v>21</v>
      </c>
      <c r="M2219" t="s">
        <v>22</v>
      </c>
      <c r="N2219" t="s">
        <v>6868</v>
      </c>
      <c r="O2219" t="s">
        <v>7526</v>
      </c>
      <c r="P2219" t="str">
        <f t="shared" si="34"/>
        <v>Apr</v>
      </c>
      <c r="Q2219">
        <f>PRODUCT(Table1[[#This Row],[Price_per_Unit]],Table1[[#This Row],[Quantity_Purchased]])</f>
        <v>3701.04</v>
      </c>
      <c r="R2219">
        <f>(Table1[[#This Row],[Price_per_Unit]]*Table1[[#This Row],[Quantity_Purchased]])-Table1[[#This Row],[Discount_Applied]]</f>
        <v>3689.5</v>
      </c>
    </row>
    <row r="2220" spans="1:18" x14ac:dyDescent="0.35">
      <c r="A2220" t="s">
        <v>7527</v>
      </c>
      <c r="B2220" s="1">
        <v>45919</v>
      </c>
      <c r="C2220" t="s">
        <v>6856</v>
      </c>
      <c r="D2220" t="s">
        <v>7528</v>
      </c>
      <c r="E2220" t="s">
        <v>4573</v>
      </c>
      <c r="F2220" t="s">
        <v>79</v>
      </c>
      <c r="G2220">
        <v>487.31</v>
      </c>
      <c r="H2220">
        <v>1</v>
      </c>
      <c r="I2220">
        <v>433.33</v>
      </c>
      <c r="J2220">
        <v>40.18</v>
      </c>
      <c r="K2220" t="s">
        <v>54</v>
      </c>
      <c r="L2220" t="s">
        <v>21</v>
      </c>
      <c r="M2220" t="s">
        <v>22</v>
      </c>
      <c r="N2220" t="s">
        <v>6879</v>
      </c>
      <c r="O2220" t="s">
        <v>7529</v>
      </c>
      <c r="P2220" t="str">
        <f t="shared" si="34"/>
        <v>Sep</v>
      </c>
      <c r="Q2220">
        <f>PRODUCT(Table1[[#This Row],[Price_per_Unit]],Table1[[#This Row],[Quantity_Purchased]])</f>
        <v>487.31</v>
      </c>
      <c r="R2220">
        <f>(Table1[[#This Row],[Price_per_Unit]]*Table1[[#This Row],[Quantity_Purchased]])-Table1[[#This Row],[Discount_Applied]]</f>
        <v>447.13</v>
      </c>
    </row>
    <row r="2221" spans="1:18" hidden="1" x14ac:dyDescent="0.35">
      <c r="A2221" s="2" t="s">
        <v>7530</v>
      </c>
      <c r="B2221" s="1">
        <v>45780</v>
      </c>
      <c r="C2221" t="s">
        <v>6856</v>
      </c>
      <c r="D2221" t="s">
        <v>7531</v>
      </c>
      <c r="E2221" t="s">
        <v>4305</v>
      </c>
      <c r="F2221" t="s">
        <v>36</v>
      </c>
      <c r="G2221">
        <v>201</v>
      </c>
      <c r="H2221">
        <v>9</v>
      </c>
      <c r="I2221">
        <v>120.65</v>
      </c>
      <c r="J2221">
        <v>4.1500000000000004</v>
      </c>
      <c r="K2221" t="s">
        <v>54</v>
      </c>
      <c r="L2221" t="s">
        <v>21</v>
      </c>
      <c r="M2221" t="s">
        <v>30</v>
      </c>
      <c r="N2221" t="s">
        <v>6868</v>
      </c>
      <c r="O2221" t="s">
        <v>7532</v>
      </c>
      <c r="P2221" t="str">
        <f t="shared" si="34"/>
        <v>May</v>
      </c>
      <c r="Q2221">
        <f>PRODUCT(Table1[[#This Row],[Price_per_Unit]],Table1[[#This Row],[Quantity_Purchased]])</f>
        <v>1809</v>
      </c>
      <c r="R2221">
        <f>(Table1[[#This Row],[Price_per_Unit]]*Table1[[#This Row],[Quantity_Purchased]])-Table1[[#This Row],[Discount_Applied]]</f>
        <v>1804.85</v>
      </c>
    </row>
    <row r="2222" spans="1:18" hidden="1" x14ac:dyDescent="0.35">
      <c r="A2222" t="s">
        <v>7533</v>
      </c>
      <c r="B2222" s="1">
        <v>45763</v>
      </c>
      <c r="C2222" t="s">
        <v>6856</v>
      </c>
      <c r="D2222" t="s">
        <v>7534</v>
      </c>
      <c r="E2222" t="s">
        <v>734</v>
      </c>
      <c r="F2222" t="s">
        <v>128</v>
      </c>
      <c r="G2222">
        <v>467.87</v>
      </c>
      <c r="H2222">
        <v>10</v>
      </c>
      <c r="I2222">
        <v>333.28</v>
      </c>
      <c r="J2222">
        <v>20.07</v>
      </c>
      <c r="K2222" t="s">
        <v>54</v>
      </c>
      <c r="L2222" t="s">
        <v>48</v>
      </c>
      <c r="M2222" t="s">
        <v>30</v>
      </c>
      <c r="N2222" t="s">
        <v>6858</v>
      </c>
      <c r="O2222" t="s">
        <v>7535</v>
      </c>
      <c r="P2222" t="str">
        <f t="shared" si="34"/>
        <v>Apr</v>
      </c>
      <c r="Q2222">
        <f>PRODUCT(Table1[[#This Row],[Price_per_Unit]],Table1[[#This Row],[Quantity_Purchased]])</f>
        <v>4678.7</v>
      </c>
      <c r="R2222">
        <f>(Table1[[#This Row],[Price_per_Unit]]*Table1[[#This Row],[Quantity_Purchased]])-Table1[[#This Row],[Discount_Applied]]</f>
        <v>4658.63</v>
      </c>
    </row>
    <row r="2223" spans="1:18" x14ac:dyDescent="0.35">
      <c r="A2223" t="s">
        <v>7536</v>
      </c>
      <c r="B2223" s="1">
        <v>46002</v>
      </c>
      <c r="C2223" t="s">
        <v>6856</v>
      </c>
      <c r="D2223" t="s">
        <v>7537</v>
      </c>
      <c r="E2223" t="s">
        <v>557</v>
      </c>
      <c r="F2223" t="s">
        <v>79</v>
      </c>
      <c r="G2223">
        <v>113.05</v>
      </c>
      <c r="H2223">
        <v>6</v>
      </c>
      <c r="I2223">
        <v>70.98</v>
      </c>
      <c r="J2223">
        <v>10.17</v>
      </c>
      <c r="K2223" t="s">
        <v>54</v>
      </c>
      <c r="L2223" t="s">
        <v>21</v>
      </c>
      <c r="M2223" t="s">
        <v>22</v>
      </c>
      <c r="N2223" t="s">
        <v>6858</v>
      </c>
      <c r="O2223" t="s">
        <v>7538</v>
      </c>
      <c r="P2223" t="str">
        <f t="shared" si="34"/>
        <v>Dec</v>
      </c>
      <c r="Q2223">
        <f>PRODUCT(Table1[[#This Row],[Price_per_Unit]],Table1[[#This Row],[Quantity_Purchased]])</f>
        <v>678.3</v>
      </c>
      <c r="R2223">
        <f>(Table1[[#This Row],[Price_per_Unit]]*Table1[[#This Row],[Quantity_Purchased]])-Table1[[#This Row],[Discount_Applied]]</f>
        <v>668.13</v>
      </c>
    </row>
    <row r="2224" spans="1:18" x14ac:dyDescent="0.35">
      <c r="A2224" t="s">
        <v>7539</v>
      </c>
      <c r="B2224" s="1">
        <v>45749</v>
      </c>
      <c r="C2224" t="s">
        <v>6856</v>
      </c>
      <c r="D2224" t="s">
        <v>7540</v>
      </c>
      <c r="E2224" t="s">
        <v>295</v>
      </c>
      <c r="F2224" t="s">
        <v>79</v>
      </c>
      <c r="G2224">
        <v>254.28</v>
      </c>
      <c r="H2224">
        <v>3</v>
      </c>
      <c r="I2224">
        <v>158.25</v>
      </c>
      <c r="J2224">
        <v>44.88</v>
      </c>
      <c r="K2224" t="s">
        <v>43</v>
      </c>
      <c r="L2224" t="s">
        <v>21</v>
      </c>
      <c r="M2224" t="s">
        <v>22</v>
      </c>
      <c r="N2224" t="s">
        <v>6858</v>
      </c>
      <c r="O2224" t="s">
        <v>7541</v>
      </c>
      <c r="P2224" t="str">
        <f t="shared" si="34"/>
        <v>Apr</v>
      </c>
      <c r="Q2224">
        <f>PRODUCT(Table1[[#This Row],[Price_per_Unit]],Table1[[#This Row],[Quantity_Purchased]])</f>
        <v>762.84</v>
      </c>
      <c r="R2224">
        <f>(Table1[[#This Row],[Price_per_Unit]]*Table1[[#This Row],[Quantity_Purchased]])-Table1[[#This Row],[Discount_Applied]]</f>
        <v>717.96</v>
      </c>
    </row>
    <row r="2225" spans="1:18" x14ac:dyDescent="0.35">
      <c r="A2225" t="s">
        <v>7542</v>
      </c>
      <c r="B2225" s="1">
        <v>45949</v>
      </c>
      <c r="C2225" t="s">
        <v>6856</v>
      </c>
      <c r="D2225" t="s">
        <v>7543</v>
      </c>
      <c r="E2225" t="s">
        <v>4355</v>
      </c>
      <c r="F2225" t="s">
        <v>19</v>
      </c>
      <c r="G2225">
        <v>269.52</v>
      </c>
      <c r="H2225">
        <v>8</v>
      </c>
      <c r="I2225">
        <v>189.87</v>
      </c>
      <c r="J2225">
        <v>42.72</v>
      </c>
      <c r="K2225" t="s">
        <v>54</v>
      </c>
      <c r="L2225" t="s">
        <v>21</v>
      </c>
      <c r="M2225" t="s">
        <v>22</v>
      </c>
      <c r="N2225" t="s">
        <v>6858</v>
      </c>
      <c r="O2225" t="s">
        <v>7544</v>
      </c>
      <c r="P2225" t="str">
        <f t="shared" si="34"/>
        <v>Oct</v>
      </c>
      <c r="Q2225">
        <f>PRODUCT(Table1[[#This Row],[Price_per_Unit]],Table1[[#This Row],[Quantity_Purchased]])</f>
        <v>2156.16</v>
      </c>
      <c r="R2225">
        <f>(Table1[[#This Row],[Price_per_Unit]]*Table1[[#This Row],[Quantity_Purchased]])-Table1[[#This Row],[Discount_Applied]]</f>
        <v>2113.44</v>
      </c>
    </row>
    <row r="2226" spans="1:18" hidden="1" x14ac:dyDescent="0.35">
      <c r="A2226" t="s">
        <v>7545</v>
      </c>
      <c r="B2226" s="1">
        <v>45814</v>
      </c>
      <c r="C2226" t="s">
        <v>6856</v>
      </c>
      <c r="D2226" t="s">
        <v>7546</v>
      </c>
      <c r="E2226" t="s">
        <v>2297</v>
      </c>
      <c r="F2226" t="s">
        <v>53</v>
      </c>
      <c r="G2226">
        <v>275.76</v>
      </c>
      <c r="H2226">
        <v>3</v>
      </c>
      <c r="I2226">
        <v>192.51</v>
      </c>
      <c r="J2226">
        <v>38.659999999999997</v>
      </c>
      <c r="K2226" t="s">
        <v>43</v>
      </c>
      <c r="L2226" t="s">
        <v>21</v>
      </c>
      <c r="M2226" t="s">
        <v>37</v>
      </c>
      <c r="N2226" t="s">
        <v>6868</v>
      </c>
      <c r="O2226" t="s">
        <v>7547</v>
      </c>
      <c r="P2226" t="str">
        <f t="shared" si="34"/>
        <v>Jun</v>
      </c>
      <c r="Q2226">
        <f>PRODUCT(Table1[[#This Row],[Price_per_Unit]],Table1[[#This Row],[Quantity_Purchased]])</f>
        <v>827.28</v>
      </c>
      <c r="R2226">
        <f>(Table1[[#This Row],[Price_per_Unit]]*Table1[[#This Row],[Quantity_Purchased]])-Table1[[#This Row],[Discount_Applied]]</f>
        <v>788.62</v>
      </c>
    </row>
    <row r="2227" spans="1:18" hidden="1" x14ac:dyDescent="0.35">
      <c r="A2227" t="s">
        <v>7548</v>
      </c>
      <c r="B2227" s="1">
        <v>45981</v>
      </c>
      <c r="C2227" t="s">
        <v>6856</v>
      </c>
      <c r="D2227" t="s">
        <v>7549</v>
      </c>
      <c r="E2227" t="s">
        <v>1910</v>
      </c>
      <c r="F2227" t="s">
        <v>53</v>
      </c>
      <c r="G2227">
        <v>288.05</v>
      </c>
      <c r="H2227">
        <v>4</v>
      </c>
      <c r="I2227">
        <v>188.66</v>
      </c>
      <c r="J2227">
        <v>45.39</v>
      </c>
      <c r="K2227" t="s">
        <v>54</v>
      </c>
      <c r="L2227" t="s">
        <v>21</v>
      </c>
      <c r="M2227" t="s">
        <v>37</v>
      </c>
      <c r="N2227" t="s">
        <v>6858</v>
      </c>
      <c r="O2227" t="s">
        <v>7550</v>
      </c>
      <c r="P2227" t="str">
        <f t="shared" si="34"/>
        <v>Nov</v>
      </c>
      <c r="Q2227">
        <f>PRODUCT(Table1[[#This Row],[Price_per_Unit]],Table1[[#This Row],[Quantity_Purchased]])</f>
        <v>1152.2</v>
      </c>
      <c r="R2227">
        <f>(Table1[[#This Row],[Price_per_Unit]]*Table1[[#This Row],[Quantity_Purchased]])-Table1[[#This Row],[Discount_Applied]]</f>
        <v>1106.81</v>
      </c>
    </row>
    <row r="2228" spans="1:18" hidden="1" x14ac:dyDescent="0.35">
      <c r="A2228" t="s">
        <v>7551</v>
      </c>
      <c r="B2228" s="1">
        <v>45823</v>
      </c>
      <c r="C2228" t="s">
        <v>6856</v>
      </c>
      <c r="D2228" t="s">
        <v>7552</v>
      </c>
      <c r="E2228" t="s">
        <v>319</v>
      </c>
      <c r="F2228" t="s">
        <v>53</v>
      </c>
      <c r="G2228">
        <v>477.62</v>
      </c>
      <c r="H2228">
        <v>6</v>
      </c>
      <c r="I2228">
        <v>328.32</v>
      </c>
      <c r="J2228">
        <v>41.3</v>
      </c>
      <c r="K2228" t="s">
        <v>43</v>
      </c>
      <c r="L2228" t="s">
        <v>48</v>
      </c>
      <c r="M2228" t="s">
        <v>37</v>
      </c>
      <c r="N2228" t="s">
        <v>6858</v>
      </c>
      <c r="O2228" t="s">
        <v>7553</v>
      </c>
      <c r="P2228" t="str">
        <f t="shared" si="34"/>
        <v>Jun</v>
      </c>
      <c r="Q2228">
        <f>PRODUCT(Table1[[#This Row],[Price_per_Unit]],Table1[[#This Row],[Quantity_Purchased]])</f>
        <v>2865.7200000000003</v>
      </c>
      <c r="R2228">
        <f>(Table1[[#This Row],[Price_per_Unit]]*Table1[[#This Row],[Quantity_Purchased]])-Table1[[#This Row],[Discount_Applied]]</f>
        <v>2824.42</v>
      </c>
    </row>
    <row r="2229" spans="1:18" hidden="1" x14ac:dyDescent="0.35">
      <c r="A2229" t="s">
        <v>7554</v>
      </c>
      <c r="B2229" s="1">
        <v>45941</v>
      </c>
      <c r="C2229" t="s">
        <v>6856</v>
      </c>
      <c r="D2229" t="s">
        <v>7555</v>
      </c>
      <c r="E2229" t="s">
        <v>2676</v>
      </c>
      <c r="F2229" t="s">
        <v>19</v>
      </c>
      <c r="G2229">
        <v>254.61</v>
      </c>
      <c r="H2229">
        <v>8</v>
      </c>
      <c r="I2229">
        <v>178.06</v>
      </c>
      <c r="J2229">
        <v>40.29</v>
      </c>
      <c r="K2229" t="s">
        <v>20</v>
      </c>
      <c r="L2229" t="s">
        <v>29</v>
      </c>
      <c r="M2229" t="s">
        <v>37</v>
      </c>
      <c r="N2229" t="s">
        <v>6868</v>
      </c>
      <c r="O2229" t="s">
        <v>7556</v>
      </c>
      <c r="P2229" t="str">
        <f t="shared" si="34"/>
        <v>Oct</v>
      </c>
      <c r="Q2229">
        <f>PRODUCT(Table1[[#This Row],[Price_per_Unit]],Table1[[#This Row],[Quantity_Purchased]])</f>
        <v>2036.88</v>
      </c>
      <c r="R2229">
        <f>(Table1[[#This Row],[Price_per_Unit]]*Table1[[#This Row],[Quantity_Purchased]])-Table1[[#This Row],[Discount_Applied]]</f>
        <v>1996.5900000000001</v>
      </c>
    </row>
    <row r="2230" spans="1:18" hidden="1" x14ac:dyDescent="0.35">
      <c r="A2230" t="s">
        <v>7557</v>
      </c>
      <c r="B2230" s="1">
        <v>45728</v>
      </c>
      <c r="C2230" t="s">
        <v>6856</v>
      </c>
      <c r="D2230" t="s">
        <v>7558</v>
      </c>
      <c r="E2230" t="s">
        <v>4573</v>
      </c>
      <c r="F2230" t="s">
        <v>36</v>
      </c>
      <c r="G2230">
        <v>225.01</v>
      </c>
      <c r="H2230">
        <v>1</v>
      </c>
      <c r="I2230">
        <v>140.37</v>
      </c>
      <c r="J2230">
        <v>34.68</v>
      </c>
      <c r="K2230" t="s">
        <v>43</v>
      </c>
      <c r="L2230" t="s">
        <v>21</v>
      </c>
      <c r="M2230" t="s">
        <v>37</v>
      </c>
      <c r="N2230" t="s">
        <v>6879</v>
      </c>
      <c r="O2230" t="s">
        <v>7559</v>
      </c>
      <c r="P2230" t="str">
        <f t="shared" si="34"/>
        <v>Mar</v>
      </c>
      <c r="Q2230">
        <f>PRODUCT(Table1[[#This Row],[Price_per_Unit]],Table1[[#This Row],[Quantity_Purchased]])</f>
        <v>225.01</v>
      </c>
      <c r="R2230">
        <f>(Table1[[#This Row],[Price_per_Unit]]*Table1[[#This Row],[Quantity_Purchased]])-Table1[[#This Row],[Discount_Applied]]</f>
        <v>190.32999999999998</v>
      </c>
    </row>
    <row r="2231" spans="1:18" x14ac:dyDescent="0.35">
      <c r="A2231" t="s">
        <v>7560</v>
      </c>
      <c r="B2231" s="1">
        <v>45919</v>
      </c>
      <c r="C2231" t="s">
        <v>6856</v>
      </c>
      <c r="D2231" t="s">
        <v>7561</v>
      </c>
      <c r="E2231" t="s">
        <v>335</v>
      </c>
      <c r="F2231" t="s">
        <v>53</v>
      </c>
      <c r="G2231">
        <v>379.05</v>
      </c>
      <c r="H2231">
        <v>6</v>
      </c>
      <c r="I2231">
        <v>335.5</v>
      </c>
      <c r="J2231">
        <v>9.8699999999999992</v>
      </c>
      <c r="K2231" t="s">
        <v>20</v>
      </c>
      <c r="L2231" t="s">
        <v>29</v>
      </c>
      <c r="M2231" t="s">
        <v>22</v>
      </c>
      <c r="N2231" t="s">
        <v>6879</v>
      </c>
      <c r="O2231" t="s">
        <v>7562</v>
      </c>
      <c r="P2231" t="str">
        <f t="shared" si="34"/>
        <v>Sep</v>
      </c>
      <c r="Q2231">
        <f>PRODUCT(Table1[[#This Row],[Price_per_Unit]],Table1[[#This Row],[Quantity_Purchased]])</f>
        <v>2274.3000000000002</v>
      </c>
      <c r="R2231">
        <f>(Table1[[#This Row],[Price_per_Unit]]*Table1[[#This Row],[Quantity_Purchased]])-Table1[[#This Row],[Discount_Applied]]</f>
        <v>2264.4300000000003</v>
      </c>
    </row>
    <row r="2232" spans="1:18" hidden="1" x14ac:dyDescent="0.35">
      <c r="A2232" t="s">
        <v>7563</v>
      </c>
      <c r="B2232" s="1">
        <v>46005</v>
      </c>
      <c r="C2232" t="s">
        <v>6856</v>
      </c>
      <c r="D2232" t="s">
        <v>7564</v>
      </c>
      <c r="E2232" t="s">
        <v>588</v>
      </c>
      <c r="F2232" t="s">
        <v>36</v>
      </c>
      <c r="G2232">
        <v>12.73</v>
      </c>
      <c r="H2232">
        <v>5</v>
      </c>
      <c r="I2232">
        <v>9.99</v>
      </c>
      <c r="J2232">
        <v>0.56000000000000005</v>
      </c>
      <c r="K2232" t="s">
        <v>20</v>
      </c>
      <c r="L2232" t="s">
        <v>29</v>
      </c>
      <c r="M2232" t="s">
        <v>30</v>
      </c>
      <c r="N2232" t="s">
        <v>6879</v>
      </c>
      <c r="O2232" t="s">
        <v>7565</v>
      </c>
      <c r="P2232" t="str">
        <f t="shared" si="34"/>
        <v>Dec</v>
      </c>
      <c r="Q2232">
        <f>PRODUCT(Table1[[#This Row],[Price_per_Unit]],Table1[[#This Row],[Quantity_Purchased]])</f>
        <v>63.650000000000006</v>
      </c>
      <c r="R2232">
        <f>(Table1[[#This Row],[Price_per_Unit]]*Table1[[#This Row],[Quantity_Purchased]])-Table1[[#This Row],[Discount_Applied]]</f>
        <v>63.09</v>
      </c>
    </row>
    <row r="2233" spans="1:18" hidden="1" x14ac:dyDescent="0.35">
      <c r="A2233" t="s">
        <v>7566</v>
      </c>
      <c r="B2233" s="1">
        <v>45739</v>
      </c>
      <c r="C2233" t="s">
        <v>6856</v>
      </c>
      <c r="D2233" t="s">
        <v>7567</v>
      </c>
      <c r="E2233" t="s">
        <v>2022</v>
      </c>
      <c r="F2233" t="s">
        <v>128</v>
      </c>
      <c r="G2233">
        <v>212.71</v>
      </c>
      <c r="H2233">
        <v>4</v>
      </c>
      <c r="I2233">
        <v>140.52000000000001</v>
      </c>
      <c r="J2233">
        <v>12.95</v>
      </c>
      <c r="K2233" t="s">
        <v>54</v>
      </c>
      <c r="L2233" t="s">
        <v>48</v>
      </c>
      <c r="M2233" t="s">
        <v>30</v>
      </c>
      <c r="N2233" t="s">
        <v>6868</v>
      </c>
      <c r="O2233" t="s">
        <v>7568</v>
      </c>
      <c r="P2233" t="str">
        <f t="shared" si="34"/>
        <v>Mar</v>
      </c>
      <c r="Q2233">
        <f>PRODUCT(Table1[[#This Row],[Price_per_Unit]],Table1[[#This Row],[Quantity_Purchased]])</f>
        <v>850.84</v>
      </c>
      <c r="R2233">
        <f>(Table1[[#This Row],[Price_per_Unit]]*Table1[[#This Row],[Quantity_Purchased]])-Table1[[#This Row],[Discount_Applied]]</f>
        <v>837.89</v>
      </c>
    </row>
    <row r="2234" spans="1:18" x14ac:dyDescent="0.35">
      <c r="A2234" t="s">
        <v>7569</v>
      </c>
      <c r="B2234" s="1">
        <v>46004</v>
      </c>
      <c r="C2234" t="s">
        <v>6856</v>
      </c>
      <c r="D2234" t="s">
        <v>7570</v>
      </c>
      <c r="E2234" t="s">
        <v>440</v>
      </c>
      <c r="F2234" t="s">
        <v>28</v>
      </c>
      <c r="G2234">
        <v>310.14999999999998</v>
      </c>
      <c r="H2234">
        <v>1</v>
      </c>
      <c r="I2234">
        <v>232.22</v>
      </c>
      <c r="J2234">
        <v>33.549999999999997</v>
      </c>
      <c r="K2234" t="s">
        <v>54</v>
      </c>
      <c r="L2234" t="s">
        <v>48</v>
      </c>
      <c r="M2234" t="s">
        <v>22</v>
      </c>
      <c r="N2234" t="s">
        <v>6858</v>
      </c>
      <c r="O2234" t="s">
        <v>7571</v>
      </c>
      <c r="P2234" t="str">
        <f t="shared" si="34"/>
        <v>Dec</v>
      </c>
      <c r="Q2234">
        <f>PRODUCT(Table1[[#This Row],[Price_per_Unit]],Table1[[#This Row],[Quantity_Purchased]])</f>
        <v>310.14999999999998</v>
      </c>
      <c r="R2234">
        <f>(Table1[[#This Row],[Price_per_Unit]]*Table1[[#This Row],[Quantity_Purchased]])-Table1[[#This Row],[Discount_Applied]]</f>
        <v>276.59999999999997</v>
      </c>
    </row>
    <row r="2235" spans="1:18" x14ac:dyDescent="0.35">
      <c r="A2235" t="s">
        <v>7572</v>
      </c>
      <c r="B2235" s="1">
        <v>45981</v>
      </c>
      <c r="C2235" t="s">
        <v>6856</v>
      </c>
      <c r="D2235" t="s">
        <v>7573</v>
      </c>
      <c r="E2235" t="s">
        <v>6744</v>
      </c>
      <c r="F2235" t="s">
        <v>79</v>
      </c>
      <c r="G2235">
        <v>433.31</v>
      </c>
      <c r="H2235">
        <v>7</v>
      </c>
      <c r="I2235">
        <v>348.1</v>
      </c>
      <c r="J2235">
        <v>62.42</v>
      </c>
      <c r="K2235" t="s">
        <v>20</v>
      </c>
      <c r="L2235" t="s">
        <v>21</v>
      </c>
      <c r="M2235" t="s">
        <v>22</v>
      </c>
      <c r="N2235" t="s">
        <v>6868</v>
      </c>
      <c r="O2235" t="s">
        <v>7574</v>
      </c>
      <c r="P2235" t="str">
        <f t="shared" si="34"/>
        <v>Nov</v>
      </c>
      <c r="Q2235">
        <f>PRODUCT(Table1[[#This Row],[Price_per_Unit]],Table1[[#This Row],[Quantity_Purchased]])</f>
        <v>3033.17</v>
      </c>
      <c r="R2235">
        <f>(Table1[[#This Row],[Price_per_Unit]]*Table1[[#This Row],[Quantity_Purchased]])-Table1[[#This Row],[Discount_Applied]]</f>
        <v>2970.75</v>
      </c>
    </row>
    <row r="2236" spans="1:18" x14ac:dyDescent="0.35">
      <c r="A2236" t="s">
        <v>7575</v>
      </c>
      <c r="B2236" s="1">
        <v>45981</v>
      </c>
      <c r="C2236" t="s">
        <v>6856</v>
      </c>
      <c r="D2236" t="s">
        <v>7576</v>
      </c>
      <c r="E2236" t="s">
        <v>115</v>
      </c>
      <c r="F2236" t="s">
        <v>36</v>
      </c>
      <c r="G2236">
        <v>393.06</v>
      </c>
      <c r="H2236">
        <v>7</v>
      </c>
      <c r="I2236">
        <v>307.91000000000003</v>
      </c>
      <c r="J2236">
        <v>33.79</v>
      </c>
      <c r="K2236" t="s">
        <v>20</v>
      </c>
      <c r="L2236" t="s">
        <v>48</v>
      </c>
      <c r="M2236" t="s">
        <v>22</v>
      </c>
      <c r="N2236" t="s">
        <v>6858</v>
      </c>
      <c r="O2236" t="s">
        <v>7577</v>
      </c>
      <c r="P2236" t="str">
        <f t="shared" si="34"/>
        <v>Nov</v>
      </c>
      <c r="Q2236">
        <f>PRODUCT(Table1[[#This Row],[Price_per_Unit]],Table1[[#This Row],[Quantity_Purchased]])</f>
        <v>2751.42</v>
      </c>
      <c r="R2236">
        <f>(Table1[[#This Row],[Price_per_Unit]]*Table1[[#This Row],[Quantity_Purchased]])-Table1[[#This Row],[Discount_Applied]]</f>
        <v>2717.63</v>
      </c>
    </row>
    <row r="2237" spans="1:18" hidden="1" x14ac:dyDescent="0.35">
      <c r="A2237" t="s">
        <v>7578</v>
      </c>
      <c r="B2237" s="1">
        <v>45856</v>
      </c>
      <c r="C2237" t="s">
        <v>6856</v>
      </c>
      <c r="D2237" t="s">
        <v>7579</v>
      </c>
      <c r="E2237" t="s">
        <v>3025</v>
      </c>
      <c r="F2237" t="s">
        <v>36</v>
      </c>
      <c r="G2237">
        <v>252.79</v>
      </c>
      <c r="H2237">
        <v>3</v>
      </c>
      <c r="I2237">
        <v>190.7</v>
      </c>
      <c r="J2237">
        <v>48.66</v>
      </c>
      <c r="K2237" t="s">
        <v>43</v>
      </c>
      <c r="L2237" t="s">
        <v>48</v>
      </c>
      <c r="M2237" t="s">
        <v>30</v>
      </c>
      <c r="N2237" t="s">
        <v>6879</v>
      </c>
      <c r="O2237" t="s">
        <v>7580</v>
      </c>
      <c r="P2237" t="str">
        <f t="shared" si="34"/>
        <v>Jul</v>
      </c>
      <c r="Q2237">
        <f>PRODUCT(Table1[[#This Row],[Price_per_Unit]],Table1[[#This Row],[Quantity_Purchased]])</f>
        <v>758.37</v>
      </c>
      <c r="R2237">
        <f>(Table1[[#This Row],[Price_per_Unit]]*Table1[[#This Row],[Quantity_Purchased]])-Table1[[#This Row],[Discount_Applied]]</f>
        <v>709.71</v>
      </c>
    </row>
    <row r="2238" spans="1:18" hidden="1" x14ac:dyDescent="0.35">
      <c r="A2238" t="s">
        <v>7581</v>
      </c>
      <c r="B2238" s="1">
        <v>45846</v>
      </c>
      <c r="C2238" t="s">
        <v>6856</v>
      </c>
      <c r="D2238" t="s">
        <v>7582</v>
      </c>
      <c r="E2238" t="s">
        <v>7583</v>
      </c>
      <c r="F2238" t="s">
        <v>128</v>
      </c>
      <c r="G2238">
        <v>313.17</v>
      </c>
      <c r="H2238">
        <v>9</v>
      </c>
      <c r="I2238">
        <v>237.55</v>
      </c>
      <c r="J2238">
        <v>59.15</v>
      </c>
      <c r="K2238" t="s">
        <v>20</v>
      </c>
      <c r="L2238" t="s">
        <v>29</v>
      </c>
      <c r="M2238" t="s">
        <v>30</v>
      </c>
      <c r="N2238" t="s">
        <v>6868</v>
      </c>
      <c r="O2238" t="s">
        <v>7584</v>
      </c>
      <c r="P2238" t="str">
        <f t="shared" si="34"/>
        <v>Jul</v>
      </c>
      <c r="Q2238">
        <f>PRODUCT(Table1[[#This Row],[Price_per_Unit]],Table1[[#This Row],[Quantity_Purchased]])</f>
        <v>2818.53</v>
      </c>
      <c r="R2238">
        <f>(Table1[[#This Row],[Price_per_Unit]]*Table1[[#This Row],[Quantity_Purchased]])-Table1[[#This Row],[Discount_Applied]]</f>
        <v>2759.38</v>
      </c>
    </row>
    <row r="2239" spans="1:18" hidden="1" x14ac:dyDescent="0.35">
      <c r="A2239" t="s">
        <v>7585</v>
      </c>
      <c r="B2239" s="1">
        <v>45910</v>
      </c>
      <c r="C2239" t="s">
        <v>6856</v>
      </c>
      <c r="D2239" t="s">
        <v>7586</v>
      </c>
      <c r="E2239" t="s">
        <v>3240</v>
      </c>
      <c r="F2239" t="s">
        <v>79</v>
      </c>
      <c r="G2239">
        <v>427.91</v>
      </c>
      <c r="H2239">
        <v>5</v>
      </c>
      <c r="I2239">
        <v>288.27</v>
      </c>
      <c r="J2239">
        <v>19.7</v>
      </c>
      <c r="K2239" t="s">
        <v>54</v>
      </c>
      <c r="L2239" t="s">
        <v>21</v>
      </c>
      <c r="M2239" t="s">
        <v>30</v>
      </c>
      <c r="N2239" t="s">
        <v>6879</v>
      </c>
      <c r="O2239" t="s">
        <v>7587</v>
      </c>
      <c r="P2239" t="str">
        <f t="shared" si="34"/>
        <v>Sep</v>
      </c>
      <c r="Q2239">
        <f>PRODUCT(Table1[[#This Row],[Price_per_Unit]],Table1[[#This Row],[Quantity_Purchased]])</f>
        <v>2139.5500000000002</v>
      </c>
      <c r="R2239">
        <f>(Table1[[#This Row],[Price_per_Unit]]*Table1[[#This Row],[Quantity_Purchased]])-Table1[[#This Row],[Discount_Applied]]</f>
        <v>2119.8500000000004</v>
      </c>
    </row>
    <row r="2240" spans="1:18" x14ac:dyDescent="0.35">
      <c r="A2240" t="s">
        <v>7588</v>
      </c>
      <c r="B2240" s="1">
        <v>45886</v>
      </c>
      <c r="C2240" t="s">
        <v>6856</v>
      </c>
      <c r="D2240" t="s">
        <v>7589</v>
      </c>
      <c r="E2240" t="s">
        <v>658</v>
      </c>
      <c r="F2240" t="s">
        <v>19</v>
      </c>
      <c r="G2240">
        <v>360.67</v>
      </c>
      <c r="H2240">
        <v>7</v>
      </c>
      <c r="I2240">
        <v>282.82</v>
      </c>
      <c r="J2240">
        <v>55.82</v>
      </c>
      <c r="K2240" t="s">
        <v>43</v>
      </c>
      <c r="L2240" t="s">
        <v>48</v>
      </c>
      <c r="M2240" t="s">
        <v>22</v>
      </c>
      <c r="N2240" t="s">
        <v>6868</v>
      </c>
      <c r="O2240" t="s">
        <v>7590</v>
      </c>
      <c r="P2240" t="str">
        <f t="shared" si="34"/>
        <v>Aug</v>
      </c>
      <c r="Q2240">
        <f>PRODUCT(Table1[[#This Row],[Price_per_Unit]],Table1[[#This Row],[Quantity_Purchased]])</f>
        <v>2524.69</v>
      </c>
      <c r="R2240">
        <f>(Table1[[#This Row],[Price_per_Unit]]*Table1[[#This Row],[Quantity_Purchased]])-Table1[[#This Row],[Discount_Applied]]</f>
        <v>2468.87</v>
      </c>
    </row>
    <row r="2241" spans="1:18" hidden="1" x14ac:dyDescent="0.35">
      <c r="A2241" t="s">
        <v>7591</v>
      </c>
      <c r="B2241" s="1">
        <v>45673</v>
      </c>
      <c r="C2241" t="s">
        <v>6856</v>
      </c>
      <c r="D2241" t="s">
        <v>7592</v>
      </c>
      <c r="E2241" t="s">
        <v>877</v>
      </c>
      <c r="F2241" t="s">
        <v>19</v>
      </c>
      <c r="G2241">
        <v>289.24</v>
      </c>
      <c r="H2241">
        <v>4</v>
      </c>
      <c r="I2241">
        <v>218.17</v>
      </c>
      <c r="J2241">
        <v>37.29</v>
      </c>
      <c r="K2241" t="s">
        <v>43</v>
      </c>
      <c r="L2241" t="s">
        <v>48</v>
      </c>
      <c r="M2241" t="s">
        <v>37</v>
      </c>
      <c r="N2241" t="s">
        <v>6868</v>
      </c>
      <c r="O2241" t="s">
        <v>7593</v>
      </c>
      <c r="P2241" t="str">
        <f t="shared" si="34"/>
        <v>Jan</v>
      </c>
      <c r="Q2241">
        <f>PRODUCT(Table1[[#This Row],[Price_per_Unit]],Table1[[#This Row],[Quantity_Purchased]])</f>
        <v>1156.96</v>
      </c>
      <c r="R2241">
        <f>(Table1[[#This Row],[Price_per_Unit]]*Table1[[#This Row],[Quantity_Purchased]])-Table1[[#This Row],[Discount_Applied]]</f>
        <v>1119.67</v>
      </c>
    </row>
    <row r="2242" spans="1:18" x14ac:dyDescent="0.35">
      <c r="A2242" t="s">
        <v>7594</v>
      </c>
      <c r="B2242" s="1">
        <v>45749</v>
      </c>
      <c r="C2242" t="s">
        <v>6856</v>
      </c>
      <c r="D2242" t="s">
        <v>7595</v>
      </c>
      <c r="E2242" t="s">
        <v>4386</v>
      </c>
      <c r="F2242" t="s">
        <v>128</v>
      </c>
      <c r="G2242">
        <v>392.25</v>
      </c>
      <c r="H2242">
        <v>7</v>
      </c>
      <c r="I2242">
        <v>275.70999999999998</v>
      </c>
      <c r="J2242">
        <v>39.72</v>
      </c>
      <c r="K2242" t="s">
        <v>54</v>
      </c>
      <c r="L2242" t="s">
        <v>21</v>
      </c>
      <c r="M2242" t="s">
        <v>22</v>
      </c>
      <c r="N2242" t="s">
        <v>6868</v>
      </c>
      <c r="O2242" t="s">
        <v>6975</v>
      </c>
      <c r="P2242" t="str">
        <f t="shared" ref="P2242:P2305" si="35">CHOOSE(MONTH(B2242),"Jan","Feb","Mar","Apr","May","Jun","Jul","Aug","Sep","Oct","Nov","Dec")</f>
        <v>Apr</v>
      </c>
      <c r="Q2242">
        <f>PRODUCT(Table1[[#This Row],[Price_per_Unit]],Table1[[#This Row],[Quantity_Purchased]])</f>
        <v>2745.75</v>
      </c>
      <c r="R2242">
        <f>(Table1[[#This Row],[Price_per_Unit]]*Table1[[#This Row],[Quantity_Purchased]])-Table1[[#This Row],[Discount_Applied]]</f>
        <v>2706.03</v>
      </c>
    </row>
    <row r="2243" spans="1:18" x14ac:dyDescent="0.35">
      <c r="A2243" t="s">
        <v>7596</v>
      </c>
      <c r="B2243" s="1">
        <v>46013</v>
      </c>
      <c r="C2243" t="s">
        <v>6856</v>
      </c>
      <c r="D2243" t="s">
        <v>7597</v>
      </c>
      <c r="E2243" t="s">
        <v>2317</v>
      </c>
      <c r="F2243" t="s">
        <v>79</v>
      </c>
      <c r="G2243">
        <v>177.66</v>
      </c>
      <c r="H2243">
        <v>7</v>
      </c>
      <c r="I2243">
        <v>137.18</v>
      </c>
      <c r="J2243">
        <v>33.869999999999997</v>
      </c>
      <c r="K2243" t="s">
        <v>20</v>
      </c>
      <c r="L2243" t="s">
        <v>48</v>
      </c>
      <c r="M2243" t="s">
        <v>22</v>
      </c>
      <c r="N2243" t="s">
        <v>6868</v>
      </c>
      <c r="O2243" t="s">
        <v>7126</v>
      </c>
      <c r="P2243" t="str">
        <f t="shared" si="35"/>
        <v>Dec</v>
      </c>
      <c r="Q2243">
        <f>PRODUCT(Table1[[#This Row],[Price_per_Unit]],Table1[[#This Row],[Quantity_Purchased]])</f>
        <v>1243.6199999999999</v>
      </c>
      <c r="R2243">
        <f>(Table1[[#This Row],[Price_per_Unit]]*Table1[[#This Row],[Quantity_Purchased]])-Table1[[#This Row],[Discount_Applied]]</f>
        <v>1209.75</v>
      </c>
    </row>
    <row r="2244" spans="1:18" x14ac:dyDescent="0.35">
      <c r="A2244" t="s">
        <v>7598</v>
      </c>
      <c r="B2244" s="1">
        <v>45731</v>
      </c>
      <c r="C2244" t="s">
        <v>6856</v>
      </c>
      <c r="D2244" t="s">
        <v>7599</v>
      </c>
      <c r="E2244" t="s">
        <v>7600</v>
      </c>
      <c r="F2244" t="s">
        <v>79</v>
      </c>
      <c r="G2244">
        <v>189.16</v>
      </c>
      <c r="H2244">
        <v>9</v>
      </c>
      <c r="I2244">
        <v>155.13</v>
      </c>
      <c r="J2244">
        <v>11.26</v>
      </c>
      <c r="K2244" t="s">
        <v>43</v>
      </c>
      <c r="L2244" t="s">
        <v>48</v>
      </c>
      <c r="M2244" t="s">
        <v>22</v>
      </c>
      <c r="N2244" t="s">
        <v>6858</v>
      </c>
      <c r="O2244" t="s">
        <v>7601</v>
      </c>
      <c r="P2244" t="str">
        <f t="shared" si="35"/>
        <v>Mar</v>
      </c>
      <c r="Q2244">
        <f>PRODUCT(Table1[[#This Row],[Price_per_Unit]],Table1[[#This Row],[Quantity_Purchased]])</f>
        <v>1702.44</v>
      </c>
      <c r="R2244">
        <f>(Table1[[#This Row],[Price_per_Unit]]*Table1[[#This Row],[Quantity_Purchased]])-Table1[[#This Row],[Discount_Applied]]</f>
        <v>1691.18</v>
      </c>
    </row>
    <row r="2245" spans="1:18" hidden="1" x14ac:dyDescent="0.35">
      <c r="A2245" t="s">
        <v>7602</v>
      </c>
      <c r="B2245" s="1">
        <v>45919</v>
      </c>
      <c r="C2245" t="s">
        <v>6856</v>
      </c>
      <c r="D2245" t="s">
        <v>7603</v>
      </c>
      <c r="E2245" t="s">
        <v>2335</v>
      </c>
      <c r="F2245" t="s">
        <v>128</v>
      </c>
      <c r="G2245">
        <v>336.1</v>
      </c>
      <c r="H2245">
        <v>8</v>
      </c>
      <c r="I2245">
        <v>289.07</v>
      </c>
      <c r="J2245">
        <v>10.18</v>
      </c>
      <c r="K2245" t="s">
        <v>43</v>
      </c>
      <c r="L2245" t="s">
        <v>48</v>
      </c>
      <c r="M2245" t="s">
        <v>37</v>
      </c>
      <c r="N2245" t="s">
        <v>6879</v>
      </c>
      <c r="O2245" t="s">
        <v>7604</v>
      </c>
      <c r="P2245" t="str">
        <f t="shared" si="35"/>
        <v>Sep</v>
      </c>
      <c r="Q2245">
        <f>PRODUCT(Table1[[#This Row],[Price_per_Unit]],Table1[[#This Row],[Quantity_Purchased]])</f>
        <v>2688.8</v>
      </c>
      <c r="R2245">
        <f>(Table1[[#This Row],[Price_per_Unit]]*Table1[[#This Row],[Quantity_Purchased]])-Table1[[#This Row],[Discount_Applied]]</f>
        <v>2678.6200000000003</v>
      </c>
    </row>
    <row r="2246" spans="1:18" hidden="1" x14ac:dyDescent="0.35">
      <c r="A2246" t="s">
        <v>7605</v>
      </c>
      <c r="B2246" s="1">
        <v>45739</v>
      </c>
      <c r="C2246" t="s">
        <v>6856</v>
      </c>
      <c r="D2246" t="s">
        <v>7606</v>
      </c>
      <c r="E2246" t="s">
        <v>471</v>
      </c>
      <c r="F2246" t="s">
        <v>19</v>
      </c>
      <c r="G2246">
        <v>277.57</v>
      </c>
      <c r="H2246">
        <v>2</v>
      </c>
      <c r="I2246">
        <v>241.98</v>
      </c>
      <c r="J2246">
        <v>32.4</v>
      </c>
      <c r="K2246" t="s">
        <v>43</v>
      </c>
      <c r="L2246" t="s">
        <v>21</v>
      </c>
      <c r="M2246" t="s">
        <v>37</v>
      </c>
      <c r="N2246" t="s">
        <v>6868</v>
      </c>
      <c r="O2246" t="s">
        <v>7607</v>
      </c>
      <c r="P2246" t="str">
        <f t="shared" si="35"/>
        <v>Mar</v>
      </c>
      <c r="Q2246">
        <f>PRODUCT(Table1[[#This Row],[Price_per_Unit]],Table1[[#This Row],[Quantity_Purchased]])</f>
        <v>555.14</v>
      </c>
      <c r="R2246">
        <f>(Table1[[#This Row],[Price_per_Unit]]*Table1[[#This Row],[Quantity_Purchased]])-Table1[[#This Row],[Discount_Applied]]</f>
        <v>522.74</v>
      </c>
    </row>
    <row r="2247" spans="1:18" hidden="1" x14ac:dyDescent="0.35">
      <c r="A2247" t="s">
        <v>7608</v>
      </c>
      <c r="B2247" s="1">
        <v>45812</v>
      </c>
      <c r="C2247" t="s">
        <v>6856</v>
      </c>
      <c r="D2247" t="s">
        <v>7609</v>
      </c>
      <c r="E2247" t="s">
        <v>3810</v>
      </c>
      <c r="F2247" t="s">
        <v>128</v>
      </c>
      <c r="G2247">
        <v>459.77</v>
      </c>
      <c r="H2247">
        <v>2</v>
      </c>
      <c r="I2247">
        <v>333.34</v>
      </c>
      <c r="J2247">
        <v>56.7</v>
      </c>
      <c r="K2247" t="s">
        <v>43</v>
      </c>
      <c r="L2247" t="s">
        <v>21</v>
      </c>
      <c r="M2247" t="s">
        <v>30</v>
      </c>
      <c r="N2247" t="s">
        <v>6868</v>
      </c>
      <c r="O2247" t="s">
        <v>7610</v>
      </c>
      <c r="P2247" t="str">
        <f t="shared" si="35"/>
        <v>Jun</v>
      </c>
      <c r="Q2247">
        <f>PRODUCT(Table1[[#This Row],[Price_per_Unit]],Table1[[#This Row],[Quantity_Purchased]])</f>
        <v>919.54</v>
      </c>
      <c r="R2247">
        <f>(Table1[[#This Row],[Price_per_Unit]]*Table1[[#This Row],[Quantity_Purchased]])-Table1[[#This Row],[Discount_Applied]]</f>
        <v>862.83999999999992</v>
      </c>
    </row>
    <row r="2248" spans="1:18" x14ac:dyDescent="0.35">
      <c r="A2248" t="s">
        <v>7611</v>
      </c>
      <c r="B2248" s="1">
        <v>45949</v>
      </c>
      <c r="C2248" t="s">
        <v>6856</v>
      </c>
      <c r="D2248" t="s">
        <v>7612</v>
      </c>
      <c r="E2248" t="s">
        <v>180</v>
      </c>
      <c r="F2248" t="s">
        <v>79</v>
      </c>
      <c r="G2248">
        <v>385.48</v>
      </c>
      <c r="H2248">
        <v>3</v>
      </c>
      <c r="I2248">
        <v>335.68</v>
      </c>
      <c r="J2248">
        <v>3.15</v>
      </c>
      <c r="K2248" t="s">
        <v>54</v>
      </c>
      <c r="L2248" t="s">
        <v>21</v>
      </c>
      <c r="M2248" t="s">
        <v>22</v>
      </c>
      <c r="N2248" t="s">
        <v>6868</v>
      </c>
      <c r="O2248" t="s">
        <v>7613</v>
      </c>
      <c r="P2248" t="str">
        <f t="shared" si="35"/>
        <v>Oct</v>
      </c>
      <c r="Q2248">
        <f>PRODUCT(Table1[[#This Row],[Price_per_Unit]],Table1[[#This Row],[Quantity_Purchased]])</f>
        <v>1156.44</v>
      </c>
      <c r="R2248">
        <f>(Table1[[#This Row],[Price_per_Unit]]*Table1[[#This Row],[Quantity_Purchased]])-Table1[[#This Row],[Discount_Applied]]</f>
        <v>1153.29</v>
      </c>
    </row>
    <row r="2249" spans="1:18" x14ac:dyDescent="0.35">
      <c r="A2249" t="s">
        <v>7614</v>
      </c>
      <c r="B2249" s="1">
        <v>45949</v>
      </c>
      <c r="C2249" t="s">
        <v>6856</v>
      </c>
      <c r="D2249" t="s">
        <v>7615</v>
      </c>
      <c r="E2249" t="s">
        <v>3554</v>
      </c>
      <c r="F2249" t="s">
        <v>128</v>
      </c>
      <c r="G2249">
        <v>142.35</v>
      </c>
      <c r="H2249">
        <v>8</v>
      </c>
      <c r="I2249">
        <v>103.36</v>
      </c>
      <c r="J2249">
        <v>12.63</v>
      </c>
      <c r="K2249" t="s">
        <v>20</v>
      </c>
      <c r="L2249" t="s">
        <v>48</v>
      </c>
      <c r="M2249" t="s">
        <v>22</v>
      </c>
      <c r="N2249" t="s">
        <v>6879</v>
      </c>
      <c r="O2249" t="s">
        <v>7616</v>
      </c>
      <c r="P2249" t="str">
        <f t="shared" si="35"/>
        <v>Oct</v>
      </c>
      <c r="Q2249">
        <f>PRODUCT(Table1[[#This Row],[Price_per_Unit]],Table1[[#This Row],[Quantity_Purchased]])</f>
        <v>1138.8</v>
      </c>
      <c r="R2249">
        <f>(Table1[[#This Row],[Price_per_Unit]]*Table1[[#This Row],[Quantity_Purchased]])-Table1[[#This Row],[Discount_Applied]]</f>
        <v>1126.1699999999998</v>
      </c>
    </row>
    <row r="2250" spans="1:18" x14ac:dyDescent="0.35">
      <c r="A2250" t="s">
        <v>7617</v>
      </c>
      <c r="B2250" s="1">
        <v>46012</v>
      </c>
      <c r="C2250" t="s">
        <v>6856</v>
      </c>
      <c r="D2250" t="s">
        <v>7618</v>
      </c>
      <c r="E2250" t="s">
        <v>7583</v>
      </c>
      <c r="F2250" t="s">
        <v>28</v>
      </c>
      <c r="G2250">
        <v>437.61</v>
      </c>
      <c r="H2250">
        <v>6</v>
      </c>
      <c r="I2250">
        <v>288.87</v>
      </c>
      <c r="J2250">
        <v>19.62</v>
      </c>
      <c r="K2250" t="s">
        <v>20</v>
      </c>
      <c r="L2250" t="s">
        <v>21</v>
      </c>
      <c r="M2250" t="s">
        <v>22</v>
      </c>
      <c r="N2250" t="s">
        <v>6868</v>
      </c>
      <c r="O2250" t="s">
        <v>7619</v>
      </c>
      <c r="P2250" t="str">
        <f t="shared" si="35"/>
        <v>Dec</v>
      </c>
      <c r="Q2250">
        <f>PRODUCT(Table1[[#This Row],[Price_per_Unit]],Table1[[#This Row],[Quantity_Purchased]])</f>
        <v>2625.66</v>
      </c>
      <c r="R2250">
        <f>(Table1[[#This Row],[Price_per_Unit]]*Table1[[#This Row],[Quantity_Purchased]])-Table1[[#This Row],[Discount_Applied]]</f>
        <v>2606.04</v>
      </c>
    </row>
    <row r="2251" spans="1:18" hidden="1" x14ac:dyDescent="0.35">
      <c r="A2251" t="s">
        <v>7620</v>
      </c>
      <c r="B2251" s="1">
        <v>45878</v>
      </c>
      <c r="C2251" t="s">
        <v>6856</v>
      </c>
      <c r="D2251" t="s">
        <v>7621</v>
      </c>
      <c r="E2251" t="s">
        <v>4362</v>
      </c>
      <c r="F2251" t="s">
        <v>53</v>
      </c>
      <c r="G2251">
        <v>52.75</v>
      </c>
      <c r="H2251">
        <v>6</v>
      </c>
      <c r="I2251">
        <v>44.93</v>
      </c>
      <c r="J2251">
        <v>7.88</v>
      </c>
      <c r="K2251" t="s">
        <v>43</v>
      </c>
      <c r="L2251" t="s">
        <v>29</v>
      </c>
      <c r="M2251" t="s">
        <v>30</v>
      </c>
      <c r="N2251" t="s">
        <v>6879</v>
      </c>
      <c r="O2251" t="s">
        <v>7622</v>
      </c>
      <c r="P2251" t="str">
        <f t="shared" si="35"/>
        <v>Aug</v>
      </c>
      <c r="Q2251">
        <f>PRODUCT(Table1[[#This Row],[Price_per_Unit]],Table1[[#This Row],[Quantity_Purchased]])</f>
        <v>316.5</v>
      </c>
      <c r="R2251">
        <f>(Table1[[#This Row],[Price_per_Unit]]*Table1[[#This Row],[Quantity_Purchased]])-Table1[[#This Row],[Discount_Applied]]</f>
        <v>308.62</v>
      </c>
    </row>
    <row r="2252" spans="1:18" hidden="1" x14ac:dyDescent="0.35">
      <c r="A2252" t="s">
        <v>7623</v>
      </c>
      <c r="B2252" s="1">
        <v>45886</v>
      </c>
      <c r="C2252" t="s">
        <v>6856</v>
      </c>
      <c r="D2252" t="s">
        <v>7624</v>
      </c>
      <c r="E2252" t="s">
        <v>688</v>
      </c>
      <c r="F2252" t="s">
        <v>28</v>
      </c>
      <c r="G2252">
        <v>421.39</v>
      </c>
      <c r="H2252">
        <v>10</v>
      </c>
      <c r="I2252">
        <v>316.94</v>
      </c>
      <c r="J2252">
        <v>79.42</v>
      </c>
      <c r="K2252" t="s">
        <v>43</v>
      </c>
      <c r="L2252" t="s">
        <v>48</v>
      </c>
      <c r="M2252" t="s">
        <v>30</v>
      </c>
      <c r="N2252" t="s">
        <v>6868</v>
      </c>
      <c r="O2252" t="s">
        <v>7625</v>
      </c>
      <c r="P2252" t="str">
        <f t="shared" si="35"/>
        <v>Aug</v>
      </c>
      <c r="Q2252">
        <f>PRODUCT(Table1[[#This Row],[Price_per_Unit]],Table1[[#This Row],[Quantity_Purchased]])</f>
        <v>4213.8999999999996</v>
      </c>
      <c r="R2252">
        <f>(Table1[[#This Row],[Price_per_Unit]]*Table1[[#This Row],[Quantity_Purchased]])-Table1[[#This Row],[Discount_Applied]]</f>
        <v>4134.4799999999996</v>
      </c>
    </row>
    <row r="2253" spans="1:18" hidden="1" x14ac:dyDescent="0.35">
      <c r="A2253" t="s">
        <v>7626</v>
      </c>
      <c r="B2253" s="1">
        <v>45939</v>
      </c>
      <c r="C2253" t="s">
        <v>6856</v>
      </c>
      <c r="D2253" t="s">
        <v>7627</v>
      </c>
      <c r="E2253" t="s">
        <v>1968</v>
      </c>
      <c r="F2253" t="s">
        <v>36</v>
      </c>
      <c r="G2253">
        <v>53.19</v>
      </c>
      <c r="H2253">
        <v>10</v>
      </c>
      <c r="I2253">
        <v>34.92</v>
      </c>
      <c r="J2253">
        <v>6.3</v>
      </c>
      <c r="K2253" t="s">
        <v>54</v>
      </c>
      <c r="L2253" t="s">
        <v>48</v>
      </c>
      <c r="M2253" t="s">
        <v>37</v>
      </c>
      <c r="N2253" t="s">
        <v>6879</v>
      </c>
      <c r="O2253" t="s">
        <v>4889</v>
      </c>
      <c r="P2253" t="str">
        <f t="shared" si="35"/>
        <v>Oct</v>
      </c>
      <c r="Q2253">
        <f>PRODUCT(Table1[[#This Row],[Price_per_Unit]],Table1[[#This Row],[Quantity_Purchased]])</f>
        <v>531.9</v>
      </c>
      <c r="R2253">
        <f>(Table1[[#This Row],[Price_per_Unit]]*Table1[[#This Row],[Quantity_Purchased]])-Table1[[#This Row],[Discount_Applied]]</f>
        <v>525.6</v>
      </c>
    </row>
    <row r="2254" spans="1:18" hidden="1" x14ac:dyDescent="0.35">
      <c r="A2254" t="s">
        <v>7628</v>
      </c>
      <c r="B2254" s="1">
        <v>45763</v>
      </c>
      <c r="C2254" t="s">
        <v>6856</v>
      </c>
      <c r="D2254" t="s">
        <v>7629</v>
      </c>
      <c r="E2254" t="s">
        <v>960</v>
      </c>
      <c r="F2254" t="s">
        <v>128</v>
      </c>
      <c r="G2254">
        <v>407.8</v>
      </c>
      <c r="H2254">
        <v>9</v>
      </c>
      <c r="I2254">
        <v>291.64999999999998</v>
      </c>
      <c r="J2254">
        <v>34.43</v>
      </c>
      <c r="K2254" t="s">
        <v>20</v>
      </c>
      <c r="L2254" t="s">
        <v>29</v>
      </c>
      <c r="M2254" t="s">
        <v>37</v>
      </c>
      <c r="N2254" t="s">
        <v>6858</v>
      </c>
      <c r="O2254" t="s">
        <v>7630</v>
      </c>
      <c r="P2254" t="str">
        <f t="shared" si="35"/>
        <v>Apr</v>
      </c>
      <c r="Q2254">
        <f>PRODUCT(Table1[[#This Row],[Price_per_Unit]],Table1[[#This Row],[Quantity_Purchased]])</f>
        <v>3670.2000000000003</v>
      </c>
      <c r="R2254">
        <f>(Table1[[#This Row],[Price_per_Unit]]*Table1[[#This Row],[Quantity_Purchased]])-Table1[[#This Row],[Discount_Applied]]</f>
        <v>3635.7700000000004</v>
      </c>
    </row>
    <row r="2255" spans="1:18" hidden="1" x14ac:dyDescent="0.35">
      <c r="A2255" t="s">
        <v>7631</v>
      </c>
      <c r="B2255" s="1">
        <v>46002</v>
      </c>
      <c r="C2255" t="s">
        <v>6856</v>
      </c>
      <c r="D2255" t="s">
        <v>7632</v>
      </c>
      <c r="E2255" t="s">
        <v>1865</v>
      </c>
      <c r="F2255" t="s">
        <v>19</v>
      </c>
      <c r="G2255">
        <v>250.47</v>
      </c>
      <c r="H2255">
        <v>2</v>
      </c>
      <c r="I2255">
        <v>187.46</v>
      </c>
      <c r="J2255">
        <v>38.729999999999997</v>
      </c>
      <c r="K2255" t="s">
        <v>54</v>
      </c>
      <c r="L2255" t="s">
        <v>21</v>
      </c>
      <c r="M2255" t="s">
        <v>30</v>
      </c>
      <c r="N2255" t="s">
        <v>6868</v>
      </c>
      <c r="O2255" t="s">
        <v>7633</v>
      </c>
      <c r="P2255" t="str">
        <f t="shared" si="35"/>
        <v>Dec</v>
      </c>
      <c r="Q2255">
        <f>PRODUCT(Table1[[#This Row],[Price_per_Unit]],Table1[[#This Row],[Quantity_Purchased]])</f>
        <v>500.94</v>
      </c>
      <c r="R2255">
        <f>(Table1[[#This Row],[Price_per_Unit]]*Table1[[#This Row],[Quantity_Purchased]])-Table1[[#This Row],[Discount_Applied]]</f>
        <v>462.21</v>
      </c>
    </row>
    <row r="2256" spans="1:18" x14ac:dyDescent="0.35">
      <c r="A2256" t="s">
        <v>7634</v>
      </c>
      <c r="B2256" s="1">
        <v>45971</v>
      </c>
      <c r="C2256" t="s">
        <v>6856</v>
      </c>
      <c r="D2256" t="s">
        <v>7635</v>
      </c>
      <c r="E2256" t="s">
        <v>6237</v>
      </c>
      <c r="F2256" t="s">
        <v>19</v>
      </c>
      <c r="G2256">
        <v>217.22</v>
      </c>
      <c r="H2256">
        <v>9</v>
      </c>
      <c r="I2256">
        <v>152.63999999999999</v>
      </c>
      <c r="J2256">
        <v>9.1300000000000008</v>
      </c>
      <c r="K2256" t="s">
        <v>43</v>
      </c>
      <c r="L2256" t="s">
        <v>29</v>
      </c>
      <c r="M2256" t="s">
        <v>22</v>
      </c>
      <c r="N2256" t="s">
        <v>6858</v>
      </c>
      <c r="O2256" t="s">
        <v>7636</v>
      </c>
      <c r="P2256" t="str">
        <f t="shared" si="35"/>
        <v>Nov</v>
      </c>
      <c r="Q2256">
        <f>PRODUCT(Table1[[#This Row],[Price_per_Unit]],Table1[[#This Row],[Quantity_Purchased]])</f>
        <v>1954.98</v>
      </c>
      <c r="R2256">
        <f>(Table1[[#This Row],[Price_per_Unit]]*Table1[[#This Row],[Quantity_Purchased]])-Table1[[#This Row],[Discount_Applied]]</f>
        <v>1945.85</v>
      </c>
    </row>
    <row r="2257" spans="1:18" hidden="1" x14ac:dyDescent="0.35">
      <c r="A2257" t="s">
        <v>7637</v>
      </c>
      <c r="B2257" s="1">
        <v>45941</v>
      </c>
      <c r="C2257" t="s">
        <v>6856</v>
      </c>
      <c r="D2257" t="s">
        <v>7638</v>
      </c>
      <c r="E2257" t="s">
        <v>3732</v>
      </c>
      <c r="F2257" t="s">
        <v>128</v>
      </c>
      <c r="G2257">
        <v>481.49</v>
      </c>
      <c r="H2257">
        <v>8</v>
      </c>
      <c r="I2257">
        <v>347.84</v>
      </c>
      <c r="J2257">
        <v>43.22</v>
      </c>
      <c r="K2257" t="s">
        <v>54</v>
      </c>
      <c r="L2257" t="s">
        <v>21</v>
      </c>
      <c r="M2257" t="s">
        <v>30</v>
      </c>
      <c r="N2257" t="s">
        <v>6858</v>
      </c>
      <c r="O2257" t="s">
        <v>7639</v>
      </c>
      <c r="P2257" t="str">
        <f t="shared" si="35"/>
        <v>Oct</v>
      </c>
      <c r="Q2257">
        <f>PRODUCT(Table1[[#This Row],[Price_per_Unit]],Table1[[#This Row],[Quantity_Purchased]])</f>
        <v>3851.92</v>
      </c>
      <c r="R2257">
        <f>(Table1[[#This Row],[Price_per_Unit]]*Table1[[#This Row],[Quantity_Purchased]])-Table1[[#This Row],[Discount_Applied]]</f>
        <v>3808.7000000000003</v>
      </c>
    </row>
    <row r="2258" spans="1:18" hidden="1" x14ac:dyDescent="0.35">
      <c r="A2258" t="s">
        <v>7640</v>
      </c>
      <c r="B2258" s="1">
        <v>45771</v>
      </c>
      <c r="C2258" t="s">
        <v>6856</v>
      </c>
      <c r="D2258" t="s">
        <v>7641</v>
      </c>
      <c r="E2258" t="s">
        <v>2944</v>
      </c>
      <c r="F2258" t="s">
        <v>19</v>
      </c>
      <c r="G2258">
        <v>222.44</v>
      </c>
      <c r="H2258">
        <v>3</v>
      </c>
      <c r="I2258">
        <v>173.69</v>
      </c>
      <c r="J2258">
        <v>33.44</v>
      </c>
      <c r="K2258" t="s">
        <v>20</v>
      </c>
      <c r="L2258" t="s">
        <v>21</v>
      </c>
      <c r="M2258" t="s">
        <v>30</v>
      </c>
      <c r="N2258" t="s">
        <v>6868</v>
      </c>
      <c r="O2258" t="s">
        <v>7642</v>
      </c>
      <c r="P2258" t="str">
        <f t="shared" si="35"/>
        <v>Apr</v>
      </c>
      <c r="Q2258">
        <f>PRODUCT(Table1[[#This Row],[Price_per_Unit]],Table1[[#This Row],[Quantity_Purchased]])</f>
        <v>667.31999999999994</v>
      </c>
      <c r="R2258">
        <f>(Table1[[#This Row],[Price_per_Unit]]*Table1[[#This Row],[Quantity_Purchased]])-Table1[[#This Row],[Discount_Applied]]</f>
        <v>633.87999999999988</v>
      </c>
    </row>
    <row r="2259" spans="1:18" x14ac:dyDescent="0.35">
      <c r="A2259" t="s">
        <v>7643</v>
      </c>
      <c r="B2259" s="1">
        <v>45949</v>
      </c>
      <c r="C2259" t="s">
        <v>6856</v>
      </c>
      <c r="D2259" t="s">
        <v>7644</v>
      </c>
      <c r="E2259" t="s">
        <v>7645</v>
      </c>
      <c r="F2259" t="s">
        <v>36</v>
      </c>
      <c r="G2259">
        <v>378.48</v>
      </c>
      <c r="H2259">
        <v>10</v>
      </c>
      <c r="I2259">
        <v>258.3</v>
      </c>
      <c r="J2259">
        <v>22.59</v>
      </c>
      <c r="K2259" t="s">
        <v>54</v>
      </c>
      <c r="L2259" t="s">
        <v>48</v>
      </c>
      <c r="M2259" t="s">
        <v>22</v>
      </c>
      <c r="N2259" t="s">
        <v>6868</v>
      </c>
      <c r="O2259" t="s">
        <v>7646</v>
      </c>
      <c r="P2259" t="str">
        <f t="shared" si="35"/>
        <v>Oct</v>
      </c>
      <c r="Q2259">
        <f>PRODUCT(Table1[[#This Row],[Price_per_Unit]],Table1[[#This Row],[Quantity_Purchased]])</f>
        <v>3784.8</v>
      </c>
      <c r="R2259">
        <f>(Table1[[#This Row],[Price_per_Unit]]*Table1[[#This Row],[Quantity_Purchased]])-Table1[[#This Row],[Discount_Applied]]</f>
        <v>3762.21</v>
      </c>
    </row>
    <row r="2260" spans="1:18" hidden="1" x14ac:dyDescent="0.35">
      <c r="A2260" t="s">
        <v>7647</v>
      </c>
      <c r="B2260" s="1">
        <v>45845</v>
      </c>
      <c r="C2260" t="s">
        <v>6856</v>
      </c>
      <c r="D2260" t="s">
        <v>7648</v>
      </c>
      <c r="E2260" t="s">
        <v>87</v>
      </c>
      <c r="F2260" t="s">
        <v>79</v>
      </c>
      <c r="G2260">
        <v>318.29000000000002</v>
      </c>
      <c r="H2260">
        <v>5</v>
      </c>
      <c r="I2260">
        <v>239.81</v>
      </c>
      <c r="J2260">
        <v>16.46</v>
      </c>
      <c r="K2260" t="s">
        <v>54</v>
      </c>
      <c r="L2260" t="s">
        <v>48</v>
      </c>
      <c r="M2260" t="s">
        <v>37</v>
      </c>
      <c r="N2260" t="s">
        <v>6868</v>
      </c>
      <c r="O2260" t="s">
        <v>7649</v>
      </c>
      <c r="P2260" t="str">
        <f t="shared" si="35"/>
        <v>Jul</v>
      </c>
      <c r="Q2260">
        <f>PRODUCT(Table1[[#This Row],[Price_per_Unit]],Table1[[#This Row],[Quantity_Purchased]])</f>
        <v>1591.45</v>
      </c>
      <c r="R2260">
        <f>(Table1[[#This Row],[Price_per_Unit]]*Table1[[#This Row],[Quantity_Purchased]])-Table1[[#This Row],[Discount_Applied]]</f>
        <v>1574.99</v>
      </c>
    </row>
    <row r="2261" spans="1:18" hidden="1" x14ac:dyDescent="0.35">
      <c r="A2261" t="s">
        <v>7650</v>
      </c>
      <c r="B2261" s="1">
        <v>45794</v>
      </c>
      <c r="C2261" t="s">
        <v>6856</v>
      </c>
      <c r="D2261" t="s">
        <v>7651</v>
      </c>
      <c r="E2261" t="s">
        <v>3404</v>
      </c>
      <c r="F2261" t="s">
        <v>36</v>
      </c>
      <c r="G2261">
        <v>186.34</v>
      </c>
      <c r="H2261">
        <v>10</v>
      </c>
      <c r="I2261">
        <v>150.19</v>
      </c>
      <c r="J2261">
        <v>5.6</v>
      </c>
      <c r="K2261" t="s">
        <v>20</v>
      </c>
      <c r="L2261" t="s">
        <v>48</v>
      </c>
      <c r="M2261" t="s">
        <v>37</v>
      </c>
      <c r="N2261" t="s">
        <v>6879</v>
      </c>
      <c r="O2261" t="s">
        <v>7652</v>
      </c>
      <c r="P2261" t="str">
        <f t="shared" si="35"/>
        <v>May</v>
      </c>
      <c r="Q2261">
        <f>PRODUCT(Table1[[#This Row],[Price_per_Unit]],Table1[[#This Row],[Quantity_Purchased]])</f>
        <v>1863.4</v>
      </c>
      <c r="R2261">
        <f>(Table1[[#This Row],[Price_per_Unit]]*Table1[[#This Row],[Quantity_Purchased]])-Table1[[#This Row],[Discount_Applied]]</f>
        <v>1857.8000000000002</v>
      </c>
    </row>
    <row r="2262" spans="1:18" x14ac:dyDescent="0.35">
      <c r="A2262" t="s">
        <v>7653</v>
      </c>
      <c r="B2262" s="1">
        <v>45763</v>
      </c>
      <c r="C2262" t="s">
        <v>6856</v>
      </c>
      <c r="D2262" t="s">
        <v>7654</v>
      </c>
      <c r="E2262" t="s">
        <v>584</v>
      </c>
      <c r="F2262" t="s">
        <v>128</v>
      </c>
      <c r="G2262">
        <v>179.2</v>
      </c>
      <c r="H2262">
        <v>3</v>
      </c>
      <c r="I2262">
        <v>112.95</v>
      </c>
      <c r="J2262">
        <v>3.04</v>
      </c>
      <c r="K2262" t="s">
        <v>54</v>
      </c>
      <c r="L2262" t="s">
        <v>29</v>
      </c>
      <c r="M2262" t="s">
        <v>22</v>
      </c>
      <c r="N2262" t="s">
        <v>6868</v>
      </c>
      <c r="O2262" t="s">
        <v>7655</v>
      </c>
      <c r="P2262" t="str">
        <f t="shared" si="35"/>
        <v>Apr</v>
      </c>
      <c r="Q2262">
        <f>PRODUCT(Table1[[#This Row],[Price_per_Unit]],Table1[[#This Row],[Quantity_Purchased]])</f>
        <v>537.59999999999991</v>
      </c>
      <c r="R2262">
        <f>(Table1[[#This Row],[Price_per_Unit]]*Table1[[#This Row],[Quantity_Purchased]])-Table1[[#This Row],[Discount_Applied]]</f>
        <v>534.55999999999995</v>
      </c>
    </row>
    <row r="2263" spans="1:18" hidden="1" x14ac:dyDescent="0.35">
      <c r="A2263" t="s">
        <v>7656</v>
      </c>
      <c r="B2263" s="1">
        <v>45823</v>
      </c>
      <c r="C2263" t="s">
        <v>6856</v>
      </c>
      <c r="D2263" t="s">
        <v>7657</v>
      </c>
      <c r="E2263" t="s">
        <v>985</v>
      </c>
      <c r="F2263" t="s">
        <v>53</v>
      </c>
      <c r="G2263">
        <v>190.66</v>
      </c>
      <c r="H2263">
        <v>7</v>
      </c>
      <c r="I2263">
        <v>149.91</v>
      </c>
      <c r="J2263">
        <v>33.44</v>
      </c>
      <c r="K2263" t="s">
        <v>20</v>
      </c>
      <c r="L2263" t="s">
        <v>21</v>
      </c>
      <c r="M2263" t="s">
        <v>37</v>
      </c>
      <c r="N2263" t="s">
        <v>6868</v>
      </c>
      <c r="O2263" t="s">
        <v>7658</v>
      </c>
      <c r="P2263" t="str">
        <f t="shared" si="35"/>
        <v>Jun</v>
      </c>
      <c r="Q2263">
        <f>PRODUCT(Table1[[#This Row],[Price_per_Unit]],Table1[[#This Row],[Quantity_Purchased]])</f>
        <v>1334.62</v>
      </c>
      <c r="R2263">
        <f>(Table1[[#This Row],[Price_per_Unit]]*Table1[[#This Row],[Quantity_Purchased]])-Table1[[#This Row],[Discount_Applied]]</f>
        <v>1301.1799999999998</v>
      </c>
    </row>
    <row r="2264" spans="1:18" hidden="1" x14ac:dyDescent="0.35">
      <c r="A2264" t="s">
        <v>7659</v>
      </c>
      <c r="B2264" s="1">
        <v>45791</v>
      </c>
      <c r="C2264" t="s">
        <v>6856</v>
      </c>
      <c r="D2264" t="s">
        <v>7660</v>
      </c>
      <c r="E2264" t="s">
        <v>4201</v>
      </c>
      <c r="F2264" t="s">
        <v>128</v>
      </c>
      <c r="G2264">
        <v>44.32</v>
      </c>
      <c r="H2264">
        <v>2</v>
      </c>
      <c r="I2264">
        <v>36.409999999999997</v>
      </c>
      <c r="J2264">
        <v>3.35</v>
      </c>
      <c r="K2264" t="s">
        <v>43</v>
      </c>
      <c r="L2264" t="s">
        <v>21</v>
      </c>
      <c r="M2264" t="s">
        <v>37</v>
      </c>
      <c r="N2264" t="s">
        <v>6858</v>
      </c>
      <c r="O2264" t="s">
        <v>7661</v>
      </c>
      <c r="P2264" t="str">
        <f t="shared" si="35"/>
        <v>May</v>
      </c>
      <c r="Q2264">
        <f>PRODUCT(Table1[[#This Row],[Price_per_Unit]],Table1[[#This Row],[Quantity_Purchased]])</f>
        <v>88.64</v>
      </c>
      <c r="R2264">
        <f>(Table1[[#This Row],[Price_per_Unit]]*Table1[[#This Row],[Quantity_Purchased]])-Table1[[#This Row],[Discount_Applied]]</f>
        <v>85.29</v>
      </c>
    </row>
    <row r="2265" spans="1:18" x14ac:dyDescent="0.35">
      <c r="A2265" t="s">
        <v>7662</v>
      </c>
      <c r="B2265" s="1">
        <v>45981</v>
      </c>
      <c r="C2265" t="s">
        <v>6856</v>
      </c>
      <c r="D2265" t="s">
        <v>7663</v>
      </c>
      <c r="E2265" t="s">
        <v>2352</v>
      </c>
      <c r="F2265" t="s">
        <v>36</v>
      </c>
      <c r="G2265">
        <v>434.03</v>
      </c>
      <c r="H2265">
        <v>1</v>
      </c>
      <c r="I2265">
        <v>339.99</v>
      </c>
      <c r="J2265">
        <v>44.51</v>
      </c>
      <c r="K2265" t="s">
        <v>43</v>
      </c>
      <c r="L2265" t="s">
        <v>48</v>
      </c>
      <c r="M2265" t="s">
        <v>22</v>
      </c>
      <c r="N2265" t="s">
        <v>6858</v>
      </c>
      <c r="O2265" t="s">
        <v>7664</v>
      </c>
      <c r="P2265" t="str">
        <f t="shared" si="35"/>
        <v>Nov</v>
      </c>
      <c r="Q2265">
        <f>PRODUCT(Table1[[#This Row],[Price_per_Unit]],Table1[[#This Row],[Quantity_Purchased]])</f>
        <v>434.03</v>
      </c>
      <c r="R2265">
        <f>(Table1[[#This Row],[Price_per_Unit]]*Table1[[#This Row],[Quantity_Purchased]])-Table1[[#This Row],[Discount_Applied]]</f>
        <v>389.52</v>
      </c>
    </row>
    <row r="2266" spans="1:18" x14ac:dyDescent="0.35">
      <c r="A2266" t="s">
        <v>7665</v>
      </c>
      <c r="B2266" s="1">
        <v>45875</v>
      </c>
      <c r="C2266" t="s">
        <v>6856</v>
      </c>
      <c r="D2266" t="s">
        <v>7666</v>
      </c>
      <c r="E2266" t="s">
        <v>164</v>
      </c>
      <c r="F2266" t="s">
        <v>19</v>
      </c>
      <c r="G2266">
        <v>92.52</v>
      </c>
      <c r="H2266">
        <v>2</v>
      </c>
      <c r="I2266">
        <v>79.39</v>
      </c>
      <c r="J2266">
        <v>0.18</v>
      </c>
      <c r="K2266" t="s">
        <v>54</v>
      </c>
      <c r="L2266" t="s">
        <v>29</v>
      </c>
      <c r="M2266" t="s">
        <v>22</v>
      </c>
      <c r="N2266" t="s">
        <v>6858</v>
      </c>
      <c r="O2266" t="s">
        <v>7667</v>
      </c>
      <c r="P2266" t="str">
        <f t="shared" si="35"/>
        <v>Aug</v>
      </c>
      <c r="Q2266">
        <f>PRODUCT(Table1[[#This Row],[Price_per_Unit]],Table1[[#This Row],[Quantity_Purchased]])</f>
        <v>185.04</v>
      </c>
      <c r="R2266">
        <f>(Table1[[#This Row],[Price_per_Unit]]*Table1[[#This Row],[Quantity_Purchased]])-Table1[[#This Row],[Discount_Applied]]</f>
        <v>184.85999999999999</v>
      </c>
    </row>
    <row r="2267" spans="1:18" hidden="1" x14ac:dyDescent="0.35">
      <c r="A2267" t="s">
        <v>7668</v>
      </c>
      <c r="B2267" s="1">
        <v>45971</v>
      </c>
      <c r="C2267" t="s">
        <v>6856</v>
      </c>
      <c r="D2267" t="s">
        <v>7669</v>
      </c>
      <c r="E2267" t="s">
        <v>6052</v>
      </c>
      <c r="F2267" t="s">
        <v>53</v>
      </c>
      <c r="G2267">
        <v>279.98</v>
      </c>
      <c r="H2267">
        <v>10</v>
      </c>
      <c r="I2267">
        <v>180.32</v>
      </c>
      <c r="J2267">
        <v>2.17</v>
      </c>
      <c r="K2267" t="s">
        <v>43</v>
      </c>
      <c r="L2267" t="s">
        <v>21</v>
      </c>
      <c r="M2267" t="s">
        <v>37</v>
      </c>
      <c r="N2267" t="s">
        <v>6858</v>
      </c>
      <c r="O2267" t="s">
        <v>7670</v>
      </c>
      <c r="P2267" t="str">
        <f t="shared" si="35"/>
        <v>Nov</v>
      </c>
      <c r="Q2267">
        <f>PRODUCT(Table1[[#This Row],[Price_per_Unit]],Table1[[#This Row],[Quantity_Purchased]])</f>
        <v>2799.8</v>
      </c>
      <c r="R2267">
        <f>(Table1[[#This Row],[Price_per_Unit]]*Table1[[#This Row],[Quantity_Purchased]])-Table1[[#This Row],[Discount_Applied]]</f>
        <v>2797.63</v>
      </c>
    </row>
    <row r="2268" spans="1:18" hidden="1" x14ac:dyDescent="0.35">
      <c r="A2268" t="s">
        <v>7671</v>
      </c>
      <c r="B2268" s="1">
        <v>45981</v>
      </c>
      <c r="C2268" t="s">
        <v>6856</v>
      </c>
      <c r="D2268" t="s">
        <v>7672</v>
      </c>
      <c r="E2268" t="s">
        <v>3348</v>
      </c>
      <c r="F2268" t="s">
        <v>36</v>
      </c>
      <c r="G2268">
        <v>52.29</v>
      </c>
      <c r="H2268">
        <v>4</v>
      </c>
      <c r="I2268">
        <v>38.049999999999997</v>
      </c>
      <c r="J2268">
        <v>0.43</v>
      </c>
      <c r="K2268" t="s">
        <v>20</v>
      </c>
      <c r="L2268" t="s">
        <v>29</v>
      </c>
      <c r="M2268" t="s">
        <v>37</v>
      </c>
      <c r="N2268" t="s">
        <v>6879</v>
      </c>
      <c r="O2268" t="s">
        <v>7673</v>
      </c>
      <c r="P2268" t="str">
        <f t="shared" si="35"/>
        <v>Nov</v>
      </c>
      <c r="Q2268">
        <f>PRODUCT(Table1[[#This Row],[Price_per_Unit]],Table1[[#This Row],[Quantity_Purchased]])</f>
        <v>209.16</v>
      </c>
      <c r="R2268">
        <f>(Table1[[#This Row],[Price_per_Unit]]*Table1[[#This Row],[Quantity_Purchased]])-Table1[[#This Row],[Discount_Applied]]</f>
        <v>208.73</v>
      </c>
    </row>
    <row r="2269" spans="1:18" hidden="1" x14ac:dyDescent="0.35">
      <c r="A2269" t="s">
        <v>7674</v>
      </c>
      <c r="B2269" s="1">
        <v>46022</v>
      </c>
      <c r="C2269" t="s">
        <v>6856</v>
      </c>
      <c r="D2269" t="s">
        <v>7675</v>
      </c>
      <c r="E2269" t="s">
        <v>1895</v>
      </c>
      <c r="F2269" t="s">
        <v>28</v>
      </c>
      <c r="G2269">
        <v>174.85</v>
      </c>
      <c r="H2269">
        <v>4</v>
      </c>
      <c r="I2269">
        <v>139.13</v>
      </c>
      <c r="J2269">
        <v>23.4</v>
      </c>
      <c r="K2269" t="s">
        <v>20</v>
      </c>
      <c r="L2269" t="s">
        <v>48</v>
      </c>
      <c r="M2269" t="s">
        <v>30</v>
      </c>
      <c r="N2269" t="s">
        <v>6858</v>
      </c>
      <c r="O2269" t="s">
        <v>7676</v>
      </c>
      <c r="P2269" t="str">
        <f t="shared" si="35"/>
        <v>Dec</v>
      </c>
      <c r="Q2269">
        <f>PRODUCT(Table1[[#This Row],[Price_per_Unit]],Table1[[#This Row],[Quantity_Purchased]])</f>
        <v>699.4</v>
      </c>
      <c r="R2269">
        <f>(Table1[[#This Row],[Price_per_Unit]]*Table1[[#This Row],[Quantity_Purchased]])-Table1[[#This Row],[Discount_Applied]]</f>
        <v>676</v>
      </c>
    </row>
    <row r="2270" spans="1:18" hidden="1" x14ac:dyDescent="0.35">
      <c r="A2270" t="s">
        <v>7677</v>
      </c>
      <c r="B2270" s="1">
        <v>45814</v>
      </c>
      <c r="C2270" t="s">
        <v>6856</v>
      </c>
      <c r="D2270" s="2" t="s">
        <v>7678</v>
      </c>
      <c r="E2270" t="s">
        <v>2676</v>
      </c>
      <c r="F2270" t="s">
        <v>19</v>
      </c>
      <c r="G2270">
        <v>451.47</v>
      </c>
      <c r="H2270">
        <v>10</v>
      </c>
      <c r="I2270">
        <v>332.78</v>
      </c>
      <c r="J2270">
        <v>88.87</v>
      </c>
      <c r="K2270" t="s">
        <v>20</v>
      </c>
      <c r="L2270" t="s">
        <v>48</v>
      </c>
      <c r="M2270" t="s">
        <v>37</v>
      </c>
      <c r="N2270" t="s">
        <v>6858</v>
      </c>
      <c r="O2270" t="s">
        <v>7679</v>
      </c>
      <c r="P2270" t="str">
        <f t="shared" si="35"/>
        <v>Jun</v>
      </c>
      <c r="Q2270">
        <f>PRODUCT(Table1[[#This Row],[Price_per_Unit]],Table1[[#This Row],[Quantity_Purchased]])</f>
        <v>4514.7000000000007</v>
      </c>
      <c r="R2270">
        <f>(Table1[[#This Row],[Price_per_Unit]]*Table1[[#This Row],[Quantity_Purchased]])-Table1[[#This Row],[Discount_Applied]]</f>
        <v>4425.8300000000008</v>
      </c>
    </row>
    <row r="2271" spans="1:18" x14ac:dyDescent="0.35">
      <c r="A2271" t="s">
        <v>7680</v>
      </c>
      <c r="B2271" s="1">
        <v>45949</v>
      </c>
      <c r="C2271" t="s">
        <v>6856</v>
      </c>
      <c r="D2271" t="s">
        <v>7681</v>
      </c>
      <c r="E2271" t="s">
        <v>2861</v>
      </c>
      <c r="F2271" t="s">
        <v>128</v>
      </c>
      <c r="G2271">
        <v>184.93</v>
      </c>
      <c r="H2271">
        <v>5</v>
      </c>
      <c r="I2271">
        <v>156.34</v>
      </c>
      <c r="J2271">
        <v>1</v>
      </c>
      <c r="K2271" t="s">
        <v>20</v>
      </c>
      <c r="L2271" t="s">
        <v>29</v>
      </c>
      <c r="M2271" t="s">
        <v>22</v>
      </c>
      <c r="N2271" t="s">
        <v>6858</v>
      </c>
      <c r="O2271" t="s">
        <v>7682</v>
      </c>
      <c r="P2271" t="str">
        <f t="shared" si="35"/>
        <v>Oct</v>
      </c>
      <c r="Q2271">
        <f>PRODUCT(Table1[[#This Row],[Price_per_Unit]],Table1[[#This Row],[Quantity_Purchased]])</f>
        <v>924.65000000000009</v>
      </c>
      <c r="R2271">
        <f>(Table1[[#This Row],[Price_per_Unit]]*Table1[[#This Row],[Quantity_Purchased]])-Table1[[#This Row],[Discount_Applied]]</f>
        <v>923.65000000000009</v>
      </c>
    </row>
    <row r="2272" spans="1:18" hidden="1" x14ac:dyDescent="0.35">
      <c r="A2272" t="s">
        <v>7683</v>
      </c>
      <c r="B2272" s="1">
        <v>45865</v>
      </c>
      <c r="C2272" t="s">
        <v>6856</v>
      </c>
      <c r="D2272" t="s">
        <v>7684</v>
      </c>
      <c r="E2272" t="s">
        <v>934</v>
      </c>
      <c r="F2272" t="s">
        <v>19</v>
      </c>
      <c r="G2272">
        <v>226.85</v>
      </c>
      <c r="H2272">
        <v>8</v>
      </c>
      <c r="I2272">
        <v>140.4</v>
      </c>
      <c r="J2272">
        <v>36.380000000000003</v>
      </c>
      <c r="K2272" t="s">
        <v>20</v>
      </c>
      <c r="L2272" t="s">
        <v>29</v>
      </c>
      <c r="M2272" t="s">
        <v>37</v>
      </c>
      <c r="N2272" t="s">
        <v>6868</v>
      </c>
      <c r="O2272" t="s">
        <v>7685</v>
      </c>
      <c r="P2272" t="str">
        <f t="shared" si="35"/>
        <v>Jul</v>
      </c>
      <c r="Q2272">
        <f>PRODUCT(Table1[[#This Row],[Price_per_Unit]],Table1[[#This Row],[Quantity_Purchased]])</f>
        <v>1814.8</v>
      </c>
      <c r="R2272">
        <f>(Table1[[#This Row],[Price_per_Unit]]*Table1[[#This Row],[Quantity_Purchased]])-Table1[[#This Row],[Discount_Applied]]</f>
        <v>1778.4199999999998</v>
      </c>
    </row>
    <row r="2273" spans="1:18" hidden="1" x14ac:dyDescent="0.35">
      <c r="A2273" t="s">
        <v>7686</v>
      </c>
      <c r="B2273" s="1">
        <v>45854</v>
      </c>
      <c r="C2273" t="s">
        <v>6856</v>
      </c>
      <c r="D2273" t="s">
        <v>7687</v>
      </c>
      <c r="E2273" t="s">
        <v>662</v>
      </c>
      <c r="F2273" t="s">
        <v>128</v>
      </c>
      <c r="G2273">
        <v>444.71</v>
      </c>
      <c r="H2273">
        <v>2</v>
      </c>
      <c r="I2273">
        <v>383.66</v>
      </c>
      <c r="J2273">
        <v>59.79</v>
      </c>
      <c r="K2273" t="s">
        <v>54</v>
      </c>
      <c r="L2273" t="s">
        <v>21</v>
      </c>
      <c r="M2273" t="s">
        <v>30</v>
      </c>
      <c r="N2273" t="s">
        <v>6858</v>
      </c>
      <c r="O2273" t="s">
        <v>7688</v>
      </c>
      <c r="P2273" t="str">
        <f t="shared" si="35"/>
        <v>Jul</v>
      </c>
      <c r="Q2273">
        <f>PRODUCT(Table1[[#This Row],[Price_per_Unit]],Table1[[#This Row],[Quantity_Purchased]])</f>
        <v>889.42</v>
      </c>
      <c r="R2273">
        <f>(Table1[[#This Row],[Price_per_Unit]]*Table1[[#This Row],[Quantity_Purchased]])-Table1[[#This Row],[Discount_Applied]]</f>
        <v>829.63</v>
      </c>
    </row>
    <row r="2274" spans="1:18" hidden="1" x14ac:dyDescent="0.35">
      <c r="A2274" t="s">
        <v>7689</v>
      </c>
      <c r="B2274" s="1">
        <v>45981</v>
      </c>
      <c r="C2274" t="s">
        <v>6856</v>
      </c>
      <c r="D2274" t="s">
        <v>7690</v>
      </c>
      <c r="E2274" t="s">
        <v>677</v>
      </c>
      <c r="F2274" t="s">
        <v>28</v>
      </c>
      <c r="G2274">
        <v>169.51</v>
      </c>
      <c r="H2274">
        <v>9</v>
      </c>
      <c r="I2274">
        <v>117.52</v>
      </c>
      <c r="J2274">
        <v>14.07</v>
      </c>
      <c r="K2274" t="s">
        <v>20</v>
      </c>
      <c r="L2274" t="s">
        <v>48</v>
      </c>
      <c r="M2274" t="s">
        <v>37</v>
      </c>
      <c r="N2274" t="s">
        <v>6858</v>
      </c>
      <c r="O2274" t="s">
        <v>7691</v>
      </c>
      <c r="P2274" t="str">
        <f t="shared" si="35"/>
        <v>Nov</v>
      </c>
      <c r="Q2274">
        <f>PRODUCT(Table1[[#This Row],[Price_per_Unit]],Table1[[#This Row],[Quantity_Purchased]])</f>
        <v>1525.59</v>
      </c>
      <c r="R2274">
        <f>(Table1[[#This Row],[Price_per_Unit]]*Table1[[#This Row],[Quantity_Purchased]])-Table1[[#This Row],[Discount_Applied]]</f>
        <v>1511.52</v>
      </c>
    </row>
    <row r="2275" spans="1:18" hidden="1" x14ac:dyDescent="0.35">
      <c r="A2275" t="s">
        <v>7692</v>
      </c>
      <c r="B2275" s="1">
        <v>45973</v>
      </c>
      <c r="C2275" t="s">
        <v>6856</v>
      </c>
      <c r="D2275" t="s">
        <v>7693</v>
      </c>
      <c r="E2275" t="s">
        <v>91</v>
      </c>
      <c r="F2275" t="s">
        <v>128</v>
      </c>
      <c r="G2275">
        <v>329.71</v>
      </c>
      <c r="H2275">
        <v>5</v>
      </c>
      <c r="I2275">
        <v>257.42</v>
      </c>
      <c r="J2275">
        <v>17.38</v>
      </c>
      <c r="K2275" t="s">
        <v>54</v>
      </c>
      <c r="L2275" t="s">
        <v>29</v>
      </c>
      <c r="M2275" t="s">
        <v>30</v>
      </c>
      <c r="N2275" t="s">
        <v>6868</v>
      </c>
      <c r="O2275" t="s">
        <v>7694</v>
      </c>
      <c r="P2275" t="str">
        <f t="shared" si="35"/>
        <v>Nov</v>
      </c>
      <c r="Q2275">
        <f>PRODUCT(Table1[[#This Row],[Price_per_Unit]],Table1[[#This Row],[Quantity_Purchased]])</f>
        <v>1648.55</v>
      </c>
      <c r="R2275">
        <f>(Table1[[#This Row],[Price_per_Unit]]*Table1[[#This Row],[Quantity_Purchased]])-Table1[[#This Row],[Discount_Applied]]</f>
        <v>1631.1699999999998</v>
      </c>
    </row>
    <row r="2276" spans="1:18" hidden="1" x14ac:dyDescent="0.35">
      <c r="A2276" s="2" t="s">
        <v>7695</v>
      </c>
      <c r="B2276" s="1">
        <v>45854</v>
      </c>
      <c r="C2276" t="s">
        <v>6856</v>
      </c>
      <c r="D2276" t="s">
        <v>7696</v>
      </c>
      <c r="E2276" t="s">
        <v>6294</v>
      </c>
      <c r="F2276" t="s">
        <v>28</v>
      </c>
      <c r="G2276">
        <v>51.61</v>
      </c>
      <c r="H2276">
        <v>2</v>
      </c>
      <c r="I2276">
        <v>35.36</v>
      </c>
      <c r="J2276">
        <v>9.02</v>
      </c>
      <c r="K2276" t="s">
        <v>20</v>
      </c>
      <c r="L2276" t="s">
        <v>48</v>
      </c>
      <c r="M2276" t="s">
        <v>30</v>
      </c>
      <c r="N2276" t="s">
        <v>6858</v>
      </c>
      <c r="O2276" t="s">
        <v>7697</v>
      </c>
      <c r="P2276" t="str">
        <f t="shared" si="35"/>
        <v>Jul</v>
      </c>
      <c r="Q2276">
        <f>PRODUCT(Table1[[#This Row],[Price_per_Unit]],Table1[[#This Row],[Quantity_Purchased]])</f>
        <v>103.22</v>
      </c>
      <c r="R2276">
        <f>(Table1[[#This Row],[Price_per_Unit]]*Table1[[#This Row],[Quantity_Purchased]])-Table1[[#This Row],[Discount_Applied]]</f>
        <v>94.2</v>
      </c>
    </row>
    <row r="2277" spans="1:18" x14ac:dyDescent="0.35">
      <c r="A2277" t="s">
        <v>7698</v>
      </c>
      <c r="B2277" s="1">
        <v>45929</v>
      </c>
      <c r="C2277" t="s">
        <v>6856</v>
      </c>
      <c r="D2277" t="s">
        <v>7699</v>
      </c>
      <c r="E2277" t="s">
        <v>1682</v>
      </c>
      <c r="F2277" t="s">
        <v>36</v>
      </c>
      <c r="G2277">
        <v>186.07</v>
      </c>
      <c r="H2277">
        <v>4</v>
      </c>
      <c r="I2277">
        <v>144.66999999999999</v>
      </c>
      <c r="J2277">
        <v>19.489999999999998</v>
      </c>
      <c r="K2277" t="s">
        <v>20</v>
      </c>
      <c r="L2277" t="s">
        <v>21</v>
      </c>
      <c r="M2277" t="s">
        <v>22</v>
      </c>
      <c r="N2277" t="s">
        <v>6868</v>
      </c>
      <c r="O2277" t="s">
        <v>7700</v>
      </c>
      <c r="P2277" t="str">
        <f t="shared" si="35"/>
        <v>Sep</v>
      </c>
      <c r="Q2277">
        <f>PRODUCT(Table1[[#This Row],[Price_per_Unit]],Table1[[#This Row],[Quantity_Purchased]])</f>
        <v>744.28</v>
      </c>
      <c r="R2277">
        <f>(Table1[[#This Row],[Price_per_Unit]]*Table1[[#This Row],[Quantity_Purchased]])-Table1[[#This Row],[Discount_Applied]]</f>
        <v>724.79</v>
      </c>
    </row>
    <row r="2278" spans="1:18" hidden="1" x14ac:dyDescent="0.35">
      <c r="A2278" t="s">
        <v>7701</v>
      </c>
      <c r="B2278" s="1">
        <v>45854</v>
      </c>
      <c r="C2278" t="s">
        <v>6856</v>
      </c>
      <c r="D2278" t="s">
        <v>7702</v>
      </c>
      <c r="E2278" t="s">
        <v>200</v>
      </c>
      <c r="F2278" t="s">
        <v>128</v>
      </c>
      <c r="G2278">
        <v>464.54</v>
      </c>
      <c r="H2278">
        <v>4</v>
      </c>
      <c r="I2278">
        <v>308.38</v>
      </c>
      <c r="J2278">
        <v>17.02</v>
      </c>
      <c r="K2278" t="s">
        <v>20</v>
      </c>
      <c r="L2278" t="s">
        <v>29</v>
      </c>
      <c r="M2278" t="s">
        <v>37</v>
      </c>
      <c r="N2278" t="s">
        <v>6879</v>
      </c>
      <c r="O2278" t="s">
        <v>7703</v>
      </c>
      <c r="P2278" t="str">
        <f t="shared" si="35"/>
        <v>Jul</v>
      </c>
      <c r="Q2278">
        <f>PRODUCT(Table1[[#This Row],[Price_per_Unit]],Table1[[#This Row],[Quantity_Purchased]])</f>
        <v>1858.16</v>
      </c>
      <c r="R2278">
        <f>(Table1[[#This Row],[Price_per_Unit]]*Table1[[#This Row],[Quantity_Purchased]])-Table1[[#This Row],[Discount_Applied]]</f>
        <v>1841.14</v>
      </c>
    </row>
    <row r="2279" spans="1:18" hidden="1" x14ac:dyDescent="0.35">
      <c r="A2279" t="s">
        <v>7704</v>
      </c>
      <c r="B2279" s="1">
        <v>45856</v>
      </c>
      <c r="C2279" t="s">
        <v>6856</v>
      </c>
      <c r="D2279" t="s">
        <v>7705</v>
      </c>
      <c r="E2279" t="s">
        <v>3636</v>
      </c>
      <c r="F2279" t="s">
        <v>53</v>
      </c>
      <c r="G2279">
        <v>268.47000000000003</v>
      </c>
      <c r="H2279">
        <v>8</v>
      </c>
      <c r="I2279">
        <v>192.67</v>
      </c>
      <c r="J2279">
        <v>41.36</v>
      </c>
      <c r="K2279" t="s">
        <v>20</v>
      </c>
      <c r="L2279" t="s">
        <v>21</v>
      </c>
      <c r="M2279" t="s">
        <v>37</v>
      </c>
      <c r="N2279" t="s">
        <v>6879</v>
      </c>
      <c r="O2279" t="s">
        <v>7706</v>
      </c>
      <c r="P2279" t="str">
        <f t="shared" si="35"/>
        <v>Jul</v>
      </c>
      <c r="Q2279">
        <f>PRODUCT(Table1[[#This Row],[Price_per_Unit]],Table1[[#This Row],[Quantity_Purchased]])</f>
        <v>2147.7600000000002</v>
      </c>
      <c r="R2279">
        <f>(Table1[[#This Row],[Price_per_Unit]]*Table1[[#This Row],[Quantity_Purchased]])-Table1[[#This Row],[Discount_Applied]]</f>
        <v>2106.4</v>
      </c>
    </row>
    <row r="2280" spans="1:18" hidden="1" x14ac:dyDescent="0.35">
      <c r="A2280" t="s">
        <v>7707</v>
      </c>
      <c r="B2280" s="1">
        <v>45981</v>
      </c>
      <c r="C2280" t="s">
        <v>6856</v>
      </c>
      <c r="D2280" t="s">
        <v>7708</v>
      </c>
      <c r="E2280" t="s">
        <v>4167</v>
      </c>
      <c r="F2280" t="s">
        <v>19</v>
      </c>
      <c r="G2280">
        <v>109.46</v>
      </c>
      <c r="H2280">
        <v>2</v>
      </c>
      <c r="I2280">
        <v>90.44</v>
      </c>
      <c r="J2280">
        <v>17.920000000000002</v>
      </c>
      <c r="K2280" t="s">
        <v>43</v>
      </c>
      <c r="L2280" t="s">
        <v>29</v>
      </c>
      <c r="M2280" t="s">
        <v>30</v>
      </c>
      <c r="N2280" t="s">
        <v>6858</v>
      </c>
      <c r="O2280" t="s">
        <v>7709</v>
      </c>
      <c r="P2280" t="str">
        <f t="shared" si="35"/>
        <v>Nov</v>
      </c>
      <c r="Q2280">
        <f>PRODUCT(Table1[[#This Row],[Price_per_Unit]],Table1[[#This Row],[Quantity_Purchased]])</f>
        <v>218.92</v>
      </c>
      <c r="R2280">
        <f>(Table1[[#This Row],[Price_per_Unit]]*Table1[[#This Row],[Quantity_Purchased]])-Table1[[#This Row],[Discount_Applied]]</f>
        <v>201</v>
      </c>
    </row>
    <row r="2281" spans="1:18" hidden="1" x14ac:dyDescent="0.35">
      <c r="A2281" t="s">
        <v>7710</v>
      </c>
      <c r="B2281" s="1">
        <v>45791</v>
      </c>
      <c r="C2281" t="s">
        <v>6856</v>
      </c>
      <c r="D2281" t="s">
        <v>7711</v>
      </c>
      <c r="E2281" t="s">
        <v>1281</v>
      </c>
      <c r="F2281" t="s">
        <v>28</v>
      </c>
      <c r="G2281">
        <v>364.87</v>
      </c>
      <c r="H2281">
        <v>3</v>
      </c>
      <c r="I2281">
        <v>269.07</v>
      </c>
      <c r="J2281">
        <v>33.53</v>
      </c>
      <c r="K2281" t="s">
        <v>54</v>
      </c>
      <c r="L2281" t="s">
        <v>29</v>
      </c>
      <c r="M2281" t="s">
        <v>30</v>
      </c>
      <c r="N2281" t="s">
        <v>6868</v>
      </c>
      <c r="O2281" t="s">
        <v>7712</v>
      </c>
      <c r="P2281" t="str">
        <f t="shared" si="35"/>
        <v>May</v>
      </c>
      <c r="Q2281">
        <f>PRODUCT(Table1[[#This Row],[Price_per_Unit]],Table1[[#This Row],[Quantity_Purchased]])</f>
        <v>1094.6100000000001</v>
      </c>
      <c r="R2281">
        <f>(Table1[[#This Row],[Price_per_Unit]]*Table1[[#This Row],[Quantity_Purchased]])-Table1[[#This Row],[Discount_Applied]]</f>
        <v>1061.0800000000002</v>
      </c>
    </row>
    <row r="2282" spans="1:18" x14ac:dyDescent="0.35">
      <c r="A2282" t="s">
        <v>7713</v>
      </c>
      <c r="B2282" s="1">
        <v>45949</v>
      </c>
      <c r="C2282" t="s">
        <v>6856</v>
      </c>
      <c r="D2282" s="2" t="s">
        <v>7714</v>
      </c>
      <c r="E2282" t="s">
        <v>2139</v>
      </c>
      <c r="F2282" t="s">
        <v>19</v>
      </c>
      <c r="G2282">
        <v>459.75</v>
      </c>
      <c r="H2282">
        <v>1</v>
      </c>
      <c r="I2282">
        <v>392.1</v>
      </c>
      <c r="J2282">
        <v>12.08</v>
      </c>
      <c r="K2282" t="s">
        <v>20</v>
      </c>
      <c r="L2282" t="s">
        <v>29</v>
      </c>
      <c r="M2282" t="s">
        <v>22</v>
      </c>
      <c r="N2282" t="s">
        <v>6858</v>
      </c>
      <c r="O2282" t="s">
        <v>7715</v>
      </c>
      <c r="P2282" t="str">
        <f t="shared" si="35"/>
        <v>Oct</v>
      </c>
      <c r="Q2282">
        <f>PRODUCT(Table1[[#This Row],[Price_per_Unit]],Table1[[#This Row],[Quantity_Purchased]])</f>
        <v>459.75</v>
      </c>
      <c r="R2282">
        <f>(Table1[[#This Row],[Price_per_Unit]]*Table1[[#This Row],[Quantity_Purchased]])-Table1[[#This Row],[Discount_Applied]]</f>
        <v>447.67</v>
      </c>
    </row>
    <row r="2283" spans="1:18" hidden="1" x14ac:dyDescent="0.35">
      <c r="A2283" t="s">
        <v>7716</v>
      </c>
      <c r="B2283" s="1">
        <v>45949</v>
      </c>
      <c r="C2283" t="s">
        <v>6856</v>
      </c>
      <c r="D2283" t="s">
        <v>7717</v>
      </c>
      <c r="E2283" t="s">
        <v>2195</v>
      </c>
      <c r="F2283" t="s">
        <v>19</v>
      </c>
      <c r="G2283">
        <v>217.67</v>
      </c>
      <c r="H2283">
        <v>2</v>
      </c>
      <c r="I2283">
        <v>157.87</v>
      </c>
      <c r="J2283">
        <v>20.16</v>
      </c>
      <c r="K2283" t="s">
        <v>54</v>
      </c>
      <c r="L2283" t="s">
        <v>48</v>
      </c>
      <c r="M2283" t="s">
        <v>30</v>
      </c>
      <c r="N2283" t="s">
        <v>6868</v>
      </c>
      <c r="O2283" t="s">
        <v>7718</v>
      </c>
      <c r="P2283" t="str">
        <f t="shared" si="35"/>
        <v>Oct</v>
      </c>
      <c r="Q2283">
        <f>PRODUCT(Table1[[#This Row],[Price_per_Unit]],Table1[[#This Row],[Quantity_Purchased]])</f>
        <v>435.34</v>
      </c>
      <c r="R2283">
        <f>(Table1[[#This Row],[Price_per_Unit]]*Table1[[#This Row],[Quantity_Purchased]])-Table1[[#This Row],[Discount_Applied]]</f>
        <v>415.17999999999995</v>
      </c>
    </row>
    <row r="2284" spans="1:18" hidden="1" x14ac:dyDescent="0.35">
      <c r="A2284" t="s">
        <v>7719</v>
      </c>
      <c r="B2284" s="1">
        <v>45973</v>
      </c>
      <c r="C2284" t="s">
        <v>6856</v>
      </c>
      <c r="D2284" t="s">
        <v>7720</v>
      </c>
      <c r="E2284" t="s">
        <v>3550</v>
      </c>
      <c r="F2284" t="s">
        <v>53</v>
      </c>
      <c r="G2284">
        <v>473.27</v>
      </c>
      <c r="H2284">
        <v>4</v>
      </c>
      <c r="I2284">
        <v>423.62</v>
      </c>
      <c r="J2284">
        <v>66.94</v>
      </c>
      <c r="K2284" t="s">
        <v>43</v>
      </c>
      <c r="L2284" t="s">
        <v>48</v>
      </c>
      <c r="M2284" t="s">
        <v>30</v>
      </c>
      <c r="N2284" t="s">
        <v>6868</v>
      </c>
      <c r="O2284" t="s">
        <v>7721</v>
      </c>
      <c r="P2284" t="str">
        <f t="shared" si="35"/>
        <v>Nov</v>
      </c>
      <c r="Q2284">
        <f>PRODUCT(Table1[[#This Row],[Price_per_Unit]],Table1[[#This Row],[Quantity_Purchased]])</f>
        <v>1893.08</v>
      </c>
      <c r="R2284">
        <f>(Table1[[#This Row],[Price_per_Unit]]*Table1[[#This Row],[Quantity_Purchased]])-Table1[[#This Row],[Discount_Applied]]</f>
        <v>1826.1399999999999</v>
      </c>
    </row>
    <row r="2285" spans="1:18" hidden="1" x14ac:dyDescent="0.35">
      <c r="A2285" t="s">
        <v>7722</v>
      </c>
      <c r="B2285" s="1">
        <v>45782</v>
      </c>
      <c r="C2285" t="s">
        <v>6856</v>
      </c>
      <c r="D2285" t="s">
        <v>7723</v>
      </c>
      <c r="E2285" t="s">
        <v>1318</v>
      </c>
      <c r="F2285" t="s">
        <v>28</v>
      </c>
      <c r="G2285">
        <v>79.77</v>
      </c>
      <c r="H2285">
        <v>7</v>
      </c>
      <c r="I2285">
        <v>60.43</v>
      </c>
      <c r="J2285">
        <v>3.88</v>
      </c>
      <c r="K2285" t="s">
        <v>20</v>
      </c>
      <c r="L2285" t="s">
        <v>48</v>
      </c>
      <c r="M2285" t="s">
        <v>37</v>
      </c>
      <c r="N2285" t="s">
        <v>6868</v>
      </c>
      <c r="O2285" t="s">
        <v>7724</v>
      </c>
      <c r="P2285" t="str">
        <f t="shared" si="35"/>
        <v>May</v>
      </c>
      <c r="Q2285">
        <f>PRODUCT(Table1[[#This Row],[Price_per_Unit]],Table1[[#This Row],[Quantity_Purchased]])</f>
        <v>558.39</v>
      </c>
      <c r="R2285">
        <f>(Table1[[#This Row],[Price_per_Unit]]*Table1[[#This Row],[Quantity_Purchased]])-Table1[[#This Row],[Discount_Applied]]</f>
        <v>554.51</v>
      </c>
    </row>
    <row r="2286" spans="1:18" hidden="1" x14ac:dyDescent="0.35">
      <c r="A2286" t="s">
        <v>7725</v>
      </c>
      <c r="B2286" s="1">
        <v>45864</v>
      </c>
      <c r="C2286" t="s">
        <v>6856</v>
      </c>
      <c r="D2286" t="s">
        <v>7726</v>
      </c>
      <c r="E2286" t="s">
        <v>7727</v>
      </c>
      <c r="F2286" t="s">
        <v>128</v>
      </c>
      <c r="G2286">
        <v>324.02</v>
      </c>
      <c r="H2286">
        <v>8</v>
      </c>
      <c r="I2286">
        <v>230.97</v>
      </c>
      <c r="J2286">
        <v>1.95</v>
      </c>
      <c r="K2286" t="s">
        <v>54</v>
      </c>
      <c r="L2286" t="s">
        <v>29</v>
      </c>
      <c r="M2286" t="s">
        <v>30</v>
      </c>
      <c r="N2286" t="s">
        <v>6868</v>
      </c>
      <c r="O2286" t="s">
        <v>7728</v>
      </c>
      <c r="P2286" t="str">
        <f t="shared" si="35"/>
        <v>Jul</v>
      </c>
      <c r="Q2286">
        <f>PRODUCT(Table1[[#This Row],[Price_per_Unit]],Table1[[#This Row],[Quantity_Purchased]])</f>
        <v>2592.16</v>
      </c>
      <c r="R2286">
        <f>(Table1[[#This Row],[Price_per_Unit]]*Table1[[#This Row],[Quantity_Purchased]])-Table1[[#This Row],[Discount_Applied]]</f>
        <v>2590.21</v>
      </c>
    </row>
    <row r="2287" spans="1:18" hidden="1" x14ac:dyDescent="0.35">
      <c r="A2287" t="s">
        <v>7729</v>
      </c>
      <c r="B2287" s="1">
        <v>45941</v>
      </c>
      <c r="C2287" t="s">
        <v>6856</v>
      </c>
      <c r="D2287" t="s">
        <v>7730</v>
      </c>
      <c r="E2287" t="s">
        <v>1861</v>
      </c>
      <c r="F2287" t="s">
        <v>28</v>
      </c>
      <c r="G2287">
        <v>492.56</v>
      </c>
      <c r="H2287">
        <v>9</v>
      </c>
      <c r="I2287">
        <v>427.02</v>
      </c>
      <c r="J2287">
        <v>38.4</v>
      </c>
      <c r="K2287" t="s">
        <v>20</v>
      </c>
      <c r="L2287" t="s">
        <v>29</v>
      </c>
      <c r="M2287" t="s">
        <v>30</v>
      </c>
      <c r="N2287" t="s">
        <v>6868</v>
      </c>
      <c r="O2287" t="s">
        <v>7731</v>
      </c>
      <c r="P2287" t="str">
        <f t="shared" si="35"/>
        <v>Oct</v>
      </c>
      <c r="Q2287">
        <f>PRODUCT(Table1[[#This Row],[Price_per_Unit]],Table1[[#This Row],[Quantity_Purchased]])</f>
        <v>4433.04</v>
      </c>
      <c r="R2287">
        <f>(Table1[[#This Row],[Price_per_Unit]]*Table1[[#This Row],[Quantity_Purchased]])-Table1[[#This Row],[Discount_Applied]]</f>
        <v>4394.6400000000003</v>
      </c>
    </row>
    <row r="2288" spans="1:18" hidden="1" x14ac:dyDescent="0.35">
      <c r="A2288" t="s">
        <v>7732</v>
      </c>
      <c r="B2288" s="1">
        <v>46004</v>
      </c>
      <c r="C2288" t="s">
        <v>6856</v>
      </c>
      <c r="D2288" t="s">
        <v>7733</v>
      </c>
      <c r="E2288" t="s">
        <v>3240</v>
      </c>
      <c r="F2288" t="s">
        <v>19</v>
      </c>
      <c r="G2288">
        <v>253.39</v>
      </c>
      <c r="H2288">
        <v>9</v>
      </c>
      <c r="I2288">
        <v>220.65</v>
      </c>
      <c r="J2288">
        <v>24.33</v>
      </c>
      <c r="K2288" t="s">
        <v>20</v>
      </c>
      <c r="L2288" t="s">
        <v>29</v>
      </c>
      <c r="M2288" t="s">
        <v>30</v>
      </c>
      <c r="N2288" t="s">
        <v>6858</v>
      </c>
      <c r="O2288" t="s">
        <v>7734</v>
      </c>
      <c r="P2288" t="str">
        <f t="shared" si="35"/>
        <v>Dec</v>
      </c>
      <c r="Q2288">
        <f>PRODUCT(Table1[[#This Row],[Price_per_Unit]],Table1[[#This Row],[Quantity_Purchased]])</f>
        <v>2280.5099999999998</v>
      </c>
      <c r="R2288">
        <f>(Table1[[#This Row],[Price_per_Unit]]*Table1[[#This Row],[Quantity_Purchased]])-Table1[[#This Row],[Discount_Applied]]</f>
        <v>2256.1799999999998</v>
      </c>
    </row>
    <row r="2289" spans="1:18" hidden="1" x14ac:dyDescent="0.35">
      <c r="A2289" t="s">
        <v>7735</v>
      </c>
      <c r="B2289" s="1">
        <v>45845</v>
      </c>
      <c r="C2289" t="s">
        <v>6856</v>
      </c>
      <c r="D2289" t="s">
        <v>7736</v>
      </c>
      <c r="E2289" t="s">
        <v>6429</v>
      </c>
      <c r="F2289" t="s">
        <v>28</v>
      </c>
      <c r="G2289">
        <v>435.1</v>
      </c>
      <c r="H2289">
        <v>5</v>
      </c>
      <c r="I2289">
        <v>281.89</v>
      </c>
      <c r="J2289">
        <v>5.22</v>
      </c>
      <c r="K2289" t="s">
        <v>54</v>
      </c>
      <c r="L2289" t="s">
        <v>21</v>
      </c>
      <c r="M2289" t="s">
        <v>37</v>
      </c>
      <c r="N2289" t="s">
        <v>6868</v>
      </c>
      <c r="O2289" t="s">
        <v>7737</v>
      </c>
      <c r="P2289" t="str">
        <f t="shared" si="35"/>
        <v>Jul</v>
      </c>
      <c r="Q2289">
        <f>PRODUCT(Table1[[#This Row],[Price_per_Unit]],Table1[[#This Row],[Quantity_Purchased]])</f>
        <v>2175.5</v>
      </c>
      <c r="R2289">
        <f>(Table1[[#This Row],[Price_per_Unit]]*Table1[[#This Row],[Quantity_Purchased]])-Table1[[#This Row],[Discount_Applied]]</f>
        <v>2170.2800000000002</v>
      </c>
    </row>
    <row r="2290" spans="1:18" hidden="1" x14ac:dyDescent="0.35">
      <c r="A2290" t="s">
        <v>7738</v>
      </c>
      <c r="B2290" s="1">
        <v>45728</v>
      </c>
      <c r="C2290" t="s">
        <v>6856</v>
      </c>
      <c r="D2290" t="s">
        <v>7739</v>
      </c>
      <c r="E2290" t="s">
        <v>1682</v>
      </c>
      <c r="F2290" t="s">
        <v>128</v>
      </c>
      <c r="G2290">
        <v>483.33</v>
      </c>
      <c r="H2290">
        <v>1</v>
      </c>
      <c r="I2290">
        <v>353.35</v>
      </c>
      <c r="J2290">
        <v>62.89</v>
      </c>
      <c r="K2290" t="s">
        <v>43</v>
      </c>
      <c r="L2290" t="s">
        <v>48</v>
      </c>
      <c r="M2290" t="s">
        <v>30</v>
      </c>
      <c r="N2290" t="s">
        <v>6858</v>
      </c>
      <c r="O2290" t="s">
        <v>7740</v>
      </c>
      <c r="P2290" t="str">
        <f t="shared" si="35"/>
        <v>Mar</v>
      </c>
      <c r="Q2290">
        <f>PRODUCT(Table1[[#This Row],[Price_per_Unit]],Table1[[#This Row],[Quantity_Purchased]])</f>
        <v>483.33</v>
      </c>
      <c r="R2290">
        <f>(Table1[[#This Row],[Price_per_Unit]]*Table1[[#This Row],[Quantity_Purchased]])-Table1[[#This Row],[Discount_Applied]]</f>
        <v>420.44</v>
      </c>
    </row>
    <row r="2291" spans="1:18" hidden="1" x14ac:dyDescent="0.35">
      <c r="A2291" t="s">
        <v>7741</v>
      </c>
      <c r="B2291" s="1">
        <v>45846</v>
      </c>
      <c r="C2291" t="s">
        <v>6856</v>
      </c>
      <c r="D2291" t="s">
        <v>7742</v>
      </c>
      <c r="E2291" t="s">
        <v>1075</v>
      </c>
      <c r="F2291" t="s">
        <v>28</v>
      </c>
      <c r="G2291">
        <v>272.38</v>
      </c>
      <c r="H2291">
        <v>5</v>
      </c>
      <c r="I2291">
        <v>178.71</v>
      </c>
      <c r="J2291">
        <v>1.22</v>
      </c>
      <c r="K2291" t="s">
        <v>54</v>
      </c>
      <c r="L2291" t="s">
        <v>29</v>
      </c>
      <c r="M2291" t="s">
        <v>37</v>
      </c>
      <c r="N2291" t="s">
        <v>6868</v>
      </c>
      <c r="O2291" t="s">
        <v>7743</v>
      </c>
      <c r="P2291" t="str">
        <f t="shared" si="35"/>
        <v>Jul</v>
      </c>
      <c r="Q2291">
        <f>PRODUCT(Table1[[#This Row],[Price_per_Unit]],Table1[[#This Row],[Quantity_Purchased]])</f>
        <v>1361.9</v>
      </c>
      <c r="R2291">
        <f>(Table1[[#This Row],[Price_per_Unit]]*Table1[[#This Row],[Quantity_Purchased]])-Table1[[#This Row],[Discount_Applied]]</f>
        <v>1360.68</v>
      </c>
    </row>
    <row r="2292" spans="1:18" hidden="1" x14ac:dyDescent="0.35">
      <c r="A2292" t="s">
        <v>7744</v>
      </c>
      <c r="B2292" s="1">
        <v>45846</v>
      </c>
      <c r="C2292" t="s">
        <v>6856</v>
      </c>
      <c r="D2292" t="s">
        <v>7745</v>
      </c>
      <c r="E2292" t="s">
        <v>7746</v>
      </c>
      <c r="F2292" t="s">
        <v>28</v>
      </c>
      <c r="G2292">
        <v>356.43</v>
      </c>
      <c r="H2292">
        <v>7</v>
      </c>
      <c r="I2292">
        <v>267.79000000000002</v>
      </c>
      <c r="J2292">
        <v>10.71</v>
      </c>
      <c r="K2292" t="s">
        <v>43</v>
      </c>
      <c r="L2292" t="s">
        <v>29</v>
      </c>
      <c r="M2292" t="s">
        <v>37</v>
      </c>
      <c r="N2292" t="s">
        <v>6879</v>
      </c>
      <c r="O2292" t="s">
        <v>7747</v>
      </c>
      <c r="P2292" t="str">
        <f t="shared" si="35"/>
        <v>Jul</v>
      </c>
      <c r="Q2292">
        <f>PRODUCT(Table1[[#This Row],[Price_per_Unit]],Table1[[#This Row],[Quantity_Purchased]])</f>
        <v>2495.0100000000002</v>
      </c>
      <c r="R2292">
        <f>(Table1[[#This Row],[Price_per_Unit]]*Table1[[#This Row],[Quantity_Purchased]])-Table1[[#This Row],[Discount_Applied]]</f>
        <v>2484.3000000000002</v>
      </c>
    </row>
    <row r="2293" spans="1:18" hidden="1" x14ac:dyDescent="0.35">
      <c r="A2293" t="s">
        <v>7748</v>
      </c>
      <c r="B2293" s="1">
        <v>45910</v>
      </c>
      <c r="C2293" t="s">
        <v>6856</v>
      </c>
      <c r="D2293" t="s">
        <v>7749</v>
      </c>
      <c r="E2293" t="s">
        <v>1569</v>
      </c>
      <c r="F2293" t="s">
        <v>36</v>
      </c>
      <c r="G2293">
        <v>481.02</v>
      </c>
      <c r="H2293">
        <v>10</v>
      </c>
      <c r="I2293">
        <v>384.06</v>
      </c>
      <c r="J2293">
        <v>26.28</v>
      </c>
      <c r="K2293" t="s">
        <v>43</v>
      </c>
      <c r="L2293" t="s">
        <v>29</v>
      </c>
      <c r="M2293" t="s">
        <v>37</v>
      </c>
      <c r="N2293" t="s">
        <v>6879</v>
      </c>
      <c r="O2293" t="s">
        <v>7750</v>
      </c>
      <c r="P2293" t="str">
        <f t="shared" si="35"/>
        <v>Sep</v>
      </c>
      <c r="Q2293">
        <f>PRODUCT(Table1[[#This Row],[Price_per_Unit]],Table1[[#This Row],[Quantity_Purchased]])</f>
        <v>4810.2</v>
      </c>
      <c r="R2293">
        <f>(Table1[[#This Row],[Price_per_Unit]]*Table1[[#This Row],[Quantity_Purchased]])-Table1[[#This Row],[Discount_Applied]]</f>
        <v>4783.92</v>
      </c>
    </row>
    <row r="2294" spans="1:18" hidden="1" x14ac:dyDescent="0.35">
      <c r="A2294" t="s">
        <v>7751</v>
      </c>
      <c r="B2294" s="1">
        <v>45939</v>
      </c>
      <c r="C2294" t="s">
        <v>6856</v>
      </c>
      <c r="D2294" t="s">
        <v>7752</v>
      </c>
      <c r="E2294" t="s">
        <v>1102</v>
      </c>
      <c r="F2294" t="s">
        <v>53</v>
      </c>
      <c r="G2294">
        <v>196.74</v>
      </c>
      <c r="H2294">
        <v>7</v>
      </c>
      <c r="I2294">
        <v>170.58</v>
      </c>
      <c r="J2294">
        <v>19.649999999999999</v>
      </c>
      <c r="K2294" t="s">
        <v>20</v>
      </c>
      <c r="L2294" t="s">
        <v>48</v>
      </c>
      <c r="M2294" t="s">
        <v>37</v>
      </c>
      <c r="N2294" t="s">
        <v>6868</v>
      </c>
      <c r="O2294" t="s">
        <v>1589</v>
      </c>
      <c r="P2294" t="str">
        <f t="shared" si="35"/>
        <v>Oct</v>
      </c>
      <c r="Q2294">
        <f>PRODUCT(Table1[[#This Row],[Price_per_Unit]],Table1[[#This Row],[Quantity_Purchased]])</f>
        <v>1377.18</v>
      </c>
      <c r="R2294">
        <f>(Table1[[#This Row],[Price_per_Unit]]*Table1[[#This Row],[Quantity_Purchased]])-Table1[[#This Row],[Discount_Applied]]</f>
        <v>1357.53</v>
      </c>
    </row>
    <row r="2295" spans="1:18" hidden="1" x14ac:dyDescent="0.35">
      <c r="A2295" t="s">
        <v>7753</v>
      </c>
      <c r="B2295" s="1">
        <v>45907</v>
      </c>
      <c r="C2295" t="s">
        <v>6856</v>
      </c>
      <c r="D2295" t="s">
        <v>7754</v>
      </c>
      <c r="E2295" t="s">
        <v>4080</v>
      </c>
      <c r="F2295" t="s">
        <v>36</v>
      </c>
      <c r="G2295">
        <v>222.24</v>
      </c>
      <c r="H2295">
        <v>8</v>
      </c>
      <c r="I2295">
        <v>167.23</v>
      </c>
      <c r="J2295">
        <v>12.82</v>
      </c>
      <c r="K2295" t="s">
        <v>43</v>
      </c>
      <c r="L2295" t="s">
        <v>21</v>
      </c>
      <c r="M2295" t="s">
        <v>37</v>
      </c>
      <c r="N2295" t="s">
        <v>6868</v>
      </c>
      <c r="O2295" t="s">
        <v>7755</v>
      </c>
      <c r="P2295" t="str">
        <f t="shared" si="35"/>
        <v>Sep</v>
      </c>
      <c r="Q2295">
        <f>PRODUCT(Table1[[#This Row],[Price_per_Unit]],Table1[[#This Row],[Quantity_Purchased]])</f>
        <v>1777.92</v>
      </c>
      <c r="R2295">
        <f>(Table1[[#This Row],[Price_per_Unit]]*Table1[[#This Row],[Quantity_Purchased]])-Table1[[#This Row],[Discount_Applied]]</f>
        <v>1765.1000000000001</v>
      </c>
    </row>
    <row r="2296" spans="1:18" hidden="1" x14ac:dyDescent="0.35">
      <c r="A2296" t="s">
        <v>7756</v>
      </c>
      <c r="B2296" s="1">
        <v>46002</v>
      </c>
      <c r="C2296" t="s">
        <v>6856</v>
      </c>
      <c r="D2296" t="s">
        <v>7757</v>
      </c>
      <c r="E2296" t="s">
        <v>3363</v>
      </c>
      <c r="F2296" t="s">
        <v>28</v>
      </c>
      <c r="G2296">
        <v>227.86</v>
      </c>
      <c r="H2296">
        <v>1</v>
      </c>
      <c r="I2296">
        <v>188.34</v>
      </c>
      <c r="J2296">
        <v>7.12</v>
      </c>
      <c r="K2296" t="s">
        <v>43</v>
      </c>
      <c r="L2296" t="s">
        <v>21</v>
      </c>
      <c r="M2296" t="s">
        <v>30</v>
      </c>
      <c r="N2296" t="s">
        <v>6868</v>
      </c>
      <c r="O2296" t="s">
        <v>7758</v>
      </c>
      <c r="P2296" t="str">
        <f t="shared" si="35"/>
        <v>Dec</v>
      </c>
      <c r="Q2296">
        <f>PRODUCT(Table1[[#This Row],[Price_per_Unit]],Table1[[#This Row],[Quantity_Purchased]])</f>
        <v>227.86</v>
      </c>
      <c r="R2296">
        <f>(Table1[[#This Row],[Price_per_Unit]]*Table1[[#This Row],[Quantity_Purchased]])-Table1[[#This Row],[Discount_Applied]]</f>
        <v>220.74</v>
      </c>
    </row>
    <row r="2297" spans="1:18" hidden="1" x14ac:dyDescent="0.35">
      <c r="A2297" t="s">
        <v>7759</v>
      </c>
      <c r="B2297" s="1">
        <v>45992</v>
      </c>
      <c r="C2297" t="s">
        <v>6856</v>
      </c>
      <c r="D2297" t="s">
        <v>7760</v>
      </c>
      <c r="E2297" t="s">
        <v>2722</v>
      </c>
      <c r="F2297" t="s">
        <v>128</v>
      </c>
      <c r="G2297">
        <v>295.25</v>
      </c>
      <c r="H2297">
        <v>9</v>
      </c>
      <c r="I2297">
        <v>186.11</v>
      </c>
      <c r="J2297">
        <v>28.25</v>
      </c>
      <c r="K2297" t="s">
        <v>54</v>
      </c>
      <c r="L2297" t="s">
        <v>48</v>
      </c>
      <c r="M2297" t="s">
        <v>37</v>
      </c>
      <c r="N2297" t="s">
        <v>6879</v>
      </c>
      <c r="O2297" t="s">
        <v>4689</v>
      </c>
      <c r="P2297" t="str">
        <f t="shared" si="35"/>
        <v>Dec</v>
      </c>
      <c r="Q2297">
        <f>PRODUCT(Table1[[#This Row],[Price_per_Unit]],Table1[[#This Row],[Quantity_Purchased]])</f>
        <v>2657.25</v>
      </c>
      <c r="R2297">
        <f>(Table1[[#This Row],[Price_per_Unit]]*Table1[[#This Row],[Quantity_Purchased]])-Table1[[#This Row],[Discount_Applied]]</f>
        <v>2629</v>
      </c>
    </row>
    <row r="2298" spans="1:18" hidden="1" x14ac:dyDescent="0.35">
      <c r="A2298" t="s">
        <v>7761</v>
      </c>
      <c r="B2298" s="1">
        <v>45907</v>
      </c>
      <c r="C2298" t="s">
        <v>6856</v>
      </c>
      <c r="D2298" t="s">
        <v>7762</v>
      </c>
      <c r="E2298" t="s">
        <v>6284</v>
      </c>
      <c r="F2298" t="s">
        <v>28</v>
      </c>
      <c r="G2298">
        <v>332.47</v>
      </c>
      <c r="H2298">
        <v>4</v>
      </c>
      <c r="I2298">
        <v>209.52</v>
      </c>
      <c r="J2298">
        <v>43.22</v>
      </c>
      <c r="K2298" t="s">
        <v>43</v>
      </c>
      <c r="L2298" t="s">
        <v>21</v>
      </c>
      <c r="M2298" t="s">
        <v>37</v>
      </c>
      <c r="N2298" t="s">
        <v>6879</v>
      </c>
      <c r="O2298" t="s">
        <v>7763</v>
      </c>
      <c r="P2298" t="str">
        <f t="shared" si="35"/>
        <v>Sep</v>
      </c>
      <c r="Q2298">
        <f>PRODUCT(Table1[[#This Row],[Price_per_Unit]],Table1[[#This Row],[Quantity_Purchased]])</f>
        <v>1329.88</v>
      </c>
      <c r="R2298">
        <f>(Table1[[#This Row],[Price_per_Unit]]*Table1[[#This Row],[Quantity_Purchased]])-Table1[[#This Row],[Discount_Applied]]</f>
        <v>1286.6600000000001</v>
      </c>
    </row>
    <row r="2299" spans="1:18" hidden="1" x14ac:dyDescent="0.35">
      <c r="A2299" t="s">
        <v>7764</v>
      </c>
      <c r="B2299" s="1">
        <v>45719</v>
      </c>
      <c r="C2299" t="s">
        <v>6856</v>
      </c>
      <c r="D2299" t="s">
        <v>7765</v>
      </c>
      <c r="E2299" t="s">
        <v>3429</v>
      </c>
      <c r="F2299" t="s">
        <v>53</v>
      </c>
      <c r="G2299">
        <v>260.5</v>
      </c>
      <c r="H2299">
        <v>8</v>
      </c>
      <c r="I2299">
        <v>195.84</v>
      </c>
      <c r="J2299">
        <v>4.46</v>
      </c>
      <c r="K2299" t="s">
        <v>54</v>
      </c>
      <c r="L2299" t="s">
        <v>21</v>
      </c>
      <c r="M2299" t="s">
        <v>30</v>
      </c>
      <c r="N2299" t="s">
        <v>6858</v>
      </c>
      <c r="O2299" t="s">
        <v>7766</v>
      </c>
      <c r="P2299" t="str">
        <f t="shared" si="35"/>
        <v>Mar</v>
      </c>
      <c r="Q2299">
        <f>PRODUCT(Table1[[#This Row],[Price_per_Unit]],Table1[[#This Row],[Quantity_Purchased]])</f>
        <v>2084</v>
      </c>
      <c r="R2299">
        <f>(Table1[[#This Row],[Price_per_Unit]]*Table1[[#This Row],[Quantity_Purchased]])-Table1[[#This Row],[Discount_Applied]]</f>
        <v>2079.54</v>
      </c>
    </row>
    <row r="2300" spans="1:18" x14ac:dyDescent="0.35">
      <c r="A2300" t="s">
        <v>7767</v>
      </c>
      <c r="B2300" s="1">
        <v>45939</v>
      </c>
      <c r="C2300" t="s">
        <v>6856</v>
      </c>
      <c r="D2300" t="s">
        <v>7768</v>
      </c>
      <c r="E2300" t="s">
        <v>4901</v>
      </c>
      <c r="F2300" t="s">
        <v>79</v>
      </c>
      <c r="G2300">
        <v>251.09</v>
      </c>
      <c r="H2300">
        <v>2</v>
      </c>
      <c r="I2300">
        <v>155.12</v>
      </c>
      <c r="J2300">
        <v>6.91</v>
      </c>
      <c r="K2300" t="s">
        <v>43</v>
      </c>
      <c r="L2300" t="s">
        <v>21</v>
      </c>
      <c r="M2300" t="s">
        <v>22</v>
      </c>
      <c r="N2300" t="s">
        <v>6858</v>
      </c>
      <c r="O2300" t="s">
        <v>7769</v>
      </c>
      <c r="P2300" t="str">
        <f t="shared" si="35"/>
        <v>Oct</v>
      </c>
      <c r="Q2300">
        <f>PRODUCT(Table1[[#This Row],[Price_per_Unit]],Table1[[#This Row],[Quantity_Purchased]])</f>
        <v>502.18</v>
      </c>
      <c r="R2300">
        <f>(Table1[[#This Row],[Price_per_Unit]]*Table1[[#This Row],[Quantity_Purchased]])-Table1[[#This Row],[Discount_Applied]]</f>
        <v>495.27</v>
      </c>
    </row>
    <row r="2301" spans="1:18" hidden="1" x14ac:dyDescent="0.35">
      <c r="A2301" t="s">
        <v>7770</v>
      </c>
      <c r="B2301" s="1">
        <v>45845</v>
      </c>
      <c r="C2301" t="s">
        <v>6856</v>
      </c>
      <c r="D2301" t="s">
        <v>7771</v>
      </c>
      <c r="E2301" t="s">
        <v>7772</v>
      </c>
      <c r="F2301" t="s">
        <v>36</v>
      </c>
      <c r="G2301">
        <v>17.05</v>
      </c>
      <c r="H2301">
        <v>9</v>
      </c>
      <c r="I2301">
        <v>10.25</v>
      </c>
      <c r="J2301">
        <v>1.41</v>
      </c>
      <c r="K2301" t="s">
        <v>54</v>
      </c>
      <c r="L2301" t="s">
        <v>29</v>
      </c>
      <c r="M2301" t="s">
        <v>37</v>
      </c>
      <c r="N2301" t="s">
        <v>6879</v>
      </c>
      <c r="O2301" t="s">
        <v>7773</v>
      </c>
      <c r="P2301" t="str">
        <f t="shared" si="35"/>
        <v>Jul</v>
      </c>
      <c r="Q2301">
        <f>PRODUCT(Table1[[#This Row],[Price_per_Unit]],Table1[[#This Row],[Quantity_Purchased]])</f>
        <v>153.45000000000002</v>
      </c>
      <c r="R2301">
        <f>(Table1[[#This Row],[Price_per_Unit]]*Table1[[#This Row],[Quantity_Purchased]])-Table1[[#This Row],[Discount_Applied]]</f>
        <v>152.04000000000002</v>
      </c>
    </row>
    <row r="2302" spans="1:18" hidden="1" x14ac:dyDescent="0.35">
      <c r="A2302" t="s">
        <v>7774</v>
      </c>
      <c r="B2302" s="1">
        <v>45802</v>
      </c>
      <c r="C2302" t="s">
        <v>6856</v>
      </c>
      <c r="D2302" t="s">
        <v>7775</v>
      </c>
      <c r="E2302" t="s">
        <v>1231</v>
      </c>
      <c r="F2302" t="s">
        <v>36</v>
      </c>
      <c r="G2302">
        <v>457.9</v>
      </c>
      <c r="H2302">
        <v>6</v>
      </c>
      <c r="I2302">
        <v>297.74</v>
      </c>
      <c r="J2302">
        <v>69.290000000000006</v>
      </c>
      <c r="K2302" t="s">
        <v>54</v>
      </c>
      <c r="L2302" t="s">
        <v>21</v>
      </c>
      <c r="M2302" t="s">
        <v>30</v>
      </c>
      <c r="N2302" t="s">
        <v>6868</v>
      </c>
      <c r="O2302" t="s">
        <v>7776</v>
      </c>
      <c r="P2302" t="str">
        <f t="shared" si="35"/>
        <v>May</v>
      </c>
      <c r="Q2302">
        <f>PRODUCT(Table1[[#This Row],[Price_per_Unit]],Table1[[#This Row],[Quantity_Purchased]])</f>
        <v>2747.3999999999996</v>
      </c>
      <c r="R2302">
        <f>(Table1[[#This Row],[Price_per_Unit]]*Table1[[#This Row],[Quantity_Purchased]])-Table1[[#This Row],[Discount_Applied]]</f>
        <v>2678.1099999999997</v>
      </c>
    </row>
    <row r="2303" spans="1:18" x14ac:dyDescent="0.35">
      <c r="A2303" t="s">
        <v>7777</v>
      </c>
      <c r="B2303" s="1">
        <v>45939</v>
      </c>
      <c r="C2303" t="s">
        <v>6856</v>
      </c>
      <c r="D2303" t="s">
        <v>7778</v>
      </c>
      <c r="E2303" t="s">
        <v>3048</v>
      </c>
      <c r="F2303" t="s">
        <v>19</v>
      </c>
      <c r="G2303">
        <v>316.13</v>
      </c>
      <c r="H2303">
        <v>1</v>
      </c>
      <c r="I2303">
        <v>191.86</v>
      </c>
      <c r="J2303">
        <v>36.68</v>
      </c>
      <c r="K2303" t="s">
        <v>43</v>
      </c>
      <c r="L2303" t="s">
        <v>21</v>
      </c>
      <c r="M2303" t="s">
        <v>22</v>
      </c>
      <c r="N2303" t="s">
        <v>6879</v>
      </c>
      <c r="O2303" t="s">
        <v>7779</v>
      </c>
      <c r="P2303" t="str">
        <f t="shared" si="35"/>
        <v>Oct</v>
      </c>
      <c r="Q2303">
        <f>PRODUCT(Table1[[#This Row],[Price_per_Unit]],Table1[[#This Row],[Quantity_Purchased]])</f>
        <v>316.13</v>
      </c>
      <c r="R2303">
        <f>(Table1[[#This Row],[Price_per_Unit]]*Table1[[#This Row],[Quantity_Purchased]])-Table1[[#This Row],[Discount_Applied]]</f>
        <v>279.45</v>
      </c>
    </row>
    <row r="2304" spans="1:18" x14ac:dyDescent="0.35">
      <c r="A2304" t="s">
        <v>7780</v>
      </c>
      <c r="B2304" s="1">
        <v>45949</v>
      </c>
      <c r="C2304" t="s">
        <v>6856</v>
      </c>
      <c r="D2304" t="s">
        <v>7781</v>
      </c>
      <c r="E2304" t="s">
        <v>2836</v>
      </c>
      <c r="F2304" t="s">
        <v>36</v>
      </c>
      <c r="G2304">
        <v>199.46</v>
      </c>
      <c r="H2304">
        <v>1</v>
      </c>
      <c r="I2304">
        <v>168.7</v>
      </c>
      <c r="J2304">
        <v>3.26</v>
      </c>
      <c r="K2304" t="s">
        <v>43</v>
      </c>
      <c r="L2304" t="s">
        <v>48</v>
      </c>
      <c r="M2304" t="s">
        <v>22</v>
      </c>
      <c r="N2304" t="s">
        <v>6879</v>
      </c>
      <c r="O2304" t="s">
        <v>7782</v>
      </c>
      <c r="P2304" t="str">
        <f t="shared" si="35"/>
        <v>Oct</v>
      </c>
      <c r="Q2304">
        <f>PRODUCT(Table1[[#This Row],[Price_per_Unit]],Table1[[#This Row],[Quantity_Purchased]])</f>
        <v>199.46</v>
      </c>
      <c r="R2304">
        <f>(Table1[[#This Row],[Price_per_Unit]]*Table1[[#This Row],[Quantity_Purchased]])-Table1[[#This Row],[Discount_Applied]]</f>
        <v>196.20000000000002</v>
      </c>
    </row>
    <row r="2305" spans="1:18" hidden="1" x14ac:dyDescent="0.35">
      <c r="A2305" t="s">
        <v>7783</v>
      </c>
      <c r="B2305" s="1">
        <v>45802</v>
      </c>
      <c r="C2305" t="s">
        <v>6856</v>
      </c>
      <c r="D2305" t="s">
        <v>7784</v>
      </c>
      <c r="E2305" t="s">
        <v>6105</v>
      </c>
      <c r="F2305" t="s">
        <v>19</v>
      </c>
      <c r="G2305">
        <v>127.88</v>
      </c>
      <c r="H2305">
        <v>5</v>
      </c>
      <c r="I2305">
        <v>77.36</v>
      </c>
      <c r="J2305">
        <v>22.94</v>
      </c>
      <c r="K2305" t="s">
        <v>20</v>
      </c>
      <c r="L2305" t="s">
        <v>29</v>
      </c>
      <c r="M2305" t="s">
        <v>30</v>
      </c>
      <c r="N2305" t="s">
        <v>6868</v>
      </c>
      <c r="O2305" t="s">
        <v>7785</v>
      </c>
      <c r="P2305" t="str">
        <f t="shared" si="35"/>
        <v>May</v>
      </c>
      <c r="Q2305">
        <f>PRODUCT(Table1[[#This Row],[Price_per_Unit]],Table1[[#This Row],[Quantity_Purchased]])</f>
        <v>639.4</v>
      </c>
      <c r="R2305">
        <f>(Table1[[#This Row],[Price_per_Unit]]*Table1[[#This Row],[Quantity_Purchased]])-Table1[[#This Row],[Discount_Applied]]</f>
        <v>616.45999999999992</v>
      </c>
    </row>
    <row r="2306" spans="1:18" hidden="1" x14ac:dyDescent="0.35">
      <c r="A2306" t="s">
        <v>7786</v>
      </c>
      <c r="B2306" s="1">
        <v>45812</v>
      </c>
      <c r="C2306" t="s">
        <v>6856</v>
      </c>
      <c r="D2306" t="s">
        <v>7787</v>
      </c>
      <c r="E2306" t="s">
        <v>7788</v>
      </c>
      <c r="F2306" t="s">
        <v>28</v>
      </c>
      <c r="G2306">
        <v>104.17</v>
      </c>
      <c r="H2306">
        <v>2</v>
      </c>
      <c r="I2306">
        <v>83.6</v>
      </c>
      <c r="J2306">
        <v>9.85</v>
      </c>
      <c r="K2306" t="s">
        <v>20</v>
      </c>
      <c r="L2306" t="s">
        <v>48</v>
      </c>
      <c r="M2306" t="s">
        <v>30</v>
      </c>
      <c r="N2306" t="s">
        <v>6879</v>
      </c>
      <c r="O2306" t="s">
        <v>7789</v>
      </c>
      <c r="P2306" t="str">
        <f t="shared" ref="P2306:P2369" si="36">CHOOSE(MONTH(B2306),"Jan","Feb","Mar","Apr","May","Jun","Jul","Aug","Sep","Oct","Nov","Dec")</f>
        <v>Jun</v>
      </c>
      <c r="Q2306">
        <f>PRODUCT(Table1[[#This Row],[Price_per_Unit]],Table1[[#This Row],[Quantity_Purchased]])</f>
        <v>208.34</v>
      </c>
      <c r="R2306">
        <f>(Table1[[#This Row],[Price_per_Unit]]*Table1[[#This Row],[Quantity_Purchased]])-Table1[[#This Row],[Discount_Applied]]</f>
        <v>198.49</v>
      </c>
    </row>
    <row r="2307" spans="1:18" hidden="1" x14ac:dyDescent="0.35">
      <c r="A2307" t="s">
        <v>7790</v>
      </c>
      <c r="B2307" s="1">
        <v>45856</v>
      </c>
      <c r="C2307" t="s">
        <v>6856</v>
      </c>
      <c r="D2307" t="s">
        <v>7791</v>
      </c>
      <c r="E2307" t="s">
        <v>3404</v>
      </c>
      <c r="F2307" t="s">
        <v>28</v>
      </c>
      <c r="G2307">
        <v>469.14</v>
      </c>
      <c r="H2307">
        <v>7</v>
      </c>
      <c r="I2307">
        <v>301.66000000000003</v>
      </c>
      <c r="J2307">
        <v>63.49</v>
      </c>
      <c r="K2307" t="s">
        <v>54</v>
      </c>
      <c r="L2307" t="s">
        <v>48</v>
      </c>
      <c r="M2307" t="s">
        <v>37</v>
      </c>
      <c r="N2307" t="s">
        <v>6858</v>
      </c>
      <c r="O2307" t="s">
        <v>7792</v>
      </c>
      <c r="P2307" t="str">
        <f t="shared" si="36"/>
        <v>Jul</v>
      </c>
      <c r="Q2307">
        <f>PRODUCT(Table1[[#This Row],[Price_per_Unit]],Table1[[#This Row],[Quantity_Purchased]])</f>
        <v>3283.98</v>
      </c>
      <c r="R2307">
        <f>(Table1[[#This Row],[Price_per_Unit]]*Table1[[#This Row],[Quantity_Purchased]])-Table1[[#This Row],[Discount_Applied]]</f>
        <v>3220.4900000000002</v>
      </c>
    </row>
    <row r="2308" spans="1:18" x14ac:dyDescent="0.35">
      <c r="A2308" t="s">
        <v>7793</v>
      </c>
      <c r="B2308" s="1">
        <v>45717</v>
      </c>
      <c r="C2308" t="s">
        <v>6856</v>
      </c>
      <c r="D2308" t="s">
        <v>7794</v>
      </c>
      <c r="E2308" t="s">
        <v>1758</v>
      </c>
      <c r="F2308" t="s">
        <v>79</v>
      </c>
      <c r="G2308">
        <v>233.12</v>
      </c>
      <c r="H2308">
        <v>3</v>
      </c>
      <c r="I2308">
        <v>145.19</v>
      </c>
      <c r="J2308">
        <v>31.29</v>
      </c>
      <c r="K2308" t="s">
        <v>43</v>
      </c>
      <c r="L2308" t="s">
        <v>48</v>
      </c>
      <c r="M2308" t="s">
        <v>22</v>
      </c>
      <c r="N2308" t="s">
        <v>6868</v>
      </c>
      <c r="O2308" t="s">
        <v>7795</v>
      </c>
      <c r="P2308" t="str">
        <f t="shared" si="36"/>
        <v>Mar</v>
      </c>
      <c r="Q2308">
        <f>PRODUCT(Table1[[#This Row],[Price_per_Unit]],Table1[[#This Row],[Quantity_Purchased]])</f>
        <v>699.36</v>
      </c>
      <c r="R2308">
        <f>(Table1[[#This Row],[Price_per_Unit]]*Table1[[#This Row],[Quantity_Purchased]])-Table1[[#This Row],[Discount_Applied]]</f>
        <v>668.07</v>
      </c>
    </row>
    <row r="2309" spans="1:18" hidden="1" x14ac:dyDescent="0.35">
      <c r="A2309" t="s">
        <v>7796</v>
      </c>
      <c r="B2309" s="1">
        <v>45814</v>
      </c>
      <c r="C2309" t="s">
        <v>6856</v>
      </c>
      <c r="D2309" t="s">
        <v>7797</v>
      </c>
      <c r="E2309" t="s">
        <v>4555</v>
      </c>
      <c r="F2309" t="s">
        <v>79</v>
      </c>
      <c r="G2309">
        <v>443.47</v>
      </c>
      <c r="H2309">
        <v>4</v>
      </c>
      <c r="I2309">
        <v>325.60000000000002</v>
      </c>
      <c r="J2309">
        <v>77.17</v>
      </c>
      <c r="K2309" t="s">
        <v>20</v>
      </c>
      <c r="L2309" t="s">
        <v>21</v>
      </c>
      <c r="M2309" t="s">
        <v>30</v>
      </c>
      <c r="N2309" t="s">
        <v>6879</v>
      </c>
      <c r="O2309" t="s">
        <v>7798</v>
      </c>
      <c r="P2309" t="str">
        <f t="shared" si="36"/>
        <v>Jun</v>
      </c>
      <c r="Q2309">
        <f>PRODUCT(Table1[[#This Row],[Price_per_Unit]],Table1[[#This Row],[Quantity_Purchased]])</f>
        <v>1773.88</v>
      </c>
      <c r="R2309">
        <f>(Table1[[#This Row],[Price_per_Unit]]*Table1[[#This Row],[Quantity_Purchased]])-Table1[[#This Row],[Discount_Applied]]</f>
        <v>1696.71</v>
      </c>
    </row>
    <row r="2310" spans="1:18" x14ac:dyDescent="0.35">
      <c r="A2310" t="s">
        <v>7799</v>
      </c>
      <c r="B2310" s="1">
        <v>45865</v>
      </c>
      <c r="C2310" t="s">
        <v>6856</v>
      </c>
      <c r="D2310" t="s">
        <v>7800</v>
      </c>
      <c r="E2310" t="s">
        <v>168</v>
      </c>
      <c r="F2310" t="s">
        <v>79</v>
      </c>
      <c r="G2310">
        <v>363.86</v>
      </c>
      <c r="H2310">
        <v>2</v>
      </c>
      <c r="I2310">
        <v>236.69</v>
      </c>
      <c r="J2310">
        <v>54.56</v>
      </c>
      <c r="K2310" t="s">
        <v>54</v>
      </c>
      <c r="L2310" t="s">
        <v>48</v>
      </c>
      <c r="M2310" t="s">
        <v>22</v>
      </c>
      <c r="N2310" t="s">
        <v>6858</v>
      </c>
      <c r="O2310" t="s">
        <v>7801</v>
      </c>
      <c r="P2310" t="str">
        <f t="shared" si="36"/>
        <v>Jul</v>
      </c>
      <c r="Q2310">
        <f>PRODUCT(Table1[[#This Row],[Price_per_Unit]],Table1[[#This Row],[Quantity_Purchased]])</f>
        <v>727.72</v>
      </c>
      <c r="R2310">
        <f>(Table1[[#This Row],[Price_per_Unit]]*Table1[[#This Row],[Quantity_Purchased]])-Table1[[#This Row],[Discount_Applied]]</f>
        <v>673.16000000000008</v>
      </c>
    </row>
    <row r="2311" spans="1:18" hidden="1" x14ac:dyDescent="0.35">
      <c r="A2311" t="s">
        <v>7802</v>
      </c>
      <c r="B2311" s="1">
        <v>45992</v>
      </c>
      <c r="C2311" t="s">
        <v>6856</v>
      </c>
      <c r="D2311" t="s">
        <v>7803</v>
      </c>
      <c r="E2311" t="s">
        <v>7804</v>
      </c>
      <c r="F2311" t="s">
        <v>53</v>
      </c>
      <c r="G2311">
        <v>435.29</v>
      </c>
      <c r="H2311">
        <v>6</v>
      </c>
      <c r="I2311">
        <v>367.62</v>
      </c>
      <c r="J2311">
        <v>33.11</v>
      </c>
      <c r="K2311" t="s">
        <v>20</v>
      </c>
      <c r="L2311" t="s">
        <v>21</v>
      </c>
      <c r="M2311" t="s">
        <v>37</v>
      </c>
      <c r="N2311" t="s">
        <v>6858</v>
      </c>
      <c r="O2311" t="s">
        <v>7805</v>
      </c>
      <c r="P2311" t="str">
        <f t="shared" si="36"/>
        <v>Dec</v>
      </c>
      <c r="Q2311">
        <f>PRODUCT(Table1[[#This Row],[Price_per_Unit]],Table1[[#This Row],[Quantity_Purchased]])</f>
        <v>2611.7400000000002</v>
      </c>
      <c r="R2311">
        <f>(Table1[[#This Row],[Price_per_Unit]]*Table1[[#This Row],[Quantity_Purchased]])-Table1[[#This Row],[Discount_Applied]]</f>
        <v>2578.63</v>
      </c>
    </row>
    <row r="2312" spans="1:18" hidden="1" x14ac:dyDescent="0.35">
      <c r="A2312" t="s">
        <v>7806</v>
      </c>
      <c r="B2312" s="1">
        <v>45782</v>
      </c>
      <c r="C2312" t="s">
        <v>6856</v>
      </c>
      <c r="D2312" t="s">
        <v>7807</v>
      </c>
      <c r="E2312" t="s">
        <v>1030</v>
      </c>
      <c r="F2312" t="s">
        <v>28</v>
      </c>
      <c r="G2312">
        <v>406.1</v>
      </c>
      <c r="H2312">
        <v>2</v>
      </c>
      <c r="I2312">
        <v>310.05</v>
      </c>
      <c r="J2312">
        <v>57.84</v>
      </c>
      <c r="K2312" t="s">
        <v>54</v>
      </c>
      <c r="L2312" t="s">
        <v>48</v>
      </c>
      <c r="M2312" t="s">
        <v>37</v>
      </c>
      <c r="N2312" t="s">
        <v>6868</v>
      </c>
      <c r="O2312" t="s">
        <v>7808</v>
      </c>
      <c r="P2312" t="str">
        <f t="shared" si="36"/>
        <v>May</v>
      </c>
      <c r="Q2312">
        <f>PRODUCT(Table1[[#This Row],[Price_per_Unit]],Table1[[#This Row],[Quantity_Purchased]])</f>
        <v>812.2</v>
      </c>
      <c r="R2312">
        <f>(Table1[[#This Row],[Price_per_Unit]]*Table1[[#This Row],[Quantity_Purchased]])-Table1[[#This Row],[Discount_Applied]]</f>
        <v>754.36</v>
      </c>
    </row>
    <row r="2313" spans="1:18" hidden="1" x14ac:dyDescent="0.35">
      <c r="A2313" t="s">
        <v>7809</v>
      </c>
      <c r="B2313" s="1">
        <v>45971</v>
      </c>
      <c r="C2313" t="s">
        <v>6856</v>
      </c>
      <c r="D2313" t="s">
        <v>7810</v>
      </c>
      <c r="E2313" t="s">
        <v>7811</v>
      </c>
      <c r="F2313" t="s">
        <v>19</v>
      </c>
      <c r="G2313">
        <v>382.67</v>
      </c>
      <c r="H2313">
        <v>4</v>
      </c>
      <c r="I2313">
        <v>298.37</v>
      </c>
      <c r="J2313">
        <v>16.11</v>
      </c>
      <c r="K2313" t="s">
        <v>20</v>
      </c>
      <c r="L2313" t="s">
        <v>48</v>
      </c>
      <c r="M2313" t="s">
        <v>30</v>
      </c>
      <c r="N2313" t="s">
        <v>6858</v>
      </c>
      <c r="O2313" t="s">
        <v>7812</v>
      </c>
      <c r="P2313" t="str">
        <f t="shared" si="36"/>
        <v>Nov</v>
      </c>
      <c r="Q2313">
        <f>PRODUCT(Table1[[#This Row],[Price_per_Unit]],Table1[[#This Row],[Quantity_Purchased]])</f>
        <v>1530.68</v>
      </c>
      <c r="R2313">
        <f>(Table1[[#This Row],[Price_per_Unit]]*Table1[[#This Row],[Quantity_Purchased]])-Table1[[#This Row],[Discount_Applied]]</f>
        <v>1514.5700000000002</v>
      </c>
    </row>
    <row r="2314" spans="1:18" hidden="1" x14ac:dyDescent="0.35">
      <c r="A2314" t="s">
        <v>7813</v>
      </c>
      <c r="B2314" s="1">
        <v>45960</v>
      </c>
      <c r="C2314" t="s">
        <v>6856</v>
      </c>
      <c r="D2314" t="s">
        <v>7814</v>
      </c>
      <c r="E2314" t="s">
        <v>5906</v>
      </c>
      <c r="F2314" t="s">
        <v>128</v>
      </c>
      <c r="G2314">
        <v>360.63</v>
      </c>
      <c r="H2314">
        <v>9</v>
      </c>
      <c r="I2314">
        <v>321.55</v>
      </c>
      <c r="J2314">
        <v>1.88</v>
      </c>
      <c r="K2314" t="s">
        <v>20</v>
      </c>
      <c r="L2314" t="s">
        <v>21</v>
      </c>
      <c r="M2314" t="s">
        <v>37</v>
      </c>
      <c r="N2314" t="s">
        <v>6858</v>
      </c>
      <c r="O2314" t="s">
        <v>7815</v>
      </c>
      <c r="P2314" t="str">
        <f t="shared" si="36"/>
        <v>Oct</v>
      </c>
      <c r="Q2314">
        <f>PRODUCT(Table1[[#This Row],[Price_per_Unit]],Table1[[#This Row],[Quantity_Purchased]])</f>
        <v>3245.67</v>
      </c>
      <c r="R2314">
        <f>(Table1[[#This Row],[Price_per_Unit]]*Table1[[#This Row],[Quantity_Purchased]])-Table1[[#This Row],[Discount_Applied]]</f>
        <v>3243.79</v>
      </c>
    </row>
    <row r="2315" spans="1:18" x14ac:dyDescent="0.35">
      <c r="A2315" t="s">
        <v>7816</v>
      </c>
      <c r="B2315" s="1">
        <v>45763</v>
      </c>
      <c r="C2315" t="s">
        <v>6856</v>
      </c>
      <c r="D2315" t="s">
        <v>7817</v>
      </c>
      <c r="E2315" t="s">
        <v>1429</v>
      </c>
      <c r="F2315" t="s">
        <v>28</v>
      </c>
      <c r="G2315">
        <v>109.11</v>
      </c>
      <c r="H2315">
        <v>9</v>
      </c>
      <c r="I2315">
        <v>92.23</v>
      </c>
      <c r="J2315">
        <v>20.68</v>
      </c>
      <c r="K2315" t="s">
        <v>54</v>
      </c>
      <c r="L2315" t="s">
        <v>21</v>
      </c>
      <c r="M2315" t="s">
        <v>22</v>
      </c>
      <c r="N2315" t="s">
        <v>6868</v>
      </c>
      <c r="O2315" t="s">
        <v>7818</v>
      </c>
      <c r="P2315" t="str">
        <f t="shared" si="36"/>
        <v>Apr</v>
      </c>
      <c r="Q2315">
        <f>PRODUCT(Table1[[#This Row],[Price_per_Unit]],Table1[[#This Row],[Quantity_Purchased]])</f>
        <v>981.99</v>
      </c>
      <c r="R2315">
        <f>(Table1[[#This Row],[Price_per_Unit]]*Table1[[#This Row],[Quantity_Purchased]])-Table1[[#This Row],[Discount_Applied]]</f>
        <v>961.31000000000006</v>
      </c>
    </row>
    <row r="2316" spans="1:18" hidden="1" x14ac:dyDescent="0.35">
      <c r="A2316" t="s">
        <v>7819</v>
      </c>
      <c r="B2316" s="1">
        <v>45823</v>
      </c>
      <c r="C2316" t="s">
        <v>6856</v>
      </c>
      <c r="D2316" t="s">
        <v>7820</v>
      </c>
      <c r="E2316" t="s">
        <v>7821</v>
      </c>
      <c r="F2316" t="s">
        <v>128</v>
      </c>
      <c r="G2316">
        <v>276.79000000000002</v>
      </c>
      <c r="H2316">
        <v>5</v>
      </c>
      <c r="I2316">
        <v>241.39</v>
      </c>
      <c r="J2316">
        <v>54.71</v>
      </c>
      <c r="K2316" t="s">
        <v>54</v>
      </c>
      <c r="L2316" t="s">
        <v>48</v>
      </c>
      <c r="M2316" t="s">
        <v>30</v>
      </c>
      <c r="N2316" t="s">
        <v>6868</v>
      </c>
      <c r="O2316" t="s">
        <v>7822</v>
      </c>
      <c r="P2316" t="str">
        <f t="shared" si="36"/>
        <v>Jun</v>
      </c>
      <c r="Q2316">
        <f>PRODUCT(Table1[[#This Row],[Price_per_Unit]],Table1[[#This Row],[Quantity_Purchased]])</f>
        <v>1383.95</v>
      </c>
      <c r="R2316">
        <f>(Table1[[#This Row],[Price_per_Unit]]*Table1[[#This Row],[Quantity_Purchased]])-Table1[[#This Row],[Discount_Applied]]</f>
        <v>1329.24</v>
      </c>
    </row>
    <row r="2317" spans="1:18" x14ac:dyDescent="0.35">
      <c r="A2317" t="s">
        <v>7823</v>
      </c>
      <c r="B2317" s="1">
        <v>45763</v>
      </c>
      <c r="C2317" t="s">
        <v>6856</v>
      </c>
      <c r="D2317" t="s">
        <v>7824</v>
      </c>
      <c r="E2317" t="s">
        <v>3856</v>
      </c>
      <c r="F2317" t="s">
        <v>28</v>
      </c>
      <c r="G2317">
        <v>227.24</v>
      </c>
      <c r="H2317">
        <v>9</v>
      </c>
      <c r="I2317">
        <v>174.92</v>
      </c>
      <c r="J2317">
        <v>45.14</v>
      </c>
      <c r="K2317" t="s">
        <v>20</v>
      </c>
      <c r="L2317" t="s">
        <v>48</v>
      </c>
      <c r="M2317" t="s">
        <v>22</v>
      </c>
      <c r="N2317" t="s">
        <v>6879</v>
      </c>
      <c r="O2317" t="s">
        <v>7825</v>
      </c>
      <c r="P2317" t="str">
        <f t="shared" si="36"/>
        <v>Apr</v>
      </c>
      <c r="Q2317">
        <f>PRODUCT(Table1[[#This Row],[Price_per_Unit]],Table1[[#This Row],[Quantity_Purchased]])</f>
        <v>2045.16</v>
      </c>
      <c r="R2317">
        <f>(Table1[[#This Row],[Price_per_Unit]]*Table1[[#This Row],[Quantity_Purchased]])-Table1[[#This Row],[Discount_Applied]]</f>
        <v>2000.02</v>
      </c>
    </row>
    <row r="2318" spans="1:18" x14ac:dyDescent="0.35">
      <c r="A2318" t="s">
        <v>7826</v>
      </c>
      <c r="B2318" s="1">
        <v>45751</v>
      </c>
      <c r="C2318" t="s">
        <v>6856</v>
      </c>
      <c r="D2318" t="s">
        <v>7827</v>
      </c>
      <c r="E2318" t="s">
        <v>1239</v>
      </c>
      <c r="F2318" t="s">
        <v>19</v>
      </c>
      <c r="G2318">
        <v>212.88</v>
      </c>
      <c r="H2318">
        <v>4</v>
      </c>
      <c r="I2318">
        <v>130.21</v>
      </c>
      <c r="J2318">
        <v>11.49</v>
      </c>
      <c r="K2318" t="s">
        <v>54</v>
      </c>
      <c r="L2318" t="s">
        <v>21</v>
      </c>
      <c r="M2318" t="s">
        <v>22</v>
      </c>
      <c r="N2318" t="s">
        <v>6868</v>
      </c>
      <c r="O2318" t="s">
        <v>7828</v>
      </c>
      <c r="P2318" t="str">
        <f t="shared" si="36"/>
        <v>Apr</v>
      </c>
      <c r="Q2318">
        <f>PRODUCT(Table1[[#This Row],[Price_per_Unit]],Table1[[#This Row],[Quantity_Purchased]])</f>
        <v>851.52</v>
      </c>
      <c r="R2318">
        <f>(Table1[[#This Row],[Price_per_Unit]]*Table1[[#This Row],[Quantity_Purchased]])-Table1[[#This Row],[Discount_Applied]]</f>
        <v>840.03</v>
      </c>
    </row>
    <row r="2319" spans="1:18" hidden="1" x14ac:dyDescent="0.35">
      <c r="A2319" s="2" t="s">
        <v>7829</v>
      </c>
      <c r="B2319" s="1">
        <v>45751</v>
      </c>
      <c r="C2319" t="s">
        <v>6856</v>
      </c>
      <c r="D2319" t="s">
        <v>7830</v>
      </c>
      <c r="E2319" t="s">
        <v>1895</v>
      </c>
      <c r="F2319" t="s">
        <v>53</v>
      </c>
      <c r="G2319">
        <v>211.17</v>
      </c>
      <c r="H2319">
        <v>9</v>
      </c>
      <c r="I2319">
        <v>188.12</v>
      </c>
      <c r="J2319">
        <v>8.36</v>
      </c>
      <c r="K2319" t="s">
        <v>43</v>
      </c>
      <c r="L2319" t="s">
        <v>29</v>
      </c>
      <c r="M2319" t="s">
        <v>37</v>
      </c>
      <c r="N2319" t="s">
        <v>6858</v>
      </c>
      <c r="O2319" t="s">
        <v>7831</v>
      </c>
      <c r="P2319" t="str">
        <f t="shared" si="36"/>
        <v>Apr</v>
      </c>
      <c r="Q2319">
        <f>PRODUCT(Table1[[#This Row],[Price_per_Unit]],Table1[[#This Row],[Quantity_Purchased]])</f>
        <v>1900.53</v>
      </c>
      <c r="R2319">
        <f>(Table1[[#This Row],[Price_per_Unit]]*Table1[[#This Row],[Quantity_Purchased]])-Table1[[#This Row],[Discount_Applied]]</f>
        <v>1892.17</v>
      </c>
    </row>
    <row r="2320" spans="1:18" hidden="1" x14ac:dyDescent="0.35">
      <c r="A2320" t="s">
        <v>7832</v>
      </c>
      <c r="B2320" s="1">
        <v>45728</v>
      </c>
      <c r="C2320" t="s">
        <v>6856</v>
      </c>
      <c r="D2320" t="s">
        <v>7833</v>
      </c>
      <c r="E2320" t="s">
        <v>3646</v>
      </c>
      <c r="F2320" t="s">
        <v>128</v>
      </c>
      <c r="G2320">
        <v>211.47</v>
      </c>
      <c r="H2320">
        <v>2</v>
      </c>
      <c r="I2320">
        <v>166.34</v>
      </c>
      <c r="J2320">
        <v>28.14</v>
      </c>
      <c r="K2320" t="s">
        <v>54</v>
      </c>
      <c r="L2320" t="s">
        <v>29</v>
      </c>
      <c r="M2320" t="s">
        <v>30</v>
      </c>
      <c r="N2320" t="s">
        <v>6858</v>
      </c>
      <c r="O2320" t="s">
        <v>7834</v>
      </c>
      <c r="P2320" t="str">
        <f t="shared" si="36"/>
        <v>Mar</v>
      </c>
      <c r="Q2320">
        <f>PRODUCT(Table1[[#This Row],[Price_per_Unit]],Table1[[#This Row],[Quantity_Purchased]])</f>
        <v>422.94</v>
      </c>
      <c r="R2320">
        <f>(Table1[[#This Row],[Price_per_Unit]]*Table1[[#This Row],[Quantity_Purchased]])-Table1[[#This Row],[Discount_Applied]]</f>
        <v>394.8</v>
      </c>
    </row>
    <row r="2321" spans="1:18" hidden="1" x14ac:dyDescent="0.35">
      <c r="A2321" t="s">
        <v>7835</v>
      </c>
      <c r="B2321" s="1">
        <v>45875</v>
      </c>
      <c r="C2321" t="s">
        <v>6856</v>
      </c>
      <c r="D2321" t="s">
        <v>7836</v>
      </c>
      <c r="E2321" t="s">
        <v>3656</v>
      </c>
      <c r="F2321" t="s">
        <v>79</v>
      </c>
      <c r="G2321">
        <v>165.73</v>
      </c>
      <c r="H2321">
        <v>3</v>
      </c>
      <c r="I2321">
        <v>114.78</v>
      </c>
      <c r="J2321">
        <v>19.260000000000002</v>
      </c>
      <c r="K2321" t="s">
        <v>43</v>
      </c>
      <c r="L2321" t="s">
        <v>29</v>
      </c>
      <c r="M2321" t="s">
        <v>37</v>
      </c>
      <c r="N2321" t="s">
        <v>6879</v>
      </c>
      <c r="O2321" t="s">
        <v>7837</v>
      </c>
      <c r="P2321" t="str">
        <f t="shared" si="36"/>
        <v>Aug</v>
      </c>
      <c r="Q2321">
        <f>PRODUCT(Table1[[#This Row],[Price_per_Unit]],Table1[[#This Row],[Quantity_Purchased]])</f>
        <v>497.18999999999994</v>
      </c>
      <c r="R2321">
        <f>(Table1[[#This Row],[Price_per_Unit]]*Table1[[#This Row],[Quantity_Purchased]])-Table1[[#This Row],[Discount_Applied]]</f>
        <v>477.92999999999995</v>
      </c>
    </row>
    <row r="2322" spans="1:18" hidden="1" x14ac:dyDescent="0.35">
      <c r="A2322" t="s">
        <v>7838</v>
      </c>
      <c r="B2322" s="1">
        <v>46002</v>
      </c>
      <c r="C2322" t="s">
        <v>6856</v>
      </c>
      <c r="D2322" t="s">
        <v>7839</v>
      </c>
      <c r="E2322" t="s">
        <v>3931</v>
      </c>
      <c r="F2322" t="s">
        <v>19</v>
      </c>
      <c r="G2322">
        <v>433.34</v>
      </c>
      <c r="H2322">
        <v>7</v>
      </c>
      <c r="I2322">
        <v>341.72</v>
      </c>
      <c r="J2322">
        <v>71.45</v>
      </c>
      <c r="K2322" t="s">
        <v>43</v>
      </c>
      <c r="L2322" t="s">
        <v>29</v>
      </c>
      <c r="M2322" t="s">
        <v>30</v>
      </c>
      <c r="N2322" t="s">
        <v>6868</v>
      </c>
      <c r="O2322" t="s">
        <v>7840</v>
      </c>
      <c r="P2322" t="str">
        <f t="shared" si="36"/>
        <v>Dec</v>
      </c>
      <c r="Q2322">
        <f>PRODUCT(Table1[[#This Row],[Price_per_Unit]],Table1[[#This Row],[Quantity_Purchased]])</f>
        <v>3033.3799999999997</v>
      </c>
      <c r="R2322">
        <f>(Table1[[#This Row],[Price_per_Unit]]*Table1[[#This Row],[Quantity_Purchased]])-Table1[[#This Row],[Discount_Applied]]</f>
        <v>2961.93</v>
      </c>
    </row>
    <row r="2323" spans="1:18" hidden="1" x14ac:dyDescent="0.35">
      <c r="A2323" t="s">
        <v>7841</v>
      </c>
      <c r="B2323" s="1">
        <v>45843</v>
      </c>
      <c r="C2323" t="s">
        <v>6856</v>
      </c>
      <c r="D2323" t="s">
        <v>7842</v>
      </c>
      <c r="E2323" t="s">
        <v>1961</v>
      </c>
      <c r="F2323" t="s">
        <v>19</v>
      </c>
      <c r="G2323">
        <v>208.94</v>
      </c>
      <c r="H2323">
        <v>9</v>
      </c>
      <c r="I2323">
        <v>148.93</v>
      </c>
      <c r="J2323">
        <v>32.67</v>
      </c>
      <c r="K2323" t="s">
        <v>43</v>
      </c>
      <c r="L2323" t="s">
        <v>21</v>
      </c>
      <c r="M2323" t="s">
        <v>30</v>
      </c>
      <c r="N2323" t="s">
        <v>6858</v>
      </c>
      <c r="O2323" t="s">
        <v>7843</v>
      </c>
      <c r="P2323" t="str">
        <f t="shared" si="36"/>
        <v>Jul</v>
      </c>
      <c r="Q2323">
        <f>PRODUCT(Table1[[#This Row],[Price_per_Unit]],Table1[[#This Row],[Quantity_Purchased]])</f>
        <v>1880.46</v>
      </c>
      <c r="R2323">
        <f>(Table1[[#This Row],[Price_per_Unit]]*Table1[[#This Row],[Quantity_Purchased]])-Table1[[#This Row],[Discount_Applied]]</f>
        <v>1847.79</v>
      </c>
    </row>
    <row r="2324" spans="1:18" hidden="1" x14ac:dyDescent="0.35">
      <c r="A2324" t="s">
        <v>7844</v>
      </c>
      <c r="B2324" s="1">
        <v>45749</v>
      </c>
      <c r="C2324" t="s">
        <v>6856</v>
      </c>
      <c r="D2324" t="s">
        <v>7845</v>
      </c>
      <c r="E2324" t="s">
        <v>3066</v>
      </c>
      <c r="F2324" t="s">
        <v>53</v>
      </c>
      <c r="G2324">
        <v>186.15</v>
      </c>
      <c r="H2324">
        <v>3</v>
      </c>
      <c r="I2324">
        <v>125.64</v>
      </c>
      <c r="J2324">
        <v>28.98</v>
      </c>
      <c r="K2324" t="s">
        <v>54</v>
      </c>
      <c r="L2324" t="s">
        <v>29</v>
      </c>
      <c r="M2324" t="s">
        <v>30</v>
      </c>
      <c r="N2324" t="s">
        <v>6868</v>
      </c>
      <c r="O2324" t="s">
        <v>7846</v>
      </c>
      <c r="P2324" t="str">
        <f t="shared" si="36"/>
        <v>Apr</v>
      </c>
      <c r="Q2324">
        <f>PRODUCT(Table1[[#This Row],[Price_per_Unit]],Table1[[#This Row],[Quantity_Purchased]])</f>
        <v>558.45000000000005</v>
      </c>
      <c r="R2324">
        <f>(Table1[[#This Row],[Price_per_Unit]]*Table1[[#This Row],[Quantity_Purchased]])-Table1[[#This Row],[Discount_Applied]]</f>
        <v>529.47</v>
      </c>
    </row>
    <row r="2325" spans="1:18" hidden="1" x14ac:dyDescent="0.35">
      <c r="A2325" t="s">
        <v>7847</v>
      </c>
      <c r="B2325" s="1">
        <v>45878</v>
      </c>
      <c r="C2325" t="s">
        <v>6856</v>
      </c>
      <c r="D2325" t="s">
        <v>7848</v>
      </c>
      <c r="E2325" t="s">
        <v>1453</v>
      </c>
      <c r="F2325" t="s">
        <v>128</v>
      </c>
      <c r="G2325">
        <v>52.83</v>
      </c>
      <c r="H2325">
        <v>8</v>
      </c>
      <c r="I2325">
        <v>43.45</v>
      </c>
      <c r="J2325">
        <v>7.23</v>
      </c>
      <c r="K2325" t="s">
        <v>43</v>
      </c>
      <c r="L2325" t="s">
        <v>29</v>
      </c>
      <c r="M2325" t="s">
        <v>30</v>
      </c>
      <c r="N2325" t="s">
        <v>6858</v>
      </c>
      <c r="O2325" t="s">
        <v>7849</v>
      </c>
      <c r="P2325" t="str">
        <f t="shared" si="36"/>
        <v>Aug</v>
      </c>
      <c r="Q2325">
        <f>PRODUCT(Table1[[#This Row],[Price_per_Unit]],Table1[[#This Row],[Quantity_Purchased]])</f>
        <v>422.64</v>
      </c>
      <c r="R2325">
        <f>(Table1[[#This Row],[Price_per_Unit]]*Table1[[#This Row],[Quantity_Purchased]])-Table1[[#This Row],[Discount_Applied]]</f>
        <v>415.40999999999997</v>
      </c>
    </row>
    <row r="2326" spans="1:18" hidden="1" x14ac:dyDescent="0.35">
      <c r="A2326" t="s">
        <v>7850</v>
      </c>
      <c r="B2326" s="1">
        <v>45908</v>
      </c>
      <c r="C2326" t="s">
        <v>6856</v>
      </c>
      <c r="D2326" t="s">
        <v>7851</v>
      </c>
      <c r="E2326" t="s">
        <v>311</v>
      </c>
      <c r="F2326" t="s">
        <v>19</v>
      </c>
      <c r="G2326">
        <v>29.04</v>
      </c>
      <c r="H2326">
        <v>3</v>
      </c>
      <c r="I2326">
        <v>24.25</v>
      </c>
      <c r="J2326">
        <v>2.61</v>
      </c>
      <c r="K2326" t="s">
        <v>20</v>
      </c>
      <c r="L2326" t="s">
        <v>29</v>
      </c>
      <c r="M2326" t="s">
        <v>30</v>
      </c>
      <c r="N2326" t="s">
        <v>6858</v>
      </c>
      <c r="O2326" t="s">
        <v>7852</v>
      </c>
      <c r="P2326" t="str">
        <f t="shared" si="36"/>
        <v>Sep</v>
      </c>
      <c r="Q2326">
        <f>PRODUCT(Table1[[#This Row],[Price_per_Unit]],Table1[[#This Row],[Quantity_Purchased]])</f>
        <v>87.12</v>
      </c>
      <c r="R2326">
        <f>(Table1[[#This Row],[Price_per_Unit]]*Table1[[#This Row],[Quantity_Purchased]])-Table1[[#This Row],[Discount_Applied]]</f>
        <v>84.51</v>
      </c>
    </row>
    <row r="2327" spans="1:18" hidden="1" x14ac:dyDescent="0.35">
      <c r="A2327" t="s">
        <v>7853</v>
      </c>
      <c r="B2327" s="1">
        <v>45739</v>
      </c>
      <c r="C2327" t="s">
        <v>6856</v>
      </c>
      <c r="D2327" t="s">
        <v>7854</v>
      </c>
      <c r="E2327" t="s">
        <v>541</v>
      </c>
      <c r="F2327" t="s">
        <v>79</v>
      </c>
      <c r="G2327">
        <v>27.05</v>
      </c>
      <c r="H2327">
        <v>8</v>
      </c>
      <c r="I2327">
        <v>17.68</v>
      </c>
      <c r="J2327">
        <v>0.92</v>
      </c>
      <c r="K2327" t="s">
        <v>54</v>
      </c>
      <c r="L2327" t="s">
        <v>29</v>
      </c>
      <c r="M2327" t="s">
        <v>37</v>
      </c>
      <c r="N2327" t="s">
        <v>6858</v>
      </c>
      <c r="O2327" t="s">
        <v>7855</v>
      </c>
      <c r="P2327" t="str">
        <f t="shared" si="36"/>
        <v>Mar</v>
      </c>
      <c r="Q2327">
        <f>PRODUCT(Table1[[#This Row],[Price_per_Unit]],Table1[[#This Row],[Quantity_Purchased]])</f>
        <v>216.4</v>
      </c>
      <c r="R2327">
        <f>(Table1[[#This Row],[Price_per_Unit]]*Table1[[#This Row],[Quantity_Purchased]])-Table1[[#This Row],[Discount_Applied]]</f>
        <v>215.48000000000002</v>
      </c>
    </row>
    <row r="2328" spans="1:18" x14ac:dyDescent="0.35">
      <c r="A2328" t="s">
        <v>7856</v>
      </c>
      <c r="B2328" s="1">
        <v>45823</v>
      </c>
      <c r="C2328" t="s">
        <v>6856</v>
      </c>
      <c r="D2328" t="s">
        <v>7857</v>
      </c>
      <c r="E2328" t="s">
        <v>7858</v>
      </c>
      <c r="F2328" t="s">
        <v>53</v>
      </c>
      <c r="G2328">
        <v>337.16</v>
      </c>
      <c r="H2328">
        <v>10</v>
      </c>
      <c r="I2328">
        <v>244.06</v>
      </c>
      <c r="J2328">
        <v>26.72</v>
      </c>
      <c r="K2328" t="s">
        <v>43</v>
      </c>
      <c r="L2328" t="s">
        <v>48</v>
      </c>
      <c r="M2328" t="s">
        <v>22</v>
      </c>
      <c r="N2328" t="s">
        <v>6858</v>
      </c>
      <c r="O2328" t="s">
        <v>7859</v>
      </c>
      <c r="P2328" t="str">
        <f t="shared" si="36"/>
        <v>Jun</v>
      </c>
      <c r="Q2328">
        <f>PRODUCT(Table1[[#This Row],[Price_per_Unit]],Table1[[#This Row],[Quantity_Purchased]])</f>
        <v>3371.6000000000004</v>
      </c>
      <c r="R2328">
        <f>(Table1[[#This Row],[Price_per_Unit]]*Table1[[#This Row],[Quantity_Purchased]])-Table1[[#This Row],[Discount_Applied]]</f>
        <v>3344.8800000000006</v>
      </c>
    </row>
    <row r="2329" spans="1:18" hidden="1" x14ac:dyDescent="0.35">
      <c r="A2329" t="s">
        <v>7860</v>
      </c>
      <c r="B2329" s="1">
        <v>45719</v>
      </c>
      <c r="C2329" t="s">
        <v>6856</v>
      </c>
      <c r="D2329" t="s">
        <v>7861</v>
      </c>
      <c r="E2329" t="s">
        <v>5307</v>
      </c>
      <c r="F2329" t="s">
        <v>19</v>
      </c>
      <c r="G2329">
        <v>372.92</v>
      </c>
      <c r="H2329">
        <v>4</v>
      </c>
      <c r="I2329">
        <v>260.64999999999998</v>
      </c>
      <c r="J2329">
        <v>10.63</v>
      </c>
      <c r="K2329" t="s">
        <v>20</v>
      </c>
      <c r="L2329" t="s">
        <v>48</v>
      </c>
      <c r="M2329" t="s">
        <v>37</v>
      </c>
      <c r="N2329" t="s">
        <v>6858</v>
      </c>
      <c r="O2329" t="s">
        <v>7862</v>
      </c>
      <c r="P2329" t="str">
        <f t="shared" si="36"/>
        <v>Mar</v>
      </c>
      <c r="Q2329">
        <f>PRODUCT(Table1[[#This Row],[Price_per_Unit]],Table1[[#This Row],[Quantity_Purchased]])</f>
        <v>1491.68</v>
      </c>
      <c r="R2329">
        <f>(Table1[[#This Row],[Price_per_Unit]]*Table1[[#This Row],[Quantity_Purchased]])-Table1[[#This Row],[Discount_Applied]]</f>
        <v>1481.05</v>
      </c>
    </row>
    <row r="2330" spans="1:18" x14ac:dyDescent="0.35">
      <c r="A2330" t="s">
        <v>7863</v>
      </c>
      <c r="B2330" s="1">
        <v>45907</v>
      </c>
      <c r="C2330" t="s">
        <v>6856</v>
      </c>
      <c r="D2330" t="s">
        <v>7864</v>
      </c>
      <c r="E2330" t="s">
        <v>2425</v>
      </c>
      <c r="F2330" t="s">
        <v>36</v>
      </c>
      <c r="G2330">
        <v>317.87</v>
      </c>
      <c r="H2330">
        <v>7</v>
      </c>
      <c r="I2330">
        <v>190.79</v>
      </c>
      <c r="J2330">
        <v>25.55</v>
      </c>
      <c r="K2330" t="s">
        <v>54</v>
      </c>
      <c r="L2330" t="s">
        <v>48</v>
      </c>
      <c r="M2330" t="s">
        <v>22</v>
      </c>
      <c r="N2330" t="s">
        <v>6879</v>
      </c>
      <c r="O2330" t="s">
        <v>7865</v>
      </c>
      <c r="P2330" t="str">
        <f t="shared" si="36"/>
        <v>Sep</v>
      </c>
      <c r="Q2330">
        <f>PRODUCT(Table1[[#This Row],[Price_per_Unit]],Table1[[#This Row],[Quantity_Purchased]])</f>
        <v>2225.09</v>
      </c>
      <c r="R2330">
        <f>(Table1[[#This Row],[Price_per_Unit]]*Table1[[#This Row],[Quantity_Purchased]])-Table1[[#This Row],[Discount_Applied]]</f>
        <v>2199.54</v>
      </c>
    </row>
    <row r="2331" spans="1:18" hidden="1" x14ac:dyDescent="0.35">
      <c r="A2331" t="s">
        <v>7866</v>
      </c>
      <c r="B2331" s="1">
        <v>45739</v>
      </c>
      <c r="C2331" t="s">
        <v>6856</v>
      </c>
      <c r="D2331" t="s">
        <v>7867</v>
      </c>
      <c r="E2331" t="s">
        <v>1884</v>
      </c>
      <c r="F2331" t="s">
        <v>28</v>
      </c>
      <c r="G2331">
        <v>45.91</v>
      </c>
      <c r="H2331">
        <v>1</v>
      </c>
      <c r="I2331">
        <v>34.75</v>
      </c>
      <c r="J2331">
        <v>8.02</v>
      </c>
      <c r="K2331" t="s">
        <v>54</v>
      </c>
      <c r="L2331" t="s">
        <v>21</v>
      </c>
      <c r="M2331" t="s">
        <v>37</v>
      </c>
      <c r="N2331" t="s">
        <v>6858</v>
      </c>
      <c r="O2331" t="s">
        <v>4570</v>
      </c>
      <c r="P2331" t="str">
        <f t="shared" si="36"/>
        <v>Mar</v>
      </c>
      <c r="Q2331">
        <f>PRODUCT(Table1[[#This Row],[Price_per_Unit]],Table1[[#This Row],[Quantity_Purchased]])</f>
        <v>45.91</v>
      </c>
      <c r="R2331">
        <f>(Table1[[#This Row],[Price_per_Unit]]*Table1[[#This Row],[Quantity_Purchased]])-Table1[[#This Row],[Discount_Applied]]</f>
        <v>37.89</v>
      </c>
    </row>
    <row r="2332" spans="1:18" hidden="1" x14ac:dyDescent="0.35">
      <c r="A2332" t="s">
        <v>7868</v>
      </c>
      <c r="B2332" s="1">
        <v>45981</v>
      </c>
      <c r="C2332" t="s">
        <v>6856</v>
      </c>
      <c r="D2332" t="s">
        <v>7869</v>
      </c>
      <c r="E2332" t="s">
        <v>692</v>
      </c>
      <c r="F2332" t="s">
        <v>128</v>
      </c>
      <c r="G2332">
        <v>108.04</v>
      </c>
      <c r="H2332">
        <v>2</v>
      </c>
      <c r="I2332">
        <v>83.39</v>
      </c>
      <c r="J2332">
        <v>20.27</v>
      </c>
      <c r="K2332" t="s">
        <v>20</v>
      </c>
      <c r="L2332" t="s">
        <v>48</v>
      </c>
      <c r="M2332" t="s">
        <v>30</v>
      </c>
      <c r="N2332" t="s">
        <v>6879</v>
      </c>
      <c r="O2332" t="s">
        <v>7870</v>
      </c>
      <c r="P2332" t="str">
        <f t="shared" si="36"/>
        <v>Nov</v>
      </c>
      <c r="Q2332">
        <f>PRODUCT(Table1[[#This Row],[Price_per_Unit]],Table1[[#This Row],[Quantity_Purchased]])</f>
        <v>216.08</v>
      </c>
      <c r="R2332">
        <f>(Table1[[#This Row],[Price_per_Unit]]*Table1[[#This Row],[Quantity_Purchased]])-Table1[[#This Row],[Discount_Applied]]</f>
        <v>195.81</v>
      </c>
    </row>
    <row r="2333" spans="1:18" hidden="1" x14ac:dyDescent="0.35">
      <c r="A2333" t="s">
        <v>7871</v>
      </c>
      <c r="B2333" s="1">
        <v>46022</v>
      </c>
      <c r="C2333" t="s">
        <v>6856</v>
      </c>
      <c r="D2333" t="s">
        <v>7872</v>
      </c>
      <c r="E2333" t="s">
        <v>7873</v>
      </c>
      <c r="F2333" t="s">
        <v>28</v>
      </c>
      <c r="G2333">
        <v>194.61</v>
      </c>
      <c r="H2333">
        <v>8</v>
      </c>
      <c r="I2333">
        <v>167.55</v>
      </c>
      <c r="J2333">
        <v>19.64</v>
      </c>
      <c r="K2333" t="s">
        <v>54</v>
      </c>
      <c r="L2333" t="s">
        <v>29</v>
      </c>
      <c r="M2333" t="s">
        <v>37</v>
      </c>
      <c r="N2333" t="s">
        <v>6879</v>
      </c>
      <c r="O2333" t="s">
        <v>7874</v>
      </c>
      <c r="P2333" t="str">
        <f t="shared" si="36"/>
        <v>Dec</v>
      </c>
      <c r="Q2333">
        <f>PRODUCT(Table1[[#This Row],[Price_per_Unit]],Table1[[#This Row],[Quantity_Purchased]])</f>
        <v>1556.88</v>
      </c>
      <c r="R2333">
        <f>(Table1[[#This Row],[Price_per_Unit]]*Table1[[#This Row],[Quantity_Purchased]])-Table1[[#This Row],[Discount_Applied]]</f>
        <v>1537.24</v>
      </c>
    </row>
    <row r="2334" spans="1:18" hidden="1" x14ac:dyDescent="0.35">
      <c r="A2334" t="s">
        <v>7875</v>
      </c>
      <c r="B2334" s="1">
        <v>45960</v>
      </c>
      <c r="C2334" t="s">
        <v>6856</v>
      </c>
      <c r="D2334" t="s">
        <v>7876</v>
      </c>
      <c r="E2334" t="s">
        <v>2641</v>
      </c>
      <c r="F2334" t="s">
        <v>128</v>
      </c>
      <c r="G2334">
        <v>233.6</v>
      </c>
      <c r="H2334">
        <v>2</v>
      </c>
      <c r="I2334">
        <v>152.01</v>
      </c>
      <c r="J2334">
        <v>35.03</v>
      </c>
      <c r="K2334" t="s">
        <v>20</v>
      </c>
      <c r="L2334" t="s">
        <v>48</v>
      </c>
      <c r="M2334" t="s">
        <v>30</v>
      </c>
      <c r="N2334" t="s">
        <v>6858</v>
      </c>
      <c r="O2334" t="s">
        <v>7877</v>
      </c>
      <c r="P2334" t="str">
        <f t="shared" si="36"/>
        <v>Oct</v>
      </c>
      <c r="Q2334">
        <f>PRODUCT(Table1[[#This Row],[Price_per_Unit]],Table1[[#This Row],[Quantity_Purchased]])</f>
        <v>467.2</v>
      </c>
      <c r="R2334">
        <f>(Table1[[#This Row],[Price_per_Unit]]*Table1[[#This Row],[Quantity_Purchased]])-Table1[[#This Row],[Discount_Applied]]</f>
        <v>432.16999999999996</v>
      </c>
    </row>
    <row r="2335" spans="1:18" hidden="1" x14ac:dyDescent="0.35">
      <c r="A2335" t="s">
        <v>7878</v>
      </c>
      <c r="B2335" s="1">
        <v>45760</v>
      </c>
      <c r="C2335" t="s">
        <v>6856</v>
      </c>
      <c r="D2335" t="s">
        <v>7879</v>
      </c>
      <c r="E2335" t="s">
        <v>3856</v>
      </c>
      <c r="F2335" t="s">
        <v>128</v>
      </c>
      <c r="G2335">
        <v>277</v>
      </c>
      <c r="H2335">
        <v>4</v>
      </c>
      <c r="I2335">
        <v>179.42</v>
      </c>
      <c r="J2335">
        <v>14.4</v>
      </c>
      <c r="K2335" t="s">
        <v>54</v>
      </c>
      <c r="L2335" t="s">
        <v>29</v>
      </c>
      <c r="M2335" t="s">
        <v>37</v>
      </c>
      <c r="N2335" t="s">
        <v>6858</v>
      </c>
      <c r="O2335" t="s">
        <v>7880</v>
      </c>
      <c r="P2335" t="str">
        <f t="shared" si="36"/>
        <v>Apr</v>
      </c>
      <c r="Q2335">
        <f>PRODUCT(Table1[[#This Row],[Price_per_Unit]],Table1[[#This Row],[Quantity_Purchased]])</f>
        <v>1108</v>
      </c>
      <c r="R2335">
        <f>(Table1[[#This Row],[Price_per_Unit]]*Table1[[#This Row],[Quantity_Purchased]])-Table1[[#This Row],[Discount_Applied]]</f>
        <v>1093.5999999999999</v>
      </c>
    </row>
    <row r="2336" spans="1:18" x14ac:dyDescent="0.35">
      <c r="A2336" t="s">
        <v>7881</v>
      </c>
      <c r="B2336" s="1">
        <v>45941</v>
      </c>
      <c r="C2336" t="s">
        <v>6856</v>
      </c>
      <c r="D2336" t="s">
        <v>7882</v>
      </c>
      <c r="E2336" t="s">
        <v>5582</v>
      </c>
      <c r="F2336" t="s">
        <v>28</v>
      </c>
      <c r="G2336">
        <v>347.31</v>
      </c>
      <c r="H2336">
        <v>10</v>
      </c>
      <c r="I2336">
        <v>308.07</v>
      </c>
      <c r="J2336">
        <v>54.08</v>
      </c>
      <c r="K2336" t="s">
        <v>43</v>
      </c>
      <c r="L2336" t="s">
        <v>29</v>
      </c>
      <c r="M2336" t="s">
        <v>22</v>
      </c>
      <c r="N2336" t="s">
        <v>6858</v>
      </c>
      <c r="O2336" t="s">
        <v>7883</v>
      </c>
      <c r="P2336" t="str">
        <f t="shared" si="36"/>
        <v>Oct</v>
      </c>
      <c r="Q2336">
        <f>PRODUCT(Table1[[#This Row],[Price_per_Unit]],Table1[[#This Row],[Quantity_Purchased]])</f>
        <v>3473.1</v>
      </c>
      <c r="R2336">
        <f>(Table1[[#This Row],[Price_per_Unit]]*Table1[[#This Row],[Quantity_Purchased]])-Table1[[#This Row],[Discount_Applied]]</f>
        <v>3419.02</v>
      </c>
    </row>
    <row r="2337" spans="1:18" x14ac:dyDescent="0.35">
      <c r="A2337" s="2" t="s">
        <v>7884</v>
      </c>
      <c r="B2337" s="1">
        <v>45973</v>
      </c>
      <c r="C2337" t="s">
        <v>6856</v>
      </c>
      <c r="D2337" t="s">
        <v>7885</v>
      </c>
      <c r="E2337" t="s">
        <v>2959</v>
      </c>
      <c r="F2337" t="s">
        <v>53</v>
      </c>
      <c r="G2337">
        <v>74.61</v>
      </c>
      <c r="H2337">
        <v>10</v>
      </c>
      <c r="I2337">
        <v>49.92</v>
      </c>
      <c r="J2337">
        <v>12.63</v>
      </c>
      <c r="K2337" t="s">
        <v>43</v>
      </c>
      <c r="L2337" t="s">
        <v>21</v>
      </c>
      <c r="M2337" t="s">
        <v>22</v>
      </c>
      <c r="N2337" t="s">
        <v>6858</v>
      </c>
      <c r="O2337" t="s">
        <v>7886</v>
      </c>
      <c r="P2337" t="str">
        <f t="shared" si="36"/>
        <v>Nov</v>
      </c>
      <c r="Q2337">
        <f>PRODUCT(Table1[[#This Row],[Price_per_Unit]],Table1[[#This Row],[Quantity_Purchased]])</f>
        <v>746.1</v>
      </c>
      <c r="R2337">
        <f>(Table1[[#This Row],[Price_per_Unit]]*Table1[[#This Row],[Quantity_Purchased]])-Table1[[#This Row],[Discount_Applied]]</f>
        <v>733.47</v>
      </c>
    </row>
    <row r="2338" spans="1:18" hidden="1" x14ac:dyDescent="0.35">
      <c r="A2338" t="s">
        <v>7887</v>
      </c>
      <c r="B2338" s="1">
        <v>46002</v>
      </c>
      <c r="C2338" t="s">
        <v>6856</v>
      </c>
      <c r="D2338" t="s">
        <v>7888</v>
      </c>
      <c r="E2338" t="s">
        <v>917</v>
      </c>
      <c r="F2338" t="s">
        <v>19</v>
      </c>
      <c r="G2338">
        <v>471.5</v>
      </c>
      <c r="H2338">
        <v>7</v>
      </c>
      <c r="I2338">
        <v>376.38</v>
      </c>
      <c r="J2338">
        <v>81.36</v>
      </c>
      <c r="K2338" t="s">
        <v>54</v>
      </c>
      <c r="L2338" t="s">
        <v>29</v>
      </c>
      <c r="M2338" t="s">
        <v>30</v>
      </c>
      <c r="N2338" t="s">
        <v>6858</v>
      </c>
      <c r="O2338" t="s">
        <v>7889</v>
      </c>
      <c r="P2338" t="str">
        <f t="shared" si="36"/>
        <v>Dec</v>
      </c>
      <c r="Q2338">
        <f>PRODUCT(Table1[[#This Row],[Price_per_Unit]],Table1[[#This Row],[Quantity_Purchased]])</f>
        <v>3300.5</v>
      </c>
      <c r="R2338">
        <f>(Table1[[#This Row],[Price_per_Unit]]*Table1[[#This Row],[Quantity_Purchased]])-Table1[[#This Row],[Discount_Applied]]</f>
        <v>3219.14</v>
      </c>
    </row>
    <row r="2339" spans="1:18" hidden="1" x14ac:dyDescent="0.35">
      <c r="A2339" t="s">
        <v>7890</v>
      </c>
      <c r="B2339" s="1">
        <v>45941</v>
      </c>
      <c r="C2339" t="s">
        <v>6856</v>
      </c>
      <c r="D2339" t="s">
        <v>7891</v>
      </c>
      <c r="E2339" t="s">
        <v>7892</v>
      </c>
      <c r="F2339" t="s">
        <v>28</v>
      </c>
      <c r="G2339">
        <v>15.33</v>
      </c>
      <c r="H2339">
        <v>8</v>
      </c>
      <c r="I2339">
        <v>11.99</v>
      </c>
      <c r="J2339">
        <v>1.05</v>
      </c>
      <c r="K2339" t="s">
        <v>43</v>
      </c>
      <c r="L2339" t="s">
        <v>29</v>
      </c>
      <c r="M2339" t="s">
        <v>30</v>
      </c>
      <c r="N2339" t="s">
        <v>6879</v>
      </c>
      <c r="O2339" t="s">
        <v>7893</v>
      </c>
      <c r="P2339" t="str">
        <f t="shared" si="36"/>
        <v>Oct</v>
      </c>
      <c r="Q2339">
        <f>PRODUCT(Table1[[#This Row],[Price_per_Unit]],Table1[[#This Row],[Quantity_Purchased]])</f>
        <v>122.64</v>
      </c>
      <c r="R2339">
        <f>(Table1[[#This Row],[Price_per_Unit]]*Table1[[#This Row],[Quantity_Purchased]])-Table1[[#This Row],[Discount_Applied]]</f>
        <v>121.59</v>
      </c>
    </row>
    <row r="2340" spans="1:18" x14ac:dyDescent="0.35">
      <c r="A2340" t="s">
        <v>7894</v>
      </c>
      <c r="B2340" s="1">
        <v>45886</v>
      </c>
      <c r="C2340" t="s">
        <v>6856</v>
      </c>
      <c r="D2340" t="s">
        <v>7895</v>
      </c>
      <c r="E2340" t="s">
        <v>5878</v>
      </c>
      <c r="F2340" t="s">
        <v>128</v>
      </c>
      <c r="G2340">
        <v>324.99</v>
      </c>
      <c r="H2340">
        <v>8</v>
      </c>
      <c r="I2340">
        <v>210.91</v>
      </c>
      <c r="J2340">
        <v>2.69</v>
      </c>
      <c r="K2340" t="s">
        <v>54</v>
      </c>
      <c r="L2340" t="s">
        <v>29</v>
      </c>
      <c r="M2340" t="s">
        <v>22</v>
      </c>
      <c r="N2340" t="s">
        <v>6879</v>
      </c>
      <c r="O2340" t="s">
        <v>7896</v>
      </c>
      <c r="P2340" t="str">
        <f t="shared" si="36"/>
        <v>Aug</v>
      </c>
      <c r="Q2340">
        <f>PRODUCT(Table1[[#This Row],[Price_per_Unit]],Table1[[#This Row],[Quantity_Purchased]])</f>
        <v>2599.92</v>
      </c>
      <c r="R2340">
        <f>(Table1[[#This Row],[Price_per_Unit]]*Table1[[#This Row],[Quantity_Purchased]])-Table1[[#This Row],[Discount_Applied]]</f>
        <v>2597.23</v>
      </c>
    </row>
    <row r="2341" spans="1:18" hidden="1" x14ac:dyDescent="0.35">
      <c r="A2341" s="2" t="s">
        <v>7897</v>
      </c>
      <c r="B2341" s="1">
        <v>45971</v>
      </c>
      <c r="C2341" t="s">
        <v>6856</v>
      </c>
      <c r="D2341" t="s">
        <v>7898</v>
      </c>
      <c r="E2341" t="s">
        <v>7899</v>
      </c>
      <c r="F2341" t="s">
        <v>79</v>
      </c>
      <c r="G2341">
        <v>194.19</v>
      </c>
      <c r="H2341">
        <v>3</v>
      </c>
      <c r="I2341">
        <v>154.43</v>
      </c>
      <c r="J2341">
        <v>16.510000000000002</v>
      </c>
      <c r="K2341" t="s">
        <v>20</v>
      </c>
      <c r="L2341" t="s">
        <v>48</v>
      </c>
      <c r="M2341" t="s">
        <v>30</v>
      </c>
      <c r="N2341" t="s">
        <v>6868</v>
      </c>
      <c r="O2341" t="s">
        <v>7900</v>
      </c>
      <c r="P2341" t="str">
        <f t="shared" si="36"/>
        <v>Nov</v>
      </c>
      <c r="Q2341">
        <f>PRODUCT(Table1[[#This Row],[Price_per_Unit]],Table1[[#This Row],[Quantity_Purchased]])</f>
        <v>582.56999999999994</v>
      </c>
      <c r="R2341">
        <f>(Table1[[#This Row],[Price_per_Unit]]*Table1[[#This Row],[Quantity_Purchased]])-Table1[[#This Row],[Discount_Applied]]</f>
        <v>566.05999999999995</v>
      </c>
    </row>
    <row r="2342" spans="1:18" x14ac:dyDescent="0.35">
      <c r="A2342" t="s">
        <v>7901</v>
      </c>
      <c r="B2342" s="1">
        <v>45907</v>
      </c>
      <c r="C2342" t="s">
        <v>6856</v>
      </c>
      <c r="D2342" t="s">
        <v>7902</v>
      </c>
      <c r="E2342" t="s">
        <v>2663</v>
      </c>
      <c r="F2342" t="s">
        <v>28</v>
      </c>
      <c r="G2342">
        <v>441.87</v>
      </c>
      <c r="H2342">
        <v>4</v>
      </c>
      <c r="I2342">
        <v>374.61</v>
      </c>
      <c r="J2342">
        <v>79.069999999999993</v>
      </c>
      <c r="K2342" t="s">
        <v>43</v>
      </c>
      <c r="L2342" t="s">
        <v>21</v>
      </c>
      <c r="M2342" t="s">
        <v>22</v>
      </c>
      <c r="N2342" t="s">
        <v>6868</v>
      </c>
      <c r="O2342" t="s">
        <v>7903</v>
      </c>
      <c r="P2342" t="str">
        <f t="shared" si="36"/>
        <v>Sep</v>
      </c>
      <c r="Q2342">
        <f>PRODUCT(Table1[[#This Row],[Price_per_Unit]],Table1[[#This Row],[Quantity_Purchased]])</f>
        <v>1767.48</v>
      </c>
      <c r="R2342">
        <f>(Table1[[#This Row],[Price_per_Unit]]*Table1[[#This Row],[Quantity_Purchased]])-Table1[[#This Row],[Discount_Applied]]</f>
        <v>1688.41</v>
      </c>
    </row>
    <row r="2343" spans="1:18" hidden="1" x14ac:dyDescent="0.35">
      <c r="A2343" t="s">
        <v>7904</v>
      </c>
      <c r="B2343" s="1">
        <v>45814</v>
      </c>
      <c r="C2343" t="s">
        <v>6856</v>
      </c>
      <c r="D2343" t="s">
        <v>7905</v>
      </c>
      <c r="E2343" t="s">
        <v>3355</v>
      </c>
      <c r="F2343" t="s">
        <v>53</v>
      </c>
      <c r="G2343">
        <v>387.71</v>
      </c>
      <c r="H2343">
        <v>4</v>
      </c>
      <c r="I2343">
        <v>244.08</v>
      </c>
      <c r="J2343">
        <v>23.81</v>
      </c>
      <c r="K2343" t="s">
        <v>20</v>
      </c>
      <c r="L2343" t="s">
        <v>48</v>
      </c>
      <c r="M2343" t="s">
        <v>30</v>
      </c>
      <c r="N2343" t="s">
        <v>6858</v>
      </c>
      <c r="O2343" t="s">
        <v>7906</v>
      </c>
      <c r="P2343" t="str">
        <f t="shared" si="36"/>
        <v>Jun</v>
      </c>
      <c r="Q2343">
        <f>PRODUCT(Table1[[#This Row],[Price_per_Unit]],Table1[[#This Row],[Quantity_Purchased]])</f>
        <v>1550.84</v>
      </c>
      <c r="R2343">
        <f>(Table1[[#This Row],[Price_per_Unit]]*Table1[[#This Row],[Quantity_Purchased]])-Table1[[#This Row],[Discount_Applied]]</f>
        <v>1527.03</v>
      </c>
    </row>
    <row r="2344" spans="1:18" hidden="1" x14ac:dyDescent="0.35">
      <c r="A2344" t="s">
        <v>7907</v>
      </c>
      <c r="B2344" s="1">
        <v>45939</v>
      </c>
      <c r="C2344" t="s">
        <v>6856</v>
      </c>
      <c r="D2344" t="s">
        <v>7908</v>
      </c>
      <c r="E2344" t="s">
        <v>3651</v>
      </c>
      <c r="F2344" t="s">
        <v>79</v>
      </c>
      <c r="G2344">
        <v>79.53</v>
      </c>
      <c r="H2344">
        <v>10</v>
      </c>
      <c r="I2344">
        <v>50.15</v>
      </c>
      <c r="J2344">
        <v>7.52</v>
      </c>
      <c r="K2344" t="s">
        <v>54</v>
      </c>
      <c r="L2344" t="s">
        <v>21</v>
      </c>
      <c r="M2344" t="s">
        <v>30</v>
      </c>
      <c r="N2344" t="s">
        <v>6858</v>
      </c>
      <c r="O2344" t="s">
        <v>7909</v>
      </c>
      <c r="P2344" t="str">
        <f t="shared" si="36"/>
        <v>Oct</v>
      </c>
      <c r="Q2344">
        <f>PRODUCT(Table1[[#This Row],[Price_per_Unit]],Table1[[#This Row],[Quantity_Purchased]])</f>
        <v>795.3</v>
      </c>
      <c r="R2344">
        <f>(Table1[[#This Row],[Price_per_Unit]]*Table1[[#This Row],[Quantity_Purchased]])-Table1[[#This Row],[Discount_Applied]]</f>
        <v>787.78</v>
      </c>
    </row>
    <row r="2345" spans="1:18" hidden="1" x14ac:dyDescent="0.35">
      <c r="A2345" t="s">
        <v>7910</v>
      </c>
      <c r="B2345" s="1">
        <v>45918</v>
      </c>
      <c r="C2345" t="s">
        <v>6856</v>
      </c>
      <c r="D2345" t="s">
        <v>7911</v>
      </c>
      <c r="E2345" t="s">
        <v>2188</v>
      </c>
      <c r="F2345" t="s">
        <v>28</v>
      </c>
      <c r="G2345">
        <v>410.39</v>
      </c>
      <c r="H2345">
        <v>6</v>
      </c>
      <c r="I2345">
        <v>290.60000000000002</v>
      </c>
      <c r="J2345">
        <v>69.22</v>
      </c>
      <c r="K2345" t="s">
        <v>54</v>
      </c>
      <c r="L2345" t="s">
        <v>48</v>
      </c>
      <c r="M2345" t="s">
        <v>30</v>
      </c>
      <c r="N2345" t="s">
        <v>6858</v>
      </c>
      <c r="O2345" t="s">
        <v>7912</v>
      </c>
      <c r="P2345" t="str">
        <f t="shared" si="36"/>
        <v>Sep</v>
      </c>
      <c r="Q2345">
        <f>PRODUCT(Table1[[#This Row],[Price_per_Unit]],Table1[[#This Row],[Quantity_Purchased]])</f>
        <v>2462.34</v>
      </c>
      <c r="R2345">
        <f>(Table1[[#This Row],[Price_per_Unit]]*Table1[[#This Row],[Quantity_Purchased]])-Table1[[#This Row],[Discount_Applied]]</f>
        <v>2393.1200000000003</v>
      </c>
    </row>
    <row r="2346" spans="1:18" hidden="1" x14ac:dyDescent="0.35">
      <c r="A2346" t="s">
        <v>7913</v>
      </c>
      <c r="B2346" s="1">
        <v>45728</v>
      </c>
      <c r="C2346" t="s">
        <v>6856</v>
      </c>
      <c r="D2346" t="s">
        <v>7914</v>
      </c>
      <c r="E2346" t="s">
        <v>964</v>
      </c>
      <c r="F2346" t="s">
        <v>128</v>
      </c>
      <c r="G2346">
        <v>32.97</v>
      </c>
      <c r="H2346">
        <v>1</v>
      </c>
      <c r="I2346">
        <v>23.93</v>
      </c>
      <c r="J2346">
        <v>0.83</v>
      </c>
      <c r="K2346" t="s">
        <v>54</v>
      </c>
      <c r="L2346" t="s">
        <v>48</v>
      </c>
      <c r="M2346" t="s">
        <v>37</v>
      </c>
      <c r="N2346" t="s">
        <v>6879</v>
      </c>
      <c r="O2346" t="s">
        <v>7915</v>
      </c>
      <c r="P2346" t="str">
        <f t="shared" si="36"/>
        <v>Mar</v>
      </c>
      <c r="Q2346">
        <f>PRODUCT(Table1[[#This Row],[Price_per_Unit]],Table1[[#This Row],[Quantity_Purchased]])</f>
        <v>32.97</v>
      </c>
      <c r="R2346">
        <f>(Table1[[#This Row],[Price_per_Unit]]*Table1[[#This Row],[Quantity_Purchased]])-Table1[[#This Row],[Discount_Applied]]</f>
        <v>32.14</v>
      </c>
    </row>
    <row r="2347" spans="1:18" hidden="1" x14ac:dyDescent="0.35">
      <c r="A2347" t="s">
        <v>7916</v>
      </c>
      <c r="B2347" s="1">
        <v>45908</v>
      </c>
      <c r="C2347" t="s">
        <v>6856</v>
      </c>
      <c r="D2347" t="s">
        <v>7917</v>
      </c>
      <c r="E2347" t="s">
        <v>7441</v>
      </c>
      <c r="F2347" t="s">
        <v>53</v>
      </c>
      <c r="G2347">
        <v>491.79</v>
      </c>
      <c r="H2347">
        <v>8</v>
      </c>
      <c r="I2347">
        <v>306.25</v>
      </c>
      <c r="J2347">
        <v>10.97</v>
      </c>
      <c r="K2347" t="s">
        <v>43</v>
      </c>
      <c r="L2347" t="s">
        <v>48</v>
      </c>
      <c r="M2347" t="s">
        <v>37</v>
      </c>
      <c r="N2347" t="s">
        <v>6858</v>
      </c>
      <c r="O2347" t="s">
        <v>7918</v>
      </c>
      <c r="P2347" t="str">
        <f t="shared" si="36"/>
        <v>Sep</v>
      </c>
      <c r="Q2347">
        <f>PRODUCT(Table1[[#This Row],[Price_per_Unit]],Table1[[#This Row],[Quantity_Purchased]])</f>
        <v>3934.32</v>
      </c>
      <c r="R2347">
        <f>(Table1[[#This Row],[Price_per_Unit]]*Table1[[#This Row],[Quantity_Purchased]])-Table1[[#This Row],[Discount_Applied]]</f>
        <v>3923.3500000000004</v>
      </c>
    </row>
    <row r="2348" spans="1:18" hidden="1" x14ac:dyDescent="0.35">
      <c r="A2348" t="s">
        <v>7919</v>
      </c>
      <c r="B2348" s="1">
        <v>45854</v>
      </c>
      <c r="C2348" t="s">
        <v>6856</v>
      </c>
      <c r="D2348" t="s">
        <v>7920</v>
      </c>
      <c r="E2348" t="s">
        <v>1891</v>
      </c>
      <c r="F2348" t="s">
        <v>79</v>
      </c>
      <c r="G2348">
        <v>171.05</v>
      </c>
      <c r="H2348">
        <v>5</v>
      </c>
      <c r="I2348">
        <v>112.03</v>
      </c>
      <c r="J2348">
        <v>32.21</v>
      </c>
      <c r="K2348" t="s">
        <v>20</v>
      </c>
      <c r="L2348" t="s">
        <v>48</v>
      </c>
      <c r="M2348" t="s">
        <v>30</v>
      </c>
      <c r="N2348" t="s">
        <v>6879</v>
      </c>
      <c r="O2348" t="s">
        <v>7921</v>
      </c>
      <c r="P2348" t="str">
        <f t="shared" si="36"/>
        <v>Jul</v>
      </c>
      <c r="Q2348">
        <f>PRODUCT(Table1[[#This Row],[Price_per_Unit]],Table1[[#This Row],[Quantity_Purchased]])</f>
        <v>855.25</v>
      </c>
      <c r="R2348">
        <f>(Table1[[#This Row],[Price_per_Unit]]*Table1[[#This Row],[Quantity_Purchased]])-Table1[[#This Row],[Discount_Applied]]</f>
        <v>823.04</v>
      </c>
    </row>
    <row r="2349" spans="1:18" x14ac:dyDescent="0.35">
      <c r="A2349" t="s">
        <v>7922</v>
      </c>
      <c r="B2349" s="1">
        <v>45908</v>
      </c>
      <c r="C2349" t="s">
        <v>6856</v>
      </c>
      <c r="D2349" t="s">
        <v>7923</v>
      </c>
      <c r="E2349" t="s">
        <v>1494</v>
      </c>
      <c r="F2349" t="s">
        <v>28</v>
      </c>
      <c r="G2349">
        <v>309.24</v>
      </c>
      <c r="H2349">
        <v>2</v>
      </c>
      <c r="I2349">
        <v>190.47</v>
      </c>
      <c r="J2349">
        <v>36.11</v>
      </c>
      <c r="K2349" t="s">
        <v>43</v>
      </c>
      <c r="L2349" t="s">
        <v>29</v>
      </c>
      <c r="M2349" t="s">
        <v>22</v>
      </c>
      <c r="N2349" t="s">
        <v>6858</v>
      </c>
      <c r="O2349" t="s">
        <v>7924</v>
      </c>
      <c r="P2349" t="str">
        <f t="shared" si="36"/>
        <v>Sep</v>
      </c>
      <c r="Q2349">
        <f>PRODUCT(Table1[[#This Row],[Price_per_Unit]],Table1[[#This Row],[Quantity_Purchased]])</f>
        <v>618.48</v>
      </c>
      <c r="R2349">
        <f>(Table1[[#This Row],[Price_per_Unit]]*Table1[[#This Row],[Quantity_Purchased]])-Table1[[#This Row],[Discount_Applied]]</f>
        <v>582.37</v>
      </c>
    </row>
    <row r="2350" spans="1:18" hidden="1" x14ac:dyDescent="0.35">
      <c r="A2350" t="s">
        <v>7925</v>
      </c>
      <c r="B2350" s="1">
        <v>45865</v>
      </c>
      <c r="C2350" t="s">
        <v>6856</v>
      </c>
      <c r="D2350" t="s">
        <v>7926</v>
      </c>
      <c r="E2350" t="s">
        <v>1048</v>
      </c>
      <c r="F2350" t="s">
        <v>79</v>
      </c>
      <c r="G2350">
        <v>226.72</v>
      </c>
      <c r="H2350">
        <v>7</v>
      </c>
      <c r="I2350">
        <v>143.69</v>
      </c>
      <c r="J2350">
        <v>27.51</v>
      </c>
      <c r="K2350" t="s">
        <v>43</v>
      </c>
      <c r="L2350" t="s">
        <v>21</v>
      </c>
      <c r="M2350" t="s">
        <v>37</v>
      </c>
      <c r="N2350" t="s">
        <v>6858</v>
      </c>
      <c r="O2350" t="s">
        <v>7927</v>
      </c>
      <c r="P2350" t="str">
        <f t="shared" si="36"/>
        <v>Jul</v>
      </c>
      <c r="Q2350">
        <f>PRODUCT(Table1[[#This Row],[Price_per_Unit]],Table1[[#This Row],[Quantity_Purchased]])</f>
        <v>1587.04</v>
      </c>
      <c r="R2350">
        <f>(Table1[[#This Row],[Price_per_Unit]]*Table1[[#This Row],[Quantity_Purchased]])-Table1[[#This Row],[Discount_Applied]]</f>
        <v>1559.53</v>
      </c>
    </row>
    <row r="2351" spans="1:18" hidden="1" x14ac:dyDescent="0.35">
      <c r="A2351" t="s">
        <v>7928</v>
      </c>
      <c r="B2351" s="1">
        <v>45878</v>
      </c>
      <c r="C2351" t="s">
        <v>6856</v>
      </c>
      <c r="D2351" t="s">
        <v>7929</v>
      </c>
      <c r="E2351" t="s">
        <v>1606</v>
      </c>
      <c r="F2351" t="s">
        <v>53</v>
      </c>
      <c r="G2351">
        <v>499.04</v>
      </c>
      <c r="H2351">
        <v>2</v>
      </c>
      <c r="I2351">
        <v>423.56</v>
      </c>
      <c r="J2351">
        <v>62.83</v>
      </c>
      <c r="K2351" t="s">
        <v>20</v>
      </c>
      <c r="L2351" t="s">
        <v>21</v>
      </c>
      <c r="M2351" t="s">
        <v>37</v>
      </c>
      <c r="N2351" t="s">
        <v>6868</v>
      </c>
      <c r="O2351" t="s">
        <v>7930</v>
      </c>
      <c r="P2351" t="str">
        <f t="shared" si="36"/>
        <v>Aug</v>
      </c>
      <c r="Q2351">
        <f>PRODUCT(Table1[[#This Row],[Price_per_Unit]],Table1[[#This Row],[Quantity_Purchased]])</f>
        <v>998.08</v>
      </c>
      <c r="R2351">
        <f>(Table1[[#This Row],[Price_per_Unit]]*Table1[[#This Row],[Quantity_Purchased]])-Table1[[#This Row],[Discount_Applied]]</f>
        <v>935.25</v>
      </c>
    </row>
    <row r="2352" spans="1:18" hidden="1" x14ac:dyDescent="0.35">
      <c r="A2352" t="s">
        <v>7931</v>
      </c>
      <c r="B2352" s="1">
        <v>45907</v>
      </c>
      <c r="C2352" t="s">
        <v>6856</v>
      </c>
      <c r="D2352" t="s">
        <v>7932</v>
      </c>
      <c r="E2352" t="s">
        <v>7933</v>
      </c>
      <c r="F2352" t="s">
        <v>128</v>
      </c>
      <c r="G2352">
        <v>238.83</v>
      </c>
      <c r="H2352">
        <v>3</v>
      </c>
      <c r="I2352">
        <v>156.72</v>
      </c>
      <c r="J2352">
        <v>26.77</v>
      </c>
      <c r="K2352" t="s">
        <v>43</v>
      </c>
      <c r="L2352" t="s">
        <v>48</v>
      </c>
      <c r="M2352" t="s">
        <v>30</v>
      </c>
      <c r="N2352" t="s">
        <v>6858</v>
      </c>
      <c r="O2352" t="s">
        <v>7934</v>
      </c>
      <c r="P2352" t="str">
        <f t="shared" si="36"/>
        <v>Sep</v>
      </c>
      <c r="Q2352">
        <f>PRODUCT(Table1[[#This Row],[Price_per_Unit]],Table1[[#This Row],[Quantity_Purchased]])</f>
        <v>716.49</v>
      </c>
      <c r="R2352">
        <f>(Table1[[#This Row],[Price_per_Unit]]*Table1[[#This Row],[Quantity_Purchased]])-Table1[[#This Row],[Discount_Applied]]</f>
        <v>689.72</v>
      </c>
    </row>
    <row r="2353" spans="1:18" hidden="1" x14ac:dyDescent="0.35">
      <c r="A2353" t="s">
        <v>7935</v>
      </c>
      <c r="B2353" s="1">
        <v>46005</v>
      </c>
      <c r="C2353" t="s">
        <v>6856</v>
      </c>
      <c r="D2353" t="s">
        <v>7936</v>
      </c>
      <c r="E2353" t="s">
        <v>884</v>
      </c>
      <c r="F2353" t="s">
        <v>28</v>
      </c>
      <c r="G2353">
        <v>117.62</v>
      </c>
      <c r="H2353">
        <v>2</v>
      </c>
      <c r="I2353">
        <v>90.17</v>
      </c>
      <c r="J2353">
        <v>22.65</v>
      </c>
      <c r="K2353" t="s">
        <v>20</v>
      </c>
      <c r="L2353" t="s">
        <v>21</v>
      </c>
      <c r="M2353" t="s">
        <v>30</v>
      </c>
      <c r="N2353" t="s">
        <v>6858</v>
      </c>
      <c r="O2353" t="s">
        <v>7937</v>
      </c>
      <c r="P2353" t="str">
        <f t="shared" si="36"/>
        <v>Dec</v>
      </c>
      <c r="Q2353">
        <f>PRODUCT(Table1[[#This Row],[Price_per_Unit]],Table1[[#This Row],[Quantity_Purchased]])</f>
        <v>235.24</v>
      </c>
      <c r="R2353">
        <f>(Table1[[#This Row],[Price_per_Unit]]*Table1[[#This Row],[Quantity_Purchased]])-Table1[[#This Row],[Discount_Applied]]</f>
        <v>212.59</v>
      </c>
    </row>
    <row r="2354" spans="1:18" hidden="1" x14ac:dyDescent="0.35">
      <c r="A2354" t="s">
        <v>7938</v>
      </c>
      <c r="B2354" s="1">
        <v>45717</v>
      </c>
      <c r="C2354" t="s">
        <v>6856</v>
      </c>
      <c r="D2354" t="s">
        <v>7939</v>
      </c>
      <c r="E2354" t="s">
        <v>627</v>
      </c>
      <c r="F2354" t="s">
        <v>28</v>
      </c>
      <c r="G2354">
        <v>234.26</v>
      </c>
      <c r="H2354">
        <v>6</v>
      </c>
      <c r="I2354">
        <v>175.86</v>
      </c>
      <c r="J2354">
        <v>5.21</v>
      </c>
      <c r="K2354" t="s">
        <v>54</v>
      </c>
      <c r="L2354" t="s">
        <v>48</v>
      </c>
      <c r="M2354" t="s">
        <v>37</v>
      </c>
      <c r="N2354" t="s">
        <v>6858</v>
      </c>
      <c r="O2354" t="s">
        <v>986</v>
      </c>
      <c r="P2354" t="str">
        <f t="shared" si="36"/>
        <v>Mar</v>
      </c>
      <c r="Q2354">
        <f>PRODUCT(Table1[[#This Row],[Price_per_Unit]],Table1[[#This Row],[Quantity_Purchased]])</f>
        <v>1405.56</v>
      </c>
      <c r="R2354">
        <f>(Table1[[#This Row],[Price_per_Unit]]*Table1[[#This Row],[Quantity_Purchased]])-Table1[[#This Row],[Discount_Applied]]</f>
        <v>1400.35</v>
      </c>
    </row>
    <row r="2355" spans="1:18" hidden="1" x14ac:dyDescent="0.35">
      <c r="A2355" t="s">
        <v>7940</v>
      </c>
      <c r="B2355" s="1">
        <v>45760</v>
      </c>
      <c r="C2355" t="s">
        <v>6856</v>
      </c>
      <c r="D2355" t="s">
        <v>7941</v>
      </c>
      <c r="E2355" t="s">
        <v>3646</v>
      </c>
      <c r="F2355" t="s">
        <v>79</v>
      </c>
      <c r="G2355">
        <v>209.39</v>
      </c>
      <c r="H2355">
        <v>4</v>
      </c>
      <c r="I2355">
        <v>152.07</v>
      </c>
      <c r="J2355">
        <v>22.89</v>
      </c>
      <c r="K2355" t="s">
        <v>54</v>
      </c>
      <c r="L2355" t="s">
        <v>29</v>
      </c>
      <c r="M2355" t="s">
        <v>30</v>
      </c>
      <c r="N2355" t="s">
        <v>6879</v>
      </c>
      <c r="O2355" t="s">
        <v>7942</v>
      </c>
      <c r="P2355" t="str">
        <f t="shared" si="36"/>
        <v>Apr</v>
      </c>
      <c r="Q2355">
        <f>PRODUCT(Table1[[#This Row],[Price_per_Unit]],Table1[[#This Row],[Quantity_Purchased]])</f>
        <v>837.56</v>
      </c>
      <c r="R2355">
        <f>(Table1[[#This Row],[Price_per_Unit]]*Table1[[#This Row],[Quantity_Purchased]])-Table1[[#This Row],[Discount_Applied]]</f>
        <v>814.67</v>
      </c>
    </row>
    <row r="2356" spans="1:18" hidden="1" x14ac:dyDescent="0.35">
      <c r="A2356" t="s">
        <v>7943</v>
      </c>
      <c r="B2356" s="1">
        <v>45771</v>
      </c>
      <c r="C2356" t="s">
        <v>6856</v>
      </c>
      <c r="D2356" t="s">
        <v>7944</v>
      </c>
      <c r="E2356" t="s">
        <v>3453</v>
      </c>
      <c r="F2356" t="s">
        <v>53</v>
      </c>
      <c r="G2356">
        <v>439.58</v>
      </c>
      <c r="H2356">
        <v>10</v>
      </c>
      <c r="I2356">
        <v>333.01</v>
      </c>
      <c r="J2356">
        <v>16.32</v>
      </c>
      <c r="K2356" t="s">
        <v>43</v>
      </c>
      <c r="L2356" t="s">
        <v>48</v>
      </c>
      <c r="M2356" t="s">
        <v>37</v>
      </c>
      <c r="N2356" t="s">
        <v>6879</v>
      </c>
      <c r="O2356" t="s">
        <v>7945</v>
      </c>
      <c r="P2356" t="str">
        <f t="shared" si="36"/>
        <v>Apr</v>
      </c>
      <c r="Q2356">
        <f>PRODUCT(Table1[[#This Row],[Price_per_Unit]],Table1[[#This Row],[Quantity_Purchased]])</f>
        <v>4395.8</v>
      </c>
      <c r="R2356">
        <f>(Table1[[#This Row],[Price_per_Unit]]*Table1[[#This Row],[Quantity_Purchased]])-Table1[[#This Row],[Discount_Applied]]</f>
        <v>4379.4800000000005</v>
      </c>
    </row>
    <row r="2357" spans="1:18" hidden="1" x14ac:dyDescent="0.35">
      <c r="A2357" t="s">
        <v>7946</v>
      </c>
      <c r="B2357" s="1">
        <v>45918</v>
      </c>
      <c r="C2357" t="s">
        <v>6856</v>
      </c>
      <c r="D2357" t="s">
        <v>7947</v>
      </c>
      <c r="E2357" t="s">
        <v>5550</v>
      </c>
      <c r="F2357" t="s">
        <v>53</v>
      </c>
      <c r="G2357">
        <v>186.01</v>
      </c>
      <c r="H2357">
        <v>1</v>
      </c>
      <c r="I2357">
        <v>135.25</v>
      </c>
      <c r="J2357">
        <v>15.05</v>
      </c>
      <c r="K2357" t="s">
        <v>20</v>
      </c>
      <c r="L2357" t="s">
        <v>48</v>
      </c>
      <c r="M2357" t="s">
        <v>30</v>
      </c>
      <c r="N2357" t="s">
        <v>6858</v>
      </c>
      <c r="O2357" t="s">
        <v>7948</v>
      </c>
      <c r="P2357" t="str">
        <f t="shared" si="36"/>
        <v>Sep</v>
      </c>
      <c r="Q2357">
        <f>PRODUCT(Table1[[#This Row],[Price_per_Unit]],Table1[[#This Row],[Quantity_Purchased]])</f>
        <v>186.01</v>
      </c>
      <c r="R2357">
        <f>(Table1[[#This Row],[Price_per_Unit]]*Table1[[#This Row],[Quantity_Purchased]])-Table1[[#This Row],[Discount_Applied]]</f>
        <v>170.95999999999998</v>
      </c>
    </row>
    <row r="2358" spans="1:18" x14ac:dyDescent="0.35">
      <c r="A2358" t="s">
        <v>7949</v>
      </c>
      <c r="B2358" s="1">
        <v>45728</v>
      </c>
      <c r="C2358" t="s">
        <v>6856</v>
      </c>
      <c r="D2358" t="s">
        <v>7950</v>
      </c>
      <c r="E2358" t="s">
        <v>2327</v>
      </c>
      <c r="F2358" t="s">
        <v>36</v>
      </c>
      <c r="G2358">
        <v>473.56</v>
      </c>
      <c r="H2358">
        <v>8</v>
      </c>
      <c r="I2358">
        <v>387.99</v>
      </c>
      <c r="J2358">
        <v>0.96</v>
      </c>
      <c r="K2358" t="s">
        <v>43</v>
      </c>
      <c r="L2358" t="s">
        <v>21</v>
      </c>
      <c r="M2358" t="s">
        <v>22</v>
      </c>
      <c r="N2358" t="s">
        <v>6879</v>
      </c>
      <c r="O2358" t="s">
        <v>7951</v>
      </c>
      <c r="P2358" t="str">
        <f t="shared" si="36"/>
        <v>Mar</v>
      </c>
      <c r="Q2358">
        <f>PRODUCT(Table1[[#This Row],[Price_per_Unit]],Table1[[#This Row],[Quantity_Purchased]])</f>
        <v>3788.48</v>
      </c>
      <c r="R2358">
        <f>(Table1[[#This Row],[Price_per_Unit]]*Table1[[#This Row],[Quantity_Purchased]])-Table1[[#This Row],[Discount_Applied]]</f>
        <v>3787.52</v>
      </c>
    </row>
    <row r="2359" spans="1:18" x14ac:dyDescent="0.35">
      <c r="A2359" t="s">
        <v>7952</v>
      </c>
      <c r="B2359" s="1">
        <v>45878</v>
      </c>
      <c r="C2359" t="s">
        <v>6856</v>
      </c>
      <c r="D2359" t="s">
        <v>7953</v>
      </c>
      <c r="E2359" t="s">
        <v>1375</v>
      </c>
      <c r="F2359" t="s">
        <v>28</v>
      </c>
      <c r="G2359">
        <v>421.59</v>
      </c>
      <c r="H2359">
        <v>6</v>
      </c>
      <c r="I2359">
        <v>295.3</v>
      </c>
      <c r="J2359">
        <v>53.41</v>
      </c>
      <c r="K2359" t="s">
        <v>54</v>
      </c>
      <c r="L2359" t="s">
        <v>21</v>
      </c>
      <c r="M2359" t="s">
        <v>22</v>
      </c>
      <c r="N2359" t="s">
        <v>6868</v>
      </c>
      <c r="O2359" t="s">
        <v>7954</v>
      </c>
      <c r="P2359" t="str">
        <f t="shared" si="36"/>
        <v>Aug</v>
      </c>
      <c r="Q2359">
        <f>PRODUCT(Table1[[#This Row],[Price_per_Unit]],Table1[[#This Row],[Quantity_Purchased]])</f>
        <v>2529.54</v>
      </c>
      <c r="R2359">
        <f>(Table1[[#This Row],[Price_per_Unit]]*Table1[[#This Row],[Quantity_Purchased]])-Table1[[#This Row],[Discount_Applied]]</f>
        <v>2476.13</v>
      </c>
    </row>
    <row r="2360" spans="1:18" hidden="1" x14ac:dyDescent="0.35">
      <c r="A2360" t="s">
        <v>7955</v>
      </c>
      <c r="B2360" s="1">
        <v>45856</v>
      </c>
      <c r="C2360" t="s">
        <v>6856</v>
      </c>
      <c r="D2360" t="s">
        <v>7956</v>
      </c>
      <c r="E2360" t="s">
        <v>6776</v>
      </c>
      <c r="F2360" t="s">
        <v>36</v>
      </c>
      <c r="G2360">
        <v>437.36</v>
      </c>
      <c r="H2360">
        <v>6</v>
      </c>
      <c r="I2360">
        <v>363.51</v>
      </c>
      <c r="J2360">
        <v>64.849999999999994</v>
      </c>
      <c r="K2360" t="s">
        <v>20</v>
      </c>
      <c r="L2360" t="s">
        <v>48</v>
      </c>
      <c r="M2360" t="s">
        <v>37</v>
      </c>
      <c r="N2360" t="s">
        <v>6858</v>
      </c>
      <c r="O2360" t="s">
        <v>7957</v>
      </c>
      <c r="P2360" t="str">
        <f t="shared" si="36"/>
        <v>Jul</v>
      </c>
      <c r="Q2360">
        <f>PRODUCT(Table1[[#This Row],[Price_per_Unit]],Table1[[#This Row],[Quantity_Purchased]])</f>
        <v>2624.16</v>
      </c>
      <c r="R2360">
        <f>(Table1[[#This Row],[Price_per_Unit]]*Table1[[#This Row],[Quantity_Purchased]])-Table1[[#This Row],[Discount_Applied]]</f>
        <v>2559.31</v>
      </c>
    </row>
    <row r="2361" spans="1:18" hidden="1" x14ac:dyDescent="0.35">
      <c r="A2361" s="2" t="s">
        <v>7958</v>
      </c>
      <c r="B2361" s="1">
        <v>45897</v>
      </c>
      <c r="C2361" t="s">
        <v>6856</v>
      </c>
      <c r="D2361" t="s">
        <v>7959</v>
      </c>
      <c r="E2361" t="s">
        <v>436</v>
      </c>
      <c r="F2361" t="s">
        <v>19</v>
      </c>
      <c r="G2361">
        <v>478.03</v>
      </c>
      <c r="H2361">
        <v>5</v>
      </c>
      <c r="I2361">
        <v>395.74</v>
      </c>
      <c r="J2361">
        <v>74.87</v>
      </c>
      <c r="K2361" t="s">
        <v>54</v>
      </c>
      <c r="L2361" t="s">
        <v>21</v>
      </c>
      <c r="M2361" t="s">
        <v>37</v>
      </c>
      <c r="N2361" t="s">
        <v>6868</v>
      </c>
      <c r="O2361" t="s">
        <v>7960</v>
      </c>
      <c r="P2361" t="str">
        <f t="shared" si="36"/>
        <v>Aug</v>
      </c>
      <c r="Q2361">
        <f>PRODUCT(Table1[[#This Row],[Price_per_Unit]],Table1[[#This Row],[Quantity_Purchased]])</f>
        <v>2390.1499999999996</v>
      </c>
      <c r="R2361">
        <f>(Table1[[#This Row],[Price_per_Unit]]*Table1[[#This Row],[Quantity_Purchased]])-Table1[[#This Row],[Discount_Applied]]</f>
        <v>2315.2799999999997</v>
      </c>
    </row>
    <row r="2362" spans="1:18" hidden="1" x14ac:dyDescent="0.35">
      <c r="A2362" t="s">
        <v>7961</v>
      </c>
      <c r="B2362" s="1">
        <v>45794</v>
      </c>
      <c r="C2362" t="s">
        <v>6856</v>
      </c>
      <c r="D2362" t="s">
        <v>7962</v>
      </c>
      <c r="E2362" t="s">
        <v>751</v>
      </c>
      <c r="F2362" t="s">
        <v>53</v>
      </c>
      <c r="G2362">
        <v>107.21</v>
      </c>
      <c r="H2362">
        <v>3</v>
      </c>
      <c r="I2362">
        <v>65.89</v>
      </c>
      <c r="J2362">
        <v>18.5</v>
      </c>
      <c r="K2362" t="s">
        <v>20</v>
      </c>
      <c r="L2362" t="s">
        <v>48</v>
      </c>
      <c r="M2362" t="s">
        <v>37</v>
      </c>
      <c r="N2362" t="s">
        <v>6879</v>
      </c>
      <c r="O2362" t="s">
        <v>7963</v>
      </c>
      <c r="P2362" t="str">
        <f t="shared" si="36"/>
        <v>May</v>
      </c>
      <c r="Q2362">
        <f>PRODUCT(Table1[[#This Row],[Price_per_Unit]],Table1[[#This Row],[Quantity_Purchased]])</f>
        <v>321.63</v>
      </c>
      <c r="R2362">
        <f>(Table1[[#This Row],[Price_per_Unit]]*Table1[[#This Row],[Quantity_Purchased]])-Table1[[#This Row],[Discount_Applied]]</f>
        <v>303.13</v>
      </c>
    </row>
    <row r="2363" spans="1:18" hidden="1" x14ac:dyDescent="0.35">
      <c r="A2363" t="s">
        <v>7964</v>
      </c>
      <c r="B2363" s="1">
        <v>45886</v>
      </c>
      <c r="C2363" t="s">
        <v>6856</v>
      </c>
      <c r="D2363" t="s">
        <v>7965</v>
      </c>
      <c r="E2363" t="s">
        <v>820</v>
      </c>
      <c r="F2363" t="s">
        <v>128</v>
      </c>
      <c r="G2363">
        <v>62.75</v>
      </c>
      <c r="H2363">
        <v>8</v>
      </c>
      <c r="I2363">
        <v>49.59</v>
      </c>
      <c r="J2363">
        <v>6.24</v>
      </c>
      <c r="K2363" t="s">
        <v>43</v>
      </c>
      <c r="L2363" t="s">
        <v>48</v>
      </c>
      <c r="M2363" t="s">
        <v>37</v>
      </c>
      <c r="N2363" t="s">
        <v>6858</v>
      </c>
      <c r="O2363" t="s">
        <v>7966</v>
      </c>
      <c r="P2363" t="str">
        <f t="shared" si="36"/>
        <v>Aug</v>
      </c>
      <c r="Q2363">
        <f>PRODUCT(Table1[[#This Row],[Price_per_Unit]],Table1[[#This Row],[Quantity_Purchased]])</f>
        <v>502</v>
      </c>
      <c r="R2363">
        <f>(Table1[[#This Row],[Price_per_Unit]]*Table1[[#This Row],[Quantity_Purchased]])-Table1[[#This Row],[Discount_Applied]]</f>
        <v>495.76</v>
      </c>
    </row>
    <row r="2364" spans="1:18" hidden="1" x14ac:dyDescent="0.35">
      <c r="A2364" t="s">
        <v>7967</v>
      </c>
      <c r="B2364" s="1">
        <v>45846</v>
      </c>
      <c r="C2364" t="s">
        <v>6856</v>
      </c>
      <c r="D2364" t="s">
        <v>7968</v>
      </c>
      <c r="E2364" t="s">
        <v>7969</v>
      </c>
      <c r="F2364" t="s">
        <v>19</v>
      </c>
      <c r="G2364">
        <v>481.39</v>
      </c>
      <c r="H2364">
        <v>10</v>
      </c>
      <c r="I2364">
        <v>332.01</v>
      </c>
      <c r="J2364">
        <v>94.95</v>
      </c>
      <c r="K2364" t="s">
        <v>20</v>
      </c>
      <c r="L2364" t="s">
        <v>29</v>
      </c>
      <c r="M2364" t="s">
        <v>30</v>
      </c>
      <c r="N2364" t="s">
        <v>6879</v>
      </c>
      <c r="O2364" t="s">
        <v>7970</v>
      </c>
      <c r="P2364" t="str">
        <f t="shared" si="36"/>
        <v>Jul</v>
      </c>
      <c r="Q2364">
        <f>PRODUCT(Table1[[#This Row],[Price_per_Unit]],Table1[[#This Row],[Quantity_Purchased]])</f>
        <v>4813.8999999999996</v>
      </c>
      <c r="R2364">
        <f>(Table1[[#This Row],[Price_per_Unit]]*Table1[[#This Row],[Quantity_Purchased]])-Table1[[#This Row],[Discount_Applied]]</f>
        <v>4718.95</v>
      </c>
    </row>
    <row r="2365" spans="1:18" hidden="1" x14ac:dyDescent="0.35">
      <c r="A2365" t="s">
        <v>7971</v>
      </c>
      <c r="B2365" s="1">
        <v>45845</v>
      </c>
      <c r="C2365" t="s">
        <v>6856</v>
      </c>
      <c r="D2365" t="s">
        <v>7972</v>
      </c>
      <c r="E2365" t="s">
        <v>6052</v>
      </c>
      <c r="F2365" t="s">
        <v>128</v>
      </c>
      <c r="G2365">
        <v>491</v>
      </c>
      <c r="H2365">
        <v>3</v>
      </c>
      <c r="I2365">
        <v>363.27</v>
      </c>
      <c r="J2365">
        <v>66.03</v>
      </c>
      <c r="K2365" t="s">
        <v>54</v>
      </c>
      <c r="L2365" t="s">
        <v>21</v>
      </c>
      <c r="M2365" t="s">
        <v>30</v>
      </c>
      <c r="N2365" t="s">
        <v>6858</v>
      </c>
      <c r="O2365" t="s">
        <v>7973</v>
      </c>
      <c r="P2365" t="str">
        <f t="shared" si="36"/>
        <v>Jul</v>
      </c>
      <c r="Q2365">
        <f>PRODUCT(Table1[[#This Row],[Price_per_Unit]],Table1[[#This Row],[Quantity_Purchased]])</f>
        <v>1473</v>
      </c>
      <c r="R2365">
        <f>(Table1[[#This Row],[Price_per_Unit]]*Table1[[#This Row],[Quantity_Purchased]])-Table1[[#This Row],[Discount_Applied]]</f>
        <v>1406.97</v>
      </c>
    </row>
    <row r="2366" spans="1:18" hidden="1" x14ac:dyDescent="0.35">
      <c r="A2366" t="s">
        <v>7974</v>
      </c>
      <c r="B2366" s="1">
        <v>46011</v>
      </c>
      <c r="C2366" t="s">
        <v>6856</v>
      </c>
      <c r="D2366" s="2" t="s">
        <v>7975</v>
      </c>
      <c r="E2366" t="s">
        <v>377</v>
      </c>
      <c r="F2366" t="s">
        <v>79</v>
      </c>
      <c r="G2366">
        <v>377.86</v>
      </c>
      <c r="H2366">
        <v>3</v>
      </c>
      <c r="I2366">
        <v>269.72000000000003</v>
      </c>
      <c r="J2366">
        <v>32.75</v>
      </c>
      <c r="K2366" t="s">
        <v>43</v>
      </c>
      <c r="L2366" t="s">
        <v>29</v>
      </c>
      <c r="M2366" t="s">
        <v>37</v>
      </c>
      <c r="N2366" t="s">
        <v>6868</v>
      </c>
      <c r="O2366" t="s">
        <v>7976</v>
      </c>
      <c r="P2366" t="str">
        <f t="shared" si="36"/>
        <v>Dec</v>
      </c>
      <c r="Q2366">
        <f>PRODUCT(Table1[[#This Row],[Price_per_Unit]],Table1[[#This Row],[Quantity_Purchased]])</f>
        <v>1133.58</v>
      </c>
      <c r="R2366">
        <f>(Table1[[#This Row],[Price_per_Unit]]*Table1[[#This Row],[Quantity_Purchased]])-Table1[[#This Row],[Discount_Applied]]</f>
        <v>1100.83</v>
      </c>
    </row>
    <row r="2367" spans="1:18" hidden="1" x14ac:dyDescent="0.35">
      <c r="A2367" t="s">
        <v>7977</v>
      </c>
      <c r="B2367" s="1">
        <v>45907</v>
      </c>
      <c r="C2367" t="s">
        <v>6856</v>
      </c>
      <c r="D2367" t="s">
        <v>7978</v>
      </c>
      <c r="E2367" t="s">
        <v>3703</v>
      </c>
      <c r="F2367" t="s">
        <v>36</v>
      </c>
      <c r="G2367">
        <v>426.34</v>
      </c>
      <c r="H2367">
        <v>1</v>
      </c>
      <c r="I2367">
        <v>273.18</v>
      </c>
      <c r="J2367">
        <v>45.41</v>
      </c>
      <c r="K2367" t="s">
        <v>54</v>
      </c>
      <c r="L2367" t="s">
        <v>21</v>
      </c>
      <c r="M2367" t="s">
        <v>37</v>
      </c>
      <c r="N2367" t="s">
        <v>6858</v>
      </c>
      <c r="O2367" t="s">
        <v>7979</v>
      </c>
      <c r="P2367" t="str">
        <f t="shared" si="36"/>
        <v>Sep</v>
      </c>
      <c r="Q2367">
        <f>PRODUCT(Table1[[#This Row],[Price_per_Unit]],Table1[[#This Row],[Quantity_Purchased]])</f>
        <v>426.34</v>
      </c>
      <c r="R2367">
        <f>(Table1[[#This Row],[Price_per_Unit]]*Table1[[#This Row],[Quantity_Purchased]])-Table1[[#This Row],[Discount_Applied]]</f>
        <v>380.92999999999995</v>
      </c>
    </row>
    <row r="2368" spans="1:18" hidden="1" x14ac:dyDescent="0.35">
      <c r="A2368" t="s">
        <v>7980</v>
      </c>
      <c r="B2368" s="1">
        <v>45907</v>
      </c>
      <c r="C2368" t="s">
        <v>6856</v>
      </c>
      <c r="D2368" t="s">
        <v>7981</v>
      </c>
      <c r="E2368" t="s">
        <v>3090</v>
      </c>
      <c r="F2368" t="s">
        <v>79</v>
      </c>
      <c r="G2368">
        <v>177.49</v>
      </c>
      <c r="H2368">
        <v>3</v>
      </c>
      <c r="I2368">
        <v>116.95</v>
      </c>
      <c r="J2368">
        <v>23.11</v>
      </c>
      <c r="K2368" t="s">
        <v>20</v>
      </c>
      <c r="L2368" t="s">
        <v>48</v>
      </c>
      <c r="M2368" t="s">
        <v>30</v>
      </c>
      <c r="N2368" t="s">
        <v>6868</v>
      </c>
      <c r="O2368" t="s">
        <v>7982</v>
      </c>
      <c r="P2368" t="str">
        <f t="shared" si="36"/>
        <v>Sep</v>
      </c>
      <c r="Q2368">
        <f>PRODUCT(Table1[[#This Row],[Price_per_Unit]],Table1[[#This Row],[Quantity_Purchased]])</f>
        <v>532.47</v>
      </c>
      <c r="R2368">
        <f>(Table1[[#This Row],[Price_per_Unit]]*Table1[[#This Row],[Quantity_Purchased]])-Table1[[#This Row],[Discount_Applied]]</f>
        <v>509.36</v>
      </c>
    </row>
    <row r="2369" spans="1:18" x14ac:dyDescent="0.35">
      <c r="A2369" t="s">
        <v>7983</v>
      </c>
      <c r="B2369" s="1">
        <v>45771</v>
      </c>
      <c r="C2369" t="s">
        <v>6856</v>
      </c>
      <c r="D2369" t="s">
        <v>7984</v>
      </c>
      <c r="E2369" t="s">
        <v>2356</v>
      </c>
      <c r="F2369" t="s">
        <v>53</v>
      </c>
      <c r="G2369">
        <v>131.80000000000001</v>
      </c>
      <c r="H2369">
        <v>5</v>
      </c>
      <c r="I2369">
        <v>80.790000000000006</v>
      </c>
      <c r="J2369">
        <v>14.83</v>
      </c>
      <c r="K2369" t="s">
        <v>43</v>
      </c>
      <c r="L2369" t="s">
        <v>48</v>
      </c>
      <c r="M2369" t="s">
        <v>22</v>
      </c>
      <c r="N2369" t="s">
        <v>6879</v>
      </c>
      <c r="O2369" t="s">
        <v>7985</v>
      </c>
      <c r="P2369" t="str">
        <f t="shared" si="36"/>
        <v>Apr</v>
      </c>
      <c r="Q2369">
        <f>PRODUCT(Table1[[#This Row],[Price_per_Unit]],Table1[[#This Row],[Quantity_Purchased]])</f>
        <v>659</v>
      </c>
      <c r="R2369">
        <f>(Table1[[#This Row],[Price_per_Unit]]*Table1[[#This Row],[Quantity_Purchased]])-Table1[[#This Row],[Discount_Applied]]</f>
        <v>644.16999999999996</v>
      </c>
    </row>
    <row r="2370" spans="1:18" x14ac:dyDescent="0.35">
      <c r="A2370" t="s">
        <v>7986</v>
      </c>
      <c r="B2370" s="1">
        <v>45771</v>
      </c>
      <c r="C2370" t="s">
        <v>6856</v>
      </c>
      <c r="D2370" t="s">
        <v>7987</v>
      </c>
      <c r="E2370" t="s">
        <v>5665</v>
      </c>
      <c r="F2370" t="s">
        <v>36</v>
      </c>
      <c r="G2370">
        <v>207.68</v>
      </c>
      <c r="H2370">
        <v>3</v>
      </c>
      <c r="I2370">
        <v>160.19</v>
      </c>
      <c r="J2370">
        <v>7.3</v>
      </c>
      <c r="K2370" t="s">
        <v>20</v>
      </c>
      <c r="L2370" t="s">
        <v>29</v>
      </c>
      <c r="M2370" t="s">
        <v>22</v>
      </c>
      <c r="N2370" t="s">
        <v>6858</v>
      </c>
      <c r="O2370" t="s">
        <v>7988</v>
      </c>
      <c r="P2370" t="str">
        <f t="shared" ref="P2370:P2433" si="37">CHOOSE(MONTH(B2370),"Jan","Feb","Mar","Apr","May","Jun","Jul","Aug","Sep","Oct","Nov","Dec")</f>
        <v>Apr</v>
      </c>
      <c r="Q2370">
        <f>PRODUCT(Table1[[#This Row],[Price_per_Unit]],Table1[[#This Row],[Quantity_Purchased]])</f>
        <v>623.04</v>
      </c>
      <c r="R2370">
        <f>(Table1[[#This Row],[Price_per_Unit]]*Table1[[#This Row],[Quantity_Purchased]])-Table1[[#This Row],[Discount_Applied]]</f>
        <v>615.74</v>
      </c>
    </row>
    <row r="2371" spans="1:18" hidden="1" x14ac:dyDescent="0.35">
      <c r="A2371" t="s">
        <v>7989</v>
      </c>
      <c r="B2371" s="1">
        <v>46022</v>
      </c>
      <c r="C2371" t="s">
        <v>6856</v>
      </c>
      <c r="D2371" t="s">
        <v>7990</v>
      </c>
      <c r="E2371" t="s">
        <v>3052</v>
      </c>
      <c r="F2371" t="s">
        <v>53</v>
      </c>
      <c r="G2371">
        <v>147.24</v>
      </c>
      <c r="H2371">
        <v>7</v>
      </c>
      <c r="I2371">
        <v>104.91</v>
      </c>
      <c r="J2371">
        <v>20.74</v>
      </c>
      <c r="K2371" t="s">
        <v>20</v>
      </c>
      <c r="L2371" t="s">
        <v>48</v>
      </c>
      <c r="M2371" t="s">
        <v>30</v>
      </c>
      <c r="N2371" t="s">
        <v>6879</v>
      </c>
      <c r="O2371" t="s">
        <v>7991</v>
      </c>
      <c r="P2371" t="str">
        <f t="shared" si="37"/>
        <v>Dec</v>
      </c>
      <c r="Q2371">
        <f>PRODUCT(Table1[[#This Row],[Price_per_Unit]],Table1[[#This Row],[Quantity_Purchased]])</f>
        <v>1030.68</v>
      </c>
      <c r="R2371">
        <f>(Table1[[#This Row],[Price_per_Unit]]*Table1[[#This Row],[Quantity_Purchased]])-Table1[[#This Row],[Discount_Applied]]</f>
        <v>1009.94</v>
      </c>
    </row>
    <row r="2372" spans="1:18" hidden="1" x14ac:dyDescent="0.35">
      <c r="A2372" t="s">
        <v>7992</v>
      </c>
      <c r="B2372" s="1">
        <v>45897</v>
      </c>
      <c r="C2372" t="s">
        <v>6856</v>
      </c>
      <c r="D2372" t="s">
        <v>7993</v>
      </c>
      <c r="E2372" t="s">
        <v>938</v>
      </c>
      <c r="F2372" t="s">
        <v>36</v>
      </c>
      <c r="G2372">
        <v>99.65</v>
      </c>
      <c r="H2372">
        <v>7</v>
      </c>
      <c r="I2372">
        <v>89.43</v>
      </c>
      <c r="J2372">
        <v>15.45</v>
      </c>
      <c r="K2372" t="s">
        <v>54</v>
      </c>
      <c r="L2372" t="s">
        <v>48</v>
      </c>
      <c r="M2372" t="s">
        <v>37</v>
      </c>
      <c r="N2372" t="s">
        <v>6868</v>
      </c>
      <c r="O2372" t="s">
        <v>7994</v>
      </c>
      <c r="P2372" t="str">
        <f t="shared" si="37"/>
        <v>Aug</v>
      </c>
      <c r="Q2372">
        <f>PRODUCT(Table1[[#This Row],[Price_per_Unit]],Table1[[#This Row],[Quantity_Purchased]])</f>
        <v>697.55000000000007</v>
      </c>
      <c r="R2372">
        <f>(Table1[[#This Row],[Price_per_Unit]]*Table1[[#This Row],[Quantity_Purchased]])-Table1[[#This Row],[Discount_Applied]]</f>
        <v>682.1</v>
      </c>
    </row>
    <row r="2373" spans="1:18" hidden="1" x14ac:dyDescent="0.35">
      <c r="A2373" t="s">
        <v>7995</v>
      </c>
      <c r="B2373" s="1">
        <v>45763</v>
      </c>
      <c r="C2373" t="s">
        <v>6856</v>
      </c>
      <c r="D2373" t="s">
        <v>7996</v>
      </c>
      <c r="E2373" t="s">
        <v>4386</v>
      </c>
      <c r="F2373" t="s">
        <v>36</v>
      </c>
      <c r="G2373">
        <v>476.31</v>
      </c>
      <c r="H2373">
        <v>2</v>
      </c>
      <c r="I2373">
        <v>342.99</v>
      </c>
      <c r="J2373">
        <v>23.44</v>
      </c>
      <c r="K2373" t="s">
        <v>54</v>
      </c>
      <c r="L2373" t="s">
        <v>29</v>
      </c>
      <c r="M2373" t="s">
        <v>37</v>
      </c>
      <c r="N2373" t="s">
        <v>6879</v>
      </c>
      <c r="O2373" t="s">
        <v>7997</v>
      </c>
      <c r="P2373" t="str">
        <f t="shared" si="37"/>
        <v>Apr</v>
      </c>
      <c r="Q2373">
        <f>PRODUCT(Table1[[#This Row],[Price_per_Unit]],Table1[[#This Row],[Quantity_Purchased]])</f>
        <v>952.62</v>
      </c>
      <c r="R2373">
        <f>(Table1[[#This Row],[Price_per_Unit]]*Table1[[#This Row],[Quantity_Purchased]])-Table1[[#This Row],[Discount_Applied]]</f>
        <v>929.18</v>
      </c>
    </row>
    <row r="2374" spans="1:18" hidden="1" x14ac:dyDescent="0.35">
      <c r="A2374" t="s">
        <v>7998</v>
      </c>
      <c r="B2374" s="1">
        <v>45749</v>
      </c>
      <c r="C2374" t="s">
        <v>6856</v>
      </c>
      <c r="D2374" t="s">
        <v>7999</v>
      </c>
      <c r="E2374" t="s">
        <v>8000</v>
      </c>
      <c r="F2374" t="s">
        <v>36</v>
      </c>
      <c r="G2374">
        <v>87.49</v>
      </c>
      <c r="H2374">
        <v>10</v>
      </c>
      <c r="I2374">
        <v>75.55</v>
      </c>
      <c r="J2374">
        <v>16.649999999999999</v>
      </c>
      <c r="K2374" t="s">
        <v>54</v>
      </c>
      <c r="L2374" t="s">
        <v>48</v>
      </c>
      <c r="M2374" t="s">
        <v>30</v>
      </c>
      <c r="N2374" t="s">
        <v>6868</v>
      </c>
      <c r="O2374" t="s">
        <v>8001</v>
      </c>
      <c r="P2374" t="str">
        <f t="shared" si="37"/>
        <v>Apr</v>
      </c>
      <c r="Q2374">
        <f>PRODUCT(Table1[[#This Row],[Price_per_Unit]],Table1[[#This Row],[Quantity_Purchased]])</f>
        <v>874.9</v>
      </c>
      <c r="R2374">
        <f>(Table1[[#This Row],[Price_per_Unit]]*Table1[[#This Row],[Quantity_Purchased]])-Table1[[#This Row],[Discount_Applied]]</f>
        <v>858.25</v>
      </c>
    </row>
    <row r="2375" spans="1:18" hidden="1" x14ac:dyDescent="0.35">
      <c r="A2375" t="s">
        <v>8002</v>
      </c>
      <c r="B2375" s="1">
        <v>45949</v>
      </c>
      <c r="C2375" t="s">
        <v>6856</v>
      </c>
      <c r="D2375" t="s">
        <v>8003</v>
      </c>
      <c r="E2375" t="s">
        <v>7321</v>
      </c>
      <c r="F2375" t="s">
        <v>53</v>
      </c>
      <c r="G2375">
        <v>349.46</v>
      </c>
      <c r="H2375">
        <v>4</v>
      </c>
      <c r="I2375">
        <v>290.48</v>
      </c>
      <c r="J2375">
        <v>13.73</v>
      </c>
      <c r="K2375" t="s">
        <v>43</v>
      </c>
      <c r="L2375" t="s">
        <v>29</v>
      </c>
      <c r="M2375" t="s">
        <v>37</v>
      </c>
      <c r="N2375" t="s">
        <v>6868</v>
      </c>
      <c r="O2375" t="s">
        <v>8004</v>
      </c>
      <c r="P2375" t="str">
        <f t="shared" si="37"/>
        <v>Oct</v>
      </c>
      <c r="Q2375">
        <f>PRODUCT(Table1[[#This Row],[Price_per_Unit]],Table1[[#This Row],[Quantity_Purchased]])</f>
        <v>1397.84</v>
      </c>
      <c r="R2375">
        <f>(Table1[[#This Row],[Price_per_Unit]]*Table1[[#This Row],[Quantity_Purchased]])-Table1[[#This Row],[Discount_Applied]]</f>
        <v>1384.11</v>
      </c>
    </row>
    <row r="2376" spans="1:18" x14ac:dyDescent="0.35">
      <c r="A2376" t="s">
        <v>8005</v>
      </c>
      <c r="B2376" s="1">
        <v>45771</v>
      </c>
      <c r="C2376" t="s">
        <v>6856</v>
      </c>
      <c r="D2376" t="s">
        <v>8006</v>
      </c>
      <c r="E2376" t="s">
        <v>3617</v>
      </c>
      <c r="F2376" t="s">
        <v>53</v>
      </c>
      <c r="G2376">
        <v>47.3</v>
      </c>
      <c r="H2376">
        <v>2</v>
      </c>
      <c r="I2376">
        <v>33.64</v>
      </c>
      <c r="J2376">
        <v>9.32</v>
      </c>
      <c r="K2376" t="s">
        <v>54</v>
      </c>
      <c r="L2376" t="s">
        <v>48</v>
      </c>
      <c r="M2376" t="s">
        <v>22</v>
      </c>
      <c r="N2376" t="s">
        <v>6868</v>
      </c>
      <c r="O2376" t="s">
        <v>7503</v>
      </c>
      <c r="P2376" t="str">
        <f t="shared" si="37"/>
        <v>Apr</v>
      </c>
      <c r="Q2376">
        <f>PRODUCT(Table1[[#This Row],[Price_per_Unit]],Table1[[#This Row],[Quantity_Purchased]])</f>
        <v>94.6</v>
      </c>
      <c r="R2376">
        <f>(Table1[[#This Row],[Price_per_Unit]]*Table1[[#This Row],[Quantity_Purchased]])-Table1[[#This Row],[Discount_Applied]]</f>
        <v>85.28</v>
      </c>
    </row>
    <row r="2377" spans="1:18" hidden="1" x14ac:dyDescent="0.35">
      <c r="A2377" t="s">
        <v>8007</v>
      </c>
      <c r="B2377" s="1">
        <v>45993</v>
      </c>
      <c r="C2377" t="s">
        <v>6856</v>
      </c>
      <c r="D2377" t="s">
        <v>8008</v>
      </c>
      <c r="E2377" t="s">
        <v>2367</v>
      </c>
      <c r="F2377" t="s">
        <v>36</v>
      </c>
      <c r="G2377">
        <v>96.86</v>
      </c>
      <c r="H2377">
        <v>4</v>
      </c>
      <c r="I2377">
        <v>63.83</v>
      </c>
      <c r="J2377">
        <v>13.34</v>
      </c>
      <c r="K2377" t="s">
        <v>43</v>
      </c>
      <c r="L2377" t="s">
        <v>48</v>
      </c>
      <c r="M2377" t="s">
        <v>30</v>
      </c>
      <c r="N2377" t="s">
        <v>6858</v>
      </c>
      <c r="O2377" t="s">
        <v>8009</v>
      </c>
      <c r="P2377" t="str">
        <f t="shared" si="37"/>
        <v>Dec</v>
      </c>
      <c r="Q2377">
        <f>PRODUCT(Table1[[#This Row],[Price_per_Unit]],Table1[[#This Row],[Quantity_Purchased]])</f>
        <v>387.44</v>
      </c>
      <c r="R2377">
        <f>(Table1[[#This Row],[Price_per_Unit]]*Table1[[#This Row],[Quantity_Purchased]])-Table1[[#This Row],[Discount_Applied]]</f>
        <v>374.1</v>
      </c>
    </row>
    <row r="2378" spans="1:18" x14ac:dyDescent="0.35">
      <c r="A2378" t="s">
        <v>8010</v>
      </c>
      <c r="B2378" s="1">
        <v>45887</v>
      </c>
      <c r="C2378" t="s">
        <v>6856</v>
      </c>
      <c r="D2378" t="s">
        <v>8011</v>
      </c>
      <c r="E2378" t="s">
        <v>3386</v>
      </c>
      <c r="F2378" t="s">
        <v>19</v>
      </c>
      <c r="G2378">
        <v>427.41</v>
      </c>
      <c r="H2378">
        <v>2</v>
      </c>
      <c r="I2378">
        <v>380.67</v>
      </c>
      <c r="J2378">
        <v>26.43</v>
      </c>
      <c r="K2378" t="s">
        <v>54</v>
      </c>
      <c r="L2378" t="s">
        <v>21</v>
      </c>
      <c r="M2378" t="s">
        <v>22</v>
      </c>
      <c r="N2378" t="s">
        <v>6858</v>
      </c>
      <c r="O2378" t="s">
        <v>8012</v>
      </c>
      <c r="P2378" t="str">
        <f t="shared" si="37"/>
        <v>Aug</v>
      </c>
      <c r="Q2378">
        <f>PRODUCT(Table1[[#This Row],[Price_per_Unit]],Table1[[#This Row],[Quantity_Purchased]])</f>
        <v>854.82</v>
      </c>
      <c r="R2378">
        <f>(Table1[[#This Row],[Price_per_Unit]]*Table1[[#This Row],[Quantity_Purchased]])-Table1[[#This Row],[Discount_Applied]]</f>
        <v>828.3900000000001</v>
      </c>
    </row>
    <row r="2379" spans="1:18" hidden="1" x14ac:dyDescent="0.35">
      <c r="A2379" t="s">
        <v>8013</v>
      </c>
      <c r="B2379" s="1">
        <v>45782</v>
      </c>
      <c r="C2379" t="s">
        <v>6856</v>
      </c>
      <c r="D2379" t="s">
        <v>8014</v>
      </c>
      <c r="E2379" t="s">
        <v>216</v>
      </c>
      <c r="F2379" t="s">
        <v>53</v>
      </c>
      <c r="G2379">
        <v>494.65</v>
      </c>
      <c r="H2379">
        <v>6</v>
      </c>
      <c r="I2379">
        <v>398.98</v>
      </c>
      <c r="J2379">
        <v>26.24</v>
      </c>
      <c r="K2379" t="s">
        <v>43</v>
      </c>
      <c r="L2379" t="s">
        <v>48</v>
      </c>
      <c r="M2379" t="s">
        <v>30</v>
      </c>
      <c r="N2379" t="s">
        <v>6858</v>
      </c>
      <c r="O2379" t="s">
        <v>8015</v>
      </c>
      <c r="P2379" t="str">
        <f t="shared" si="37"/>
        <v>May</v>
      </c>
      <c r="Q2379">
        <f>PRODUCT(Table1[[#This Row],[Price_per_Unit]],Table1[[#This Row],[Quantity_Purchased]])</f>
        <v>2967.8999999999996</v>
      </c>
      <c r="R2379">
        <f>(Table1[[#This Row],[Price_per_Unit]]*Table1[[#This Row],[Quantity_Purchased]])-Table1[[#This Row],[Discount_Applied]]</f>
        <v>2941.66</v>
      </c>
    </row>
    <row r="2380" spans="1:18" hidden="1" x14ac:dyDescent="0.35">
      <c r="A2380" t="s">
        <v>8016</v>
      </c>
      <c r="B2380" s="1">
        <v>45717</v>
      </c>
      <c r="C2380" t="s">
        <v>6856</v>
      </c>
      <c r="D2380" t="s">
        <v>8017</v>
      </c>
      <c r="E2380" t="s">
        <v>8018</v>
      </c>
      <c r="F2380" t="s">
        <v>36</v>
      </c>
      <c r="G2380">
        <v>126.63</v>
      </c>
      <c r="H2380">
        <v>1</v>
      </c>
      <c r="I2380">
        <v>87.9</v>
      </c>
      <c r="J2380">
        <v>4.5599999999999996</v>
      </c>
      <c r="K2380" t="s">
        <v>54</v>
      </c>
      <c r="L2380" t="s">
        <v>21</v>
      </c>
      <c r="M2380" t="s">
        <v>37</v>
      </c>
      <c r="N2380" t="s">
        <v>6868</v>
      </c>
      <c r="O2380" t="s">
        <v>8019</v>
      </c>
      <c r="P2380" t="str">
        <f t="shared" si="37"/>
        <v>Mar</v>
      </c>
      <c r="Q2380">
        <f>PRODUCT(Table1[[#This Row],[Price_per_Unit]],Table1[[#This Row],[Quantity_Purchased]])</f>
        <v>126.63</v>
      </c>
      <c r="R2380">
        <f>(Table1[[#This Row],[Price_per_Unit]]*Table1[[#This Row],[Quantity_Purchased]])-Table1[[#This Row],[Discount_Applied]]</f>
        <v>122.07</v>
      </c>
    </row>
    <row r="2381" spans="1:18" x14ac:dyDescent="0.35">
      <c r="A2381" t="s">
        <v>8020</v>
      </c>
      <c r="B2381" s="1">
        <v>45739</v>
      </c>
      <c r="C2381" t="s">
        <v>6856</v>
      </c>
      <c r="D2381" t="s">
        <v>8021</v>
      </c>
      <c r="E2381" t="s">
        <v>2464</v>
      </c>
      <c r="F2381" t="s">
        <v>28</v>
      </c>
      <c r="G2381">
        <v>407.36</v>
      </c>
      <c r="H2381">
        <v>10</v>
      </c>
      <c r="I2381">
        <v>321.64999999999998</v>
      </c>
      <c r="J2381">
        <v>61.77</v>
      </c>
      <c r="K2381" t="s">
        <v>43</v>
      </c>
      <c r="L2381" t="s">
        <v>48</v>
      </c>
      <c r="M2381" t="s">
        <v>22</v>
      </c>
      <c r="N2381" t="s">
        <v>6858</v>
      </c>
      <c r="O2381" t="s">
        <v>8022</v>
      </c>
      <c r="P2381" t="str">
        <f t="shared" si="37"/>
        <v>Mar</v>
      </c>
      <c r="Q2381">
        <f>PRODUCT(Table1[[#This Row],[Price_per_Unit]],Table1[[#This Row],[Quantity_Purchased]])</f>
        <v>4073.6000000000004</v>
      </c>
      <c r="R2381">
        <f>(Table1[[#This Row],[Price_per_Unit]]*Table1[[#This Row],[Quantity_Purchased]])-Table1[[#This Row],[Discount_Applied]]</f>
        <v>4011.8300000000004</v>
      </c>
    </row>
    <row r="2382" spans="1:18" hidden="1" x14ac:dyDescent="0.35">
      <c r="A2382" t="s">
        <v>8023</v>
      </c>
      <c r="B2382" s="1">
        <v>45802</v>
      </c>
      <c r="C2382" t="s">
        <v>6856</v>
      </c>
      <c r="D2382" t="s">
        <v>8024</v>
      </c>
      <c r="E2382" t="s">
        <v>8025</v>
      </c>
      <c r="F2382" t="s">
        <v>28</v>
      </c>
      <c r="G2382">
        <v>284.56</v>
      </c>
      <c r="H2382">
        <v>3</v>
      </c>
      <c r="I2382">
        <v>225.29</v>
      </c>
      <c r="J2382">
        <v>49.26</v>
      </c>
      <c r="K2382" t="s">
        <v>43</v>
      </c>
      <c r="L2382" t="s">
        <v>48</v>
      </c>
      <c r="M2382" t="s">
        <v>37</v>
      </c>
      <c r="N2382" t="s">
        <v>6868</v>
      </c>
      <c r="O2382" t="s">
        <v>8026</v>
      </c>
      <c r="P2382" t="str">
        <f t="shared" si="37"/>
        <v>May</v>
      </c>
      <c r="Q2382">
        <f>PRODUCT(Table1[[#This Row],[Price_per_Unit]],Table1[[#This Row],[Quantity_Purchased]])</f>
        <v>853.68000000000006</v>
      </c>
      <c r="R2382">
        <f>(Table1[[#This Row],[Price_per_Unit]]*Table1[[#This Row],[Quantity_Purchased]])-Table1[[#This Row],[Discount_Applied]]</f>
        <v>804.42000000000007</v>
      </c>
    </row>
    <row r="2383" spans="1:18" x14ac:dyDescent="0.35">
      <c r="A2383" t="s">
        <v>8027</v>
      </c>
      <c r="B2383" s="1">
        <v>45960</v>
      </c>
      <c r="C2383" t="s">
        <v>6856</v>
      </c>
      <c r="D2383" t="s">
        <v>8028</v>
      </c>
      <c r="E2383" t="s">
        <v>2231</v>
      </c>
      <c r="F2383" t="s">
        <v>28</v>
      </c>
      <c r="G2383">
        <v>340.82</v>
      </c>
      <c r="H2383">
        <v>5</v>
      </c>
      <c r="I2383">
        <v>208.16</v>
      </c>
      <c r="J2383">
        <v>32.9</v>
      </c>
      <c r="K2383" t="s">
        <v>20</v>
      </c>
      <c r="L2383" t="s">
        <v>48</v>
      </c>
      <c r="M2383" t="s">
        <v>22</v>
      </c>
      <c r="N2383" t="s">
        <v>6879</v>
      </c>
      <c r="O2383" t="s">
        <v>359</v>
      </c>
      <c r="P2383" t="str">
        <f t="shared" si="37"/>
        <v>Oct</v>
      </c>
      <c r="Q2383">
        <f>PRODUCT(Table1[[#This Row],[Price_per_Unit]],Table1[[#This Row],[Quantity_Purchased]])</f>
        <v>1704.1</v>
      </c>
      <c r="R2383">
        <f>(Table1[[#This Row],[Price_per_Unit]]*Table1[[#This Row],[Quantity_Purchased]])-Table1[[#This Row],[Discount_Applied]]</f>
        <v>1671.1999999999998</v>
      </c>
    </row>
    <row r="2384" spans="1:18" hidden="1" x14ac:dyDescent="0.35">
      <c r="A2384" t="s">
        <v>8029</v>
      </c>
      <c r="B2384" s="1">
        <v>45739</v>
      </c>
      <c r="C2384" t="s">
        <v>6856</v>
      </c>
      <c r="D2384" t="s">
        <v>8030</v>
      </c>
      <c r="E2384" t="s">
        <v>5369</v>
      </c>
      <c r="F2384" t="s">
        <v>79</v>
      </c>
      <c r="G2384">
        <v>12.47</v>
      </c>
      <c r="H2384">
        <v>9</v>
      </c>
      <c r="I2384">
        <v>7.67</v>
      </c>
      <c r="J2384">
        <v>0.31</v>
      </c>
      <c r="K2384" t="s">
        <v>43</v>
      </c>
      <c r="L2384" t="s">
        <v>21</v>
      </c>
      <c r="M2384" t="s">
        <v>37</v>
      </c>
      <c r="N2384" t="s">
        <v>6879</v>
      </c>
      <c r="O2384" t="s">
        <v>8031</v>
      </c>
      <c r="P2384" t="str">
        <f t="shared" si="37"/>
        <v>Mar</v>
      </c>
      <c r="Q2384">
        <f>PRODUCT(Table1[[#This Row],[Price_per_Unit]],Table1[[#This Row],[Quantity_Purchased]])</f>
        <v>112.23</v>
      </c>
      <c r="R2384">
        <f>(Table1[[#This Row],[Price_per_Unit]]*Table1[[#This Row],[Quantity_Purchased]])-Table1[[#This Row],[Discount_Applied]]</f>
        <v>111.92</v>
      </c>
    </row>
    <row r="2385" spans="1:18" hidden="1" x14ac:dyDescent="0.35">
      <c r="A2385" t="s">
        <v>8032</v>
      </c>
      <c r="B2385" s="1">
        <v>45960</v>
      </c>
      <c r="C2385" t="s">
        <v>6856</v>
      </c>
      <c r="D2385" t="s">
        <v>8033</v>
      </c>
      <c r="E2385" t="s">
        <v>1197</v>
      </c>
      <c r="F2385" t="s">
        <v>128</v>
      </c>
      <c r="G2385">
        <v>54.13</v>
      </c>
      <c r="H2385">
        <v>3</v>
      </c>
      <c r="I2385">
        <v>32.700000000000003</v>
      </c>
      <c r="J2385">
        <v>2.23</v>
      </c>
      <c r="K2385" t="s">
        <v>20</v>
      </c>
      <c r="L2385" t="s">
        <v>21</v>
      </c>
      <c r="M2385" t="s">
        <v>30</v>
      </c>
      <c r="N2385" t="s">
        <v>6858</v>
      </c>
      <c r="O2385" t="s">
        <v>8034</v>
      </c>
      <c r="P2385" t="str">
        <f t="shared" si="37"/>
        <v>Oct</v>
      </c>
      <c r="Q2385">
        <f>PRODUCT(Table1[[#This Row],[Price_per_Unit]],Table1[[#This Row],[Quantity_Purchased]])</f>
        <v>162.39000000000001</v>
      </c>
      <c r="R2385">
        <f>(Table1[[#This Row],[Price_per_Unit]]*Table1[[#This Row],[Quantity_Purchased]])-Table1[[#This Row],[Discount_Applied]]</f>
        <v>160.16000000000003</v>
      </c>
    </row>
    <row r="2386" spans="1:18" hidden="1" x14ac:dyDescent="0.35">
      <c r="A2386" t="s">
        <v>8035</v>
      </c>
      <c r="B2386" s="1">
        <v>45763</v>
      </c>
      <c r="C2386" t="s">
        <v>6856</v>
      </c>
      <c r="D2386" t="s">
        <v>8036</v>
      </c>
      <c r="E2386" t="s">
        <v>627</v>
      </c>
      <c r="F2386" t="s">
        <v>53</v>
      </c>
      <c r="G2386">
        <v>256.79000000000002</v>
      </c>
      <c r="H2386">
        <v>2</v>
      </c>
      <c r="I2386">
        <v>155.94</v>
      </c>
      <c r="J2386">
        <v>6</v>
      </c>
      <c r="K2386" t="s">
        <v>20</v>
      </c>
      <c r="L2386" t="s">
        <v>48</v>
      </c>
      <c r="M2386" t="s">
        <v>30</v>
      </c>
      <c r="N2386" t="s">
        <v>6879</v>
      </c>
      <c r="O2386" t="s">
        <v>8037</v>
      </c>
      <c r="P2386" t="str">
        <f t="shared" si="37"/>
        <v>Apr</v>
      </c>
      <c r="Q2386">
        <f>PRODUCT(Table1[[#This Row],[Price_per_Unit]],Table1[[#This Row],[Quantity_Purchased]])</f>
        <v>513.58000000000004</v>
      </c>
      <c r="R2386">
        <f>(Table1[[#This Row],[Price_per_Unit]]*Table1[[#This Row],[Quantity_Purchased]])-Table1[[#This Row],[Discount_Applied]]</f>
        <v>507.58000000000004</v>
      </c>
    </row>
    <row r="2387" spans="1:18" x14ac:dyDescent="0.35">
      <c r="A2387" t="s">
        <v>8038</v>
      </c>
      <c r="B2387" s="1">
        <v>45717</v>
      </c>
      <c r="C2387" t="s">
        <v>6856</v>
      </c>
      <c r="D2387" t="s">
        <v>8039</v>
      </c>
      <c r="E2387" t="s">
        <v>8040</v>
      </c>
      <c r="F2387" t="s">
        <v>28</v>
      </c>
      <c r="G2387">
        <v>396.34</v>
      </c>
      <c r="H2387">
        <v>2</v>
      </c>
      <c r="I2387">
        <v>332.18</v>
      </c>
      <c r="J2387">
        <v>6.44</v>
      </c>
      <c r="K2387" t="s">
        <v>54</v>
      </c>
      <c r="L2387" t="s">
        <v>21</v>
      </c>
      <c r="M2387" t="s">
        <v>22</v>
      </c>
      <c r="N2387" t="s">
        <v>6858</v>
      </c>
      <c r="O2387" t="s">
        <v>8041</v>
      </c>
      <c r="P2387" t="str">
        <f t="shared" si="37"/>
        <v>Mar</v>
      </c>
      <c r="Q2387">
        <f>PRODUCT(Table1[[#This Row],[Price_per_Unit]],Table1[[#This Row],[Quantity_Purchased]])</f>
        <v>792.68</v>
      </c>
      <c r="R2387">
        <f>(Table1[[#This Row],[Price_per_Unit]]*Table1[[#This Row],[Quantity_Purchased]])-Table1[[#This Row],[Discount_Applied]]</f>
        <v>786.2399999999999</v>
      </c>
    </row>
    <row r="2388" spans="1:18" hidden="1" x14ac:dyDescent="0.35">
      <c r="A2388" t="s">
        <v>8042</v>
      </c>
      <c r="B2388" s="1">
        <v>46011</v>
      </c>
      <c r="C2388" t="s">
        <v>6856</v>
      </c>
      <c r="D2388" t="s">
        <v>8043</v>
      </c>
      <c r="E2388" t="s">
        <v>1577</v>
      </c>
      <c r="F2388" t="s">
        <v>19</v>
      </c>
      <c r="G2388">
        <v>108.82</v>
      </c>
      <c r="H2388">
        <v>3</v>
      </c>
      <c r="I2388">
        <v>87.5</v>
      </c>
      <c r="J2388">
        <v>7.37</v>
      </c>
      <c r="K2388" t="s">
        <v>54</v>
      </c>
      <c r="L2388" t="s">
        <v>29</v>
      </c>
      <c r="M2388" t="s">
        <v>30</v>
      </c>
      <c r="N2388" t="s">
        <v>6858</v>
      </c>
      <c r="O2388" t="s">
        <v>8044</v>
      </c>
      <c r="P2388" t="str">
        <f t="shared" si="37"/>
        <v>Dec</v>
      </c>
      <c r="Q2388">
        <f>PRODUCT(Table1[[#This Row],[Price_per_Unit]],Table1[[#This Row],[Quantity_Purchased]])</f>
        <v>326.45999999999998</v>
      </c>
      <c r="R2388">
        <f>(Table1[[#This Row],[Price_per_Unit]]*Table1[[#This Row],[Quantity_Purchased]])-Table1[[#This Row],[Discount_Applied]]</f>
        <v>319.08999999999997</v>
      </c>
    </row>
    <row r="2389" spans="1:18" hidden="1" x14ac:dyDescent="0.35">
      <c r="A2389" t="s">
        <v>8045</v>
      </c>
      <c r="B2389" s="1">
        <v>45846</v>
      </c>
      <c r="C2389" t="s">
        <v>6856</v>
      </c>
      <c r="D2389" t="s">
        <v>8046</v>
      </c>
      <c r="E2389" t="s">
        <v>3767</v>
      </c>
      <c r="F2389" t="s">
        <v>36</v>
      </c>
      <c r="G2389">
        <v>27.26</v>
      </c>
      <c r="H2389">
        <v>8</v>
      </c>
      <c r="I2389">
        <v>24.52</v>
      </c>
      <c r="J2389">
        <v>4.07</v>
      </c>
      <c r="K2389" t="s">
        <v>54</v>
      </c>
      <c r="L2389" t="s">
        <v>21</v>
      </c>
      <c r="M2389" t="s">
        <v>30</v>
      </c>
      <c r="N2389" t="s">
        <v>6879</v>
      </c>
      <c r="O2389" t="s">
        <v>8047</v>
      </c>
      <c r="P2389" t="str">
        <f t="shared" si="37"/>
        <v>Jul</v>
      </c>
      <c r="Q2389">
        <f>PRODUCT(Table1[[#This Row],[Price_per_Unit]],Table1[[#This Row],[Quantity_Purchased]])</f>
        <v>218.08</v>
      </c>
      <c r="R2389">
        <f>(Table1[[#This Row],[Price_per_Unit]]*Table1[[#This Row],[Quantity_Purchased]])-Table1[[#This Row],[Discount_Applied]]</f>
        <v>214.01000000000002</v>
      </c>
    </row>
    <row r="2390" spans="1:18" hidden="1" x14ac:dyDescent="0.35">
      <c r="A2390" t="s">
        <v>8048</v>
      </c>
      <c r="B2390" s="1">
        <v>45825</v>
      </c>
      <c r="C2390" t="s">
        <v>6856</v>
      </c>
      <c r="D2390" t="s">
        <v>8049</v>
      </c>
      <c r="E2390" t="s">
        <v>3656</v>
      </c>
      <c r="F2390" t="s">
        <v>36</v>
      </c>
      <c r="G2390">
        <v>82.54</v>
      </c>
      <c r="H2390">
        <v>10</v>
      </c>
      <c r="I2390">
        <v>57.12</v>
      </c>
      <c r="J2390">
        <v>2.2999999999999998</v>
      </c>
      <c r="K2390" t="s">
        <v>43</v>
      </c>
      <c r="L2390" t="s">
        <v>48</v>
      </c>
      <c r="M2390" t="s">
        <v>37</v>
      </c>
      <c r="N2390" t="s">
        <v>6858</v>
      </c>
      <c r="O2390" t="s">
        <v>8050</v>
      </c>
      <c r="P2390" t="str">
        <f t="shared" si="37"/>
        <v>Jun</v>
      </c>
      <c r="Q2390">
        <f>PRODUCT(Table1[[#This Row],[Price_per_Unit]],Table1[[#This Row],[Quantity_Purchased]])</f>
        <v>825.40000000000009</v>
      </c>
      <c r="R2390">
        <f>(Table1[[#This Row],[Price_per_Unit]]*Table1[[#This Row],[Quantity_Purchased]])-Table1[[#This Row],[Discount_Applied]]</f>
        <v>823.10000000000014</v>
      </c>
    </row>
    <row r="2391" spans="1:18" hidden="1" x14ac:dyDescent="0.35">
      <c r="A2391" t="s">
        <v>8051</v>
      </c>
      <c r="B2391" s="1">
        <v>45739</v>
      </c>
      <c r="C2391" t="s">
        <v>6856</v>
      </c>
      <c r="D2391" t="s">
        <v>8052</v>
      </c>
      <c r="E2391" t="s">
        <v>132</v>
      </c>
      <c r="F2391" t="s">
        <v>19</v>
      </c>
      <c r="G2391">
        <v>328.26</v>
      </c>
      <c r="H2391">
        <v>6</v>
      </c>
      <c r="I2391">
        <v>200.1</v>
      </c>
      <c r="J2391">
        <v>43.59</v>
      </c>
      <c r="K2391" t="s">
        <v>20</v>
      </c>
      <c r="L2391" t="s">
        <v>48</v>
      </c>
      <c r="M2391" t="s">
        <v>30</v>
      </c>
      <c r="N2391" t="s">
        <v>6879</v>
      </c>
      <c r="O2391" t="s">
        <v>8053</v>
      </c>
      <c r="P2391" t="str">
        <f t="shared" si="37"/>
        <v>Mar</v>
      </c>
      <c r="Q2391">
        <f>PRODUCT(Table1[[#This Row],[Price_per_Unit]],Table1[[#This Row],[Quantity_Purchased]])</f>
        <v>1969.56</v>
      </c>
      <c r="R2391">
        <f>(Table1[[#This Row],[Price_per_Unit]]*Table1[[#This Row],[Quantity_Purchased]])-Table1[[#This Row],[Discount_Applied]]</f>
        <v>1925.97</v>
      </c>
    </row>
    <row r="2392" spans="1:18" hidden="1" x14ac:dyDescent="0.35">
      <c r="A2392" t="s">
        <v>8054</v>
      </c>
      <c r="B2392" s="1">
        <v>45887</v>
      </c>
      <c r="C2392" t="s">
        <v>6856</v>
      </c>
      <c r="D2392" t="s">
        <v>8055</v>
      </c>
      <c r="E2392" t="s">
        <v>1118</v>
      </c>
      <c r="F2392" t="s">
        <v>19</v>
      </c>
      <c r="G2392">
        <v>48.6</v>
      </c>
      <c r="H2392">
        <v>3</v>
      </c>
      <c r="I2392">
        <v>41.4</v>
      </c>
      <c r="J2392">
        <v>5.4</v>
      </c>
      <c r="K2392" t="s">
        <v>54</v>
      </c>
      <c r="L2392" t="s">
        <v>48</v>
      </c>
      <c r="M2392" t="s">
        <v>37</v>
      </c>
      <c r="N2392" t="s">
        <v>6879</v>
      </c>
      <c r="O2392" t="s">
        <v>8056</v>
      </c>
      <c r="P2392" t="str">
        <f t="shared" si="37"/>
        <v>Aug</v>
      </c>
      <c r="Q2392">
        <f>PRODUCT(Table1[[#This Row],[Price_per_Unit]],Table1[[#This Row],[Quantity_Purchased]])</f>
        <v>145.80000000000001</v>
      </c>
      <c r="R2392">
        <f>(Table1[[#This Row],[Price_per_Unit]]*Table1[[#This Row],[Quantity_Purchased]])-Table1[[#This Row],[Discount_Applied]]</f>
        <v>140.4</v>
      </c>
    </row>
    <row r="2393" spans="1:18" x14ac:dyDescent="0.35">
      <c r="A2393" t="s">
        <v>8057</v>
      </c>
      <c r="B2393" s="1">
        <v>45825</v>
      </c>
      <c r="C2393" t="s">
        <v>6856</v>
      </c>
      <c r="D2393" t="s">
        <v>8058</v>
      </c>
      <c r="E2393" t="s">
        <v>1361</v>
      </c>
      <c r="F2393" t="s">
        <v>28</v>
      </c>
      <c r="G2393">
        <v>187.22</v>
      </c>
      <c r="H2393">
        <v>7</v>
      </c>
      <c r="I2393">
        <v>164.43</v>
      </c>
      <c r="J2393">
        <v>28.05</v>
      </c>
      <c r="K2393" t="s">
        <v>43</v>
      </c>
      <c r="L2393" t="s">
        <v>21</v>
      </c>
      <c r="M2393" t="s">
        <v>22</v>
      </c>
      <c r="N2393" t="s">
        <v>6868</v>
      </c>
      <c r="O2393" t="s">
        <v>6225</v>
      </c>
      <c r="P2393" t="str">
        <f t="shared" si="37"/>
        <v>Jun</v>
      </c>
      <c r="Q2393">
        <f>PRODUCT(Table1[[#This Row],[Price_per_Unit]],Table1[[#This Row],[Quantity_Purchased]])</f>
        <v>1310.54</v>
      </c>
      <c r="R2393">
        <f>(Table1[[#This Row],[Price_per_Unit]]*Table1[[#This Row],[Quantity_Purchased]])-Table1[[#This Row],[Discount_Applied]]</f>
        <v>1282.49</v>
      </c>
    </row>
    <row r="2394" spans="1:18" hidden="1" x14ac:dyDescent="0.35">
      <c r="A2394" t="s">
        <v>8059</v>
      </c>
      <c r="B2394" s="1">
        <v>46013</v>
      </c>
      <c r="C2394" t="s">
        <v>6856</v>
      </c>
      <c r="D2394" t="s">
        <v>8060</v>
      </c>
      <c r="E2394" t="s">
        <v>2003</v>
      </c>
      <c r="F2394" t="s">
        <v>79</v>
      </c>
      <c r="G2394">
        <v>385.74</v>
      </c>
      <c r="H2394">
        <v>7</v>
      </c>
      <c r="I2394">
        <v>282.98</v>
      </c>
      <c r="J2394">
        <v>32.57</v>
      </c>
      <c r="K2394" t="s">
        <v>54</v>
      </c>
      <c r="L2394" t="s">
        <v>21</v>
      </c>
      <c r="M2394" t="s">
        <v>37</v>
      </c>
      <c r="N2394" t="s">
        <v>6879</v>
      </c>
      <c r="O2394" t="s">
        <v>8061</v>
      </c>
      <c r="P2394" t="str">
        <f t="shared" si="37"/>
        <v>Dec</v>
      </c>
      <c r="Q2394">
        <f>PRODUCT(Table1[[#This Row],[Price_per_Unit]],Table1[[#This Row],[Quantity_Purchased]])</f>
        <v>2700.1800000000003</v>
      </c>
      <c r="R2394">
        <f>(Table1[[#This Row],[Price_per_Unit]]*Table1[[#This Row],[Quantity_Purchased]])-Table1[[#This Row],[Discount_Applied]]</f>
        <v>2667.61</v>
      </c>
    </row>
    <row r="2395" spans="1:18" hidden="1" x14ac:dyDescent="0.35">
      <c r="A2395" t="s">
        <v>8062</v>
      </c>
      <c r="B2395" s="1">
        <v>45993</v>
      </c>
      <c r="C2395" t="s">
        <v>6856</v>
      </c>
      <c r="D2395" t="s">
        <v>8063</v>
      </c>
      <c r="E2395" t="s">
        <v>2793</v>
      </c>
      <c r="F2395" t="s">
        <v>28</v>
      </c>
      <c r="G2395">
        <v>497.36</v>
      </c>
      <c r="H2395">
        <v>8</v>
      </c>
      <c r="I2395">
        <v>320.89</v>
      </c>
      <c r="J2395">
        <v>5.8</v>
      </c>
      <c r="K2395" t="s">
        <v>43</v>
      </c>
      <c r="L2395" t="s">
        <v>29</v>
      </c>
      <c r="M2395" t="s">
        <v>30</v>
      </c>
      <c r="N2395" t="s">
        <v>6868</v>
      </c>
      <c r="O2395" t="s">
        <v>8064</v>
      </c>
      <c r="P2395" t="str">
        <f t="shared" si="37"/>
        <v>Dec</v>
      </c>
      <c r="Q2395">
        <f>PRODUCT(Table1[[#This Row],[Price_per_Unit]],Table1[[#This Row],[Quantity_Purchased]])</f>
        <v>3978.88</v>
      </c>
      <c r="R2395">
        <f>(Table1[[#This Row],[Price_per_Unit]]*Table1[[#This Row],[Quantity_Purchased]])-Table1[[#This Row],[Discount_Applied]]</f>
        <v>3973.08</v>
      </c>
    </row>
    <row r="2396" spans="1:18" hidden="1" x14ac:dyDescent="0.35">
      <c r="A2396" t="s">
        <v>8065</v>
      </c>
      <c r="B2396" s="1">
        <v>45993</v>
      </c>
      <c r="C2396" t="s">
        <v>6856</v>
      </c>
      <c r="D2396" t="s">
        <v>8066</v>
      </c>
      <c r="E2396" t="s">
        <v>4829</v>
      </c>
      <c r="F2396" t="s">
        <v>28</v>
      </c>
      <c r="G2396">
        <v>421.45</v>
      </c>
      <c r="H2396">
        <v>10</v>
      </c>
      <c r="I2396">
        <v>349.73</v>
      </c>
      <c r="J2396">
        <v>68.209999999999994</v>
      </c>
      <c r="K2396" t="s">
        <v>43</v>
      </c>
      <c r="L2396" t="s">
        <v>48</v>
      </c>
      <c r="M2396" t="s">
        <v>37</v>
      </c>
      <c r="N2396" t="s">
        <v>6868</v>
      </c>
      <c r="O2396" t="s">
        <v>8067</v>
      </c>
      <c r="P2396" t="str">
        <f t="shared" si="37"/>
        <v>Dec</v>
      </c>
      <c r="Q2396">
        <f>PRODUCT(Table1[[#This Row],[Price_per_Unit]],Table1[[#This Row],[Quantity_Purchased]])</f>
        <v>4214.5</v>
      </c>
      <c r="R2396">
        <f>(Table1[[#This Row],[Price_per_Unit]]*Table1[[#This Row],[Quantity_Purchased]])-Table1[[#This Row],[Discount_Applied]]</f>
        <v>4146.29</v>
      </c>
    </row>
    <row r="2397" spans="1:18" hidden="1" x14ac:dyDescent="0.35">
      <c r="A2397" t="s">
        <v>8068</v>
      </c>
      <c r="B2397" s="1">
        <v>45992</v>
      </c>
      <c r="C2397" t="s">
        <v>6856</v>
      </c>
      <c r="D2397" t="s">
        <v>8069</v>
      </c>
      <c r="E2397" t="s">
        <v>1670</v>
      </c>
      <c r="F2397" t="s">
        <v>36</v>
      </c>
      <c r="G2397">
        <v>440.32</v>
      </c>
      <c r="H2397">
        <v>5</v>
      </c>
      <c r="I2397">
        <v>282.93</v>
      </c>
      <c r="J2397">
        <v>31.93</v>
      </c>
      <c r="K2397" t="s">
        <v>54</v>
      </c>
      <c r="L2397" t="s">
        <v>29</v>
      </c>
      <c r="M2397" t="s">
        <v>37</v>
      </c>
      <c r="N2397" t="s">
        <v>6858</v>
      </c>
      <c r="O2397" t="s">
        <v>8070</v>
      </c>
      <c r="P2397" t="str">
        <f t="shared" si="37"/>
        <v>Dec</v>
      </c>
      <c r="Q2397">
        <f>PRODUCT(Table1[[#This Row],[Price_per_Unit]],Table1[[#This Row],[Quantity_Purchased]])</f>
        <v>2201.6</v>
      </c>
      <c r="R2397">
        <f>(Table1[[#This Row],[Price_per_Unit]]*Table1[[#This Row],[Quantity_Purchased]])-Table1[[#This Row],[Discount_Applied]]</f>
        <v>2169.67</v>
      </c>
    </row>
    <row r="2398" spans="1:18" hidden="1" x14ac:dyDescent="0.35">
      <c r="A2398" t="s">
        <v>8071</v>
      </c>
      <c r="B2398" s="1">
        <v>45814</v>
      </c>
      <c r="C2398" t="s">
        <v>6856</v>
      </c>
      <c r="D2398" t="s">
        <v>8072</v>
      </c>
      <c r="E2398" t="s">
        <v>1152</v>
      </c>
      <c r="F2398" t="s">
        <v>53</v>
      </c>
      <c r="G2398">
        <v>397.17</v>
      </c>
      <c r="H2398">
        <v>1</v>
      </c>
      <c r="I2398">
        <v>341.99</v>
      </c>
      <c r="J2398">
        <v>14.19</v>
      </c>
      <c r="K2398" t="s">
        <v>43</v>
      </c>
      <c r="L2398" t="s">
        <v>21</v>
      </c>
      <c r="M2398" t="s">
        <v>30</v>
      </c>
      <c r="N2398" t="s">
        <v>6879</v>
      </c>
      <c r="O2398" t="s">
        <v>8073</v>
      </c>
      <c r="P2398" t="str">
        <f t="shared" si="37"/>
        <v>Jun</v>
      </c>
      <c r="Q2398">
        <f>PRODUCT(Table1[[#This Row],[Price_per_Unit]],Table1[[#This Row],[Quantity_Purchased]])</f>
        <v>397.17</v>
      </c>
      <c r="R2398">
        <f>(Table1[[#This Row],[Price_per_Unit]]*Table1[[#This Row],[Quantity_Purchased]])-Table1[[#This Row],[Discount_Applied]]</f>
        <v>382.98</v>
      </c>
    </row>
    <row r="2399" spans="1:18" hidden="1" x14ac:dyDescent="0.35">
      <c r="A2399" t="s">
        <v>8074</v>
      </c>
      <c r="B2399" s="1">
        <v>45719</v>
      </c>
      <c r="C2399" t="s">
        <v>6856</v>
      </c>
      <c r="D2399" t="s">
        <v>8075</v>
      </c>
      <c r="E2399" t="s">
        <v>7804</v>
      </c>
      <c r="F2399" t="s">
        <v>79</v>
      </c>
      <c r="G2399">
        <v>382.87</v>
      </c>
      <c r="H2399">
        <v>1</v>
      </c>
      <c r="I2399">
        <v>326.05</v>
      </c>
      <c r="J2399">
        <v>45.5</v>
      </c>
      <c r="K2399" t="s">
        <v>43</v>
      </c>
      <c r="L2399" t="s">
        <v>29</v>
      </c>
      <c r="M2399" t="s">
        <v>30</v>
      </c>
      <c r="N2399" t="s">
        <v>6879</v>
      </c>
      <c r="O2399" t="s">
        <v>8076</v>
      </c>
      <c r="P2399" t="str">
        <f t="shared" si="37"/>
        <v>Mar</v>
      </c>
      <c r="Q2399">
        <f>PRODUCT(Table1[[#This Row],[Price_per_Unit]],Table1[[#This Row],[Quantity_Purchased]])</f>
        <v>382.87</v>
      </c>
      <c r="R2399">
        <f>(Table1[[#This Row],[Price_per_Unit]]*Table1[[#This Row],[Quantity_Purchased]])-Table1[[#This Row],[Discount_Applied]]</f>
        <v>337.37</v>
      </c>
    </row>
    <row r="2400" spans="1:18" x14ac:dyDescent="0.35">
      <c r="A2400" t="s">
        <v>8077</v>
      </c>
      <c r="B2400" s="1">
        <v>46013</v>
      </c>
      <c r="C2400" t="s">
        <v>6856</v>
      </c>
      <c r="D2400" t="s">
        <v>8078</v>
      </c>
      <c r="E2400" t="s">
        <v>4116</v>
      </c>
      <c r="F2400" t="s">
        <v>28</v>
      </c>
      <c r="G2400">
        <v>254.22</v>
      </c>
      <c r="H2400">
        <v>5</v>
      </c>
      <c r="I2400">
        <v>210.31</v>
      </c>
      <c r="J2400">
        <v>45.15</v>
      </c>
      <c r="K2400" t="s">
        <v>20</v>
      </c>
      <c r="L2400" t="s">
        <v>29</v>
      </c>
      <c r="M2400" t="s">
        <v>22</v>
      </c>
      <c r="N2400" t="s">
        <v>6868</v>
      </c>
      <c r="O2400" t="s">
        <v>6093</v>
      </c>
      <c r="P2400" t="str">
        <f t="shared" si="37"/>
        <v>Dec</v>
      </c>
      <c r="Q2400">
        <f>PRODUCT(Table1[[#This Row],[Price_per_Unit]],Table1[[#This Row],[Quantity_Purchased]])</f>
        <v>1271.0999999999999</v>
      </c>
      <c r="R2400">
        <f>(Table1[[#This Row],[Price_per_Unit]]*Table1[[#This Row],[Quantity_Purchased]])-Table1[[#This Row],[Discount_Applied]]</f>
        <v>1225.9499999999998</v>
      </c>
    </row>
    <row r="2401" spans="1:18" x14ac:dyDescent="0.35">
      <c r="A2401" t="s">
        <v>8079</v>
      </c>
      <c r="B2401" s="1">
        <v>45814</v>
      </c>
      <c r="C2401" t="s">
        <v>6856</v>
      </c>
      <c r="D2401" t="s">
        <v>8080</v>
      </c>
      <c r="E2401" t="s">
        <v>584</v>
      </c>
      <c r="F2401" t="s">
        <v>19</v>
      </c>
      <c r="G2401">
        <v>472.06</v>
      </c>
      <c r="H2401">
        <v>4</v>
      </c>
      <c r="I2401">
        <v>350.39</v>
      </c>
      <c r="J2401">
        <v>73.95</v>
      </c>
      <c r="K2401" t="s">
        <v>54</v>
      </c>
      <c r="L2401" t="s">
        <v>29</v>
      </c>
      <c r="M2401" t="s">
        <v>22</v>
      </c>
      <c r="N2401" t="s">
        <v>6868</v>
      </c>
      <c r="O2401" t="s">
        <v>8081</v>
      </c>
      <c r="P2401" t="str">
        <f t="shared" si="37"/>
        <v>Jun</v>
      </c>
      <c r="Q2401">
        <f>PRODUCT(Table1[[#This Row],[Price_per_Unit]],Table1[[#This Row],[Quantity_Purchased]])</f>
        <v>1888.24</v>
      </c>
      <c r="R2401">
        <f>(Table1[[#This Row],[Price_per_Unit]]*Table1[[#This Row],[Quantity_Purchased]])-Table1[[#This Row],[Discount_Applied]]</f>
        <v>1814.29</v>
      </c>
    </row>
    <row r="2402" spans="1:18" hidden="1" x14ac:dyDescent="0.35">
      <c r="A2402" t="s">
        <v>8082</v>
      </c>
      <c r="B2402" s="1">
        <v>45918</v>
      </c>
      <c r="C2402" t="s">
        <v>6856</v>
      </c>
      <c r="D2402" t="s">
        <v>8083</v>
      </c>
      <c r="E2402" t="s">
        <v>1457</v>
      </c>
      <c r="F2402" t="s">
        <v>128</v>
      </c>
      <c r="G2402">
        <v>142.25</v>
      </c>
      <c r="H2402">
        <v>7</v>
      </c>
      <c r="I2402">
        <v>86.15</v>
      </c>
      <c r="J2402">
        <v>23.56</v>
      </c>
      <c r="K2402" t="s">
        <v>54</v>
      </c>
      <c r="L2402" t="s">
        <v>21</v>
      </c>
      <c r="M2402" t="s">
        <v>30</v>
      </c>
      <c r="N2402" t="s">
        <v>6879</v>
      </c>
      <c r="O2402" t="s">
        <v>8084</v>
      </c>
      <c r="P2402" t="str">
        <f t="shared" si="37"/>
        <v>Sep</v>
      </c>
      <c r="Q2402">
        <f>PRODUCT(Table1[[#This Row],[Price_per_Unit]],Table1[[#This Row],[Quantity_Purchased]])</f>
        <v>995.75</v>
      </c>
      <c r="R2402">
        <f>(Table1[[#This Row],[Price_per_Unit]]*Table1[[#This Row],[Quantity_Purchased]])-Table1[[#This Row],[Discount_Applied]]</f>
        <v>972.19</v>
      </c>
    </row>
    <row r="2403" spans="1:18" x14ac:dyDescent="0.35">
      <c r="A2403" t="s">
        <v>8085</v>
      </c>
      <c r="B2403" s="1">
        <v>45719</v>
      </c>
      <c r="C2403" t="s">
        <v>6856</v>
      </c>
      <c r="D2403" t="s">
        <v>8086</v>
      </c>
      <c r="E2403" t="s">
        <v>1148</v>
      </c>
      <c r="F2403" t="s">
        <v>128</v>
      </c>
      <c r="G2403">
        <v>33.89</v>
      </c>
      <c r="H2403">
        <v>5</v>
      </c>
      <c r="I2403">
        <v>30.1</v>
      </c>
      <c r="J2403">
        <v>4.9400000000000004</v>
      </c>
      <c r="K2403" t="s">
        <v>43</v>
      </c>
      <c r="L2403" t="s">
        <v>21</v>
      </c>
      <c r="M2403" t="s">
        <v>22</v>
      </c>
      <c r="N2403" t="s">
        <v>6858</v>
      </c>
      <c r="O2403" t="s">
        <v>8087</v>
      </c>
      <c r="P2403" t="str">
        <f t="shared" si="37"/>
        <v>Mar</v>
      </c>
      <c r="Q2403">
        <f>PRODUCT(Table1[[#This Row],[Price_per_Unit]],Table1[[#This Row],[Quantity_Purchased]])</f>
        <v>169.45</v>
      </c>
      <c r="R2403">
        <f>(Table1[[#This Row],[Price_per_Unit]]*Table1[[#This Row],[Quantity_Purchased]])-Table1[[#This Row],[Discount_Applied]]</f>
        <v>164.51</v>
      </c>
    </row>
    <row r="2404" spans="1:18" x14ac:dyDescent="0.35">
      <c r="A2404" t="s">
        <v>8088</v>
      </c>
      <c r="B2404" s="1">
        <v>45854</v>
      </c>
      <c r="C2404" t="s">
        <v>6856</v>
      </c>
      <c r="D2404" t="s">
        <v>8089</v>
      </c>
      <c r="E2404" t="s">
        <v>3457</v>
      </c>
      <c r="F2404" t="s">
        <v>19</v>
      </c>
      <c r="G2404">
        <v>198.44</v>
      </c>
      <c r="H2404">
        <v>6</v>
      </c>
      <c r="I2404">
        <v>131.46</v>
      </c>
      <c r="J2404">
        <v>33.15</v>
      </c>
      <c r="K2404" t="s">
        <v>43</v>
      </c>
      <c r="L2404" t="s">
        <v>48</v>
      </c>
      <c r="M2404" t="s">
        <v>22</v>
      </c>
      <c r="N2404" t="s">
        <v>6858</v>
      </c>
      <c r="O2404" t="s">
        <v>8090</v>
      </c>
      <c r="P2404" t="str">
        <f t="shared" si="37"/>
        <v>Jul</v>
      </c>
      <c r="Q2404">
        <f>PRODUCT(Table1[[#This Row],[Price_per_Unit]],Table1[[#This Row],[Quantity_Purchased]])</f>
        <v>1190.6399999999999</v>
      </c>
      <c r="R2404">
        <f>(Table1[[#This Row],[Price_per_Unit]]*Table1[[#This Row],[Quantity_Purchased]])-Table1[[#This Row],[Discount_Applied]]</f>
        <v>1157.4899999999998</v>
      </c>
    </row>
    <row r="2405" spans="1:18" hidden="1" x14ac:dyDescent="0.35">
      <c r="A2405" t="s">
        <v>8091</v>
      </c>
      <c r="B2405" s="1">
        <v>45907</v>
      </c>
      <c r="C2405" t="s">
        <v>6856</v>
      </c>
      <c r="D2405" t="s">
        <v>8092</v>
      </c>
      <c r="E2405" t="s">
        <v>785</v>
      </c>
      <c r="F2405" t="s">
        <v>19</v>
      </c>
      <c r="G2405">
        <v>30.73</v>
      </c>
      <c r="H2405">
        <v>4</v>
      </c>
      <c r="I2405">
        <v>26.11</v>
      </c>
      <c r="J2405">
        <v>2.52</v>
      </c>
      <c r="K2405" t="s">
        <v>43</v>
      </c>
      <c r="L2405" t="s">
        <v>29</v>
      </c>
      <c r="M2405" t="s">
        <v>30</v>
      </c>
      <c r="N2405" t="s">
        <v>6879</v>
      </c>
      <c r="O2405" t="s">
        <v>8093</v>
      </c>
      <c r="P2405" t="str">
        <f t="shared" si="37"/>
        <v>Sep</v>
      </c>
      <c r="Q2405">
        <f>PRODUCT(Table1[[#This Row],[Price_per_Unit]],Table1[[#This Row],[Quantity_Purchased]])</f>
        <v>122.92</v>
      </c>
      <c r="R2405">
        <f>(Table1[[#This Row],[Price_per_Unit]]*Table1[[#This Row],[Quantity_Purchased]])-Table1[[#This Row],[Discount_Applied]]</f>
        <v>120.4</v>
      </c>
    </row>
    <row r="2406" spans="1:18" hidden="1" x14ac:dyDescent="0.35">
      <c r="A2406" t="s">
        <v>8094</v>
      </c>
      <c r="B2406" s="1">
        <v>45981</v>
      </c>
      <c r="C2406" t="s">
        <v>6856</v>
      </c>
      <c r="D2406" t="s">
        <v>8095</v>
      </c>
      <c r="E2406" t="s">
        <v>647</v>
      </c>
      <c r="F2406" t="s">
        <v>53</v>
      </c>
      <c r="G2406">
        <v>20.97</v>
      </c>
      <c r="H2406">
        <v>1</v>
      </c>
      <c r="I2406">
        <v>16.47</v>
      </c>
      <c r="J2406">
        <v>2.59</v>
      </c>
      <c r="K2406" t="s">
        <v>20</v>
      </c>
      <c r="L2406" t="s">
        <v>48</v>
      </c>
      <c r="M2406" t="s">
        <v>30</v>
      </c>
      <c r="N2406" t="s">
        <v>6879</v>
      </c>
      <c r="O2406" t="s">
        <v>8096</v>
      </c>
      <c r="P2406" t="str">
        <f t="shared" si="37"/>
        <v>Nov</v>
      </c>
      <c r="Q2406">
        <f>PRODUCT(Table1[[#This Row],[Price_per_Unit]],Table1[[#This Row],[Quantity_Purchased]])</f>
        <v>20.97</v>
      </c>
      <c r="R2406">
        <f>(Table1[[#This Row],[Price_per_Unit]]*Table1[[#This Row],[Quantity_Purchased]])-Table1[[#This Row],[Discount_Applied]]</f>
        <v>18.38</v>
      </c>
    </row>
    <row r="2407" spans="1:18" hidden="1" x14ac:dyDescent="0.35">
      <c r="A2407" s="2" t="s">
        <v>8097</v>
      </c>
      <c r="B2407" s="1">
        <v>45971</v>
      </c>
      <c r="C2407" t="s">
        <v>6856</v>
      </c>
      <c r="D2407" t="s">
        <v>8098</v>
      </c>
      <c r="E2407" t="s">
        <v>2363</v>
      </c>
      <c r="F2407" t="s">
        <v>79</v>
      </c>
      <c r="G2407">
        <v>38.65</v>
      </c>
      <c r="H2407">
        <v>8</v>
      </c>
      <c r="I2407">
        <v>24.17</v>
      </c>
      <c r="J2407">
        <v>1.85</v>
      </c>
      <c r="K2407" t="s">
        <v>54</v>
      </c>
      <c r="L2407" t="s">
        <v>29</v>
      </c>
      <c r="M2407" t="s">
        <v>37</v>
      </c>
      <c r="N2407" t="s">
        <v>6858</v>
      </c>
      <c r="O2407" t="s">
        <v>8099</v>
      </c>
      <c r="P2407" t="str">
        <f t="shared" si="37"/>
        <v>Nov</v>
      </c>
      <c r="Q2407">
        <f>PRODUCT(Table1[[#This Row],[Price_per_Unit]],Table1[[#This Row],[Quantity_Purchased]])</f>
        <v>309.2</v>
      </c>
      <c r="R2407">
        <f>(Table1[[#This Row],[Price_per_Unit]]*Table1[[#This Row],[Quantity_Purchased]])-Table1[[#This Row],[Discount_Applied]]</f>
        <v>307.34999999999997</v>
      </c>
    </row>
    <row r="2408" spans="1:18" x14ac:dyDescent="0.35">
      <c r="A2408" t="s">
        <v>8100</v>
      </c>
      <c r="B2408" s="1">
        <v>45897</v>
      </c>
      <c r="C2408" t="s">
        <v>6856</v>
      </c>
      <c r="D2408" t="s">
        <v>8101</v>
      </c>
      <c r="E2408" t="s">
        <v>6132</v>
      </c>
      <c r="F2408" t="s">
        <v>79</v>
      </c>
      <c r="G2408">
        <v>89.48</v>
      </c>
      <c r="H2408">
        <v>1</v>
      </c>
      <c r="I2408">
        <v>73.34</v>
      </c>
      <c r="J2408">
        <v>15.86</v>
      </c>
      <c r="K2408" t="s">
        <v>43</v>
      </c>
      <c r="L2408" t="s">
        <v>21</v>
      </c>
      <c r="M2408" t="s">
        <v>22</v>
      </c>
      <c r="N2408" t="s">
        <v>6868</v>
      </c>
      <c r="O2408" t="s">
        <v>8102</v>
      </c>
      <c r="P2408" t="str">
        <f t="shared" si="37"/>
        <v>Aug</v>
      </c>
      <c r="Q2408">
        <f>PRODUCT(Table1[[#This Row],[Price_per_Unit]],Table1[[#This Row],[Quantity_Purchased]])</f>
        <v>89.48</v>
      </c>
      <c r="R2408">
        <f>(Table1[[#This Row],[Price_per_Unit]]*Table1[[#This Row],[Quantity_Purchased]])-Table1[[#This Row],[Discount_Applied]]</f>
        <v>73.62</v>
      </c>
    </row>
    <row r="2409" spans="1:18" hidden="1" x14ac:dyDescent="0.35">
      <c r="A2409" t="s">
        <v>8103</v>
      </c>
      <c r="B2409" s="1">
        <v>45897</v>
      </c>
      <c r="C2409" t="s">
        <v>6856</v>
      </c>
      <c r="D2409" t="s">
        <v>8104</v>
      </c>
      <c r="E2409" t="s">
        <v>7116</v>
      </c>
      <c r="F2409" t="s">
        <v>79</v>
      </c>
      <c r="G2409">
        <v>34.99</v>
      </c>
      <c r="H2409">
        <v>3</v>
      </c>
      <c r="I2409">
        <v>21.13</v>
      </c>
      <c r="J2409">
        <v>3.8</v>
      </c>
      <c r="K2409" t="s">
        <v>43</v>
      </c>
      <c r="L2409" t="s">
        <v>48</v>
      </c>
      <c r="M2409" t="s">
        <v>30</v>
      </c>
      <c r="N2409" t="s">
        <v>6879</v>
      </c>
      <c r="O2409" t="s">
        <v>8105</v>
      </c>
      <c r="P2409" t="str">
        <f t="shared" si="37"/>
        <v>Aug</v>
      </c>
      <c r="Q2409">
        <f>PRODUCT(Table1[[#This Row],[Price_per_Unit]],Table1[[#This Row],[Quantity_Purchased]])</f>
        <v>104.97</v>
      </c>
      <c r="R2409">
        <f>(Table1[[#This Row],[Price_per_Unit]]*Table1[[#This Row],[Quantity_Purchased]])-Table1[[#This Row],[Discount_Applied]]</f>
        <v>101.17</v>
      </c>
    </row>
    <row r="2410" spans="1:18" hidden="1" x14ac:dyDescent="0.35">
      <c r="A2410" t="s">
        <v>8106</v>
      </c>
      <c r="B2410" s="1">
        <v>46002</v>
      </c>
      <c r="C2410" t="s">
        <v>6856</v>
      </c>
      <c r="D2410" t="s">
        <v>8107</v>
      </c>
      <c r="E2410" t="s">
        <v>1528</v>
      </c>
      <c r="F2410" t="s">
        <v>28</v>
      </c>
      <c r="G2410">
        <v>343.19</v>
      </c>
      <c r="H2410">
        <v>6</v>
      </c>
      <c r="I2410">
        <v>276.5</v>
      </c>
      <c r="J2410">
        <v>29.14</v>
      </c>
      <c r="K2410" t="s">
        <v>54</v>
      </c>
      <c r="L2410" t="s">
        <v>29</v>
      </c>
      <c r="M2410" t="s">
        <v>30</v>
      </c>
      <c r="N2410" t="s">
        <v>6868</v>
      </c>
      <c r="O2410" t="s">
        <v>8108</v>
      </c>
      <c r="P2410" t="str">
        <f t="shared" si="37"/>
        <v>Dec</v>
      </c>
      <c r="Q2410">
        <f>PRODUCT(Table1[[#This Row],[Price_per_Unit]],Table1[[#This Row],[Quantity_Purchased]])</f>
        <v>2059.14</v>
      </c>
      <c r="R2410">
        <f>(Table1[[#This Row],[Price_per_Unit]]*Table1[[#This Row],[Quantity_Purchased]])-Table1[[#This Row],[Discount_Applied]]</f>
        <v>2029.9999999999998</v>
      </c>
    </row>
    <row r="2411" spans="1:18" x14ac:dyDescent="0.35">
      <c r="A2411" t="s">
        <v>8109</v>
      </c>
      <c r="B2411" s="1">
        <v>45802</v>
      </c>
      <c r="C2411" t="s">
        <v>6856</v>
      </c>
      <c r="D2411" t="s">
        <v>8110</v>
      </c>
      <c r="E2411" t="s">
        <v>362</v>
      </c>
      <c r="F2411" t="s">
        <v>19</v>
      </c>
      <c r="G2411">
        <v>186.16</v>
      </c>
      <c r="H2411">
        <v>2</v>
      </c>
      <c r="I2411">
        <v>142.91</v>
      </c>
      <c r="J2411">
        <v>25.5</v>
      </c>
      <c r="K2411" t="s">
        <v>20</v>
      </c>
      <c r="L2411" t="s">
        <v>21</v>
      </c>
      <c r="M2411" t="s">
        <v>22</v>
      </c>
      <c r="N2411" t="s">
        <v>6868</v>
      </c>
      <c r="O2411" t="s">
        <v>8111</v>
      </c>
      <c r="P2411" t="str">
        <f t="shared" si="37"/>
        <v>May</v>
      </c>
      <c r="Q2411">
        <f>PRODUCT(Table1[[#This Row],[Price_per_Unit]],Table1[[#This Row],[Quantity_Purchased]])</f>
        <v>372.32</v>
      </c>
      <c r="R2411">
        <f>(Table1[[#This Row],[Price_per_Unit]]*Table1[[#This Row],[Quantity_Purchased]])-Table1[[#This Row],[Discount_Applied]]</f>
        <v>346.82</v>
      </c>
    </row>
    <row r="2412" spans="1:18" x14ac:dyDescent="0.35">
      <c r="A2412" t="s">
        <v>8112</v>
      </c>
      <c r="B2412" s="1">
        <v>45864</v>
      </c>
      <c r="C2412" t="s">
        <v>6856</v>
      </c>
      <c r="D2412" t="s">
        <v>8113</v>
      </c>
      <c r="E2412" t="s">
        <v>8114</v>
      </c>
      <c r="F2412" t="s">
        <v>128</v>
      </c>
      <c r="G2412">
        <v>174.77</v>
      </c>
      <c r="H2412">
        <v>3</v>
      </c>
      <c r="I2412">
        <v>149.59</v>
      </c>
      <c r="J2412">
        <v>18.940000000000001</v>
      </c>
      <c r="K2412" t="s">
        <v>20</v>
      </c>
      <c r="L2412" t="s">
        <v>29</v>
      </c>
      <c r="M2412" t="s">
        <v>22</v>
      </c>
      <c r="N2412" t="s">
        <v>6868</v>
      </c>
      <c r="O2412" t="s">
        <v>8115</v>
      </c>
      <c r="P2412" t="str">
        <f t="shared" si="37"/>
        <v>Jul</v>
      </c>
      <c r="Q2412">
        <f>PRODUCT(Table1[[#This Row],[Price_per_Unit]],Table1[[#This Row],[Quantity_Purchased]])</f>
        <v>524.31000000000006</v>
      </c>
      <c r="R2412">
        <f>(Table1[[#This Row],[Price_per_Unit]]*Table1[[#This Row],[Quantity_Purchased]])-Table1[[#This Row],[Discount_Applied]]</f>
        <v>505.37000000000006</v>
      </c>
    </row>
    <row r="2413" spans="1:18" hidden="1" x14ac:dyDescent="0.35">
      <c r="A2413" t="s">
        <v>8116</v>
      </c>
      <c r="B2413" s="1">
        <v>45825</v>
      </c>
      <c r="C2413" t="s">
        <v>6856</v>
      </c>
      <c r="D2413" t="s">
        <v>8117</v>
      </c>
      <c r="E2413" t="s">
        <v>3268</v>
      </c>
      <c r="F2413" t="s">
        <v>53</v>
      </c>
      <c r="G2413">
        <v>336.74</v>
      </c>
      <c r="H2413">
        <v>8</v>
      </c>
      <c r="I2413">
        <v>225.88</v>
      </c>
      <c r="J2413">
        <v>4.5</v>
      </c>
      <c r="K2413" t="s">
        <v>54</v>
      </c>
      <c r="L2413" t="s">
        <v>29</v>
      </c>
      <c r="M2413" t="s">
        <v>30</v>
      </c>
      <c r="N2413" t="s">
        <v>6858</v>
      </c>
      <c r="O2413" t="s">
        <v>4800</v>
      </c>
      <c r="P2413" t="str">
        <f t="shared" si="37"/>
        <v>Jun</v>
      </c>
      <c r="Q2413">
        <f>PRODUCT(Table1[[#This Row],[Price_per_Unit]],Table1[[#This Row],[Quantity_Purchased]])</f>
        <v>2693.92</v>
      </c>
      <c r="R2413">
        <f>(Table1[[#This Row],[Price_per_Unit]]*Table1[[#This Row],[Quantity_Purchased]])-Table1[[#This Row],[Discount_Applied]]</f>
        <v>2689.42</v>
      </c>
    </row>
    <row r="2414" spans="1:18" hidden="1" x14ac:dyDescent="0.35">
      <c r="A2414" t="s">
        <v>8118</v>
      </c>
      <c r="B2414" s="1">
        <v>46012</v>
      </c>
      <c r="C2414" t="s">
        <v>6856</v>
      </c>
      <c r="D2414" t="s">
        <v>8119</v>
      </c>
      <c r="E2414" t="s">
        <v>8120</v>
      </c>
      <c r="F2414" t="s">
        <v>53</v>
      </c>
      <c r="G2414">
        <v>420.14</v>
      </c>
      <c r="H2414">
        <v>5</v>
      </c>
      <c r="I2414">
        <v>269.39999999999998</v>
      </c>
      <c r="J2414">
        <v>40.729999999999997</v>
      </c>
      <c r="K2414" t="s">
        <v>43</v>
      </c>
      <c r="L2414" t="s">
        <v>48</v>
      </c>
      <c r="M2414" t="s">
        <v>30</v>
      </c>
      <c r="N2414" t="s">
        <v>6868</v>
      </c>
      <c r="O2414" t="s">
        <v>8121</v>
      </c>
      <c r="P2414" t="str">
        <f t="shared" si="37"/>
        <v>Dec</v>
      </c>
      <c r="Q2414">
        <f>PRODUCT(Table1[[#This Row],[Price_per_Unit]],Table1[[#This Row],[Quantity_Purchased]])</f>
        <v>2100.6999999999998</v>
      </c>
      <c r="R2414">
        <f>(Table1[[#This Row],[Price_per_Unit]]*Table1[[#This Row],[Quantity_Purchased]])-Table1[[#This Row],[Discount_Applied]]</f>
        <v>2059.9699999999998</v>
      </c>
    </row>
    <row r="2415" spans="1:18" hidden="1" x14ac:dyDescent="0.35">
      <c r="A2415" t="s">
        <v>8122</v>
      </c>
      <c r="B2415" s="1">
        <v>45780</v>
      </c>
      <c r="C2415" t="s">
        <v>6856</v>
      </c>
      <c r="D2415" t="s">
        <v>8123</v>
      </c>
      <c r="E2415" t="s">
        <v>4341</v>
      </c>
      <c r="F2415" t="s">
        <v>36</v>
      </c>
      <c r="G2415">
        <v>467.42</v>
      </c>
      <c r="H2415">
        <v>1</v>
      </c>
      <c r="I2415">
        <v>357.91</v>
      </c>
      <c r="J2415">
        <v>43.19</v>
      </c>
      <c r="K2415" t="s">
        <v>43</v>
      </c>
      <c r="L2415" t="s">
        <v>21</v>
      </c>
      <c r="M2415" t="s">
        <v>37</v>
      </c>
      <c r="N2415" t="s">
        <v>6858</v>
      </c>
      <c r="O2415" t="s">
        <v>8124</v>
      </c>
      <c r="P2415" t="str">
        <f t="shared" si="37"/>
        <v>May</v>
      </c>
      <c r="Q2415">
        <f>PRODUCT(Table1[[#This Row],[Price_per_Unit]],Table1[[#This Row],[Quantity_Purchased]])</f>
        <v>467.42</v>
      </c>
      <c r="R2415">
        <f>(Table1[[#This Row],[Price_per_Unit]]*Table1[[#This Row],[Quantity_Purchased]])-Table1[[#This Row],[Discount_Applied]]</f>
        <v>424.23</v>
      </c>
    </row>
    <row r="2416" spans="1:18" hidden="1" x14ac:dyDescent="0.35">
      <c r="A2416" t="s">
        <v>8125</v>
      </c>
      <c r="B2416" s="1">
        <v>45791</v>
      </c>
      <c r="C2416" t="s">
        <v>6856</v>
      </c>
      <c r="D2416" t="s">
        <v>8126</v>
      </c>
      <c r="E2416" t="s">
        <v>1553</v>
      </c>
      <c r="F2416" t="s">
        <v>79</v>
      </c>
      <c r="G2416">
        <v>498.93</v>
      </c>
      <c r="H2416">
        <v>1</v>
      </c>
      <c r="I2416">
        <v>368.67</v>
      </c>
      <c r="J2416">
        <v>97.85</v>
      </c>
      <c r="K2416" t="s">
        <v>20</v>
      </c>
      <c r="L2416" t="s">
        <v>48</v>
      </c>
      <c r="M2416" t="s">
        <v>37</v>
      </c>
      <c r="N2416" t="s">
        <v>6879</v>
      </c>
      <c r="O2416" t="s">
        <v>8127</v>
      </c>
      <c r="P2416" t="str">
        <f t="shared" si="37"/>
        <v>May</v>
      </c>
      <c r="Q2416">
        <f>PRODUCT(Table1[[#This Row],[Price_per_Unit]],Table1[[#This Row],[Quantity_Purchased]])</f>
        <v>498.93</v>
      </c>
      <c r="R2416">
        <f>(Table1[[#This Row],[Price_per_Unit]]*Table1[[#This Row],[Quantity_Purchased]])-Table1[[#This Row],[Discount_Applied]]</f>
        <v>401.08000000000004</v>
      </c>
    </row>
    <row r="2417" spans="1:18" hidden="1" x14ac:dyDescent="0.35">
      <c r="A2417" t="s">
        <v>8128</v>
      </c>
      <c r="B2417" s="1">
        <v>45728</v>
      </c>
      <c r="C2417" t="s">
        <v>6856</v>
      </c>
      <c r="D2417" t="s">
        <v>8129</v>
      </c>
      <c r="E2417" t="s">
        <v>7141</v>
      </c>
      <c r="F2417" t="s">
        <v>36</v>
      </c>
      <c r="G2417">
        <v>88.33</v>
      </c>
      <c r="H2417">
        <v>9</v>
      </c>
      <c r="I2417">
        <v>63.28</v>
      </c>
      <c r="J2417">
        <v>9.08</v>
      </c>
      <c r="K2417" t="s">
        <v>54</v>
      </c>
      <c r="L2417" t="s">
        <v>48</v>
      </c>
      <c r="M2417" t="s">
        <v>30</v>
      </c>
      <c r="N2417" t="s">
        <v>6879</v>
      </c>
      <c r="O2417" t="s">
        <v>8130</v>
      </c>
      <c r="P2417" t="str">
        <f t="shared" si="37"/>
        <v>Mar</v>
      </c>
      <c r="Q2417">
        <f>PRODUCT(Table1[[#This Row],[Price_per_Unit]],Table1[[#This Row],[Quantity_Purchased]])</f>
        <v>794.97</v>
      </c>
      <c r="R2417">
        <f>(Table1[[#This Row],[Price_per_Unit]]*Table1[[#This Row],[Quantity_Purchased]])-Table1[[#This Row],[Discount_Applied]]</f>
        <v>785.89</v>
      </c>
    </row>
    <row r="2418" spans="1:18" hidden="1" x14ac:dyDescent="0.35">
      <c r="A2418" t="s">
        <v>8131</v>
      </c>
      <c r="B2418" s="1">
        <v>45993</v>
      </c>
      <c r="C2418" t="s">
        <v>6856</v>
      </c>
      <c r="D2418" t="s">
        <v>8132</v>
      </c>
      <c r="E2418" t="s">
        <v>1524</v>
      </c>
      <c r="F2418" t="s">
        <v>28</v>
      </c>
      <c r="G2418">
        <v>64.989999999999995</v>
      </c>
      <c r="H2418">
        <v>3</v>
      </c>
      <c r="I2418">
        <v>50.68</v>
      </c>
      <c r="J2418">
        <v>4.17</v>
      </c>
      <c r="K2418" t="s">
        <v>54</v>
      </c>
      <c r="L2418" t="s">
        <v>29</v>
      </c>
      <c r="M2418" t="s">
        <v>37</v>
      </c>
      <c r="N2418" t="s">
        <v>6879</v>
      </c>
      <c r="O2418" t="s">
        <v>8133</v>
      </c>
      <c r="P2418" t="str">
        <f t="shared" si="37"/>
        <v>Dec</v>
      </c>
      <c r="Q2418">
        <f>PRODUCT(Table1[[#This Row],[Price_per_Unit]],Table1[[#This Row],[Quantity_Purchased]])</f>
        <v>194.96999999999997</v>
      </c>
      <c r="R2418">
        <f>(Table1[[#This Row],[Price_per_Unit]]*Table1[[#This Row],[Quantity_Purchased]])-Table1[[#This Row],[Discount_Applied]]</f>
        <v>190.79999999999998</v>
      </c>
    </row>
    <row r="2419" spans="1:18" hidden="1" x14ac:dyDescent="0.35">
      <c r="A2419" t="s">
        <v>8134</v>
      </c>
      <c r="B2419" s="1">
        <v>45763</v>
      </c>
      <c r="C2419" t="s">
        <v>6856</v>
      </c>
      <c r="D2419" t="s">
        <v>8135</v>
      </c>
      <c r="E2419" t="s">
        <v>3097</v>
      </c>
      <c r="F2419" t="s">
        <v>53</v>
      </c>
      <c r="G2419">
        <v>31.38</v>
      </c>
      <c r="H2419">
        <v>10</v>
      </c>
      <c r="I2419">
        <v>27.6</v>
      </c>
      <c r="J2419">
        <v>0.43</v>
      </c>
      <c r="K2419" t="s">
        <v>43</v>
      </c>
      <c r="L2419" t="s">
        <v>48</v>
      </c>
      <c r="M2419" t="s">
        <v>37</v>
      </c>
      <c r="N2419" t="s">
        <v>6879</v>
      </c>
      <c r="O2419" t="s">
        <v>8136</v>
      </c>
      <c r="P2419" t="str">
        <f t="shared" si="37"/>
        <v>Apr</v>
      </c>
      <c r="Q2419">
        <f>PRODUCT(Table1[[#This Row],[Price_per_Unit]],Table1[[#This Row],[Quantity_Purchased]])</f>
        <v>313.8</v>
      </c>
      <c r="R2419">
        <f>(Table1[[#This Row],[Price_per_Unit]]*Table1[[#This Row],[Quantity_Purchased]])-Table1[[#This Row],[Discount_Applied]]</f>
        <v>313.37</v>
      </c>
    </row>
    <row r="2420" spans="1:18" hidden="1" x14ac:dyDescent="0.35">
      <c r="A2420" t="s">
        <v>8137</v>
      </c>
      <c r="B2420" s="1">
        <v>45918</v>
      </c>
      <c r="C2420" t="s">
        <v>6856</v>
      </c>
      <c r="D2420" t="s">
        <v>8138</v>
      </c>
      <c r="E2420" t="s">
        <v>4305</v>
      </c>
      <c r="F2420" t="s">
        <v>36</v>
      </c>
      <c r="G2420">
        <v>345.23</v>
      </c>
      <c r="H2420">
        <v>9</v>
      </c>
      <c r="I2420">
        <v>229.06</v>
      </c>
      <c r="J2420">
        <v>67.73</v>
      </c>
      <c r="K2420" t="s">
        <v>20</v>
      </c>
      <c r="L2420" t="s">
        <v>29</v>
      </c>
      <c r="M2420" t="s">
        <v>37</v>
      </c>
      <c r="N2420" t="s">
        <v>6858</v>
      </c>
      <c r="O2420" t="s">
        <v>8139</v>
      </c>
      <c r="P2420" t="str">
        <f t="shared" si="37"/>
        <v>Sep</v>
      </c>
      <c r="Q2420">
        <f>PRODUCT(Table1[[#This Row],[Price_per_Unit]],Table1[[#This Row],[Quantity_Purchased]])</f>
        <v>3107.07</v>
      </c>
      <c r="R2420">
        <f>(Table1[[#This Row],[Price_per_Unit]]*Table1[[#This Row],[Quantity_Purchased]])-Table1[[#This Row],[Discount_Applied]]</f>
        <v>3039.34</v>
      </c>
    </row>
    <row r="2421" spans="1:18" hidden="1" x14ac:dyDescent="0.35">
      <c r="A2421" t="s">
        <v>8140</v>
      </c>
      <c r="B2421" s="1">
        <v>45887</v>
      </c>
      <c r="C2421" t="s">
        <v>6856</v>
      </c>
      <c r="D2421" t="s">
        <v>8141</v>
      </c>
      <c r="E2421" t="s">
        <v>8040</v>
      </c>
      <c r="F2421" t="s">
        <v>19</v>
      </c>
      <c r="G2421">
        <v>13.27</v>
      </c>
      <c r="H2421">
        <v>10</v>
      </c>
      <c r="I2421">
        <v>8.02</v>
      </c>
      <c r="J2421">
        <v>0.41</v>
      </c>
      <c r="K2421" t="s">
        <v>43</v>
      </c>
      <c r="L2421" t="s">
        <v>21</v>
      </c>
      <c r="M2421" t="s">
        <v>30</v>
      </c>
      <c r="N2421" t="s">
        <v>6879</v>
      </c>
      <c r="O2421" t="s">
        <v>8142</v>
      </c>
      <c r="P2421" t="str">
        <f t="shared" si="37"/>
        <v>Aug</v>
      </c>
      <c r="Q2421">
        <f>PRODUCT(Table1[[#This Row],[Price_per_Unit]],Table1[[#This Row],[Quantity_Purchased]])</f>
        <v>132.69999999999999</v>
      </c>
      <c r="R2421">
        <f>(Table1[[#This Row],[Price_per_Unit]]*Table1[[#This Row],[Quantity_Purchased]])-Table1[[#This Row],[Discount_Applied]]</f>
        <v>132.29</v>
      </c>
    </row>
    <row r="2422" spans="1:18" x14ac:dyDescent="0.35">
      <c r="A2422" t="s">
        <v>8143</v>
      </c>
      <c r="B2422" s="1">
        <v>46011</v>
      </c>
      <c r="C2422" t="s">
        <v>6856</v>
      </c>
      <c r="D2422" t="s">
        <v>8144</v>
      </c>
      <c r="E2422" t="s">
        <v>2857</v>
      </c>
      <c r="F2422" t="s">
        <v>28</v>
      </c>
      <c r="G2422">
        <v>178.73</v>
      </c>
      <c r="H2422">
        <v>3</v>
      </c>
      <c r="I2422">
        <v>153.85</v>
      </c>
      <c r="J2422">
        <v>1.58</v>
      </c>
      <c r="K2422" t="s">
        <v>20</v>
      </c>
      <c r="L2422" t="s">
        <v>21</v>
      </c>
      <c r="M2422" t="s">
        <v>22</v>
      </c>
      <c r="N2422" t="s">
        <v>6879</v>
      </c>
      <c r="O2422" t="s">
        <v>8145</v>
      </c>
      <c r="P2422" t="str">
        <f t="shared" si="37"/>
        <v>Dec</v>
      </c>
      <c r="Q2422">
        <f>PRODUCT(Table1[[#This Row],[Price_per_Unit]],Table1[[#This Row],[Quantity_Purchased]])</f>
        <v>536.18999999999994</v>
      </c>
      <c r="R2422">
        <f>(Table1[[#This Row],[Price_per_Unit]]*Table1[[#This Row],[Quantity_Purchased]])-Table1[[#This Row],[Discount_Applied]]</f>
        <v>534.6099999999999</v>
      </c>
    </row>
    <row r="2423" spans="1:18" hidden="1" x14ac:dyDescent="0.35">
      <c r="A2423" t="s">
        <v>8146</v>
      </c>
      <c r="B2423" s="1">
        <v>45763</v>
      </c>
      <c r="C2423" t="s">
        <v>6856</v>
      </c>
      <c r="D2423" t="s">
        <v>8147</v>
      </c>
      <c r="E2423" t="s">
        <v>3378</v>
      </c>
      <c r="F2423" t="s">
        <v>128</v>
      </c>
      <c r="G2423">
        <v>237.65</v>
      </c>
      <c r="H2423">
        <v>2</v>
      </c>
      <c r="I2423">
        <v>162.53</v>
      </c>
      <c r="J2423">
        <v>17.100000000000001</v>
      </c>
      <c r="K2423" t="s">
        <v>54</v>
      </c>
      <c r="L2423" t="s">
        <v>29</v>
      </c>
      <c r="M2423" t="s">
        <v>30</v>
      </c>
      <c r="N2423" t="s">
        <v>6868</v>
      </c>
      <c r="O2423" t="s">
        <v>8148</v>
      </c>
      <c r="P2423" t="str">
        <f t="shared" si="37"/>
        <v>Apr</v>
      </c>
      <c r="Q2423">
        <f>PRODUCT(Table1[[#This Row],[Price_per_Unit]],Table1[[#This Row],[Quantity_Purchased]])</f>
        <v>475.3</v>
      </c>
      <c r="R2423">
        <f>(Table1[[#This Row],[Price_per_Unit]]*Table1[[#This Row],[Quantity_Purchased]])-Table1[[#This Row],[Discount_Applied]]</f>
        <v>458.2</v>
      </c>
    </row>
    <row r="2424" spans="1:18" hidden="1" x14ac:dyDescent="0.35">
      <c r="A2424" t="s">
        <v>8149</v>
      </c>
      <c r="B2424" s="1">
        <v>45814</v>
      </c>
      <c r="C2424" t="s">
        <v>6856</v>
      </c>
      <c r="D2424" t="s">
        <v>8150</v>
      </c>
      <c r="E2424" t="s">
        <v>62</v>
      </c>
      <c r="F2424" t="s">
        <v>28</v>
      </c>
      <c r="G2424">
        <v>465.24</v>
      </c>
      <c r="H2424">
        <v>7</v>
      </c>
      <c r="I2424">
        <v>287.77999999999997</v>
      </c>
      <c r="J2424">
        <v>52.4</v>
      </c>
      <c r="K2424" t="s">
        <v>43</v>
      </c>
      <c r="L2424" t="s">
        <v>29</v>
      </c>
      <c r="M2424" t="s">
        <v>30</v>
      </c>
      <c r="N2424" t="s">
        <v>6868</v>
      </c>
      <c r="O2424" t="s">
        <v>8151</v>
      </c>
      <c r="P2424" t="str">
        <f t="shared" si="37"/>
        <v>Jun</v>
      </c>
      <c r="Q2424">
        <f>PRODUCT(Table1[[#This Row],[Price_per_Unit]],Table1[[#This Row],[Quantity_Purchased]])</f>
        <v>3256.6800000000003</v>
      </c>
      <c r="R2424">
        <f>(Table1[[#This Row],[Price_per_Unit]]*Table1[[#This Row],[Quantity_Purchased]])-Table1[[#This Row],[Discount_Applied]]</f>
        <v>3204.28</v>
      </c>
    </row>
    <row r="2425" spans="1:18" x14ac:dyDescent="0.35">
      <c r="A2425" t="s">
        <v>8152</v>
      </c>
      <c r="B2425" s="1">
        <v>45993</v>
      </c>
      <c r="C2425" t="s">
        <v>6856</v>
      </c>
      <c r="D2425" t="s">
        <v>8153</v>
      </c>
      <c r="E2425" t="s">
        <v>1516</v>
      </c>
      <c r="F2425" t="s">
        <v>79</v>
      </c>
      <c r="G2425">
        <v>84.69</v>
      </c>
      <c r="H2425">
        <v>2</v>
      </c>
      <c r="I2425">
        <v>60.65</v>
      </c>
      <c r="J2425">
        <v>1.07</v>
      </c>
      <c r="K2425" t="s">
        <v>43</v>
      </c>
      <c r="L2425" t="s">
        <v>48</v>
      </c>
      <c r="M2425" t="s">
        <v>22</v>
      </c>
      <c r="N2425" t="s">
        <v>6868</v>
      </c>
      <c r="O2425" t="s">
        <v>8154</v>
      </c>
      <c r="P2425" t="str">
        <f t="shared" si="37"/>
        <v>Dec</v>
      </c>
      <c r="Q2425">
        <f>PRODUCT(Table1[[#This Row],[Price_per_Unit]],Table1[[#This Row],[Quantity_Purchased]])</f>
        <v>169.38</v>
      </c>
      <c r="R2425">
        <f>(Table1[[#This Row],[Price_per_Unit]]*Table1[[#This Row],[Quantity_Purchased]])-Table1[[#This Row],[Discount_Applied]]</f>
        <v>168.31</v>
      </c>
    </row>
    <row r="2426" spans="1:18" hidden="1" x14ac:dyDescent="0.35">
      <c r="A2426" t="s">
        <v>8155</v>
      </c>
      <c r="B2426" s="1">
        <v>45939</v>
      </c>
      <c r="C2426" t="s">
        <v>6856</v>
      </c>
      <c r="D2426" t="s">
        <v>8156</v>
      </c>
      <c r="E2426" t="s">
        <v>533</v>
      </c>
      <c r="F2426" t="s">
        <v>36</v>
      </c>
      <c r="G2426">
        <v>406.69</v>
      </c>
      <c r="H2426">
        <v>3</v>
      </c>
      <c r="I2426">
        <v>351.11</v>
      </c>
      <c r="J2426">
        <v>9.65</v>
      </c>
      <c r="K2426" t="s">
        <v>54</v>
      </c>
      <c r="L2426" t="s">
        <v>48</v>
      </c>
      <c r="M2426" t="s">
        <v>37</v>
      </c>
      <c r="N2426" t="s">
        <v>6879</v>
      </c>
      <c r="O2426" t="s">
        <v>8157</v>
      </c>
      <c r="P2426" t="str">
        <f t="shared" si="37"/>
        <v>Oct</v>
      </c>
      <c r="Q2426">
        <f>PRODUCT(Table1[[#This Row],[Price_per_Unit]],Table1[[#This Row],[Quantity_Purchased]])</f>
        <v>1220.07</v>
      </c>
      <c r="R2426">
        <f>(Table1[[#This Row],[Price_per_Unit]]*Table1[[#This Row],[Quantity_Purchased]])-Table1[[#This Row],[Discount_Applied]]</f>
        <v>1210.4199999999998</v>
      </c>
    </row>
    <row r="2427" spans="1:18" hidden="1" x14ac:dyDescent="0.35">
      <c r="A2427" t="s">
        <v>8158</v>
      </c>
      <c r="B2427" s="1">
        <v>45814</v>
      </c>
      <c r="C2427" t="s">
        <v>6856</v>
      </c>
      <c r="D2427" t="s">
        <v>8159</v>
      </c>
      <c r="E2427" t="s">
        <v>2132</v>
      </c>
      <c r="F2427" t="s">
        <v>28</v>
      </c>
      <c r="G2427">
        <v>399</v>
      </c>
      <c r="H2427">
        <v>2</v>
      </c>
      <c r="I2427">
        <v>350.36</v>
      </c>
      <c r="J2427">
        <v>47.71</v>
      </c>
      <c r="K2427" t="s">
        <v>20</v>
      </c>
      <c r="L2427" t="s">
        <v>48</v>
      </c>
      <c r="M2427" t="s">
        <v>30</v>
      </c>
      <c r="N2427" t="s">
        <v>6879</v>
      </c>
      <c r="O2427" t="s">
        <v>8160</v>
      </c>
      <c r="P2427" t="str">
        <f t="shared" si="37"/>
        <v>Jun</v>
      </c>
      <c r="Q2427">
        <f>PRODUCT(Table1[[#This Row],[Price_per_Unit]],Table1[[#This Row],[Quantity_Purchased]])</f>
        <v>798</v>
      </c>
      <c r="R2427">
        <f>(Table1[[#This Row],[Price_per_Unit]]*Table1[[#This Row],[Quantity_Purchased]])-Table1[[#This Row],[Discount_Applied]]</f>
        <v>750.29</v>
      </c>
    </row>
    <row r="2428" spans="1:18" x14ac:dyDescent="0.35">
      <c r="A2428" t="s">
        <v>8161</v>
      </c>
      <c r="B2428" s="1">
        <v>45763</v>
      </c>
      <c r="C2428" t="s">
        <v>6856</v>
      </c>
      <c r="D2428" t="s">
        <v>8162</v>
      </c>
      <c r="E2428" t="s">
        <v>416</v>
      </c>
      <c r="F2428" t="s">
        <v>28</v>
      </c>
      <c r="G2428">
        <v>286.29000000000002</v>
      </c>
      <c r="H2428">
        <v>10</v>
      </c>
      <c r="I2428">
        <v>249.64</v>
      </c>
      <c r="J2428">
        <v>6.46</v>
      </c>
      <c r="K2428" t="s">
        <v>20</v>
      </c>
      <c r="L2428" t="s">
        <v>21</v>
      </c>
      <c r="M2428" t="s">
        <v>22</v>
      </c>
      <c r="N2428" t="s">
        <v>6868</v>
      </c>
      <c r="O2428" t="s">
        <v>8163</v>
      </c>
      <c r="P2428" t="str">
        <f t="shared" si="37"/>
        <v>Apr</v>
      </c>
      <c r="Q2428">
        <f>PRODUCT(Table1[[#This Row],[Price_per_Unit]],Table1[[#This Row],[Quantity_Purchased]])</f>
        <v>2862.9</v>
      </c>
      <c r="R2428">
        <f>(Table1[[#This Row],[Price_per_Unit]]*Table1[[#This Row],[Quantity_Purchased]])-Table1[[#This Row],[Discount_Applied]]</f>
        <v>2856.44</v>
      </c>
    </row>
    <row r="2429" spans="1:18" hidden="1" x14ac:dyDescent="0.35">
      <c r="A2429" t="s">
        <v>8164</v>
      </c>
      <c r="B2429" s="1">
        <v>45728</v>
      </c>
      <c r="C2429" t="s">
        <v>6856</v>
      </c>
      <c r="D2429" t="s">
        <v>8165</v>
      </c>
      <c r="E2429" t="s">
        <v>335</v>
      </c>
      <c r="F2429" t="s">
        <v>128</v>
      </c>
      <c r="G2429">
        <v>400.96</v>
      </c>
      <c r="H2429">
        <v>3</v>
      </c>
      <c r="I2429">
        <v>307.95999999999998</v>
      </c>
      <c r="J2429">
        <v>51.28</v>
      </c>
      <c r="K2429" t="s">
        <v>20</v>
      </c>
      <c r="L2429" t="s">
        <v>48</v>
      </c>
      <c r="M2429" t="s">
        <v>30</v>
      </c>
      <c r="N2429" t="s">
        <v>6858</v>
      </c>
      <c r="O2429" t="s">
        <v>8166</v>
      </c>
      <c r="P2429" t="str">
        <f t="shared" si="37"/>
        <v>Mar</v>
      </c>
      <c r="Q2429">
        <f>PRODUCT(Table1[[#This Row],[Price_per_Unit]],Table1[[#This Row],[Quantity_Purchased]])</f>
        <v>1202.8799999999999</v>
      </c>
      <c r="R2429">
        <f>(Table1[[#This Row],[Price_per_Unit]]*Table1[[#This Row],[Quantity_Purchased]])-Table1[[#This Row],[Discount_Applied]]</f>
        <v>1151.5999999999999</v>
      </c>
    </row>
    <row r="2430" spans="1:18" hidden="1" x14ac:dyDescent="0.35">
      <c r="A2430" t="s">
        <v>8167</v>
      </c>
      <c r="B2430" s="1">
        <v>45731</v>
      </c>
      <c r="C2430" t="s">
        <v>6856</v>
      </c>
      <c r="D2430" t="s">
        <v>8168</v>
      </c>
      <c r="E2430" t="s">
        <v>789</v>
      </c>
      <c r="F2430" t="s">
        <v>79</v>
      </c>
      <c r="G2430">
        <v>499.5</v>
      </c>
      <c r="H2430">
        <v>3</v>
      </c>
      <c r="I2430">
        <v>434.04</v>
      </c>
      <c r="J2430">
        <v>68.03</v>
      </c>
      <c r="K2430" t="s">
        <v>20</v>
      </c>
      <c r="L2430" t="s">
        <v>21</v>
      </c>
      <c r="M2430" t="s">
        <v>37</v>
      </c>
      <c r="N2430" t="s">
        <v>6868</v>
      </c>
      <c r="O2430" t="s">
        <v>8169</v>
      </c>
      <c r="P2430" t="str">
        <f t="shared" si="37"/>
        <v>Mar</v>
      </c>
      <c r="Q2430">
        <f>PRODUCT(Table1[[#This Row],[Price_per_Unit]],Table1[[#This Row],[Quantity_Purchased]])</f>
        <v>1498.5</v>
      </c>
      <c r="R2430">
        <f>(Table1[[#This Row],[Price_per_Unit]]*Table1[[#This Row],[Quantity_Purchased]])-Table1[[#This Row],[Discount_Applied]]</f>
        <v>1430.47</v>
      </c>
    </row>
    <row r="2431" spans="1:18" hidden="1" x14ac:dyDescent="0.35">
      <c r="A2431" t="s">
        <v>8170</v>
      </c>
      <c r="B2431" s="1">
        <v>45845</v>
      </c>
      <c r="C2431" t="s">
        <v>6856</v>
      </c>
      <c r="D2431" t="s">
        <v>8171</v>
      </c>
      <c r="E2431" t="s">
        <v>1125</v>
      </c>
      <c r="F2431" t="s">
        <v>79</v>
      </c>
      <c r="G2431">
        <v>302.62</v>
      </c>
      <c r="H2431">
        <v>1</v>
      </c>
      <c r="I2431">
        <v>259.52999999999997</v>
      </c>
      <c r="J2431">
        <v>39.909999999999997</v>
      </c>
      <c r="K2431" t="s">
        <v>54</v>
      </c>
      <c r="L2431" t="s">
        <v>48</v>
      </c>
      <c r="M2431" t="s">
        <v>37</v>
      </c>
      <c r="N2431" t="s">
        <v>6868</v>
      </c>
      <c r="O2431" t="s">
        <v>8172</v>
      </c>
      <c r="P2431" t="str">
        <f t="shared" si="37"/>
        <v>Jul</v>
      </c>
      <c r="Q2431">
        <f>PRODUCT(Table1[[#This Row],[Price_per_Unit]],Table1[[#This Row],[Quantity_Purchased]])</f>
        <v>302.62</v>
      </c>
      <c r="R2431">
        <f>(Table1[[#This Row],[Price_per_Unit]]*Table1[[#This Row],[Quantity_Purchased]])-Table1[[#This Row],[Discount_Applied]]</f>
        <v>262.71000000000004</v>
      </c>
    </row>
    <row r="2432" spans="1:18" hidden="1" x14ac:dyDescent="0.35">
      <c r="A2432" t="s">
        <v>8173</v>
      </c>
      <c r="B2432" s="1">
        <v>45763</v>
      </c>
      <c r="C2432" t="s">
        <v>6856</v>
      </c>
      <c r="D2432" t="s">
        <v>8174</v>
      </c>
      <c r="E2432" t="s">
        <v>3254</v>
      </c>
      <c r="F2432" t="s">
        <v>28</v>
      </c>
      <c r="G2432">
        <v>100.54</v>
      </c>
      <c r="H2432">
        <v>6</v>
      </c>
      <c r="I2432">
        <v>73.41</v>
      </c>
      <c r="J2432">
        <v>1.63</v>
      </c>
      <c r="K2432" t="s">
        <v>43</v>
      </c>
      <c r="L2432" t="s">
        <v>21</v>
      </c>
      <c r="M2432" t="s">
        <v>30</v>
      </c>
      <c r="N2432" t="s">
        <v>6858</v>
      </c>
      <c r="O2432" t="s">
        <v>8175</v>
      </c>
      <c r="P2432" t="str">
        <f t="shared" si="37"/>
        <v>Apr</v>
      </c>
      <c r="Q2432">
        <f>PRODUCT(Table1[[#This Row],[Price_per_Unit]],Table1[[#This Row],[Quantity_Purchased]])</f>
        <v>603.24</v>
      </c>
      <c r="R2432">
        <f>(Table1[[#This Row],[Price_per_Unit]]*Table1[[#This Row],[Quantity_Purchased]])-Table1[[#This Row],[Discount_Applied]]</f>
        <v>601.61</v>
      </c>
    </row>
    <row r="2433" spans="1:18" hidden="1" x14ac:dyDescent="0.35">
      <c r="A2433" t="s">
        <v>8176</v>
      </c>
      <c r="B2433" s="1">
        <v>46005</v>
      </c>
      <c r="C2433" t="s">
        <v>6856</v>
      </c>
      <c r="D2433" t="s">
        <v>8177</v>
      </c>
      <c r="E2433" t="s">
        <v>2748</v>
      </c>
      <c r="F2433" t="s">
        <v>36</v>
      </c>
      <c r="G2433">
        <v>493.99</v>
      </c>
      <c r="H2433">
        <v>9</v>
      </c>
      <c r="I2433">
        <v>301.27999999999997</v>
      </c>
      <c r="J2433">
        <v>32.700000000000003</v>
      </c>
      <c r="K2433" t="s">
        <v>54</v>
      </c>
      <c r="L2433" t="s">
        <v>29</v>
      </c>
      <c r="M2433" t="s">
        <v>37</v>
      </c>
      <c r="N2433" t="s">
        <v>6879</v>
      </c>
      <c r="O2433" t="s">
        <v>8178</v>
      </c>
      <c r="P2433" t="str">
        <f t="shared" si="37"/>
        <v>Dec</v>
      </c>
      <c r="Q2433">
        <f>PRODUCT(Table1[[#This Row],[Price_per_Unit]],Table1[[#This Row],[Quantity_Purchased]])</f>
        <v>4445.91</v>
      </c>
      <c r="R2433">
        <f>(Table1[[#This Row],[Price_per_Unit]]*Table1[[#This Row],[Quantity_Purchased]])-Table1[[#This Row],[Discount_Applied]]</f>
        <v>4413.21</v>
      </c>
    </row>
    <row r="2434" spans="1:18" x14ac:dyDescent="0.35">
      <c r="A2434" t="s">
        <v>8179</v>
      </c>
      <c r="B2434" s="1">
        <v>45971</v>
      </c>
      <c r="C2434" t="s">
        <v>6856</v>
      </c>
      <c r="D2434" t="s">
        <v>8180</v>
      </c>
      <c r="E2434" t="s">
        <v>4201</v>
      </c>
      <c r="F2434" t="s">
        <v>19</v>
      </c>
      <c r="G2434">
        <v>236.43</v>
      </c>
      <c r="H2434">
        <v>6</v>
      </c>
      <c r="I2434">
        <v>207.4</v>
      </c>
      <c r="J2434">
        <v>4.3899999999999997</v>
      </c>
      <c r="K2434" t="s">
        <v>43</v>
      </c>
      <c r="L2434" t="s">
        <v>29</v>
      </c>
      <c r="M2434" t="s">
        <v>22</v>
      </c>
      <c r="N2434" t="s">
        <v>6858</v>
      </c>
      <c r="O2434" t="s">
        <v>8181</v>
      </c>
      <c r="P2434" t="str">
        <f t="shared" ref="P2434:P2497" si="38">CHOOSE(MONTH(B2434),"Jan","Feb","Mar","Apr","May","Jun","Jul","Aug","Sep","Oct","Nov","Dec")</f>
        <v>Nov</v>
      </c>
      <c r="Q2434">
        <f>PRODUCT(Table1[[#This Row],[Price_per_Unit]],Table1[[#This Row],[Quantity_Purchased]])</f>
        <v>1418.58</v>
      </c>
      <c r="R2434">
        <f>(Table1[[#This Row],[Price_per_Unit]]*Table1[[#This Row],[Quantity_Purchased]])-Table1[[#This Row],[Discount_Applied]]</f>
        <v>1414.1899999999998</v>
      </c>
    </row>
    <row r="2435" spans="1:18" hidden="1" x14ac:dyDescent="0.35">
      <c r="A2435" s="2" t="s">
        <v>8182</v>
      </c>
      <c r="B2435" s="1">
        <v>45739</v>
      </c>
      <c r="C2435" t="s">
        <v>6856</v>
      </c>
      <c r="D2435" t="s">
        <v>8183</v>
      </c>
      <c r="E2435" t="s">
        <v>4224</v>
      </c>
      <c r="F2435" t="s">
        <v>19</v>
      </c>
      <c r="G2435">
        <v>470.42</v>
      </c>
      <c r="H2435">
        <v>8</v>
      </c>
      <c r="I2435">
        <v>354.52</v>
      </c>
      <c r="J2435">
        <v>26.35</v>
      </c>
      <c r="K2435" t="s">
        <v>54</v>
      </c>
      <c r="L2435" t="s">
        <v>29</v>
      </c>
      <c r="M2435" t="s">
        <v>30</v>
      </c>
      <c r="N2435" t="s">
        <v>6868</v>
      </c>
      <c r="O2435" t="s">
        <v>8184</v>
      </c>
      <c r="P2435" t="str">
        <f t="shared" si="38"/>
        <v>Mar</v>
      </c>
      <c r="Q2435">
        <f>PRODUCT(Table1[[#This Row],[Price_per_Unit]],Table1[[#This Row],[Quantity_Purchased]])</f>
        <v>3763.36</v>
      </c>
      <c r="R2435">
        <f>(Table1[[#This Row],[Price_per_Unit]]*Table1[[#This Row],[Quantity_Purchased]])-Table1[[#This Row],[Discount_Applied]]</f>
        <v>3737.01</v>
      </c>
    </row>
    <row r="2436" spans="1:18" hidden="1" x14ac:dyDescent="0.35">
      <c r="A2436" t="s">
        <v>8185</v>
      </c>
      <c r="B2436" s="1">
        <v>45751</v>
      </c>
      <c r="C2436" t="s">
        <v>6856</v>
      </c>
      <c r="D2436" t="s">
        <v>8186</v>
      </c>
      <c r="E2436" t="s">
        <v>1737</v>
      </c>
      <c r="F2436" t="s">
        <v>79</v>
      </c>
      <c r="G2436">
        <v>492.72</v>
      </c>
      <c r="H2436">
        <v>5</v>
      </c>
      <c r="I2436">
        <v>392.69</v>
      </c>
      <c r="J2436">
        <v>37.799999999999997</v>
      </c>
      <c r="K2436" t="s">
        <v>43</v>
      </c>
      <c r="L2436" t="s">
        <v>21</v>
      </c>
      <c r="M2436" t="s">
        <v>30</v>
      </c>
      <c r="N2436" t="s">
        <v>6858</v>
      </c>
      <c r="O2436" t="s">
        <v>8187</v>
      </c>
      <c r="P2436" t="str">
        <f t="shared" si="38"/>
        <v>Apr</v>
      </c>
      <c r="Q2436">
        <f>PRODUCT(Table1[[#This Row],[Price_per_Unit]],Table1[[#This Row],[Quantity_Purchased]])</f>
        <v>2463.6000000000004</v>
      </c>
      <c r="R2436">
        <f>(Table1[[#This Row],[Price_per_Unit]]*Table1[[#This Row],[Quantity_Purchased]])-Table1[[#This Row],[Discount_Applied]]</f>
        <v>2425.8000000000002</v>
      </c>
    </row>
    <row r="2437" spans="1:18" hidden="1" x14ac:dyDescent="0.35">
      <c r="A2437" t="s">
        <v>8188</v>
      </c>
      <c r="B2437" s="1">
        <v>45843</v>
      </c>
      <c r="C2437" t="s">
        <v>6856</v>
      </c>
      <c r="D2437" t="s">
        <v>8189</v>
      </c>
      <c r="E2437" t="s">
        <v>2882</v>
      </c>
      <c r="F2437" t="s">
        <v>28</v>
      </c>
      <c r="G2437">
        <v>316.89999999999998</v>
      </c>
      <c r="H2437">
        <v>1</v>
      </c>
      <c r="I2437">
        <v>235.57</v>
      </c>
      <c r="J2437">
        <v>62.11</v>
      </c>
      <c r="K2437" t="s">
        <v>20</v>
      </c>
      <c r="L2437" t="s">
        <v>21</v>
      </c>
      <c r="M2437" t="s">
        <v>37</v>
      </c>
      <c r="N2437" t="s">
        <v>6858</v>
      </c>
      <c r="O2437" t="s">
        <v>8190</v>
      </c>
      <c r="P2437" t="str">
        <f t="shared" si="38"/>
        <v>Jul</v>
      </c>
      <c r="Q2437">
        <f>PRODUCT(Table1[[#This Row],[Price_per_Unit]],Table1[[#This Row],[Quantity_Purchased]])</f>
        <v>316.89999999999998</v>
      </c>
      <c r="R2437">
        <f>(Table1[[#This Row],[Price_per_Unit]]*Table1[[#This Row],[Quantity_Purchased]])-Table1[[#This Row],[Discount_Applied]]</f>
        <v>254.78999999999996</v>
      </c>
    </row>
    <row r="2438" spans="1:18" hidden="1" x14ac:dyDescent="0.35">
      <c r="A2438" t="s">
        <v>8191</v>
      </c>
      <c r="B2438" s="1">
        <v>45791</v>
      </c>
      <c r="C2438" t="s">
        <v>6856</v>
      </c>
      <c r="D2438" t="s">
        <v>8192</v>
      </c>
      <c r="E2438" t="s">
        <v>8018</v>
      </c>
      <c r="F2438" t="s">
        <v>36</v>
      </c>
      <c r="G2438">
        <v>181.23</v>
      </c>
      <c r="H2438">
        <v>3</v>
      </c>
      <c r="I2438">
        <v>157.34</v>
      </c>
      <c r="J2438">
        <v>27.77</v>
      </c>
      <c r="K2438" t="s">
        <v>20</v>
      </c>
      <c r="L2438" t="s">
        <v>48</v>
      </c>
      <c r="M2438" t="s">
        <v>37</v>
      </c>
      <c r="N2438" t="s">
        <v>6858</v>
      </c>
      <c r="O2438" t="s">
        <v>8193</v>
      </c>
      <c r="P2438" t="str">
        <f t="shared" si="38"/>
        <v>May</v>
      </c>
      <c r="Q2438">
        <f>PRODUCT(Table1[[#This Row],[Price_per_Unit]],Table1[[#This Row],[Quantity_Purchased]])</f>
        <v>543.68999999999994</v>
      </c>
      <c r="R2438">
        <f>(Table1[[#This Row],[Price_per_Unit]]*Table1[[#This Row],[Quantity_Purchased]])-Table1[[#This Row],[Discount_Applied]]</f>
        <v>515.91999999999996</v>
      </c>
    </row>
    <row r="2439" spans="1:18" hidden="1" x14ac:dyDescent="0.35">
      <c r="A2439" t="s">
        <v>8194</v>
      </c>
      <c r="B2439" s="1">
        <v>45690</v>
      </c>
      <c r="C2439" t="s">
        <v>6856</v>
      </c>
      <c r="D2439" t="s">
        <v>8195</v>
      </c>
      <c r="E2439" t="s">
        <v>22</v>
      </c>
      <c r="F2439" t="s">
        <v>128</v>
      </c>
      <c r="G2439">
        <v>362.25</v>
      </c>
      <c r="H2439">
        <v>8</v>
      </c>
      <c r="I2439">
        <v>278.10000000000002</v>
      </c>
      <c r="J2439">
        <v>65.05</v>
      </c>
      <c r="K2439" t="s">
        <v>43</v>
      </c>
      <c r="L2439" t="s">
        <v>29</v>
      </c>
      <c r="M2439" t="s">
        <v>30</v>
      </c>
      <c r="N2439" t="s">
        <v>6868</v>
      </c>
      <c r="O2439" t="s">
        <v>8196</v>
      </c>
      <c r="P2439" t="str">
        <f t="shared" si="38"/>
        <v>Feb</v>
      </c>
      <c r="Q2439">
        <f>PRODUCT(Table1[[#This Row],[Price_per_Unit]],Table1[[#This Row],[Quantity_Purchased]])</f>
        <v>2898</v>
      </c>
      <c r="R2439">
        <f>(Table1[[#This Row],[Price_per_Unit]]*Table1[[#This Row],[Quantity_Purchased]])-Table1[[#This Row],[Discount_Applied]]</f>
        <v>2832.95</v>
      </c>
    </row>
    <row r="2440" spans="1:18" hidden="1" x14ac:dyDescent="0.35">
      <c r="A2440" t="s">
        <v>8197</v>
      </c>
      <c r="B2440" s="1">
        <v>45949</v>
      </c>
      <c r="C2440" t="s">
        <v>6856</v>
      </c>
      <c r="D2440" t="s">
        <v>8198</v>
      </c>
      <c r="E2440" t="s">
        <v>1148</v>
      </c>
      <c r="F2440" t="s">
        <v>36</v>
      </c>
      <c r="G2440">
        <v>425.72</v>
      </c>
      <c r="H2440">
        <v>2</v>
      </c>
      <c r="I2440">
        <v>302.60000000000002</v>
      </c>
      <c r="J2440">
        <v>71.180000000000007</v>
      </c>
      <c r="K2440" t="s">
        <v>54</v>
      </c>
      <c r="L2440" t="s">
        <v>29</v>
      </c>
      <c r="M2440" t="s">
        <v>30</v>
      </c>
      <c r="N2440" t="s">
        <v>6858</v>
      </c>
      <c r="O2440" t="s">
        <v>8199</v>
      </c>
      <c r="P2440" t="str">
        <f t="shared" si="38"/>
        <v>Oct</v>
      </c>
      <c r="Q2440">
        <f>PRODUCT(Table1[[#This Row],[Price_per_Unit]],Table1[[#This Row],[Quantity_Purchased]])</f>
        <v>851.44</v>
      </c>
      <c r="R2440">
        <f>(Table1[[#This Row],[Price_per_Unit]]*Table1[[#This Row],[Quantity_Purchased]])-Table1[[#This Row],[Discount_Applied]]</f>
        <v>780.26</v>
      </c>
    </row>
    <row r="2441" spans="1:18" hidden="1" x14ac:dyDescent="0.35">
      <c r="A2441" t="s">
        <v>8200</v>
      </c>
      <c r="B2441" s="1">
        <v>45719</v>
      </c>
      <c r="C2441" t="s">
        <v>6856</v>
      </c>
      <c r="D2441" t="s">
        <v>8201</v>
      </c>
      <c r="E2441" t="s">
        <v>200</v>
      </c>
      <c r="F2441" t="s">
        <v>36</v>
      </c>
      <c r="G2441">
        <v>84.05</v>
      </c>
      <c r="H2441">
        <v>3</v>
      </c>
      <c r="I2441">
        <v>56.42</v>
      </c>
      <c r="J2441">
        <v>3.62</v>
      </c>
      <c r="K2441" t="s">
        <v>43</v>
      </c>
      <c r="L2441" t="s">
        <v>21</v>
      </c>
      <c r="M2441" t="s">
        <v>37</v>
      </c>
      <c r="N2441" t="s">
        <v>6879</v>
      </c>
      <c r="O2441" t="s">
        <v>8202</v>
      </c>
      <c r="P2441" t="str">
        <f t="shared" si="38"/>
        <v>Mar</v>
      </c>
      <c r="Q2441">
        <f>PRODUCT(Table1[[#This Row],[Price_per_Unit]],Table1[[#This Row],[Quantity_Purchased]])</f>
        <v>252.14999999999998</v>
      </c>
      <c r="R2441">
        <f>(Table1[[#This Row],[Price_per_Unit]]*Table1[[#This Row],[Quantity_Purchased]])-Table1[[#This Row],[Discount_Applied]]</f>
        <v>248.52999999999997</v>
      </c>
    </row>
    <row r="2442" spans="1:18" hidden="1" x14ac:dyDescent="0.35">
      <c r="A2442" t="s">
        <v>8203</v>
      </c>
      <c r="B2442" s="1">
        <v>45763</v>
      </c>
      <c r="C2442" t="s">
        <v>6856</v>
      </c>
      <c r="D2442" t="s">
        <v>8204</v>
      </c>
      <c r="E2442" t="s">
        <v>1231</v>
      </c>
      <c r="F2442" t="s">
        <v>53</v>
      </c>
      <c r="G2442">
        <v>428.31</v>
      </c>
      <c r="H2442">
        <v>3</v>
      </c>
      <c r="I2442">
        <v>350.1</v>
      </c>
      <c r="J2442">
        <v>78.56</v>
      </c>
      <c r="K2442" t="s">
        <v>20</v>
      </c>
      <c r="L2442" t="s">
        <v>29</v>
      </c>
      <c r="M2442" t="s">
        <v>37</v>
      </c>
      <c r="N2442" t="s">
        <v>6858</v>
      </c>
      <c r="O2442" t="s">
        <v>8205</v>
      </c>
      <c r="P2442" t="str">
        <f t="shared" si="38"/>
        <v>Apr</v>
      </c>
      <c r="Q2442">
        <f>PRODUCT(Table1[[#This Row],[Price_per_Unit]],Table1[[#This Row],[Quantity_Purchased]])</f>
        <v>1284.93</v>
      </c>
      <c r="R2442">
        <f>(Table1[[#This Row],[Price_per_Unit]]*Table1[[#This Row],[Quantity_Purchased]])-Table1[[#This Row],[Discount_Applied]]</f>
        <v>1206.3700000000001</v>
      </c>
    </row>
    <row r="2443" spans="1:18" hidden="1" x14ac:dyDescent="0.35">
      <c r="A2443" t="s">
        <v>8206</v>
      </c>
      <c r="B2443" s="1">
        <v>45949</v>
      </c>
      <c r="C2443" t="s">
        <v>6856</v>
      </c>
      <c r="D2443" t="s">
        <v>8207</v>
      </c>
      <c r="E2443" t="s">
        <v>5098</v>
      </c>
      <c r="F2443" t="s">
        <v>128</v>
      </c>
      <c r="G2443">
        <v>36.520000000000003</v>
      </c>
      <c r="H2443">
        <v>5</v>
      </c>
      <c r="I2443">
        <v>31.08</v>
      </c>
      <c r="J2443">
        <v>5.29</v>
      </c>
      <c r="K2443" t="s">
        <v>20</v>
      </c>
      <c r="L2443" t="s">
        <v>48</v>
      </c>
      <c r="M2443" t="s">
        <v>30</v>
      </c>
      <c r="N2443" t="s">
        <v>6858</v>
      </c>
      <c r="O2443" t="s">
        <v>8208</v>
      </c>
      <c r="P2443" t="str">
        <f t="shared" si="38"/>
        <v>Oct</v>
      </c>
      <c r="Q2443">
        <f>PRODUCT(Table1[[#This Row],[Price_per_Unit]],Table1[[#This Row],[Quantity_Purchased]])</f>
        <v>182.60000000000002</v>
      </c>
      <c r="R2443">
        <f>(Table1[[#This Row],[Price_per_Unit]]*Table1[[#This Row],[Quantity_Purchased]])-Table1[[#This Row],[Discount_Applied]]</f>
        <v>177.31000000000003</v>
      </c>
    </row>
    <row r="2444" spans="1:18" hidden="1" x14ac:dyDescent="0.35">
      <c r="A2444" t="s">
        <v>8209</v>
      </c>
      <c r="B2444" s="1">
        <v>45791</v>
      </c>
      <c r="C2444" t="s">
        <v>6856</v>
      </c>
      <c r="D2444" t="s">
        <v>8210</v>
      </c>
      <c r="E2444" t="s">
        <v>964</v>
      </c>
      <c r="F2444" t="s">
        <v>53</v>
      </c>
      <c r="G2444">
        <v>198.79</v>
      </c>
      <c r="H2444">
        <v>1</v>
      </c>
      <c r="I2444">
        <v>142.49</v>
      </c>
      <c r="J2444">
        <v>27.95</v>
      </c>
      <c r="K2444" t="s">
        <v>20</v>
      </c>
      <c r="L2444" t="s">
        <v>21</v>
      </c>
      <c r="M2444" t="s">
        <v>30</v>
      </c>
      <c r="N2444" t="s">
        <v>6858</v>
      </c>
      <c r="O2444" t="s">
        <v>8211</v>
      </c>
      <c r="P2444" t="str">
        <f t="shared" si="38"/>
        <v>May</v>
      </c>
      <c r="Q2444">
        <f>PRODUCT(Table1[[#This Row],[Price_per_Unit]],Table1[[#This Row],[Quantity_Purchased]])</f>
        <v>198.79</v>
      </c>
      <c r="R2444">
        <f>(Table1[[#This Row],[Price_per_Unit]]*Table1[[#This Row],[Quantity_Purchased]])-Table1[[#This Row],[Discount_Applied]]</f>
        <v>170.84</v>
      </c>
    </row>
    <row r="2445" spans="1:18" hidden="1" x14ac:dyDescent="0.35">
      <c r="A2445" t="s">
        <v>8212</v>
      </c>
      <c r="B2445" s="1">
        <v>45823</v>
      </c>
      <c r="C2445" t="s">
        <v>6856</v>
      </c>
      <c r="D2445" t="s">
        <v>8213</v>
      </c>
      <c r="E2445" t="s">
        <v>812</v>
      </c>
      <c r="F2445" t="s">
        <v>128</v>
      </c>
      <c r="G2445">
        <v>439.15</v>
      </c>
      <c r="H2445">
        <v>9</v>
      </c>
      <c r="I2445">
        <v>303.81</v>
      </c>
      <c r="J2445">
        <v>73.930000000000007</v>
      </c>
      <c r="K2445" t="s">
        <v>20</v>
      </c>
      <c r="L2445" t="s">
        <v>29</v>
      </c>
      <c r="M2445" t="s">
        <v>30</v>
      </c>
      <c r="N2445" t="s">
        <v>6879</v>
      </c>
      <c r="O2445" t="s">
        <v>8214</v>
      </c>
      <c r="P2445" t="str">
        <f t="shared" si="38"/>
        <v>Jun</v>
      </c>
      <c r="Q2445">
        <f>PRODUCT(Table1[[#This Row],[Price_per_Unit]],Table1[[#This Row],[Quantity_Purchased]])</f>
        <v>3952.35</v>
      </c>
      <c r="R2445">
        <f>(Table1[[#This Row],[Price_per_Unit]]*Table1[[#This Row],[Quantity_Purchased]])-Table1[[#This Row],[Discount_Applied]]</f>
        <v>3878.42</v>
      </c>
    </row>
    <row r="2446" spans="1:18" x14ac:dyDescent="0.35">
      <c r="A2446" t="s">
        <v>8215</v>
      </c>
      <c r="B2446" s="1">
        <v>45846</v>
      </c>
      <c r="C2446" t="s">
        <v>6856</v>
      </c>
      <c r="D2446" t="s">
        <v>8216</v>
      </c>
      <c r="E2446" t="s">
        <v>4070</v>
      </c>
      <c r="F2446" t="s">
        <v>79</v>
      </c>
      <c r="G2446">
        <v>201.46</v>
      </c>
      <c r="H2446">
        <v>4</v>
      </c>
      <c r="I2446">
        <v>180.02</v>
      </c>
      <c r="J2446">
        <v>9.11</v>
      </c>
      <c r="K2446" t="s">
        <v>20</v>
      </c>
      <c r="L2446" t="s">
        <v>48</v>
      </c>
      <c r="M2446" t="s">
        <v>22</v>
      </c>
      <c r="N2446" t="s">
        <v>6858</v>
      </c>
      <c r="O2446" t="s">
        <v>8217</v>
      </c>
      <c r="P2446" t="str">
        <f t="shared" si="38"/>
        <v>Jul</v>
      </c>
      <c r="Q2446">
        <f>PRODUCT(Table1[[#This Row],[Price_per_Unit]],Table1[[#This Row],[Quantity_Purchased]])</f>
        <v>805.84</v>
      </c>
      <c r="R2446">
        <f>(Table1[[#This Row],[Price_per_Unit]]*Table1[[#This Row],[Quantity_Purchased]])-Table1[[#This Row],[Discount_Applied]]</f>
        <v>796.73</v>
      </c>
    </row>
    <row r="2447" spans="1:18" hidden="1" x14ac:dyDescent="0.35">
      <c r="A2447" t="s">
        <v>8218</v>
      </c>
      <c r="B2447" s="1">
        <v>45973</v>
      </c>
      <c r="C2447" t="s">
        <v>6856</v>
      </c>
      <c r="D2447" t="s">
        <v>8219</v>
      </c>
      <c r="E2447" t="s">
        <v>248</v>
      </c>
      <c r="F2447" t="s">
        <v>128</v>
      </c>
      <c r="G2447">
        <v>350.21</v>
      </c>
      <c r="H2447">
        <v>3</v>
      </c>
      <c r="I2447">
        <v>268.95999999999998</v>
      </c>
      <c r="J2447">
        <v>19.09</v>
      </c>
      <c r="K2447" t="s">
        <v>20</v>
      </c>
      <c r="L2447" t="s">
        <v>21</v>
      </c>
      <c r="M2447" t="s">
        <v>37</v>
      </c>
      <c r="N2447" t="s">
        <v>6868</v>
      </c>
      <c r="O2447" t="s">
        <v>8220</v>
      </c>
      <c r="P2447" t="str">
        <f t="shared" si="38"/>
        <v>Nov</v>
      </c>
      <c r="Q2447">
        <f>PRODUCT(Table1[[#This Row],[Price_per_Unit]],Table1[[#This Row],[Quantity_Purchased]])</f>
        <v>1050.6299999999999</v>
      </c>
      <c r="R2447">
        <f>(Table1[[#This Row],[Price_per_Unit]]*Table1[[#This Row],[Quantity_Purchased]])-Table1[[#This Row],[Discount_Applied]]</f>
        <v>1031.54</v>
      </c>
    </row>
    <row r="2448" spans="1:18" hidden="1" x14ac:dyDescent="0.35">
      <c r="A2448" t="s">
        <v>8221</v>
      </c>
      <c r="B2448" s="1">
        <v>45791</v>
      </c>
      <c r="C2448" t="s">
        <v>6856</v>
      </c>
      <c r="D2448" t="s">
        <v>8222</v>
      </c>
      <c r="E2448" t="s">
        <v>4622</v>
      </c>
      <c r="F2448" t="s">
        <v>79</v>
      </c>
      <c r="G2448">
        <v>131.63999999999999</v>
      </c>
      <c r="H2448">
        <v>1</v>
      </c>
      <c r="I2448">
        <v>116.62</v>
      </c>
      <c r="J2448">
        <v>15.16</v>
      </c>
      <c r="K2448" t="s">
        <v>43</v>
      </c>
      <c r="L2448" t="s">
        <v>48</v>
      </c>
      <c r="M2448" t="s">
        <v>37</v>
      </c>
      <c r="N2448" t="s">
        <v>6868</v>
      </c>
      <c r="O2448" t="s">
        <v>8223</v>
      </c>
      <c r="P2448" t="str">
        <f t="shared" si="38"/>
        <v>May</v>
      </c>
      <c r="Q2448">
        <f>PRODUCT(Table1[[#This Row],[Price_per_Unit]],Table1[[#This Row],[Quantity_Purchased]])</f>
        <v>131.63999999999999</v>
      </c>
      <c r="R2448">
        <f>(Table1[[#This Row],[Price_per_Unit]]*Table1[[#This Row],[Quantity_Purchased]])-Table1[[#This Row],[Discount_Applied]]</f>
        <v>116.47999999999999</v>
      </c>
    </row>
    <row r="2449" spans="1:18" hidden="1" x14ac:dyDescent="0.35">
      <c r="A2449" t="s">
        <v>8224</v>
      </c>
      <c r="B2449" s="1">
        <v>45739</v>
      </c>
      <c r="C2449" t="s">
        <v>6856</v>
      </c>
      <c r="D2449" t="s">
        <v>8225</v>
      </c>
      <c r="E2449" t="s">
        <v>1281</v>
      </c>
      <c r="F2449" t="s">
        <v>128</v>
      </c>
      <c r="G2449">
        <v>228.85</v>
      </c>
      <c r="H2449">
        <v>4</v>
      </c>
      <c r="I2449">
        <v>187.95</v>
      </c>
      <c r="J2449">
        <v>18.600000000000001</v>
      </c>
      <c r="K2449" t="s">
        <v>54</v>
      </c>
      <c r="L2449" t="s">
        <v>29</v>
      </c>
      <c r="M2449" t="s">
        <v>37</v>
      </c>
      <c r="N2449" t="s">
        <v>6868</v>
      </c>
      <c r="O2449" t="s">
        <v>8226</v>
      </c>
      <c r="P2449" t="str">
        <f t="shared" si="38"/>
        <v>Mar</v>
      </c>
      <c r="Q2449">
        <f>PRODUCT(Table1[[#This Row],[Price_per_Unit]],Table1[[#This Row],[Quantity_Purchased]])</f>
        <v>915.4</v>
      </c>
      <c r="R2449">
        <f>(Table1[[#This Row],[Price_per_Unit]]*Table1[[#This Row],[Quantity_Purchased]])-Table1[[#This Row],[Discount_Applied]]</f>
        <v>896.8</v>
      </c>
    </row>
    <row r="2450" spans="1:18" hidden="1" x14ac:dyDescent="0.35">
      <c r="A2450" t="s">
        <v>8227</v>
      </c>
      <c r="B2450" s="1">
        <v>45845</v>
      </c>
      <c r="C2450" t="s">
        <v>6856</v>
      </c>
      <c r="D2450" t="s">
        <v>8228</v>
      </c>
      <c r="E2450" t="s">
        <v>666</v>
      </c>
      <c r="F2450" t="s">
        <v>36</v>
      </c>
      <c r="G2450">
        <v>436.38</v>
      </c>
      <c r="H2450">
        <v>4</v>
      </c>
      <c r="I2450">
        <v>369.71</v>
      </c>
      <c r="J2450">
        <v>34.49</v>
      </c>
      <c r="K2450" t="s">
        <v>43</v>
      </c>
      <c r="L2450" t="s">
        <v>21</v>
      </c>
      <c r="M2450" t="s">
        <v>37</v>
      </c>
      <c r="N2450" t="s">
        <v>6879</v>
      </c>
      <c r="O2450" t="s">
        <v>8229</v>
      </c>
      <c r="P2450" t="str">
        <f t="shared" si="38"/>
        <v>Jul</v>
      </c>
      <c r="Q2450">
        <f>PRODUCT(Table1[[#This Row],[Price_per_Unit]],Table1[[#This Row],[Quantity_Purchased]])</f>
        <v>1745.52</v>
      </c>
      <c r="R2450">
        <f>(Table1[[#This Row],[Price_per_Unit]]*Table1[[#This Row],[Quantity_Purchased]])-Table1[[#This Row],[Discount_Applied]]</f>
        <v>1711.03</v>
      </c>
    </row>
    <row r="2451" spans="1:18" hidden="1" x14ac:dyDescent="0.35">
      <c r="A2451" t="s">
        <v>8230</v>
      </c>
      <c r="B2451" s="1">
        <v>45907</v>
      </c>
      <c r="C2451" t="s">
        <v>6856</v>
      </c>
      <c r="D2451" t="s">
        <v>8231</v>
      </c>
      <c r="E2451" t="s">
        <v>4462</v>
      </c>
      <c r="F2451" t="s">
        <v>19</v>
      </c>
      <c r="G2451">
        <v>206.99</v>
      </c>
      <c r="H2451">
        <v>7</v>
      </c>
      <c r="I2451">
        <v>129.72999999999999</v>
      </c>
      <c r="J2451">
        <v>7.84</v>
      </c>
      <c r="K2451" t="s">
        <v>54</v>
      </c>
      <c r="L2451" t="s">
        <v>29</v>
      </c>
      <c r="M2451" t="s">
        <v>37</v>
      </c>
      <c r="N2451" t="s">
        <v>6879</v>
      </c>
      <c r="O2451" t="s">
        <v>8232</v>
      </c>
      <c r="P2451" t="str">
        <f t="shared" si="38"/>
        <v>Sep</v>
      </c>
      <c r="Q2451">
        <f>PRODUCT(Table1[[#This Row],[Price_per_Unit]],Table1[[#This Row],[Quantity_Purchased]])</f>
        <v>1448.93</v>
      </c>
      <c r="R2451">
        <f>(Table1[[#This Row],[Price_per_Unit]]*Table1[[#This Row],[Quantity_Purchased]])-Table1[[#This Row],[Discount_Applied]]</f>
        <v>1441.0900000000001</v>
      </c>
    </row>
    <row r="2452" spans="1:18" hidden="1" x14ac:dyDescent="0.35">
      <c r="A2452" t="s">
        <v>8233</v>
      </c>
      <c r="B2452" s="1">
        <v>45760</v>
      </c>
      <c r="C2452" t="s">
        <v>6856</v>
      </c>
      <c r="D2452" t="s">
        <v>8234</v>
      </c>
      <c r="E2452" t="s">
        <v>8235</v>
      </c>
      <c r="F2452" t="s">
        <v>53</v>
      </c>
      <c r="G2452">
        <v>439.53</v>
      </c>
      <c r="H2452">
        <v>6</v>
      </c>
      <c r="I2452">
        <v>324</v>
      </c>
      <c r="J2452">
        <v>30.46</v>
      </c>
      <c r="K2452" t="s">
        <v>43</v>
      </c>
      <c r="L2452" t="s">
        <v>29</v>
      </c>
      <c r="M2452" t="s">
        <v>37</v>
      </c>
      <c r="N2452" t="s">
        <v>6868</v>
      </c>
      <c r="O2452" t="s">
        <v>8236</v>
      </c>
      <c r="P2452" t="str">
        <f t="shared" si="38"/>
        <v>Apr</v>
      </c>
      <c r="Q2452">
        <f>PRODUCT(Table1[[#This Row],[Price_per_Unit]],Table1[[#This Row],[Quantity_Purchased]])</f>
        <v>2637.18</v>
      </c>
      <c r="R2452">
        <f>(Table1[[#This Row],[Price_per_Unit]]*Table1[[#This Row],[Quantity_Purchased]])-Table1[[#This Row],[Discount_Applied]]</f>
        <v>2606.7199999999998</v>
      </c>
    </row>
    <row r="2453" spans="1:18" hidden="1" x14ac:dyDescent="0.35">
      <c r="A2453" t="s">
        <v>8237</v>
      </c>
      <c r="B2453" s="1">
        <v>45719</v>
      </c>
      <c r="C2453" t="s">
        <v>6856</v>
      </c>
      <c r="D2453" t="s">
        <v>8238</v>
      </c>
      <c r="E2453" t="s">
        <v>533</v>
      </c>
      <c r="F2453" t="s">
        <v>53</v>
      </c>
      <c r="G2453">
        <v>123.82</v>
      </c>
      <c r="H2453">
        <v>4</v>
      </c>
      <c r="I2453">
        <v>88.42</v>
      </c>
      <c r="J2453">
        <v>13.78</v>
      </c>
      <c r="K2453" t="s">
        <v>43</v>
      </c>
      <c r="L2453" t="s">
        <v>21</v>
      </c>
      <c r="M2453" t="s">
        <v>30</v>
      </c>
      <c r="N2453" t="s">
        <v>6879</v>
      </c>
      <c r="O2453" t="s">
        <v>8239</v>
      </c>
      <c r="P2453" t="str">
        <f t="shared" si="38"/>
        <v>Mar</v>
      </c>
      <c r="Q2453">
        <f>PRODUCT(Table1[[#This Row],[Price_per_Unit]],Table1[[#This Row],[Quantity_Purchased]])</f>
        <v>495.28</v>
      </c>
      <c r="R2453">
        <f>(Table1[[#This Row],[Price_per_Unit]]*Table1[[#This Row],[Quantity_Purchased]])-Table1[[#This Row],[Discount_Applied]]</f>
        <v>481.5</v>
      </c>
    </row>
    <row r="2454" spans="1:18" hidden="1" x14ac:dyDescent="0.35">
      <c r="A2454" t="s">
        <v>8240</v>
      </c>
      <c r="B2454" s="1">
        <v>45812</v>
      </c>
      <c r="C2454" t="s">
        <v>6856</v>
      </c>
      <c r="D2454" t="s">
        <v>8241</v>
      </c>
      <c r="E2454" t="s">
        <v>350</v>
      </c>
      <c r="F2454" t="s">
        <v>19</v>
      </c>
      <c r="G2454">
        <v>409.31</v>
      </c>
      <c r="H2454">
        <v>3</v>
      </c>
      <c r="I2454">
        <v>281.52</v>
      </c>
      <c r="J2454">
        <v>81.84</v>
      </c>
      <c r="K2454" t="s">
        <v>43</v>
      </c>
      <c r="L2454" t="s">
        <v>29</v>
      </c>
      <c r="M2454" t="s">
        <v>30</v>
      </c>
      <c r="N2454" t="s">
        <v>6858</v>
      </c>
      <c r="O2454" t="s">
        <v>8242</v>
      </c>
      <c r="P2454" t="str">
        <f t="shared" si="38"/>
        <v>Jun</v>
      </c>
      <c r="Q2454">
        <f>PRODUCT(Table1[[#This Row],[Price_per_Unit]],Table1[[#This Row],[Quantity_Purchased]])</f>
        <v>1227.93</v>
      </c>
      <c r="R2454">
        <f>(Table1[[#This Row],[Price_per_Unit]]*Table1[[#This Row],[Quantity_Purchased]])-Table1[[#This Row],[Discount_Applied]]</f>
        <v>1146.0900000000001</v>
      </c>
    </row>
    <row r="2455" spans="1:18" hidden="1" x14ac:dyDescent="0.35">
      <c r="A2455" t="s">
        <v>8243</v>
      </c>
      <c r="B2455" s="1">
        <v>45845</v>
      </c>
      <c r="C2455" t="s">
        <v>6856</v>
      </c>
      <c r="D2455" t="s">
        <v>8244</v>
      </c>
      <c r="E2455" t="s">
        <v>1910</v>
      </c>
      <c r="F2455" t="s">
        <v>79</v>
      </c>
      <c r="G2455">
        <v>296.3</v>
      </c>
      <c r="H2455">
        <v>6</v>
      </c>
      <c r="I2455">
        <v>245.7</v>
      </c>
      <c r="J2455">
        <v>39.79</v>
      </c>
      <c r="K2455" t="s">
        <v>43</v>
      </c>
      <c r="L2455" t="s">
        <v>48</v>
      </c>
      <c r="M2455" t="s">
        <v>37</v>
      </c>
      <c r="N2455" t="s">
        <v>6868</v>
      </c>
      <c r="O2455" t="s">
        <v>8245</v>
      </c>
      <c r="P2455" t="str">
        <f t="shared" si="38"/>
        <v>Jul</v>
      </c>
      <c r="Q2455">
        <f>PRODUCT(Table1[[#This Row],[Price_per_Unit]],Table1[[#This Row],[Quantity_Purchased]])</f>
        <v>1777.8000000000002</v>
      </c>
      <c r="R2455">
        <f>(Table1[[#This Row],[Price_per_Unit]]*Table1[[#This Row],[Quantity_Purchased]])-Table1[[#This Row],[Discount_Applied]]</f>
        <v>1738.0100000000002</v>
      </c>
    </row>
    <row r="2456" spans="1:18" hidden="1" x14ac:dyDescent="0.35">
      <c r="A2456" t="s">
        <v>8246</v>
      </c>
      <c r="B2456" s="1">
        <v>45763</v>
      </c>
      <c r="C2456" t="s">
        <v>6856</v>
      </c>
      <c r="D2456" t="s">
        <v>8247</v>
      </c>
      <c r="E2456" t="s">
        <v>444</v>
      </c>
      <c r="F2456" t="s">
        <v>19</v>
      </c>
      <c r="G2456">
        <v>224.22</v>
      </c>
      <c r="H2456">
        <v>5</v>
      </c>
      <c r="I2456">
        <v>175.41</v>
      </c>
      <c r="J2456">
        <v>9.86</v>
      </c>
      <c r="K2456" t="s">
        <v>20</v>
      </c>
      <c r="L2456" t="s">
        <v>48</v>
      </c>
      <c r="M2456" t="s">
        <v>30</v>
      </c>
      <c r="N2456" t="s">
        <v>6879</v>
      </c>
      <c r="O2456" t="s">
        <v>8248</v>
      </c>
      <c r="P2456" t="str">
        <f t="shared" si="38"/>
        <v>Apr</v>
      </c>
      <c r="Q2456">
        <f>PRODUCT(Table1[[#This Row],[Price_per_Unit]],Table1[[#This Row],[Quantity_Purchased]])</f>
        <v>1121.0999999999999</v>
      </c>
      <c r="R2456">
        <f>(Table1[[#This Row],[Price_per_Unit]]*Table1[[#This Row],[Quantity_Purchased]])-Table1[[#This Row],[Discount_Applied]]</f>
        <v>1111.24</v>
      </c>
    </row>
    <row r="2457" spans="1:18" hidden="1" x14ac:dyDescent="0.35">
      <c r="A2457" t="s">
        <v>8249</v>
      </c>
      <c r="B2457" s="1">
        <v>45739</v>
      </c>
      <c r="C2457" t="s">
        <v>6856</v>
      </c>
      <c r="D2457" t="s">
        <v>8250</v>
      </c>
      <c r="E2457" t="s">
        <v>52</v>
      </c>
      <c r="F2457" t="s">
        <v>19</v>
      </c>
      <c r="G2457">
        <v>14.64</v>
      </c>
      <c r="H2457">
        <v>5</v>
      </c>
      <c r="I2457">
        <v>11.35</v>
      </c>
      <c r="J2457">
        <v>2.76</v>
      </c>
      <c r="K2457" t="s">
        <v>20</v>
      </c>
      <c r="L2457" t="s">
        <v>48</v>
      </c>
      <c r="M2457" t="s">
        <v>37</v>
      </c>
      <c r="N2457" t="s">
        <v>6868</v>
      </c>
      <c r="O2457" t="s">
        <v>8251</v>
      </c>
      <c r="P2457" t="str">
        <f t="shared" si="38"/>
        <v>Mar</v>
      </c>
      <c r="Q2457">
        <f>PRODUCT(Table1[[#This Row],[Price_per_Unit]],Table1[[#This Row],[Quantity_Purchased]])</f>
        <v>73.2</v>
      </c>
      <c r="R2457">
        <f>(Table1[[#This Row],[Price_per_Unit]]*Table1[[#This Row],[Quantity_Purchased]])-Table1[[#This Row],[Discount_Applied]]</f>
        <v>70.44</v>
      </c>
    </row>
    <row r="2458" spans="1:18" hidden="1" x14ac:dyDescent="0.35">
      <c r="A2458" t="s">
        <v>8252</v>
      </c>
      <c r="B2458" s="1">
        <v>45791</v>
      </c>
      <c r="C2458" t="s">
        <v>6856</v>
      </c>
      <c r="D2458" t="s">
        <v>8253</v>
      </c>
      <c r="E2458" t="s">
        <v>58</v>
      </c>
      <c r="F2458" t="s">
        <v>79</v>
      </c>
      <c r="G2458">
        <v>60.13</v>
      </c>
      <c r="H2458">
        <v>7</v>
      </c>
      <c r="I2458">
        <v>51.01</v>
      </c>
      <c r="J2458">
        <v>10.89</v>
      </c>
      <c r="K2458" t="s">
        <v>20</v>
      </c>
      <c r="L2458" t="s">
        <v>29</v>
      </c>
      <c r="M2458" t="s">
        <v>37</v>
      </c>
      <c r="N2458" t="s">
        <v>6858</v>
      </c>
      <c r="O2458" t="s">
        <v>8254</v>
      </c>
      <c r="P2458" t="str">
        <f t="shared" si="38"/>
        <v>May</v>
      </c>
      <c r="Q2458">
        <f>PRODUCT(Table1[[#This Row],[Price_per_Unit]],Table1[[#This Row],[Quantity_Purchased]])</f>
        <v>420.91</v>
      </c>
      <c r="R2458">
        <f>(Table1[[#This Row],[Price_per_Unit]]*Table1[[#This Row],[Quantity_Purchased]])-Table1[[#This Row],[Discount_Applied]]</f>
        <v>410.02000000000004</v>
      </c>
    </row>
    <row r="2459" spans="1:18" hidden="1" x14ac:dyDescent="0.35">
      <c r="A2459" t="s">
        <v>8255</v>
      </c>
      <c r="B2459" s="1">
        <v>45846</v>
      </c>
      <c r="C2459" t="s">
        <v>6856</v>
      </c>
      <c r="D2459" t="s">
        <v>8256</v>
      </c>
      <c r="E2459" t="s">
        <v>2425</v>
      </c>
      <c r="F2459" t="s">
        <v>19</v>
      </c>
      <c r="G2459">
        <v>122.57</v>
      </c>
      <c r="H2459">
        <v>8</v>
      </c>
      <c r="I2459">
        <v>91.07</v>
      </c>
      <c r="J2459">
        <v>3.99</v>
      </c>
      <c r="K2459" t="s">
        <v>43</v>
      </c>
      <c r="L2459" t="s">
        <v>29</v>
      </c>
      <c r="M2459" t="s">
        <v>37</v>
      </c>
      <c r="N2459" t="s">
        <v>6868</v>
      </c>
      <c r="O2459" t="s">
        <v>8257</v>
      </c>
      <c r="P2459" t="str">
        <f t="shared" si="38"/>
        <v>Jul</v>
      </c>
      <c r="Q2459">
        <f>PRODUCT(Table1[[#This Row],[Price_per_Unit]],Table1[[#This Row],[Quantity_Purchased]])</f>
        <v>980.56</v>
      </c>
      <c r="R2459">
        <f>(Table1[[#This Row],[Price_per_Unit]]*Table1[[#This Row],[Quantity_Purchased]])-Table1[[#This Row],[Discount_Applied]]</f>
        <v>976.56999999999994</v>
      </c>
    </row>
    <row r="2460" spans="1:18" x14ac:dyDescent="0.35">
      <c r="A2460" t="s">
        <v>8258</v>
      </c>
      <c r="B2460" s="1">
        <v>45751</v>
      </c>
      <c r="C2460" t="s">
        <v>6856</v>
      </c>
      <c r="D2460" t="s">
        <v>8259</v>
      </c>
      <c r="E2460" t="s">
        <v>3382</v>
      </c>
      <c r="F2460" t="s">
        <v>36</v>
      </c>
      <c r="G2460">
        <v>233.48</v>
      </c>
      <c r="H2460">
        <v>10</v>
      </c>
      <c r="I2460">
        <v>172.9</v>
      </c>
      <c r="J2460">
        <v>38.01</v>
      </c>
      <c r="K2460" t="s">
        <v>43</v>
      </c>
      <c r="L2460" t="s">
        <v>21</v>
      </c>
      <c r="M2460" t="s">
        <v>22</v>
      </c>
      <c r="N2460" t="s">
        <v>6868</v>
      </c>
      <c r="O2460" t="s">
        <v>8260</v>
      </c>
      <c r="P2460" t="str">
        <f t="shared" si="38"/>
        <v>Apr</v>
      </c>
      <c r="Q2460">
        <f>PRODUCT(Table1[[#This Row],[Price_per_Unit]],Table1[[#This Row],[Quantity_Purchased]])</f>
        <v>2334.7999999999997</v>
      </c>
      <c r="R2460">
        <f>(Table1[[#This Row],[Price_per_Unit]]*Table1[[#This Row],[Quantity_Purchased]])-Table1[[#This Row],[Discount_Applied]]</f>
        <v>2296.7899999999995</v>
      </c>
    </row>
    <row r="2461" spans="1:18" hidden="1" x14ac:dyDescent="0.35">
      <c r="A2461" t="s">
        <v>8261</v>
      </c>
      <c r="B2461" s="1">
        <v>45846</v>
      </c>
      <c r="C2461" t="s">
        <v>6856</v>
      </c>
      <c r="D2461" t="s">
        <v>8262</v>
      </c>
      <c r="E2461" t="s">
        <v>8263</v>
      </c>
      <c r="F2461" t="s">
        <v>79</v>
      </c>
      <c r="G2461">
        <v>48.85</v>
      </c>
      <c r="H2461">
        <v>3</v>
      </c>
      <c r="I2461">
        <v>38.770000000000003</v>
      </c>
      <c r="J2461">
        <v>5.04</v>
      </c>
      <c r="K2461" t="s">
        <v>54</v>
      </c>
      <c r="L2461" t="s">
        <v>29</v>
      </c>
      <c r="M2461" t="s">
        <v>30</v>
      </c>
      <c r="N2461" t="s">
        <v>6879</v>
      </c>
      <c r="O2461" t="s">
        <v>8264</v>
      </c>
      <c r="P2461" t="str">
        <f t="shared" si="38"/>
        <v>Jul</v>
      </c>
      <c r="Q2461">
        <f>PRODUCT(Table1[[#This Row],[Price_per_Unit]],Table1[[#This Row],[Quantity_Purchased]])</f>
        <v>146.55000000000001</v>
      </c>
      <c r="R2461">
        <f>(Table1[[#This Row],[Price_per_Unit]]*Table1[[#This Row],[Quantity_Purchased]])-Table1[[#This Row],[Discount_Applied]]</f>
        <v>141.51000000000002</v>
      </c>
    </row>
    <row r="2462" spans="1:18" hidden="1" x14ac:dyDescent="0.35">
      <c r="A2462" t="s">
        <v>8265</v>
      </c>
      <c r="B2462" s="1">
        <v>45910</v>
      </c>
      <c r="C2462" t="s">
        <v>6856</v>
      </c>
      <c r="D2462" t="s">
        <v>8266</v>
      </c>
      <c r="E2462" t="s">
        <v>1000</v>
      </c>
      <c r="F2462" t="s">
        <v>53</v>
      </c>
      <c r="G2462">
        <v>122.16</v>
      </c>
      <c r="H2462">
        <v>5</v>
      </c>
      <c r="I2462">
        <v>92.19</v>
      </c>
      <c r="J2462">
        <v>24.27</v>
      </c>
      <c r="K2462" t="s">
        <v>20</v>
      </c>
      <c r="L2462" t="s">
        <v>21</v>
      </c>
      <c r="M2462" t="s">
        <v>37</v>
      </c>
      <c r="N2462" t="s">
        <v>6868</v>
      </c>
      <c r="O2462" t="s">
        <v>8267</v>
      </c>
      <c r="P2462" t="str">
        <f t="shared" si="38"/>
        <v>Sep</v>
      </c>
      <c r="Q2462">
        <f>PRODUCT(Table1[[#This Row],[Price_per_Unit]],Table1[[#This Row],[Quantity_Purchased]])</f>
        <v>610.79999999999995</v>
      </c>
      <c r="R2462">
        <f>(Table1[[#This Row],[Price_per_Unit]]*Table1[[#This Row],[Quantity_Purchased]])-Table1[[#This Row],[Discount_Applied]]</f>
        <v>586.53</v>
      </c>
    </row>
    <row r="2463" spans="1:18" hidden="1" x14ac:dyDescent="0.35">
      <c r="A2463" t="s">
        <v>8268</v>
      </c>
      <c r="B2463" s="1">
        <v>45717</v>
      </c>
      <c r="C2463" t="s">
        <v>6856</v>
      </c>
      <c r="D2463" t="s">
        <v>8269</v>
      </c>
      <c r="E2463" t="s">
        <v>1281</v>
      </c>
      <c r="F2463" t="s">
        <v>128</v>
      </c>
      <c r="G2463">
        <v>140.59</v>
      </c>
      <c r="H2463">
        <v>7</v>
      </c>
      <c r="I2463">
        <v>93.14</v>
      </c>
      <c r="J2463">
        <v>18.89</v>
      </c>
      <c r="K2463" t="s">
        <v>54</v>
      </c>
      <c r="L2463" t="s">
        <v>48</v>
      </c>
      <c r="M2463" t="s">
        <v>30</v>
      </c>
      <c r="N2463" t="s">
        <v>6868</v>
      </c>
      <c r="O2463" t="s">
        <v>8270</v>
      </c>
      <c r="P2463" t="str">
        <f t="shared" si="38"/>
        <v>Mar</v>
      </c>
      <c r="Q2463">
        <f>PRODUCT(Table1[[#This Row],[Price_per_Unit]],Table1[[#This Row],[Quantity_Purchased]])</f>
        <v>984.13</v>
      </c>
      <c r="R2463">
        <f>(Table1[[#This Row],[Price_per_Unit]]*Table1[[#This Row],[Quantity_Purchased]])-Table1[[#This Row],[Discount_Applied]]</f>
        <v>965.24</v>
      </c>
    </row>
    <row r="2464" spans="1:18" hidden="1" x14ac:dyDescent="0.35">
      <c r="A2464" t="s">
        <v>8271</v>
      </c>
      <c r="B2464" s="1">
        <v>45941</v>
      </c>
      <c r="C2464" t="s">
        <v>6856</v>
      </c>
      <c r="D2464" t="s">
        <v>8272</v>
      </c>
      <c r="E2464" t="s">
        <v>339</v>
      </c>
      <c r="F2464" t="s">
        <v>28</v>
      </c>
      <c r="G2464">
        <v>381.36</v>
      </c>
      <c r="H2464">
        <v>3</v>
      </c>
      <c r="I2464">
        <v>299.57</v>
      </c>
      <c r="J2464">
        <v>15.45</v>
      </c>
      <c r="K2464" t="s">
        <v>54</v>
      </c>
      <c r="L2464" t="s">
        <v>29</v>
      </c>
      <c r="M2464" t="s">
        <v>37</v>
      </c>
      <c r="N2464" t="s">
        <v>6858</v>
      </c>
      <c r="O2464" t="s">
        <v>8273</v>
      </c>
      <c r="P2464" t="str">
        <f t="shared" si="38"/>
        <v>Oct</v>
      </c>
      <c r="Q2464">
        <f>PRODUCT(Table1[[#This Row],[Price_per_Unit]],Table1[[#This Row],[Quantity_Purchased]])</f>
        <v>1144.08</v>
      </c>
      <c r="R2464">
        <f>(Table1[[#This Row],[Price_per_Unit]]*Table1[[#This Row],[Quantity_Purchased]])-Table1[[#This Row],[Discount_Applied]]</f>
        <v>1128.6299999999999</v>
      </c>
    </row>
    <row r="2465" spans="1:18" x14ac:dyDescent="0.35">
      <c r="A2465" t="s">
        <v>8274</v>
      </c>
      <c r="B2465" s="1">
        <v>45719</v>
      </c>
      <c r="C2465" t="s">
        <v>6856</v>
      </c>
      <c r="D2465" t="s">
        <v>8275</v>
      </c>
      <c r="E2465" t="s">
        <v>816</v>
      </c>
      <c r="F2465" t="s">
        <v>36</v>
      </c>
      <c r="G2465">
        <v>484.66</v>
      </c>
      <c r="H2465">
        <v>4</v>
      </c>
      <c r="I2465">
        <v>420.34</v>
      </c>
      <c r="J2465">
        <v>10.42</v>
      </c>
      <c r="K2465" t="s">
        <v>54</v>
      </c>
      <c r="L2465" t="s">
        <v>21</v>
      </c>
      <c r="M2465" t="s">
        <v>22</v>
      </c>
      <c r="N2465" t="s">
        <v>6879</v>
      </c>
      <c r="O2465" t="s">
        <v>8276</v>
      </c>
      <c r="P2465" t="str">
        <f t="shared" si="38"/>
        <v>Mar</v>
      </c>
      <c r="Q2465">
        <f>PRODUCT(Table1[[#This Row],[Price_per_Unit]],Table1[[#This Row],[Quantity_Purchased]])</f>
        <v>1938.64</v>
      </c>
      <c r="R2465">
        <f>(Table1[[#This Row],[Price_per_Unit]]*Table1[[#This Row],[Quantity_Purchased]])-Table1[[#This Row],[Discount_Applied]]</f>
        <v>1928.22</v>
      </c>
    </row>
    <row r="2466" spans="1:18" x14ac:dyDescent="0.35">
      <c r="A2466" t="s">
        <v>8277</v>
      </c>
      <c r="B2466" s="1">
        <v>46013</v>
      </c>
      <c r="C2466" t="s">
        <v>6856</v>
      </c>
      <c r="D2466" t="s">
        <v>8278</v>
      </c>
      <c r="E2466" t="s">
        <v>2</v>
      </c>
      <c r="F2466" t="s">
        <v>128</v>
      </c>
      <c r="G2466">
        <v>24.47</v>
      </c>
      <c r="H2466">
        <v>6</v>
      </c>
      <c r="I2466">
        <v>15.04</v>
      </c>
      <c r="J2466">
        <v>2.42</v>
      </c>
      <c r="K2466" t="s">
        <v>54</v>
      </c>
      <c r="L2466" t="s">
        <v>21</v>
      </c>
      <c r="M2466" t="s">
        <v>22</v>
      </c>
      <c r="N2466" t="s">
        <v>6858</v>
      </c>
      <c r="O2466" t="s">
        <v>8279</v>
      </c>
      <c r="P2466" t="str">
        <f t="shared" si="38"/>
        <v>Dec</v>
      </c>
      <c r="Q2466">
        <f>PRODUCT(Table1[[#This Row],[Price_per_Unit]],Table1[[#This Row],[Quantity_Purchased]])</f>
        <v>146.82</v>
      </c>
      <c r="R2466">
        <f>(Table1[[#This Row],[Price_per_Unit]]*Table1[[#This Row],[Quantity_Purchased]])-Table1[[#This Row],[Discount_Applied]]</f>
        <v>144.4</v>
      </c>
    </row>
    <row r="2467" spans="1:18" x14ac:dyDescent="0.35">
      <c r="A2467" t="s">
        <v>8280</v>
      </c>
      <c r="B2467" s="1">
        <v>45949</v>
      </c>
      <c r="C2467" t="s">
        <v>6856</v>
      </c>
      <c r="D2467" t="s">
        <v>8281</v>
      </c>
      <c r="E2467" t="s">
        <v>1546</v>
      </c>
      <c r="F2467" t="s">
        <v>36</v>
      </c>
      <c r="G2467">
        <v>23.88</v>
      </c>
      <c r="H2467">
        <v>3</v>
      </c>
      <c r="I2467">
        <v>17.98</v>
      </c>
      <c r="J2467">
        <v>4.7300000000000004</v>
      </c>
      <c r="K2467" t="s">
        <v>43</v>
      </c>
      <c r="L2467" t="s">
        <v>21</v>
      </c>
      <c r="M2467" t="s">
        <v>22</v>
      </c>
      <c r="N2467" t="s">
        <v>6879</v>
      </c>
      <c r="O2467" t="s">
        <v>8282</v>
      </c>
      <c r="P2467" t="str">
        <f t="shared" si="38"/>
        <v>Oct</v>
      </c>
      <c r="Q2467">
        <f>PRODUCT(Table1[[#This Row],[Price_per_Unit]],Table1[[#This Row],[Quantity_Purchased]])</f>
        <v>71.64</v>
      </c>
      <c r="R2467">
        <f>(Table1[[#This Row],[Price_per_Unit]]*Table1[[#This Row],[Quantity_Purchased]])-Table1[[#This Row],[Discount_Applied]]</f>
        <v>66.91</v>
      </c>
    </row>
    <row r="2468" spans="1:18" x14ac:dyDescent="0.35">
      <c r="A2468" t="s">
        <v>8283</v>
      </c>
      <c r="B2468" s="1">
        <v>46004</v>
      </c>
      <c r="C2468" t="s">
        <v>6856</v>
      </c>
      <c r="D2468" t="s">
        <v>8284</v>
      </c>
      <c r="E2468" t="s">
        <v>3803</v>
      </c>
      <c r="F2468" t="s">
        <v>79</v>
      </c>
      <c r="G2468">
        <v>459.22</v>
      </c>
      <c r="H2468">
        <v>7</v>
      </c>
      <c r="I2468">
        <v>387.37</v>
      </c>
      <c r="J2468">
        <v>87.95</v>
      </c>
      <c r="K2468" t="s">
        <v>43</v>
      </c>
      <c r="L2468" t="s">
        <v>29</v>
      </c>
      <c r="M2468" t="s">
        <v>22</v>
      </c>
      <c r="N2468" t="s">
        <v>6879</v>
      </c>
      <c r="O2468" t="s">
        <v>8285</v>
      </c>
      <c r="P2468" t="str">
        <f t="shared" si="38"/>
        <v>Dec</v>
      </c>
      <c r="Q2468">
        <f>PRODUCT(Table1[[#This Row],[Price_per_Unit]],Table1[[#This Row],[Quantity_Purchased]])</f>
        <v>3214.54</v>
      </c>
      <c r="R2468">
        <f>(Table1[[#This Row],[Price_per_Unit]]*Table1[[#This Row],[Quantity_Purchased]])-Table1[[#This Row],[Discount_Applied]]</f>
        <v>3126.59</v>
      </c>
    </row>
    <row r="2469" spans="1:18" hidden="1" x14ac:dyDescent="0.35">
      <c r="A2469" t="s">
        <v>8286</v>
      </c>
      <c r="B2469" s="1">
        <v>45685</v>
      </c>
      <c r="C2469" t="s">
        <v>6856</v>
      </c>
      <c r="D2469" t="s">
        <v>8287</v>
      </c>
      <c r="E2469" t="s">
        <v>1561</v>
      </c>
      <c r="F2469" t="s">
        <v>128</v>
      </c>
      <c r="G2469">
        <v>332.23</v>
      </c>
      <c r="H2469">
        <v>4</v>
      </c>
      <c r="I2469">
        <v>258.43</v>
      </c>
      <c r="J2469">
        <v>24.09</v>
      </c>
      <c r="K2469" t="s">
        <v>43</v>
      </c>
      <c r="L2469" t="s">
        <v>21</v>
      </c>
      <c r="M2469" t="s">
        <v>37</v>
      </c>
      <c r="N2469" t="s">
        <v>6868</v>
      </c>
      <c r="O2469" t="s">
        <v>8288</v>
      </c>
      <c r="P2469" t="str">
        <f t="shared" si="38"/>
        <v>Jan</v>
      </c>
      <c r="Q2469">
        <f>PRODUCT(Table1[[#This Row],[Price_per_Unit]],Table1[[#This Row],[Quantity_Purchased]])</f>
        <v>1328.92</v>
      </c>
      <c r="R2469">
        <f>(Table1[[#This Row],[Price_per_Unit]]*Table1[[#This Row],[Quantity_Purchased]])-Table1[[#This Row],[Discount_Applied]]</f>
        <v>1304.8300000000002</v>
      </c>
    </row>
    <row r="2470" spans="1:18" hidden="1" x14ac:dyDescent="0.35">
      <c r="A2470" t="s">
        <v>8289</v>
      </c>
      <c r="B2470" s="1">
        <v>45941</v>
      </c>
      <c r="C2470" t="s">
        <v>6856</v>
      </c>
      <c r="D2470" t="s">
        <v>8290</v>
      </c>
      <c r="E2470" t="s">
        <v>3437</v>
      </c>
      <c r="F2470" t="s">
        <v>19</v>
      </c>
      <c r="G2470">
        <v>233.26</v>
      </c>
      <c r="H2470">
        <v>4</v>
      </c>
      <c r="I2470">
        <v>200.28</v>
      </c>
      <c r="J2470">
        <v>25.87</v>
      </c>
      <c r="K2470" t="s">
        <v>20</v>
      </c>
      <c r="L2470" t="s">
        <v>29</v>
      </c>
      <c r="M2470" t="s">
        <v>30</v>
      </c>
      <c r="N2470" t="s">
        <v>6868</v>
      </c>
      <c r="O2470" t="s">
        <v>8291</v>
      </c>
      <c r="P2470" t="str">
        <f t="shared" si="38"/>
        <v>Oct</v>
      </c>
      <c r="Q2470">
        <f>PRODUCT(Table1[[#This Row],[Price_per_Unit]],Table1[[#This Row],[Quantity_Purchased]])</f>
        <v>933.04</v>
      </c>
      <c r="R2470">
        <f>(Table1[[#This Row],[Price_per_Unit]]*Table1[[#This Row],[Quantity_Purchased]])-Table1[[#This Row],[Discount_Applied]]</f>
        <v>907.17</v>
      </c>
    </row>
    <row r="2471" spans="1:18" x14ac:dyDescent="0.35">
      <c r="A2471" t="s">
        <v>8292</v>
      </c>
      <c r="B2471" s="1">
        <v>46013</v>
      </c>
      <c r="C2471" t="s">
        <v>6856</v>
      </c>
      <c r="D2471" t="s">
        <v>8293</v>
      </c>
      <c r="E2471" t="s">
        <v>1616</v>
      </c>
      <c r="F2471" t="s">
        <v>36</v>
      </c>
      <c r="G2471">
        <v>79.84</v>
      </c>
      <c r="H2471">
        <v>8</v>
      </c>
      <c r="I2471">
        <v>52.27</v>
      </c>
      <c r="J2471">
        <v>4.5199999999999996</v>
      </c>
      <c r="K2471" t="s">
        <v>54</v>
      </c>
      <c r="L2471" t="s">
        <v>29</v>
      </c>
      <c r="M2471" t="s">
        <v>22</v>
      </c>
      <c r="N2471" t="s">
        <v>6858</v>
      </c>
      <c r="O2471" t="s">
        <v>8294</v>
      </c>
      <c r="P2471" t="str">
        <f t="shared" si="38"/>
        <v>Dec</v>
      </c>
      <c r="Q2471">
        <f>PRODUCT(Table1[[#This Row],[Price_per_Unit]],Table1[[#This Row],[Quantity_Purchased]])</f>
        <v>638.72</v>
      </c>
      <c r="R2471">
        <f>(Table1[[#This Row],[Price_per_Unit]]*Table1[[#This Row],[Quantity_Purchased]])-Table1[[#This Row],[Discount_Applied]]</f>
        <v>634.20000000000005</v>
      </c>
    </row>
    <row r="2472" spans="1:18" hidden="1" x14ac:dyDescent="0.35">
      <c r="A2472" t="s">
        <v>8295</v>
      </c>
      <c r="B2472" s="1">
        <v>45960</v>
      </c>
      <c r="C2472" t="s">
        <v>6856</v>
      </c>
      <c r="D2472" t="s">
        <v>8296</v>
      </c>
      <c r="E2472" t="s">
        <v>2900</v>
      </c>
      <c r="F2472" t="s">
        <v>79</v>
      </c>
      <c r="G2472">
        <v>469.92</v>
      </c>
      <c r="H2472">
        <v>9</v>
      </c>
      <c r="I2472">
        <v>349.52</v>
      </c>
      <c r="J2472">
        <v>42.79</v>
      </c>
      <c r="K2472" t="s">
        <v>54</v>
      </c>
      <c r="L2472" t="s">
        <v>29</v>
      </c>
      <c r="M2472" t="s">
        <v>30</v>
      </c>
      <c r="N2472" t="s">
        <v>6879</v>
      </c>
      <c r="O2472" t="s">
        <v>8297</v>
      </c>
      <c r="P2472" t="str">
        <f t="shared" si="38"/>
        <v>Oct</v>
      </c>
      <c r="Q2472">
        <f>PRODUCT(Table1[[#This Row],[Price_per_Unit]],Table1[[#This Row],[Quantity_Purchased]])</f>
        <v>4229.28</v>
      </c>
      <c r="R2472">
        <f>(Table1[[#This Row],[Price_per_Unit]]*Table1[[#This Row],[Quantity_Purchased]])-Table1[[#This Row],[Discount_Applied]]</f>
        <v>4186.49</v>
      </c>
    </row>
    <row r="2473" spans="1:18" hidden="1" x14ac:dyDescent="0.35">
      <c r="A2473" s="2" t="s">
        <v>8298</v>
      </c>
      <c r="B2473" s="1">
        <v>45704</v>
      </c>
      <c r="C2473" t="s">
        <v>6856</v>
      </c>
      <c r="D2473" t="s">
        <v>8299</v>
      </c>
      <c r="E2473" t="s">
        <v>6886</v>
      </c>
      <c r="F2473" t="s">
        <v>128</v>
      </c>
      <c r="G2473">
        <v>69.16</v>
      </c>
      <c r="H2473">
        <v>10</v>
      </c>
      <c r="I2473">
        <v>49.28</v>
      </c>
      <c r="J2473">
        <v>5.93</v>
      </c>
      <c r="K2473" t="s">
        <v>43</v>
      </c>
      <c r="L2473" t="s">
        <v>29</v>
      </c>
      <c r="M2473" t="s">
        <v>37</v>
      </c>
      <c r="N2473" t="s">
        <v>6868</v>
      </c>
      <c r="O2473" t="s">
        <v>8300</v>
      </c>
      <c r="P2473" t="str">
        <f t="shared" si="38"/>
        <v>Feb</v>
      </c>
      <c r="Q2473">
        <f>PRODUCT(Table1[[#This Row],[Price_per_Unit]],Table1[[#This Row],[Quantity_Purchased]])</f>
        <v>691.59999999999991</v>
      </c>
      <c r="R2473">
        <f>(Table1[[#This Row],[Price_per_Unit]]*Table1[[#This Row],[Quantity_Purchased]])-Table1[[#This Row],[Discount_Applied]]</f>
        <v>685.67</v>
      </c>
    </row>
    <row r="2474" spans="1:18" hidden="1" x14ac:dyDescent="0.35">
      <c r="A2474" t="s">
        <v>8301</v>
      </c>
      <c r="B2474" s="1">
        <v>46002</v>
      </c>
      <c r="C2474" t="s">
        <v>6856</v>
      </c>
      <c r="D2474" t="s">
        <v>8302</v>
      </c>
      <c r="E2474" t="s">
        <v>3233</v>
      </c>
      <c r="F2474" t="s">
        <v>128</v>
      </c>
      <c r="G2474">
        <v>367.92</v>
      </c>
      <c r="H2474">
        <v>5</v>
      </c>
      <c r="I2474">
        <v>308.49</v>
      </c>
      <c r="J2474">
        <v>66.42</v>
      </c>
      <c r="K2474" t="s">
        <v>43</v>
      </c>
      <c r="L2474" t="s">
        <v>29</v>
      </c>
      <c r="M2474" t="s">
        <v>37</v>
      </c>
      <c r="N2474" t="s">
        <v>6858</v>
      </c>
      <c r="O2474" t="s">
        <v>8303</v>
      </c>
      <c r="P2474" t="str">
        <f t="shared" si="38"/>
        <v>Dec</v>
      </c>
      <c r="Q2474">
        <f>PRODUCT(Table1[[#This Row],[Price_per_Unit]],Table1[[#This Row],[Quantity_Purchased]])</f>
        <v>1839.6000000000001</v>
      </c>
      <c r="R2474">
        <f>(Table1[[#This Row],[Price_per_Unit]]*Table1[[#This Row],[Quantity_Purchased]])-Table1[[#This Row],[Discount_Applied]]</f>
        <v>1773.18</v>
      </c>
    </row>
    <row r="2475" spans="1:18" x14ac:dyDescent="0.35">
      <c r="A2475" t="s">
        <v>8304</v>
      </c>
      <c r="B2475" s="1">
        <v>45843</v>
      </c>
      <c r="C2475" t="s">
        <v>6856</v>
      </c>
      <c r="D2475" t="s">
        <v>8305</v>
      </c>
      <c r="E2475" t="s">
        <v>1780</v>
      </c>
      <c r="F2475" t="s">
        <v>128</v>
      </c>
      <c r="G2475">
        <v>387.29</v>
      </c>
      <c r="H2475">
        <v>2</v>
      </c>
      <c r="I2475">
        <v>264.39</v>
      </c>
      <c r="J2475">
        <v>32.67</v>
      </c>
      <c r="K2475" t="s">
        <v>54</v>
      </c>
      <c r="L2475" t="s">
        <v>48</v>
      </c>
      <c r="M2475" t="s">
        <v>22</v>
      </c>
      <c r="N2475" t="s">
        <v>6879</v>
      </c>
      <c r="O2475" t="s">
        <v>8306</v>
      </c>
      <c r="P2475" t="str">
        <f t="shared" si="38"/>
        <v>Jul</v>
      </c>
      <c r="Q2475">
        <f>PRODUCT(Table1[[#This Row],[Price_per_Unit]],Table1[[#This Row],[Quantity_Purchased]])</f>
        <v>774.58</v>
      </c>
      <c r="R2475">
        <f>(Table1[[#This Row],[Price_per_Unit]]*Table1[[#This Row],[Quantity_Purchased]])-Table1[[#This Row],[Discount_Applied]]</f>
        <v>741.91000000000008</v>
      </c>
    </row>
    <row r="2476" spans="1:18" x14ac:dyDescent="0.35">
      <c r="A2476" t="s">
        <v>8307</v>
      </c>
      <c r="B2476" s="1">
        <v>45684</v>
      </c>
      <c r="C2476" t="s">
        <v>6856</v>
      </c>
      <c r="D2476" t="s">
        <v>8308</v>
      </c>
      <c r="E2476" t="s">
        <v>1443</v>
      </c>
      <c r="F2476" t="s">
        <v>79</v>
      </c>
      <c r="G2476">
        <v>54.2</v>
      </c>
      <c r="H2476">
        <v>6</v>
      </c>
      <c r="I2476">
        <v>39.729999999999997</v>
      </c>
      <c r="J2476">
        <v>6.59</v>
      </c>
      <c r="K2476" t="s">
        <v>43</v>
      </c>
      <c r="L2476" t="s">
        <v>21</v>
      </c>
      <c r="M2476" t="s">
        <v>22</v>
      </c>
      <c r="N2476" t="s">
        <v>6879</v>
      </c>
      <c r="O2476" t="s">
        <v>8309</v>
      </c>
      <c r="P2476" t="str">
        <f t="shared" si="38"/>
        <v>Jan</v>
      </c>
      <c r="Q2476">
        <f>PRODUCT(Table1[[#This Row],[Price_per_Unit]],Table1[[#This Row],[Quantity_Purchased]])</f>
        <v>325.20000000000005</v>
      </c>
      <c r="R2476">
        <f>(Table1[[#This Row],[Price_per_Unit]]*Table1[[#This Row],[Quantity_Purchased]])-Table1[[#This Row],[Discount_Applied]]</f>
        <v>318.61000000000007</v>
      </c>
    </row>
    <row r="2477" spans="1:18" hidden="1" x14ac:dyDescent="0.35">
      <c r="A2477" t="s">
        <v>8310</v>
      </c>
      <c r="B2477" s="1">
        <v>46011</v>
      </c>
      <c r="C2477" t="s">
        <v>6856</v>
      </c>
      <c r="D2477" t="s">
        <v>8311</v>
      </c>
      <c r="E2477" t="s">
        <v>884</v>
      </c>
      <c r="F2477" t="s">
        <v>53</v>
      </c>
      <c r="G2477">
        <v>256.64999999999998</v>
      </c>
      <c r="H2477">
        <v>2</v>
      </c>
      <c r="I2477">
        <v>203.1</v>
      </c>
      <c r="J2477">
        <v>36.76</v>
      </c>
      <c r="K2477" t="s">
        <v>54</v>
      </c>
      <c r="L2477" t="s">
        <v>21</v>
      </c>
      <c r="M2477" t="s">
        <v>37</v>
      </c>
      <c r="N2477" t="s">
        <v>6879</v>
      </c>
      <c r="O2477" t="s">
        <v>8312</v>
      </c>
      <c r="P2477" t="str">
        <f t="shared" si="38"/>
        <v>Dec</v>
      </c>
      <c r="Q2477">
        <f>PRODUCT(Table1[[#This Row],[Price_per_Unit]],Table1[[#This Row],[Quantity_Purchased]])</f>
        <v>513.29999999999995</v>
      </c>
      <c r="R2477">
        <f>(Table1[[#This Row],[Price_per_Unit]]*Table1[[#This Row],[Quantity_Purchased]])-Table1[[#This Row],[Discount_Applied]]</f>
        <v>476.53999999999996</v>
      </c>
    </row>
    <row r="2478" spans="1:18" x14ac:dyDescent="0.35">
      <c r="A2478" t="s">
        <v>8313</v>
      </c>
      <c r="B2478" s="1">
        <v>45981</v>
      </c>
      <c r="C2478" t="s">
        <v>6856</v>
      </c>
      <c r="D2478" t="s">
        <v>8314</v>
      </c>
      <c r="E2478" t="s">
        <v>3527</v>
      </c>
      <c r="F2478" t="s">
        <v>36</v>
      </c>
      <c r="G2478">
        <v>297.3</v>
      </c>
      <c r="H2478">
        <v>10</v>
      </c>
      <c r="I2478">
        <v>232.93</v>
      </c>
      <c r="J2478">
        <v>14.7</v>
      </c>
      <c r="K2478" t="s">
        <v>20</v>
      </c>
      <c r="L2478" t="s">
        <v>29</v>
      </c>
      <c r="M2478" t="s">
        <v>22</v>
      </c>
      <c r="N2478" t="s">
        <v>6858</v>
      </c>
      <c r="O2478" t="s">
        <v>8315</v>
      </c>
      <c r="P2478" t="str">
        <f t="shared" si="38"/>
        <v>Nov</v>
      </c>
      <c r="Q2478">
        <f>PRODUCT(Table1[[#This Row],[Price_per_Unit]],Table1[[#This Row],[Quantity_Purchased]])</f>
        <v>2973</v>
      </c>
      <c r="R2478">
        <f>(Table1[[#This Row],[Price_per_Unit]]*Table1[[#This Row],[Quantity_Purchased]])-Table1[[#This Row],[Discount_Applied]]</f>
        <v>2958.3</v>
      </c>
    </row>
    <row r="2479" spans="1:18" x14ac:dyDescent="0.35">
      <c r="A2479" t="s">
        <v>8316</v>
      </c>
      <c r="B2479" s="1">
        <v>45802</v>
      </c>
      <c r="C2479" t="s">
        <v>6856</v>
      </c>
      <c r="D2479" s="2" t="s">
        <v>8317</v>
      </c>
      <c r="E2479" t="s">
        <v>6109</v>
      </c>
      <c r="F2479" t="s">
        <v>28</v>
      </c>
      <c r="G2479">
        <v>156.16</v>
      </c>
      <c r="H2479">
        <v>6</v>
      </c>
      <c r="I2479">
        <v>97.56</v>
      </c>
      <c r="J2479">
        <v>3.22</v>
      </c>
      <c r="K2479" t="s">
        <v>54</v>
      </c>
      <c r="L2479" t="s">
        <v>29</v>
      </c>
      <c r="M2479" t="s">
        <v>22</v>
      </c>
      <c r="N2479" t="s">
        <v>6868</v>
      </c>
      <c r="O2479" t="s">
        <v>8318</v>
      </c>
      <c r="P2479" t="str">
        <f t="shared" si="38"/>
        <v>May</v>
      </c>
      <c r="Q2479">
        <f>PRODUCT(Table1[[#This Row],[Price_per_Unit]],Table1[[#This Row],[Quantity_Purchased]])</f>
        <v>936.96</v>
      </c>
      <c r="R2479">
        <f>(Table1[[#This Row],[Price_per_Unit]]*Table1[[#This Row],[Quantity_Purchased]])-Table1[[#This Row],[Discount_Applied]]</f>
        <v>933.74</v>
      </c>
    </row>
    <row r="2480" spans="1:18" hidden="1" x14ac:dyDescent="0.35">
      <c r="A2480" t="s">
        <v>8319</v>
      </c>
      <c r="B2480" s="1">
        <v>45739</v>
      </c>
      <c r="C2480" t="s">
        <v>6856</v>
      </c>
      <c r="D2480" t="s">
        <v>8320</v>
      </c>
      <c r="E2480" t="s">
        <v>389</v>
      </c>
      <c r="F2480" t="s">
        <v>128</v>
      </c>
      <c r="G2480">
        <v>435.04</v>
      </c>
      <c r="H2480">
        <v>5</v>
      </c>
      <c r="I2480">
        <v>344.06</v>
      </c>
      <c r="J2480">
        <v>79.05</v>
      </c>
      <c r="K2480" t="s">
        <v>54</v>
      </c>
      <c r="L2480" t="s">
        <v>29</v>
      </c>
      <c r="M2480" t="s">
        <v>37</v>
      </c>
      <c r="N2480" t="s">
        <v>6858</v>
      </c>
      <c r="O2480" t="s">
        <v>8321</v>
      </c>
      <c r="P2480" t="str">
        <f t="shared" si="38"/>
        <v>Mar</v>
      </c>
      <c r="Q2480">
        <f>PRODUCT(Table1[[#This Row],[Price_per_Unit]],Table1[[#This Row],[Quantity_Purchased]])</f>
        <v>2175.2000000000003</v>
      </c>
      <c r="R2480">
        <f>(Table1[[#This Row],[Price_per_Unit]]*Table1[[#This Row],[Quantity_Purchased]])-Table1[[#This Row],[Discount_Applied]]</f>
        <v>2096.15</v>
      </c>
    </row>
    <row r="2481" spans="1:18" hidden="1" x14ac:dyDescent="0.35">
      <c r="A2481" t="s">
        <v>8322</v>
      </c>
      <c r="B2481" s="1">
        <v>45760</v>
      </c>
      <c r="C2481" t="s">
        <v>6856</v>
      </c>
      <c r="D2481" t="s">
        <v>8323</v>
      </c>
      <c r="E2481" t="s">
        <v>2078</v>
      </c>
      <c r="F2481" t="s">
        <v>53</v>
      </c>
      <c r="G2481">
        <v>412.84</v>
      </c>
      <c r="H2481">
        <v>8</v>
      </c>
      <c r="I2481">
        <v>361.86</v>
      </c>
      <c r="J2481">
        <v>30.82</v>
      </c>
      <c r="K2481" t="s">
        <v>54</v>
      </c>
      <c r="L2481" t="s">
        <v>29</v>
      </c>
      <c r="M2481" t="s">
        <v>30</v>
      </c>
      <c r="N2481" t="s">
        <v>6868</v>
      </c>
      <c r="O2481" t="s">
        <v>8324</v>
      </c>
      <c r="P2481" t="str">
        <f t="shared" si="38"/>
        <v>Apr</v>
      </c>
      <c r="Q2481">
        <f>PRODUCT(Table1[[#This Row],[Price_per_Unit]],Table1[[#This Row],[Quantity_Purchased]])</f>
        <v>3302.72</v>
      </c>
      <c r="R2481">
        <f>(Table1[[#This Row],[Price_per_Unit]]*Table1[[#This Row],[Quantity_Purchased]])-Table1[[#This Row],[Discount_Applied]]</f>
        <v>3271.8999999999996</v>
      </c>
    </row>
    <row r="2482" spans="1:18" x14ac:dyDescent="0.35">
      <c r="A2482" t="s">
        <v>8325</v>
      </c>
      <c r="B2482" s="1">
        <v>45814</v>
      </c>
      <c r="C2482" t="s">
        <v>6856</v>
      </c>
      <c r="D2482" t="s">
        <v>8326</v>
      </c>
      <c r="E2482" t="s">
        <v>8018</v>
      </c>
      <c r="F2482" t="s">
        <v>28</v>
      </c>
      <c r="G2482">
        <v>375.65</v>
      </c>
      <c r="H2482">
        <v>6</v>
      </c>
      <c r="I2482">
        <v>334.07</v>
      </c>
      <c r="J2482">
        <v>15.56</v>
      </c>
      <c r="K2482" t="s">
        <v>20</v>
      </c>
      <c r="L2482" t="s">
        <v>48</v>
      </c>
      <c r="M2482" t="s">
        <v>22</v>
      </c>
      <c r="N2482" t="s">
        <v>6858</v>
      </c>
      <c r="O2482" t="s">
        <v>8327</v>
      </c>
      <c r="P2482" t="str">
        <f t="shared" si="38"/>
        <v>Jun</v>
      </c>
      <c r="Q2482">
        <f>PRODUCT(Table1[[#This Row],[Price_per_Unit]],Table1[[#This Row],[Quantity_Purchased]])</f>
        <v>2253.8999999999996</v>
      </c>
      <c r="R2482">
        <f>(Table1[[#This Row],[Price_per_Unit]]*Table1[[#This Row],[Quantity_Purchased]])-Table1[[#This Row],[Discount_Applied]]</f>
        <v>2238.3399999999997</v>
      </c>
    </row>
    <row r="2483" spans="1:18" hidden="1" x14ac:dyDescent="0.35">
      <c r="A2483" t="s">
        <v>8328</v>
      </c>
      <c r="B2483" s="1">
        <v>45812</v>
      </c>
      <c r="C2483" t="s">
        <v>6856</v>
      </c>
      <c r="D2483" t="s">
        <v>8329</v>
      </c>
      <c r="E2483" t="s">
        <v>1443</v>
      </c>
      <c r="F2483" t="s">
        <v>36</v>
      </c>
      <c r="G2483">
        <v>118.42</v>
      </c>
      <c r="H2483">
        <v>3</v>
      </c>
      <c r="I2483">
        <v>99.5</v>
      </c>
      <c r="J2483">
        <v>10.14</v>
      </c>
      <c r="K2483" t="s">
        <v>54</v>
      </c>
      <c r="L2483" t="s">
        <v>48</v>
      </c>
      <c r="M2483" t="s">
        <v>30</v>
      </c>
      <c r="N2483" t="s">
        <v>6868</v>
      </c>
      <c r="O2483" t="s">
        <v>8330</v>
      </c>
      <c r="P2483" t="str">
        <f t="shared" si="38"/>
        <v>Jun</v>
      </c>
      <c r="Q2483">
        <f>PRODUCT(Table1[[#This Row],[Price_per_Unit]],Table1[[#This Row],[Quantity_Purchased]])</f>
        <v>355.26</v>
      </c>
      <c r="R2483">
        <f>(Table1[[#This Row],[Price_per_Unit]]*Table1[[#This Row],[Quantity_Purchased]])-Table1[[#This Row],[Discount_Applied]]</f>
        <v>345.12</v>
      </c>
    </row>
    <row r="2484" spans="1:18" hidden="1" x14ac:dyDescent="0.35">
      <c r="A2484" t="s">
        <v>8331</v>
      </c>
      <c r="B2484" s="1">
        <v>45992</v>
      </c>
      <c r="C2484" t="s">
        <v>6856</v>
      </c>
      <c r="D2484" t="s">
        <v>8332</v>
      </c>
      <c r="E2484" t="s">
        <v>909</v>
      </c>
      <c r="F2484" t="s">
        <v>36</v>
      </c>
      <c r="G2484">
        <v>18.440000000000001</v>
      </c>
      <c r="H2484">
        <v>7</v>
      </c>
      <c r="I2484">
        <v>12.71</v>
      </c>
      <c r="J2484">
        <v>1.76</v>
      </c>
      <c r="K2484" t="s">
        <v>54</v>
      </c>
      <c r="L2484" t="s">
        <v>21</v>
      </c>
      <c r="M2484" t="s">
        <v>37</v>
      </c>
      <c r="N2484" t="s">
        <v>6868</v>
      </c>
      <c r="O2484" t="s">
        <v>8333</v>
      </c>
      <c r="P2484" t="str">
        <f t="shared" si="38"/>
        <v>Dec</v>
      </c>
      <c r="Q2484">
        <f>PRODUCT(Table1[[#This Row],[Price_per_Unit]],Table1[[#This Row],[Quantity_Purchased]])</f>
        <v>129.08000000000001</v>
      </c>
      <c r="R2484">
        <f>(Table1[[#This Row],[Price_per_Unit]]*Table1[[#This Row],[Quantity_Purchased]])-Table1[[#This Row],[Discount_Applied]]</f>
        <v>127.32000000000001</v>
      </c>
    </row>
    <row r="2485" spans="1:18" hidden="1" x14ac:dyDescent="0.35">
      <c r="A2485" s="2" t="s">
        <v>8334</v>
      </c>
      <c r="B2485" s="1">
        <v>45887</v>
      </c>
      <c r="C2485" t="s">
        <v>6856</v>
      </c>
      <c r="D2485" t="s">
        <v>8335</v>
      </c>
      <c r="E2485" t="s">
        <v>362</v>
      </c>
      <c r="F2485" t="s">
        <v>19</v>
      </c>
      <c r="G2485">
        <v>33.89</v>
      </c>
      <c r="H2485">
        <v>5</v>
      </c>
      <c r="I2485">
        <v>28.11</v>
      </c>
      <c r="J2485">
        <v>6.33</v>
      </c>
      <c r="K2485" t="s">
        <v>20</v>
      </c>
      <c r="L2485" t="s">
        <v>21</v>
      </c>
      <c r="M2485" t="s">
        <v>37</v>
      </c>
      <c r="N2485" t="s">
        <v>6858</v>
      </c>
      <c r="O2485" t="s">
        <v>8336</v>
      </c>
      <c r="P2485" t="str">
        <f t="shared" si="38"/>
        <v>Aug</v>
      </c>
      <c r="Q2485">
        <f>PRODUCT(Table1[[#This Row],[Price_per_Unit]],Table1[[#This Row],[Quantity_Purchased]])</f>
        <v>169.45</v>
      </c>
      <c r="R2485">
        <f>(Table1[[#This Row],[Price_per_Unit]]*Table1[[#This Row],[Quantity_Purchased]])-Table1[[#This Row],[Discount_Applied]]</f>
        <v>163.11999999999998</v>
      </c>
    </row>
    <row r="2486" spans="1:18" hidden="1" x14ac:dyDescent="0.35">
      <c r="A2486" t="s">
        <v>8337</v>
      </c>
      <c r="B2486" s="1">
        <v>45843</v>
      </c>
      <c r="C2486" t="s">
        <v>6856</v>
      </c>
      <c r="D2486" t="s">
        <v>8338</v>
      </c>
      <c r="E2486" t="s">
        <v>7068</v>
      </c>
      <c r="F2486" t="s">
        <v>53</v>
      </c>
      <c r="G2486">
        <v>186.26</v>
      </c>
      <c r="H2486">
        <v>9</v>
      </c>
      <c r="I2486">
        <v>163.38999999999999</v>
      </c>
      <c r="J2486">
        <v>8.92</v>
      </c>
      <c r="K2486" t="s">
        <v>54</v>
      </c>
      <c r="L2486" t="s">
        <v>48</v>
      </c>
      <c r="M2486" t="s">
        <v>37</v>
      </c>
      <c r="N2486" t="s">
        <v>6879</v>
      </c>
      <c r="O2486" t="s">
        <v>8339</v>
      </c>
      <c r="P2486" t="str">
        <f t="shared" si="38"/>
        <v>Jul</v>
      </c>
      <c r="Q2486">
        <f>PRODUCT(Table1[[#This Row],[Price_per_Unit]],Table1[[#This Row],[Quantity_Purchased]])</f>
        <v>1676.34</v>
      </c>
      <c r="R2486">
        <f>(Table1[[#This Row],[Price_per_Unit]]*Table1[[#This Row],[Quantity_Purchased]])-Table1[[#This Row],[Discount_Applied]]</f>
        <v>1667.4199999999998</v>
      </c>
    </row>
    <row r="2487" spans="1:18" hidden="1" x14ac:dyDescent="0.35">
      <c r="A2487" t="s">
        <v>8340</v>
      </c>
      <c r="B2487" s="1">
        <v>45681</v>
      </c>
      <c r="C2487" t="s">
        <v>6856</v>
      </c>
      <c r="D2487" t="s">
        <v>8341</v>
      </c>
      <c r="E2487" t="s">
        <v>248</v>
      </c>
      <c r="F2487" t="s">
        <v>53</v>
      </c>
      <c r="G2487">
        <v>66.25</v>
      </c>
      <c r="H2487">
        <v>8</v>
      </c>
      <c r="I2487">
        <v>44.24</v>
      </c>
      <c r="J2487">
        <v>2.4300000000000002</v>
      </c>
      <c r="K2487" t="s">
        <v>20</v>
      </c>
      <c r="L2487" t="s">
        <v>21</v>
      </c>
      <c r="M2487" t="s">
        <v>30</v>
      </c>
      <c r="N2487" t="s">
        <v>6858</v>
      </c>
      <c r="O2487" t="s">
        <v>8342</v>
      </c>
      <c r="P2487" t="str">
        <f t="shared" si="38"/>
        <v>Jan</v>
      </c>
      <c r="Q2487">
        <f>PRODUCT(Table1[[#This Row],[Price_per_Unit]],Table1[[#This Row],[Quantity_Purchased]])</f>
        <v>530</v>
      </c>
      <c r="R2487">
        <f>(Table1[[#This Row],[Price_per_Unit]]*Table1[[#This Row],[Quantity_Purchased]])-Table1[[#This Row],[Discount_Applied]]</f>
        <v>527.57000000000005</v>
      </c>
    </row>
    <row r="2488" spans="1:18" x14ac:dyDescent="0.35">
      <c r="A2488" t="s">
        <v>8343</v>
      </c>
      <c r="B2488" s="1">
        <v>45929</v>
      </c>
      <c r="C2488" t="s">
        <v>6856</v>
      </c>
      <c r="D2488" t="s">
        <v>8344</v>
      </c>
      <c r="E2488" t="s">
        <v>4901</v>
      </c>
      <c r="F2488" t="s">
        <v>79</v>
      </c>
      <c r="G2488">
        <v>352.38</v>
      </c>
      <c r="H2488">
        <v>9</v>
      </c>
      <c r="I2488">
        <v>312.85000000000002</v>
      </c>
      <c r="J2488">
        <v>44.17</v>
      </c>
      <c r="K2488" t="s">
        <v>20</v>
      </c>
      <c r="L2488" t="s">
        <v>48</v>
      </c>
      <c r="M2488" t="s">
        <v>22</v>
      </c>
      <c r="N2488" t="s">
        <v>6858</v>
      </c>
      <c r="O2488" t="s">
        <v>8345</v>
      </c>
      <c r="P2488" t="str">
        <f t="shared" si="38"/>
        <v>Sep</v>
      </c>
      <c r="Q2488">
        <f>PRODUCT(Table1[[#This Row],[Price_per_Unit]],Table1[[#This Row],[Quantity_Purchased]])</f>
        <v>3171.42</v>
      </c>
      <c r="R2488">
        <f>(Table1[[#This Row],[Price_per_Unit]]*Table1[[#This Row],[Quantity_Purchased]])-Table1[[#This Row],[Discount_Applied]]</f>
        <v>3127.25</v>
      </c>
    </row>
    <row r="2489" spans="1:18" hidden="1" x14ac:dyDescent="0.35">
      <c r="A2489" t="s">
        <v>8346</v>
      </c>
      <c r="B2489" s="1">
        <v>45670</v>
      </c>
      <c r="C2489" t="s">
        <v>6856</v>
      </c>
      <c r="D2489" t="s">
        <v>8347</v>
      </c>
      <c r="E2489" t="s">
        <v>2843</v>
      </c>
      <c r="F2489" t="s">
        <v>28</v>
      </c>
      <c r="G2489">
        <v>375.93</v>
      </c>
      <c r="H2489">
        <v>8</v>
      </c>
      <c r="I2489">
        <v>255.96</v>
      </c>
      <c r="J2489">
        <v>4.9800000000000004</v>
      </c>
      <c r="K2489" t="s">
        <v>43</v>
      </c>
      <c r="L2489" t="s">
        <v>48</v>
      </c>
      <c r="M2489" t="s">
        <v>37</v>
      </c>
      <c r="N2489" t="s">
        <v>6879</v>
      </c>
      <c r="O2489" t="s">
        <v>8348</v>
      </c>
      <c r="P2489" t="str">
        <f t="shared" si="38"/>
        <v>Jan</v>
      </c>
      <c r="Q2489">
        <f>PRODUCT(Table1[[#This Row],[Price_per_Unit]],Table1[[#This Row],[Quantity_Purchased]])</f>
        <v>3007.44</v>
      </c>
      <c r="R2489">
        <f>(Table1[[#This Row],[Price_per_Unit]]*Table1[[#This Row],[Quantity_Purchased]])-Table1[[#This Row],[Discount_Applied]]</f>
        <v>3002.46</v>
      </c>
    </row>
    <row r="2490" spans="1:18" x14ac:dyDescent="0.35">
      <c r="A2490" s="2" t="s">
        <v>8349</v>
      </c>
      <c r="B2490" s="1">
        <v>45854</v>
      </c>
      <c r="C2490" t="s">
        <v>6856</v>
      </c>
      <c r="D2490" t="s">
        <v>8350</v>
      </c>
      <c r="E2490" t="s">
        <v>4803</v>
      </c>
      <c r="F2490" t="s">
        <v>36</v>
      </c>
      <c r="G2490">
        <v>283.17</v>
      </c>
      <c r="H2490">
        <v>1</v>
      </c>
      <c r="I2490">
        <v>185.4</v>
      </c>
      <c r="J2490">
        <v>5.71</v>
      </c>
      <c r="K2490" t="s">
        <v>20</v>
      </c>
      <c r="L2490" t="s">
        <v>48</v>
      </c>
      <c r="M2490" t="s">
        <v>22</v>
      </c>
      <c r="N2490" t="s">
        <v>6868</v>
      </c>
      <c r="O2490" t="s">
        <v>8351</v>
      </c>
      <c r="P2490" t="str">
        <f t="shared" si="38"/>
        <v>Jul</v>
      </c>
      <c r="Q2490">
        <f>PRODUCT(Table1[[#This Row],[Price_per_Unit]],Table1[[#This Row],[Quantity_Purchased]])</f>
        <v>283.17</v>
      </c>
      <c r="R2490">
        <f>(Table1[[#This Row],[Price_per_Unit]]*Table1[[#This Row],[Quantity_Purchased]])-Table1[[#This Row],[Discount_Applied]]</f>
        <v>277.46000000000004</v>
      </c>
    </row>
    <row r="2491" spans="1:18" x14ac:dyDescent="0.35">
      <c r="A2491" t="s">
        <v>8352</v>
      </c>
      <c r="B2491" s="1">
        <v>45802</v>
      </c>
      <c r="C2491" t="s">
        <v>6856</v>
      </c>
      <c r="D2491" t="s">
        <v>8353</v>
      </c>
      <c r="E2491" t="s">
        <v>1261</v>
      </c>
      <c r="F2491" t="s">
        <v>28</v>
      </c>
      <c r="G2491">
        <v>124.96</v>
      </c>
      <c r="H2491">
        <v>9</v>
      </c>
      <c r="I2491">
        <v>103.28</v>
      </c>
      <c r="J2491">
        <v>17.36</v>
      </c>
      <c r="K2491" t="s">
        <v>20</v>
      </c>
      <c r="L2491" t="s">
        <v>21</v>
      </c>
      <c r="M2491" t="s">
        <v>22</v>
      </c>
      <c r="N2491" t="s">
        <v>6868</v>
      </c>
      <c r="O2491" t="s">
        <v>8354</v>
      </c>
      <c r="P2491" t="str">
        <f t="shared" si="38"/>
        <v>May</v>
      </c>
      <c r="Q2491">
        <f>PRODUCT(Table1[[#This Row],[Price_per_Unit]],Table1[[#This Row],[Quantity_Purchased]])</f>
        <v>1124.6399999999999</v>
      </c>
      <c r="R2491">
        <f>(Table1[[#This Row],[Price_per_Unit]]*Table1[[#This Row],[Quantity_Purchased]])-Table1[[#This Row],[Discount_Applied]]</f>
        <v>1107.28</v>
      </c>
    </row>
    <row r="2492" spans="1:18" x14ac:dyDescent="0.35">
      <c r="A2492" t="s">
        <v>8355</v>
      </c>
      <c r="B2492" s="1">
        <v>45791</v>
      </c>
      <c r="C2492" t="s">
        <v>6856</v>
      </c>
      <c r="D2492" t="s">
        <v>8356</v>
      </c>
      <c r="E2492" t="s">
        <v>4817</v>
      </c>
      <c r="F2492" t="s">
        <v>28</v>
      </c>
      <c r="G2492">
        <v>382.85</v>
      </c>
      <c r="H2492">
        <v>8</v>
      </c>
      <c r="I2492">
        <v>305.35000000000002</v>
      </c>
      <c r="J2492">
        <v>33.93</v>
      </c>
      <c r="K2492" t="s">
        <v>20</v>
      </c>
      <c r="L2492" t="s">
        <v>48</v>
      </c>
      <c r="M2492" t="s">
        <v>22</v>
      </c>
      <c r="N2492" t="s">
        <v>6879</v>
      </c>
      <c r="O2492" t="s">
        <v>8357</v>
      </c>
      <c r="P2492" t="str">
        <f t="shared" si="38"/>
        <v>May</v>
      </c>
      <c r="Q2492">
        <f>PRODUCT(Table1[[#This Row],[Price_per_Unit]],Table1[[#This Row],[Quantity_Purchased]])</f>
        <v>3062.8</v>
      </c>
      <c r="R2492">
        <f>(Table1[[#This Row],[Price_per_Unit]]*Table1[[#This Row],[Quantity_Purchased]])-Table1[[#This Row],[Discount_Applied]]</f>
        <v>3028.8700000000003</v>
      </c>
    </row>
    <row r="2493" spans="1:18" x14ac:dyDescent="0.35">
      <c r="A2493" t="s">
        <v>8358</v>
      </c>
      <c r="B2493" s="1">
        <v>45674</v>
      </c>
      <c r="C2493" t="s">
        <v>6856</v>
      </c>
      <c r="D2493" t="s">
        <v>8359</v>
      </c>
      <c r="E2493" t="s">
        <v>2457</v>
      </c>
      <c r="F2493" t="s">
        <v>128</v>
      </c>
      <c r="G2493">
        <v>293.25</v>
      </c>
      <c r="H2493">
        <v>8</v>
      </c>
      <c r="I2493">
        <v>203.99</v>
      </c>
      <c r="J2493">
        <v>42.53</v>
      </c>
      <c r="K2493" t="s">
        <v>20</v>
      </c>
      <c r="L2493" t="s">
        <v>29</v>
      </c>
      <c r="M2493" t="s">
        <v>22</v>
      </c>
      <c r="N2493" t="s">
        <v>6879</v>
      </c>
      <c r="O2493" t="s">
        <v>8360</v>
      </c>
      <c r="P2493" t="str">
        <f t="shared" si="38"/>
        <v>Jan</v>
      </c>
      <c r="Q2493">
        <f>PRODUCT(Table1[[#This Row],[Price_per_Unit]],Table1[[#This Row],[Quantity_Purchased]])</f>
        <v>2346</v>
      </c>
      <c r="R2493">
        <f>(Table1[[#This Row],[Price_per_Unit]]*Table1[[#This Row],[Quantity_Purchased]])-Table1[[#This Row],[Discount_Applied]]</f>
        <v>2303.4699999999998</v>
      </c>
    </row>
    <row r="2494" spans="1:18" hidden="1" x14ac:dyDescent="0.35">
      <c r="A2494" t="s">
        <v>8361</v>
      </c>
      <c r="B2494" s="1">
        <v>45719</v>
      </c>
      <c r="C2494" t="s">
        <v>6856</v>
      </c>
      <c r="D2494" t="s">
        <v>8362</v>
      </c>
      <c r="E2494" t="s">
        <v>2003</v>
      </c>
      <c r="F2494" t="s">
        <v>28</v>
      </c>
      <c r="G2494">
        <v>207.17</v>
      </c>
      <c r="H2494">
        <v>7</v>
      </c>
      <c r="I2494">
        <v>124.93</v>
      </c>
      <c r="J2494">
        <v>36.97</v>
      </c>
      <c r="K2494" t="s">
        <v>54</v>
      </c>
      <c r="L2494" t="s">
        <v>29</v>
      </c>
      <c r="M2494" t="s">
        <v>30</v>
      </c>
      <c r="N2494" t="s">
        <v>6858</v>
      </c>
      <c r="O2494" t="s">
        <v>8363</v>
      </c>
      <c r="P2494" t="str">
        <f t="shared" si="38"/>
        <v>Mar</v>
      </c>
      <c r="Q2494">
        <f>PRODUCT(Table1[[#This Row],[Price_per_Unit]],Table1[[#This Row],[Quantity_Purchased]])</f>
        <v>1450.1899999999998</v>
      </c>
      <c r="R2494">
        <f>(Table1[[#This Row],[Price_per_Unit]]*Table1[[#This Row],[Quantity_Purchased]])-Table1[[#This Row],[Discount_Applied]]</f>
        <v>1413.2199999999998</v>
      </c>
    </row>
    <row r="2495" spans="1:18" hidden="1" x14ac:dyDescent="0.35">
      <c r="A2495" t="s">
        <v>8364</v>
      </c>
      <c r="B2495" s="1">
        <v>45662</v>
      </c>
      <c r="C2495" t="s">
        <v>6856</v>
      </c>
      <c r="D2495" t="s">
        <v>8365</v>
      </c>
      <c r="E2495" t="s">
        <v>6284</v>
      </c>
      <c r="F2495" t="s">
        <v>36</v>
      </c>
      <c r="G2495">
        <v>60.95</v>
      </c>
      <c r="H2495">
        <v>10</v>
      </c>
      <c r="I2495">
        <v>38.85</v>
      </c>
      <c r="J2495">
        <v>9.07</v>
      </c>
      <c r="K2495" t="s">
        <v>43</v>
      </c>
      <c r="L2495" t="s">
        <v>48</v>
      </c>
      <c r="M2495" t="s">
        <v>30</v>
      </c>
      <c r="N2495" t="s">
        <v>6879</v>
      </c>
      <c r="O2495" t="s">
        <v>8366</v>
      </c>
      <c r="P2495" t="str">
        <f t="shared" si="38"/>
        <v>Jan</v>
      </c>
      <c r="Q2495">
        <f>PRODUCT(Table1[[#This Row],[Price_per_Unit]],Table1[[#This Row],[Quantity_Purchased]])</f>
        <v>609.5</v>
      </c>
      <c r="R2495">
        <f>(Table1[[#This Row],[Price_per_Unit]]*Table1[[#This Row],[Quantity_Purchased]])-Table1[[#This Row],[Discount_Applied]]</f>
        <v>600.42999999999995</v>
      </c>
    </row>
    <row r="2496" spans="1:18" hidden="1" x14ac:dyDescent="0.35">
      <c r="A2496" t="s">
        <v>8367</v>
      </c>
      <c r="B2496" s="1">
        <v>45907</v>
      </c>
      <c r="C2496" t="s">
        <v>6856</v>
      </c>
      <c r="D2496" t="s">
        <v>8368</v>
      </c>
      <c r="E2496" t="s">
        <v>8263</v>
      </c>
      <c r="F2496" t="s">
        <v>36</v>
      </c>
      <c r="G2496">
        <v>191.02</v>
      </c>
      <c r="H2496">
        <v>3</v>
      </c>
      <c r="I2496">
        <v>171.28</v>
      </c>
      <c r="J2496">
        <v>35.99</v>
      </c>
      <c r="K2496" t="s">
        <v>43</v>
      </c>
      <c r="L2496" t="s">
        <v>48</v>
      </c>
      <c r="M2496" t="s">
        <v>37</v>
      </c>
      <c r="N2496" t="s">
        <v>6868</v>
      </c>
      <c r="O2496" t="s">
        <v>8369</v>
      </c>
      <c r="P2496" t="str">
        <f t="shared" si="38"/>
        <v>Sep</v>
      </c>
      <c r="Q2496">
        <f>PRODUCT(Table1[[#This Row],[Price_per_Unit]],Table1[[#This Row],[Quantity_Purchased]])</f>
        <v>573.06000000000006</v>
      </c>
      <c r="R2496">
        <f>(Table1[[#This Row],[Price_per_Unit]]*Table1[[#This Row],[Quantity_Purchased]])-Table1[[#This Row],[Discount_Applied]]</f>
        <v>537.07000000000005</v>
      </c>
    </row>
    <row r="2497" spans="1:18" x14ac:dyDescent="0.35">
      <c r="A2497" t="s">
        <v>8370</v>
      </c>
      <c r="B2497" s="1">
        <v>45854</v>
      </c>
      <c r="C2497" t="s">
        <v>6856</v>
      </c>
      <c r="D2497" t="s">
        <v>8371</v>
      </c>
      <c r="E2497" t="s">
        <v>6002</v>
      </c>
      <c r="F2497" t="s">
        <v>128</v>
      </c>
      <c r="G2497">
        <v>291.56</v>
      </c>
      <c r="H2497">
        <v>2</v>
      </c>
      <c r="I2497">
        <v>176.72</v>
      </c>
      <c r="J2497">
        <v>3.96</v>
      </c>
      <c r="K2497" t="s">
        <v>20</v>
      </c>
      <c r="L2497" t="s">
        <v>48</v>
      </c>
      <c r="M2497" t="s">
        <v>22</v>
      </c>
      <c r="N2497" t="s">
        <v>6879</v>
      </c>
      <c r="O2497" t="s">
        <v>8372</v>
      </c>
      <c r="P2497" t="str">
        <f t="shared" si="38"/>
        <v>Jul</v>
      </c>
      <c r="Q2497">
        <f>PRODUCT(Table1[[#This Row],[Price_per_Unit]],Table1[[#This Row],[Quantity_Purchased]])</f>
        <v>583.12</v>
      </c>
      <c r="R2497">
        <f>(Table1[[#This Row],[Price_per_Unit]]*Table1[[#This Row],[Quantity_Purchased]])-Table1[[#This Row],[Discount_Applied]]</f>
        <v>579.16</v>
      </c>
    </row>
    <row r="2498" spans="1:18" hidden="1" x14ac:dyDescent="0.35">
      <c r="A2498" t="s">
        <v>8373</v>
      </c>
      <c r="B2498" s="1">
        <v>45875</v>
      </c>
      <c r="C2498" t="s">
        <v>6856</v>
      </c>
      <c r="D2498" t="s">
        <v>8374</v>
      </c>
      <c r="E2498" t="s">
        <v>1825</v>
      </c>
      <c r="F2498" t="s">
        <v>128</v>
      </c>
      <c r="G2498">
        <v>129.27000000000001</v>
      </c>
      <c r="H2498">
        <v>9</v>
      </c>
      <c r="I2498">
        <v>101.86</v>
      </c>
      <c r="J2498">
        <v>8.59</v>
      </c>
      <c r="K2498" t="s">
        <v>20</v>
      </c>
      <c r="L2498" t="s">
        <v>21</v>
      </c>
      <c r="M2498" t="s">
        <v>30</v>
      </c>
      <c r="N2498" t="s">
        <v>6868</v>
      </c>
      <c r="O2498" t="s">
        <v>8375</v>
      </c>
      <c r="P2498" t="str">
        <f t="shared" ref="P2498:P2561" si="39">CHOOSE(MONTH(B2498),"Jan","Feb","Mar","Apr","May","Jun","Jul","Aug","Sep","Oct","Nov","Dec")</f>
        <v>Aug</v>
      </c>
      <c r="Q2498">
        <f>PRODUCT(Table1[[#This Row],[Price_per_Unit]],Table1[[#This Row],[Quantity_Purchased]])</f>
        <v>1163.43</v>
      </c>
      <c r="R2498">
        <f>(Table1[[#This Row],[Price_per_Unit]]*Table1[[#This Row],[Quantity_Purchased]])-Table1[[#This Row],[Discount_Applied]]</f>
        <v>1154.8400000000001</v>
      </c>
    </row>
    <row r="2499" spans="1:18" hidden="1" x14ac:dyDescent="0.35">
      <c r="A2499" t="s">
        <v>8376</v>
      </c>
      <c r="B2499" s="1">
        <v>45929</v>
      </c>
      <c r="C2499" t="s">
        <v>6856</v>
      </c>
      <c r="D2499" t="s">
        <v>8377</v>
      </c>
      <c r="E2499" t="s">
        <v>3355</v>
      </c>
      <c r="F2499" t="s">
        <v>36</v>
      </c>
      <c r="G2499">
        <v>320.20999999999998</v>
      </c>
      <c r="H2499">
        <v>7</v>
      </c>
      <c r="I2499">
        <v>273.39999999999998</v>
      </c>
      <c r="J2499">
        <v>47.4</v>
      </c>
      <c r="K2499" t="s">
        <v>20</v>
      </c>
      <c r="L2499" t="s">
        <v>48</v>
      </c>
      <c r="M2499" t="s">
        <v>30</v>
      </c>
      <c r="N2499" t="s">
        <v>6868</v>
      </c>
      <c r="O2499" t="s">
        <v>8378</v>
      </c>
      <c r="P2499" t="str">
        <f t="shared" si="39"/>
        <v>Sep</v>
      </c>
      <c r="Q2499">
        <f>PRODUCT(Table1[[#This Row],[Price_per_Unit]],Table1[[#This Row],[Quantity_Purchased]])</f>
        <v>2241.4699999999998</v>
      </c>
      <c r="R2499">
        <f>(Table1[[#This Row],[Price_per_Unit]]*Table1[[#This Row],[Quantity_Purchased]])-Table1[[#This Row],[Discount_Applied]]</f>
        <v>2194.0699999999997</v>
      </c>
    </row>
    <row r="2500" spans="1:18" hidden="1" x14ac:dyDescent="0.35">
      <c r="A2500" t="s">
        <v>8379</v>
      </c>
      <c r="B2500" s="1">
        <v>45749</v>
      </c>
      <c r="C2500" t="s">
        <v>6856</v>
      </c>
      <c r="D2500" t="s">
        <v>8380</v>
      </c>
      <c r="E2500" t="s">
        <v>4739</v>
      </c>
      <c r="F2500" t="s">
        <v>128</v>
      </c>
      <c r="G2500">
        <v>23.78</v>
      </c>
      <c r="H2500">
        <v>5</v>
      </c>
      <c r="I2500">
        <v>16.36</v>
      </c>
      <c r="J2500">
        <v>1.61</v>
      </c>
      <c r="K2500" t="s">
        <v>43</v>
      </c>
      <c r="L2500" t="s">
        <v>29</v>
      </c>
      <c r="M2500" t="s">
        <v>30</v>
      </c>
      <c r="N2500" t="s">
        <v>6858</v>
      </c>
      <c r="O2500" t="s">
        <v>8381</v>
      </c>
      <c r="P2500" t="str">
        <f t="shared" si="39"/>
        <v>Apr</v>
      </c>
      <c r="Q2500">
        <f>PRODUCT(Table1[[#This Row],[Price_per_Unit]],Table1[[#This Row],[Quantity_Purchased]])</f>
        <v>118.9</v>
      </c>
      <c r="R2500">
        <f>(Table1[[#This Row],[Price_per_Unit]]*Table1[[#This Row],[Quantity_Purchased]])-Table1[[#This Row],[Discount_Applied]]</f>
        <v>117.29</v>
      </c>
    </row>
    <row r="2501" spans="1:18" hidden="1" x14ac:dyDescent="0.35">
      <c r="A2501" t="s">
        <v>8382</v>
      </c>
      <c r="B2501" s="1">
        <v>45683</v>
      </c>
      <c r="C2501" t="s">
        <v>6856</v>
      </c>
      <c r="D2501" t="s">
        <v>8383</v>
      </c>
      <c r="E2501" t="s">
        <v>2388</v>
      </c>
      <c r="F2501" t="s">
        <v>36</v>
      </c>
      <c r="G2501">
        <v>287.43</v>
      </c>
      <c r="H2501">
        <v>3</v>
      </c>
      <c r="I2501">
        <v>226.85</v>
      </c>
      <c r="J2501">
        <v>8.01</v>
      </c>
      <c r="K2501" t="s">
        <v>43</v>
      </c>
      <c r="L2501" t="s">
        <v>48</v>
      </c>
      <c r="M2501" t="s">
        <v>30</v>
      </c>
      <c r="N2501" t="s">
        <v>6879</v>
      </c>
      <c r="O2501" t="s">
        <v>8384</v>
      </c>
      <c r="P2501" t="str">
        <f t="shared" si="39"/>
        <v>Jan</v>
      </c>
      <c r="Q2501">
        <f>PRODUCT(Table1[[#This Row],[Price_per_Unit]],Table1[[#This Row],[Quantity_Purchased]])</f>
        <v>862.29</v>
      </c>
      <c r="R2501">
        <f>(Table1[[#This Row],[Price_per_Unit]]*Table1[[#This Row],[Quantity_Purchased]])-Table1[[#This Row],[Discount_Applied]]</f>
        <v>854.28</v>
      </c>
    </row>
    <row r="2502" spans="1:18" hidden="1" x14ac:dyDescent="0.35">
      <c r="A2502" t="s">
        <v>8385</v>
      </c>
      <c r="B2502" s="1">
        <v>45719</v>
      </c>
      <c r="C2502" t="s">
        <v>8386</v>
      </c>
      <c r="D2502" t="s">
        <v>8387</v>
      </c>
      <c r="E2502" t="s">
        <v>7727</v>
      </c>
      <c r="F2502" t="s">
        <v>36</v>
      </c>
      <c r="G2502">
        <v>314.20999999999998</v>
      </c>
      <c r="H2502">
        <v>2</v>
      </c>
      <c r="I2502">
        <v>247.08</v>
      </c>
      <c r="J2502">
        <v>41.39</v>
      </c>
      <c r="K2502" t="s">
        <v>20</v>
      </c>
      <c r="L2502" t="s">
        <v>48</v>
      </c>
      <c r="M2502" t="s">
        <v>37</v>
      </c>
      <c r="N2502" t="s">
        <v>8388</v>
      </c>
      <c r="O2502" t="s">
        <v>8389</v>
      </c>
      <c r="P2502" t="str">
        <f t="shared" si="39"/>
        <v>Mar</v>
      </c>
      <c r="Q2502">
        <f>PRODUCT(Table1[[#This Row],[Price_per_Unit]],Table1[[#This Row],[Quantity_Purchased]])</f>
        <v>628.41999999999996</v>
      </c>
      <c r="R2502">
        <f>(Table1[[#This Row],[Price_per_Unit]]*Table1[[#This Row],[Quantity_Purchased]])-Table1[[#This Row],[Discount_Applied]]</f>
        <v>587.03</v>
      </c>
    </row>
    <row r="2503" spans="1:18" hidden="1" x14ac:dyDescent="0.35">
      <c r="A2503" t="s">
        <v>8390</v>
      </c>
      <c r="B2503" s="1">
        <v>45812</v>
      </c>
      <c r="C2503" t="s">
        <v>8386</v>
      </c>
      <c r="D2503" t="s">
        <v>8391</v>
      </c>
      <c r="E2503" t="s">
        <v>1189</v>
      </c>
      <c r="F2503" t="s">
        <v>79</v>
      </c>
      <c r="G2503">
        <v>161.33000000000001</v>
      </c>
      <c r="H2503">
        <v>1</v>
      </c>
      <c r="I2503">
        <v>127.84</v>
      </c>
      <c r="J2503">
        <v>7.85</v>
      </c>
      <c r="K2503" t="s">
        <v>43</v>
      </c>
      <c r="L2503" t="s">
        <v>29</v>
      </c>
      <c r="M2503" t="s">
        <v>30</v>
      </c>
      <c r="N2503" t="s">
        <v>8392</v>
      </c>
      <c r="O2503" t="s">
        <v>8393</v>
      </c>
      <c r="P2503" t="str">
        <f t="shared" si="39"/>
        <v>Jun</v>
      </c>
      <c r="Q2503">
        <f>PRODUCT(Table1[[#This Row],[Price_per_Unit]],Table1[[#This Row],[Quantity_Purchased]])</f>
        <v>161.33000000000001</v>
      </c>
      <c r="R2503">
        <f>(Table1[[#This Row],[Price_per_Unit]]*Table1[[#This Row],[Quantity_Purchased]])-Table1[[#This Row],[Discount_Applied]]</f>
        <v>153.48000000000002</v>
      </c>
    </row>
    <row r="2504" spans="1:18" hidden="1" x14ac:dyDescent="0.35">
      <c r="A2504" t="s">
        <v>8394</v>
      </c>
      <c r="B2504" s="1">
        <v>45845</v>
      </c>
      <c r="C2504" t="s">
        <v>8386</v>
      </c>
      <c r="D2504" t="s">
        <v>8395</v>
      </c>
      <c r="E2504" t="s">
        <v>2</v>
      </c>
      <c r="F2504" t="s">
        <v>28</v>
      </c>
      <c r="G2504">
        <v>182.37</v>
      </c>
      <c r="H2504">
        <v>5</v>
      </c>
      <c r="I2504">
        <v>141.52000000000001</v>
      </c>
      <c r="J2504">
        <v>34.25</v>
      </c>
      <c r="K2504" t="s">
        <v>20</v>
      </c>
      <c r="L2504" t="s">
        <v>48</v>
      </c>
      <c r="M2504" t="s">
        <v>30</v>
      </c>
      <c r="N2504" t="s">
        <v>8396</v>
      </c>
      <c r="O2504" t="s">
        <v>8397</v>
      </c>
      <c r="P2504" t="str">
        <f t="shared" si="39"/>
        <v>Jul</v>
      </c>
      <c r="Q2504">
        <f>PRODUCT(Table1[[#This Row],[Price_per_Unit]],Table1[[#This Row],[Quantity_Purchased]])</f>
        <v>911.85</v>
      </c>
      <c r="R2504">
        <f>(Table1[[#This Row],[Price_per_Unit]]*Table1[[#This Row],[Quantity_Purchased]])-Table1[[#This Row],[Discount_Applied]]</f>
        <v>877.6</v>
      </c>
    </row>
    <row r="2505" spans="1:18" hidden="1" x14ac:dyDescent="0.35">
      <c r="A2505" t="s">
        <v>8398</v>
      </c>
      <c r="B2505" s="1">
        <v>45763</v>
      </c>
      <c r="C2505" t="s">
        <v>8386</v>
      </c>
      <c r="D2505" t="s">
        <v>8399</v>
      </c>
      <c r="E2505" t="s">
        <v>3104</v>
      </c>
      <c r="F2505" t="s">
        <v>79</v>
      </c>
      <c r="G2505">
        <v>482.71</v>
      </c>
      <c r="H2505">
        <v>7</v>
      </c>
      <c r="I2505">
        <v>352.44</v>
      </c>
      <c r="J2505">
        <v>7.93</v>
      </c>
      <c r="K2505" t="s">
        <v>43</v>
      </c>
      <c r="L2505" t="s">
        <v>48</v>
      </c>
      <c r="M2505" t="s">
        <v>37</v>
      </c>
      <c r="N2505" t="s">
        <v>8392</v>
      </c>
      <c r="O2505" t="s">
        <v>8400</v>
      </c>
      <c r="P2505" t="str">
        <f t="shared" si="39"/>
        <v>Apr</v>
      </c>
      <c r="Q2505">
        <f>PRODUCT(Table1[[#This Row],[Price_per_Unit]],Table1[[#This Row],[Quantity_Purchased]])</f>
        <v>3378.97</v>
      </c>
      <c r="R2505">
        <f>(Table1[[#This Row],[Price_per_Unit]]*Table1[[#This Row],[Quantity_Purchased]])-Table1[[#This Row],[Discount_Applied]]</f>
        <v>3371.04</v>
      </c>
    </row>
    <row r="2506" spans="1:18" hidden="1" x14ac:dyDescent="0.35">
      <c r="A2506" t="s">
        <v>8401</v>
      </c>
      <c r="B2506" s="1">
        <v>45739</v>
      </c>
      <c r="C2506" t="s">
        <v>8386</v>
      </c>
      <c r="D2506" t="s">
        <v>8402</v>
      </c>
      <c r="E2506" t="s">
        <v>8403</v>
      </c>
      <c r="F2506" t="s">
        <v>19</v>
      </c>
      <c r="G2506">
        <v>90.88</v>
      </c>
      <c r="H2506">
        <v>3</v>
      </c>
      <c r="I2506">
        <v>75.67</v>
      </c>
      <c r="J2506">
        <v>13.36</v>
      </c>
      <c r="K2506" t="s">
        <v>20</v>
      </c>
      <c r="L2506" t="s">
        <v>29</v>
      </c>
      <c r="M2506" t="s">
        <v>37</v>
      </c>
      <c r="N2506" t="s">
        <v>8388</v>
      </c>
      <c r="O2506" t="s">
        <v>8404</v>
      </c>
      <c r="P2506" t="str">
        <f t="shared" si="39"/>
        <v>Mar</v>
      </c>
      <c r="Q2506">
        <f>PRODUCT(Table1[[#This Row],[Price_per_Unit]],Table1[[#This Row],[Quantity_Purchased]])</f>
        <v>272.64</v>
      </c>
      <c r="R2506">
        <f>(Table1[[#This Row],[Price_per_Unit]]*Table1[[#This Row],[Quantity_Purchased]])-Table1[[#This Row],[Discount_Applied]]</f>
        <v>259.27999999999997</v>
      </c>
    </row>
    <row r="2507" spans="1:18" hidden="1" x14ac:dyDescent="0.35">
      <c r="A2507" t="s">
        <v>8405</v>
      </c>
      <c r="B2507" s="1">
        <v>45791</v>
      </c>
      <c r="C2507" t="s">
        <v>8386</v>
      </c>
      <c r="D2507" t="s">
        <v>8406</v>
      </c>
      <c r="E2507" t="s">
        <v>3505</v>
      </c>
      <c r="F2507" t="s">
        <v>128</v>
      </c>
      <c r="G2507">
        <v>398.5</v>
      </c>
      <c r="H2507">
        <v>2</v>
      </c>
      <c r="I2507">
        <v>313.17</v>
      </c>
      <c r="J2507">
        <v>73.77</v>
      </c>
      <c r="K2507" t="s">
        <v>43</v>
      </c>
      <c r="L2507" t="s">
        <v>29</v>
      </c>
      <c r="M2507" t="s">
        <v>37</v>
      </c>
      <c r="N2507" t="s">
        <v>8392</v>
      </c>
      <c r="O2507" t="s">
        <v>8407</v>
      </c>
      <c r="P2507" t="str">
        <f t="shared" si="39"/>
        <v>May</v>
      </c>
      <c r="Q2507">
        <f>PRODUCT(Table1[[#This Row],[Price_per_Unit]],Table1[[#This Row],[Quantity_Purchased]])</f>
        <v>797</v>
      </c>
      <c r="R2507">
        <f>(Table1[[#This Row],[Price_per_Unit]]*Table1[[#This Row],[Quantity_Purchased]])-Table1[[#This Row],[Discount_Applied]]</f>
        <v>723.23</v>
      </c>
    </row>
    <row r="2508" spans="1:18" hidden="1" x14ac:dyDescent="0.35">
      <c r="A2508" t="s">
        <v>8408</v>
      </c>
      <c r="B2508" s="1">
        <v>45846</v>
      </c>
      <c r="C2508" t="s">
        <v>8386</v>
      </c>
      <c r="D2508" t="s">
        <v>8409</v>
      </c>
      <c r="E2508" t="s">
        <v>5051</v>
      </c>
      <c r="F2508" t="s">
        <v>79</v>
      </c>
      <c r="G2508">
        <v>167.58</v>
      </c>
      <c r="H2508">
        <v>8</v>
      </c>
      <c r="I2508">
        <v>102.94</v>
      </c>
      <c r="J2508">
        <v>6.45</v>
      </c>
      <c r="K2508" t="s">
        <v>20</v>
      </c>
      <c r="L2508" t="s">
        <v>29</v>
      </c>
      <c r="M2508" t="s">
        <v>30</v>
      </c>
      <c r="N2508" t="s">
        <v>8388</v>
      </c>
      <c r="O2508" t="s">
        <v>8410</v>
      </c>
      <c r="P2508" t="str">
        <f t="shared" si="39"/>
        <v>Jul</v>
      </c>
      <c r="Q2508">
        <f>PRODUCT(Table1[[#This Row],[Price_per_Unit]],Table1[[#This Row],[Quantity_Purchased]])</f>
        <v>1340.64</v>
      </c>
      <c r="R2508">
        <f>(Table1[[#This Row],[Price_per_Unit]]*Table1[[#This Row],[Quantity_Purchased]])-Table1[[#This Row],[Discount_Applied]]</f>
        <v>1334.19</v>
      </c>
    </row>
    <row r="2509" spans="1:18" x14ac:dyDescent="0.35">
      <c r="A2509" t="s">
        <v>8411</v>
      </c>
      <c r="B2509" s="1">
        <v>45751</v>
      </c>
      <c r="C2509" t="s">
        <v>8386</v>
      </c>
      <c r="D2509" t="s">
        <v>8412</v>
      </c>
      <c r="E2509" t="s">
        <v>2453</v>
      </c>
      <c r="F2509" t="s">
        <v>128</v>
      </c>
      <c r="G2509">
        <v>97.66</v>
      </c>
      <c r="H2509">
        <v>6</v>
      </c>
      <c r="I2509">
        <v>60.08</v>
      </c>
      <c r="J2509">
        <v>0.72</v>
      </c>
      <c r="K2509" t="s">
        <v>20</v>
      </c>
      <c r="L2509" t="s">
        <v>48</v>
      </c>
      <c r="M2509" t="s">
        <v>22</v>
      </c>
      <c r="N2509" t="s">
        <v>8388</v>
      </c>
      <c r="O2509" t="s">
        <v>8413</v>
      </c>
      <c r="P2509" t="str">
        <f t="shared" si="39"/>
        <v>Apr</v>
      </c>
      <c r="Q2509">
        <f>PRODUCT(Table1[[#This Row],[Price_per_Unit]],Table1[[#This Row],[Quantity_Purchased]])</f>
        <v>585.96</v>
      </c>
      <c r="R2509">
        <f>(Table1[[#This Row],[Price_per_Unit]]*Table1[[#This Row],[Quantity_Purchased]])-Table1[[#This Row],[Discount_Applied]]</f>
        <v>585.24</v>
      </c>
    </row>
    <row r="2510" spans="1:18" hidden="1" x14ac:dyDescent="0.35">
      <c r="A2510" t="s">
        <v>8414</v>
      </c>
      <c r="B2510" s="1">
        <v>45846</v>
      </c>
      <c r="C2510" t="s">
        <v>8386</v>
      </c>
      <c r="D2510" t="s">
        <v>8415</v>
      </c>
      <c r="E2510" t="s">
        <v>3745</v>
      </c>
      <c r="F2510" t="s">
        <v>53</v>
      </c>
      <c r="G2510">
        <v>260.45999999999998</v>
      </c>
      <c r="H2510">
        <v>2</v>
      </c>
      <c r="I2510">
        <v>190.26</v>
      </c>
      <c r="J2510">
        <v>34.47</v>
      </c>
      <c r="K2510" t="s">
        <v>43</v>
      </c>
      <c r="L2510" t="s">
        <v>48</v>
      </c>
      <c r="M2510" t="s">
        <v>37</v>
      </c>
      <c r="N2510" t="s">
        <v>8392</v>
      </c>
      <c r="O2510" t="s">
        <v>8416</v>
      </c>
      <c r="P2510" t="str">
        <f t="shared" si="39"/>
        <v>Jul</v>
      </c>
      <c r="Q2510">
        <f>PRODUCT(Table1[[#This Row],[Price_per_Unit]],Table1[[#This Row],[Quantity_Purchased]])</f>
        <v>520.91999999999996</v>
      </c>
      <c r="R2510">
        <f>(Table1[[#This Row],[Price_per_Unit]]*Table1[[#This Row],[Quantity_Purchased]])-Table1[[#This Row],[Discount_Applied]]</f>
        <v>486.44999999999993</v>
      </c>
    </row>
    <row r="2511" spans="1:18" hidden="1" x14ac:dyDescent="0.35">
      <c r="A2511" t="s">
        <v>8417</v>
      </c>
      <c r="B2511" s="1">
        <v>45910</v>
      </c>
      <c r="C2511" t="s">
        <v>8386</v>
      </c>
      <c r="D2511" t="s">
        <v>8418</v>
      </c>
      <c r="E2511" t="s">
        <v>8419</v>
      </c>
      <c r="F2511" t="s">
        <v>128</v>
      </c>
      <c r="G2511">
        <v>470.92</v>
      </c>
      <c r="H2511">
        <v>10</v>
      </c>
      <c r="I2511">
        <v>421.12</v>
      </c>
      <c r="J2511">
        <v>67.97</v>
      </c>
      <c r="K2511" t="s">
        <v>54</v>
      </c>
      <c r="L2511" t="s">
        <v>29</v>
      </c>
      <c r="M2511" t="s">
        <v>37</v>
      </c>
      <c r="N2511" t="s">
        <v>8392</v>
      </c>
      <c r="O2511" t="s">
        <v>8420</v>
      </c>
      <c r="P2511" t="str">
        <f t="shared" si="39"/>
        <v>Sep</v>
      </c>
      <c r="Q2511">
        <f>PRODUCT(Table1[[#This Row],[Price_per_Unit]],Table1[[#This Row],[Quantity_Purchased]])</f>
        <v>4709.2</v>
      </c>
      <c r="R2511">
        <f>(Table1[[#This Row],[Price_per_Unit]]*Table1[[#This Row],[Quantity_Purchased]])-Table1[[#This Row],[Discount_Applied]]</f>
        <v>4641.2299999999996</v>
      </c>
    </row>
    <row r="2512" spans="1:18" hidden="1" x14ac:dyDescent="0.35">
      <c r="A2512" t="s">
        <v>8421</v>
      </c>
      <c r="B2512" s="1">
        <v>45717</v>
      </c>
      <c r="C2512" t="s">
        <v>8386</v>
      </c>
      <c r="D2512" t="s">
        <v>8422</v>
      </c>
      <c r="E2512" t="s">
        <v>8423</v>
      </c>
      <c r="F2512" t="s">
        <v>19</v>
      </c>
      <c r="G2512">
        <v>464.99</v>
      </c>
      <c r="H2512">
        <v>7</v>
      </c>
      <c r="I2512">
        <v>405.35</v>
      </c>
      <c r="J2512">
        <v>42.27</v>
      </c>
      <c r="K2512" t="s">
        <v>54</v>
      </c>
      <c r="L2512" t="s">
        <v>29</v>
      </c>
      <c r="M2512" t="s">
        <v>30</v>
      </c>
      <c r="N2512" t="s">
        <v>8392</v>
      </c>
      <c r="O2512" t="s">
        <v>8424</v>
      </c>
      <c r="P2512" t="str">
        <f t="shared" si="39"/>
        <v>Mar</v>
      </c>
      <c r="Q2512">
        <f>PRODUCT(Table1[[#This Row],[Price_per_Unit]],Table1[[#This Row],[Quantity_Purchased]])</f>
        <v>3254.9300000000003</v>
      </c>
      <c r="R2512">
        <f>(Table1[[#This Row],[Price_per_Unit]]*Table1[[#This Row],[Quantity_Purchased]])-Table1[[#This Row],[Discount_Applied]]</f>
        <v>3212.6600000000003</v>
      </c>
    </row>
    <row r="2513" spans="1:18" x14ac:dyDescent="0.35">
      <c r="A2513" t="s">
        <v>8425</v>
      </c>
      <c r="B2513" s="1">
        <v>45941</v>
      </c>
      <c r="C2513" t="s">
        <v>8386</v>
      </c>
      <c r="D2513" t="s">
        <v>8426</v>
      </c>
      <c r="E2513" t="s">
        <v>4875</v>
      </c>
      <c r="F2513" t="s">
        <v>53</v>
      </c>
      <c r="G2513">
        <v>307.48</v>
      </c>
      <c r="H2513">
        <v>8</v>
      </c>
      <c r="I2513">
        <v>249.71</v>
      </c>
      <c r="J2513">
        <v>19.010000000000002</v>
      </c>
      <c r="K2513" t="s">
        <v>43</v>
      </c>
      <c r="L2513" t="s">
        <v>48</v>
      </c>
      <c r="M2513" t="s">
        <v>22</v>
      </c>
      <c r="N2513" t="s">
        <v>8396</v>
      </c>
      <c r="O2513" t="s">
        <v>8427</v>
      </c>
      <c r="P2513" t="str">
        <f t="shared" si="39"/>
        <v>Oct</v>
      </c>
      <c r="Q2513">
        <f>PRODUCT(Table1[[#This Row],[Price_per_Unit]],Table1[[#This Row],[Quantity_Purchased]])</f>
        <v>2459.84</v>
      </c>
      <c r="R2513">
        <f>(Table1[[#This Row],[Price_per_Unit]]*Table1[[#This Row],[Quantity_Purchased]])-Table1[[#This Row],[Discount_Applied]]</f>
        <v>2440.83</v>
      </c>
    </row>
    <row r="2514" spans="1:18" hidden="1" x14ac:dyDescent="0.35">
      <c r="A2514" t="s">
        <v>8428</v>
      </c>
      <c r="B2514" s="1">
        <v>45719</v>
      </c>
      <c r="C2514" t="s">
        <v>8386</v>
      </c>
      <c r="D2514" t="s">
        <v>8429</v>
      </c>
      <c r="E2514" t="s">
        <v>127</v>
      </c>
      <c r="F2514" t="s">
        <v>53</v>
      </c>
      <c r="G2514">
        <v>333.21</v>
      </c>
      <c r="H2514">
        <v>5</v>
      </c>
      <c r="I2514">
        <v>234.33</v>
      </c>
      <c r="J2514">
        <v>36.9</v>
      </c>
      <c r="K2514" t="s">
        <v>54</v>
      </c>
      <c r="L2514" t="s">
        <v>29</v>
      </c>
      <c r="M2514" t="s">
        <v>30</v>
      </c>
      <c r="N2514" t="s">
        <v>8396</v>
      </c>
      <c r="O2514" t="s">
        <v>8430</v>
      </c>
      <c r="P2514" t="str">
        <f t="shared" si="39"/>
        <v>Mar</v>
      </c>
      <c r="Q2514">
        <f>PRODUCT(Table1[[#This Row],[Price_per_Unit]],Table1[[#This Row],[Quantity_Purchased]])</f>
        <v>1666.05</v>
      </c>
      <c r="R2514">
        <f>(Table1[[#This Row],[Price_per_Unit]]*Table1[[#This Row],[Quantity_Purchased]])-Table1[[#This Row],[Discount_Applied]]</f>
        <v>1629.1499999999999</v>
      </c>
    </row>
    <row r="2515" spans="1:18" x14ac:dyDescent="0.35">
      <c r="A2515" t="s">
        <v>8431</v>
      </c>
      <c r="B2515" s="1">
        <v>46013</v>
      </c>
      <c r="C2515" t="s">
        <v>8386</v>
      </c>
      <c r="D2515" t="s">
        <v>8432</v>
      </c>
      <c r="E2515" t="s">
        <v>1304</v>
      </c>
      <c r="F2515" t="s">
        <v>36</v>
      </c>
      <c r="G2515">
        <v>322.51</v>
      </c>
      <c r="H2515">
        <v>6</v>
      </c>
      <c r="I2515">
        <v>280.73</v>
      </c>
      <c r="J2515">
        <v>59.54</v>
      </c>
      <c r="K2515" t="s">
        <v>43</v>
      </c>
      <c r="L2515" t="s">
        <v>48</v>
      </c>
      <c r="M2515" t="s">
        <v>22</v>
      </c>
      <c r="N2515" t="s">
        <v>8396</v>
      </c>
      <c r="O2515" t="s">
        <v>8433</v>
      </c>
      <c r="P2515" t="str">
        <f t="shared" si="39"/>
        <v>Dec</v>
      </c>
      <c r="Q2515">
        <f>PRODUCT(Table1[[#This Row],[Price_per_Unit]],Table1[[#This Row],[Quantity_Purchased]])</f>
        <v>1935.06</v>
      </c>
      <c r="R2515">
        <f>(Table1[[#This Row],[Price_per_Unit]]*Table1[[#This Row],[Quantity_Purchased]])-Table1[[#This Row],[Discount_Applied]]</f>
        <v>1875.52</v>
      </c>
    </row>
    <row r="2516" spans="1:18" hidden="1" x14ac:dyDescent="0.35">
      <c r="A2516" t="s">
        <v>8434</v>
      </c>
      <c r="B2516" s="1">
        <v>45949</v>
      </c>
      <c r="C2516" t="s">
        <v>8386</v>
      </c>
      <c r="D2516" t="s">
        <v>8435</v>
      </c>
      <c r="E2516" t="s">
        <v>2132</v>
      </c>
      <c r="F2516" t="s">
        <v>128</v>
      </c>
      <c r="G2516">
        <v>18.09</v>
      </c>
      <c r="H2516">
        <v>6</v>
      </c>
      <c r="I2516">
        <v>15.05</v>
      </c>
      <c r="J2516">
        <v>2.63</v>
      </c>
      <c r="K2516" t="s">
        <v>20</v>
      </c>
      <c r="L2516" t="s">
        <v>21</v>
      </c>
      <c r="M2516" t="s">
        <v>30</v>
      </c>
      <c r="N2516" t="s">
        <v>8396</v>
      </c>
      <c r="O2516" t="s">
        <v>8436</v>
      </c>
      <c r="P2516" t="str">
        <f t="shared" si="39"/>
        <v>Oct</v>
      </c>
      <c r="Q2516">
        <f>PRODUCT(Table1[[#This Row],[Price_per_Unit]],Table1[[#This Row],[Quantity_Purchased]])</f>
        <v>108.53999999999999</v>
      </c>
      <c r="R2516">
        <f>(Table1[[#This Row],[Price_per_Unit]]*Table1[[#This Row],[Quantity_Purchased]])-Table1[[#This Row],[Discount_Applied]]</f>
        <v>105.91</v>
      </c>
    </row>
    <row r="2517" spans="1:18" hidden="1" x14ac:dyDescent="0.35">
      <c r="A2517" t="s">
        <v>8437</v>
      </c>
      <c r="B2517" s="1">
        <v>46004</v>
      </c>
      <c r="C2517" t="s">
        <v>8386</v>
      </c>
      <c r="D2517" t="s">
        <v>8438</v>
      </c>
      <c r="E2517" t="s">
        <v>4070</v>
      </c>
      <c r="F2517" t="s">
        <v>19</v>
      </c>
      <c r="G2517">
        <v>219.79</v>
      </c>
      <c r="H2517">
        <v>7</v>
      </c>
      <c r="I2517">
        <v>188.29</v>
      </c>
      <c r="J2517">
        <v>6.34</v>
      </c>
      <c r="K2517" t="s">
        <v>54</v>
      </c>
      <c r="L2517" t="s">
        <v>48</v>
      </c>
      <c r="M2517" t="s">
        <v>37</v>
      </c>
      <c r="N2517" t="s">
        <v>8392</v>
      </c>
      <c r="O2517" t="s">
        <v>8439</v>
      </c>
      <c r="P2517" t="str">
        <f t="shared" si="39"/>
        <v>Dec</v>
      </c>
      <c r="Q2517">
        <f>PRODUCT(Table1[[#This Row],[Price_per_Unit]],Table1[[#This Row],[Quantity_Purchased]])</f>
        <v>1538.53</v>
      </c>
      <c r="R2517">
        <f>(Table1[[#This Row],[Price_per_Unit]]*Table1[[#This Row],[Quantity_Purchased]])-Table1[[#This Row],[Discount_Applied]]</f>
        <v>1532.19</v>
      </c>
    </row>
    <row r="2518" spans="1:18" hidden="1" x14ac:dyDescent="0.35">
      <c r="A2518" t="s">
        <v>8440</v>
      </c>
      <c r="B2518" s="1">
        <v>45685</v>
      </c>
      <c r="C2518" t="s">
        <v>8386</v>
      </c>
      <c r="D2518" t="s">
        <v>8441</v>
      </c>
      <c r="E2518" t="s">
        <v>708</v>
      </c>
      <c r="F2518" t="s">
        <v>19</v>
      </c>
      <c r="G2518">
        <v>460.09</v>
      </c>
      <c r="H2518">
        <v>3</v>
      </c>
      <c r="I2518">
        <v>384.53</v>
      </c>
      <c r="J2518">
        <v>68.97</v>
      </c>
      <c r="K2518" t="s">
        <v>20</v>
      </c>
      <c r="L2518" t="s">
        <v>48</v>
      </c>
      <c r="M2518" t="s">
        <v>30</v>
      </c>
      <c r="N2518" t="s">
        <v>8392</v>
      </c>
      <c r="O2518" t="s">
        <v>8442</v>
      </c>
      <c r="P2518" t="str">
        <f t="shared" si="39"/>
        <v>Jan</v>
      </c>
      <c r="Q2518">
        <f>PRODUCT(Table1[[#This Row],[Price_per_Unit]],Table1[[#This Row],[Quantity_Purchased]])</f>
        <v>1380.27</v>
      </c>
      <c r="R2518">
        <f>(Table1[[#This Row],[Price_per_Unit]]*Table1[[#This Row],[Quantity_Purchased]])-Table1[[#This Row],[Discount_Applied]]</f>
        <v>1311.3</v>
      </c>
    </row>
    <row r="2519" spans="1:18" hidden="1" x14ac:dyDescent="0.35">
      <c r="A2519" t="s">
        <v>8443</v>
      </c>
      <c r="B2519" s="1">
        <v>45941</v>
      </c>
      <c r="C2519" t="s">
        <v>8386</v>
      </c>
      <c r="D2519" t="s">
        <v>8444</v>
      </c>
      <c r="E2519" t="s">
        <v>6045</v>
      </c>
      <c r="F2519" t="s">
        <v>36</v>
      </c>
      <c r="G2519">
        <v>306.91000000000003</v>
      </c>
      <c r="H2519">
        <v>9</v>
      </c>
      <c r="I2519">
        <v>242.12</v>
      </c>
      <c r="J2519">
        <v>12.38</v>
      </c>
      <c r="K2519" t="s">
        <v>20</v>
      </c>
      <c r="L2519" t="s">
        <v>21</v>
      </c>
      <c r="M2519" t="s">
        <v>37</v>
      </c>
      <c r="N2519" t="s">
        <v>8392</v>
      </c>
      <c r="O2519" t="s">
        <v>8445</v>
      </c>
      <c r="P2519" t="str">
        <f t="shared" si="39"/>
        <v>Oct</v>
      </c>
      <c r="Q2519">
        <f>PRODUCT(Table1[[#This Row],[Price_per_Unit]],Table1[[#This Row],[Quantity_Purchased]])</f>
        <v>2762.19</v>
      </c>
      <c r="R2519">
        <f>(Table1[[#This Row],[Price_per_Unit]]*Table1[[#This Row],[Quantity_Purchased]])-Table1[[#This Row],[Discount_Applied]]</f>
        <v>2749.81</v>
      </c>
    </row>
    <row r="2520" spans="1:18" hidden="1" x14ac:dyDescent="0.35">
      <c r="A2520" t="s">
        <v>8446</v>
      </c>
      <c r="B2520" s="1">
        <v>46013</v>
      </c>
      <c r="C2520" t="s">
        <v>8386</v>
      </c>
      <c r="D2520" t="s">
        <v>8447</v>
      </c>
      <c r="E2520" t="s">
        <v>1512</v>
      </c>
      <c r="F2520" t="s">
        <v>19</v>
      </c>
      <c r="G2520">
        <v>62.93</v>
      </c>
      <c r="H2520">
        <v>9</v>
      </c>
      <c r="I2520">
        <v>40.130000000000003</v>
      </c>
      <c r="J2520">
        <v>3.47</v>
      </c>
      <c r="K2520" t="s">
        <v>20</v>
      </c>
      <c r="L2520" t="s">
        <v>21</v>
      </c>
      <c r="M2520" t="s">
        <v>37</v>
      </c>
      <c r="N2520" t="s">
        <v>8388</v>
      </c>
      <c r="O2520" t="s">
        <v>8448</v>
      </c>
      <c r="P2520" t="str">
        <f t="shared" si="39"/>
        <v>Dec</v>
      </c>
      <c r="Q2520">
        <f>PRODUCT(Table1[[#This Row],[Price_per_Unit]],Table1[[#This Row],[Quantity_Purchased]])</f>
        <v>566.37</v>
      </c>
      <c r="R2520">
        <f>(Table1[[#This Row],[Price_per_Unit]]*Table1[[#This Row],[Quantity_Purchased]])-Table1[[#This Row],[Discount_Applied]]</f>
        <v>562.9</v>
      </c>
    </row>
    <row r="2521" spans="1:18" hidden="1" x14ac:dyDescent="0.35">
      <c r="A2521" t="s">
        <v>8449</v>
      </c>
      <c r="B2521" s="1">
        <v>45960</v>
      </c>
      <c r="C2521" t="s">
        <v>8386</v>
      </c>
      <c r="D2521" t="s">
        <v>8450</v>
      </c>
      <c r="E2521" t="s">
        <v>2896</v>
      </c>
      <c r="F2521" t="s">
        <v>128</v>
      </c>
      <c r="G2521">
        <v>207.39</v>
      </c>
      <c r="H2521">
        <v>10</v>
      </c>
      <c r="I2521">
        <v>152.08000000000001</v>
      </c>
      <c r="J2521">
        <v>29.28</v>
      </c>
      <c r="K2521" t="s">
        <v>54</v>
      </c>
      <c r="L2521" t="s">
        <v>48</v>
      </c>
      <c r="M2521" t="s">
        <v>37</v>
      </c>
      <c r="N2521" t="s">
        <v>8392</v>
      </c>
      <c r="O2521" t="s">
        <v>8451</v>
      </c>
      <c r="P2521" t="str">
        <f t="shared" si="39"/>
        <v>Oct</v>
      </c>
      <c r="Q2521">
        <f>PRODUCT(Table1[[#This Row],[Price_per_Unit]],Table1[[#This Row],[Quantity_Purchased]])</f>
        <v>2073.8999999999996</v>
      </c>
      <c r="R2521">
        <f>(Table1[[#This Row],[Price_per_Unit]]*Table1[[#This Row],[Quantity_Purchased]])-Table1[[#This Row],[Discount_Applied]]</f>
        <v>2044.6199999999997</v>
      </c>
    </row>
    <row r="2522" spans="1:18" hidden="1" x14ac:dyDescent="0.35">
      <c r="A2522" s="2" t="s">
        <v>8452</v>
      </c>
      <c r="B2522" s="1">
        <v>45704</v>
      </c>
      <c r="C2522" t="s">
        <v>8386</v>
      </c>
      <c r="D2522" t="s">
        <v>8453</v>
      </c>
      <c r="E2522" t="s">
        <v>331</v>
      </c>
      <c r="F2522" t="s">
        <v>28</v>
      </c>
      <c r="G2522">
        <v>391.71</v>
      </c>
      <c r="H2522">
        <v>2</v>
      </c>
      <c r="I2522">
        <v>281.17</v>
      </c>
      <c r="J2522">
        <v>2.97</v>
      </c>
      <c r="K2522" t="s">
        <v>43</v>
      </c>
      <c r="L2522" t="s">
        <v>29</v>
      </c>
      <c r="M2522" t="s">
        <v>30</v>
      </c>
      <c r="N2522" t="s">
        <v>8396</v>
      </c>
      <c r="O2522" t="s">
        <v>8454</v>
      </c>
      <c r="P2522" t="str">
        <f t="shared" si="39"/>
        <v>Feb</v>
      </c>
      <c r="Q2522">
        <f>PRODUCT(Table1[[#This Row],[Price_per_Unit]],Table1[[#This Row],[Quantity_Purchased]])</f>
        <v>783.42</v>
      </c>
      <c r="R2522">
        <f>(Table1[[#This Row],[Price_per_Unit]]*Table1[[#This Row],[Quantity_Purchased]])-Table1[[#This Row],[Discount_Applied]]</f>
        <v>780.44999999999993</v>
      </c>
    </row>
    <row r="2523" spans="1:18" hidden="1" x14ac:dyDescent="0.35">
      <c r="A2523" t="s">
        <v>8455</v>
      </c>
      <c r="B2523" s="1">
        <v>46002</v>
      </c>
      <c r="C2523" t="s">
        <v>8386</v>
      </c>
      <c r="D2523" t="s">
        <v>8456</v>
      </c>
      <c r="E2523" t="s">
        <v>2439</v>
      </c>
      <c r="F2523" t="s">
        <v>79</v>
      </c>
      <c r="G2523">
        <v>342.83</v>
      </c>
      <c r="H2523">
        <v>7</v>
      </c>
      <c r="I2523">
        <v>256.18</v>
      </c>
      <c r="J2523">
        <v>44.9</v>
      </c>
      <c r="K2523" t="s">
        <v>54</v>
      </c>
      <c r="L2523" t="s">
        <v>29</v>
      </c>
      <c r="M2523" t="s">
        <v>37</v>
      </c>
      <c r="N2523" t="s">
        <v>8396</v>
      </c>
      <c r="O2523" t="s">
        <v>8457</v>
      </c>
      <c r="P2523" t="str">
        <f t="shared" si="39"/>
        <v>Dec</v>
      </c>
      <c r="Q2523">
        <f>PRODUCT(Table1[[#This Row],[Price_per_Unit]],Table1[[#This Row],[Quantity_Purchased]])</f>
        <v>2399.81</v>
      </c>
      <c r="R2523">
        <f>(Table1[[#This Row],[Price_per_Unit]]*Table1[[#This Row],[Quantity_Purchased]])-Table1[[#This Row],[Discount_Applied]]</f>
        <v>2354.91</v>
      </c>
    </row>
    <row r="2524" spans="1:18" hidden="1" x14ac:dyDescent="0.35">
      <c r="A2524" t="s">
        <v>8458</v>
      </c>
      <c r="B2524" s="1">
        <v>45843</v>
      </c>
      <c r="C2524" t="s">
        <v>8386</v>
      </c>
      <c r="D2524" t="s">
        <v>8459</v>
      </c>
      <c r="E2524" t="s">
        <v>3138</v>
      </c>
      <c r="F2524" t="s">
        <v>53</v>
      </c>
      <c r="G2524">
        <v>137.22</v>
      </c>
      <c r="H2524">
        <v>6</v>
      </c>
      <c r="I2524">
        <v>123.35</v>
      </c>
      <c r="J2524">
        <v>1.66</v>
      </c>
      <c r="K2524" t="s">
        <v>43</v>
      </c>
      <c r="L2524" t="s">
        <v>21</v>
      </c>
      <c r="M2524" t="s">
        <v>37</v>
      </c>
      <c r="N2524" t="s">
        <v>8388</v>
      </c>
      <c r="O2524" t="s">
        <v>8460</v>
      </c>
      <c r="P2524" t="str">
        <f t="shared" si="39"/>
        <v>Jul</v>
      </c>
      <c r="Q2524">
        <f>PRODUCT(Table1[[#This Row],[Price_per_Unit]],Table1[[#This Row],[Quantity_Purchased]])</f>
        <v>823.31999999999994</v>
      </c>
      <c r="R2524">
        <f>(Table1[[#This Row],[Price_per_Unit]]*Table1[[#This Row],[Quantity_Purchased]])-Table1[[#This Row],[Discount_Applied]]</f>
        <v>821.66</v>
      </c>
    </row>
    <row r="2525" spans="1:18" x14ac:dyDescent="0.35">
      <c r="A2525" t="s">
        <v>8461</v>
      </c>
      <c r="B2525" s="1">
        <v>45684</v>
      </c>
      <c r="C2525" t="s">
        <v>8386</v>
      </c>
      <c r="D2525" t="s">
        <v>8462</v>
      </c>
      <c r="E2525" t="s">
        <v>1475</v>
      </c>
      <c r="F2525" t="s">
        <v>19</v>
      </c>
      <c r="G2525">
        <v>399.03</v>
      </c>
      <c r="H2525">
        <v>9</v>
      </c>
      <c r="I2525">
        <v>344.08</v>
      </c>
      <c r="J2525">
        <v>34.78</v>
      </c>
      <c r="K2525" t="s">
        <v>54</v>
      </c>
      <c r="L2525" t="s">
        <v>21</v>
      </c>
      <c r="M2525" t="s">
        <v>22</v>
      </c>
      <c r="N2525" t="s">
        <v>8392</v>
      </c>
      <c r="O2525" t="s">
        <v>1566</v>
      </c>
      <c r="P2525" t="str">
        <f t="shared" si="39"/>
        <v>Jan</v>
      </c>
      <c r="Q2525">
        <f>PRODUCT(Table1[[#This Row],[Price_per_Unit]],Table1[[#This Row],[Quantity_Purchased]])</f>
        <v>3591.2699999999995</v>
      </c>
      <c r="R2525">
        <f>(Table1[[#This Row],[Price_per_Unit]]*Table1[[#This Row],[Quantity_Purchased]])-Table1[[#This Row],[Discount_Applied]]</f>
        <v>3556.4899999999993</v>
      </c>
    </row>
    <row r="2526" spans="1:18" hidden="1" x14ac:dyDescent="0.35">
      <c r="A2526" t="s">
        <v>8463</v>
      </c>
      <c r="B2526" s="1">
        <v>46011</v>
      </c>
      <c r="C2526" t="s">
        <v>8386</v>
      </c>
      <c r="D2526" t="s">
        <v>8464</v>
      </c>
      <c r="E2526" t="s">
        <v>2843</v>
      </c>
      <c r="F2526" t="s">
        <v>28</v>
      </c>
      <c r="G2526">
        <v>134.56</v>
      </c>
      <c r="H2526">
        <v>2</v>
      </c>
      <c r="I2526">
        <v>114.97</v>
      </c>
      <c r="J2526">
        <v>9.48</v>
      </c>
      <c r="K2526" t="s">
        <v>43</v>
      </c>
      <c r="L2526" t="s">
        <v>29</v>
      </c>
      <c r="M2526" t="s">
        <v>37</v>
      </c>
      <c r="N2526" t="s">
        <v>8388</v>
      </c>
      <c r="O2526" t="s">
        <v>8465</v>
      </c>
      <c r="P2526" t="str">
        <f t="shared" si="39"/>
        <v>Dec</v>
      </c>
      <c r="Q2526">
        <f>PRODUCT(Table1[[#This Row],[Price_per_Unit]],Table1[[#This Row],[Quantity_Purchased]])</f>
        <v>269.12</v>
      </c>
      <c r="R2526">
        <f>(Table1[[#This Row],[Price_per_Unit]]*Table1[[#This Row],[Quantity_Purchased]])-Table1[[#This Row],[Discount_Applied]]</f>
        <v>259.64</v>
      </c>
    </row>
    <row r="2527" spans="1:18" hidden="1" x14ac:dyDescent="0.35">
      <c r="A2527" t="s">
        <v>8466</v>
      </c>
      <c r="B2527" s="1">
        <v>45981</v>
      </c>
      <c r="C2527" t="s">
        <v>8386</v>
      </c>
      <c r="D2527" t="s">
        <v>8467</v>
      </c>
      <c r="E2527" t="s">
        <v>287</v>
      </c>
      <c r="F2527" t="s">
        <v>28</v>
      </c>
      <c r="G2527">
        <v>43.74</v>
      </c>
      <c r="H2527">
        <v>10</v>
      </c>
      <c r="I2527">
        <v>27.39</v>
      </c>
      <c r="J2527">
        <v>8.39</v>
      </c>
      <c r="K2527" t="s">
        <v>20</v>
      </c>
      <c r="L2527" t="s">
        <v>21</v>
      </c>
      <c r="M2527" t="s">
        <v>37</v>
      </c>
      <c r="N2527" t="s">
        <v>8396</v>
      </c>
      <c r="O2527" t="s">
        <v>8468</v>
      </c>
      <c r="P2527" t="str">
        <f t="shared" si="39"/>
        <v>Nov</v>
      </c>
      <c r="Q2527">
        <f>PRODUCT(Table1[[#This Row],[Price_per_Unit]],Table1[[#This Row],[Quantity_Purchased]])</f>
        <v>437.40000000000003</v>
      </c>
      <c r="R2527">
        <f>(Table1[[#This Row],[Price_per_Unit]]*Table1[[#This Row],[Quantity_Purchased]])-Table1[[#This Row],[Discount_Applied]]</f>
        <v>429.01000000000005</v>
      </c>
    </row>
    <row r="2528" spans="1:18" hidden="1" x14ac:dyDescent="0.35">
      <c r="A2528" t="s">
        <v>8469</v>
      </c>
      <c r="B2528" s="1">
        <v>45802</v>
      </c>
      <c r="C2528" t="s">
        <v>8386</v>
      </c>
      <c r="D2528" t="s">
        <v>8470</v>
      </c>
      <c r="E2528" t="s">
        <v>4004</v>
      </c>
      <c r="F2528" t="s">
        <v>79</v>
      </c>
      <c r="G2528">
        <v>411.9</v>
      </c>
      <c r="H2528">
        <v>5</v>
      </c>
      <c r="I2528">
        <v>278.52999999999997</v>
      </c>
      <c r="J2528">
        <v>55.02</v>
      </c>
      <c r="K2528" t="s">
        <v>43</v>
      </c>
      <c r="L2528" t="s">
        <v>21</v>
      </c>
      <c r="M2528" t="s">
        <v>30</v>
      </c>
      <c r="N2528" t="s">
        <v>8396</v>
      </c>
      <c r="O2528" t="s">
        <v>8471</v>
      </c>
      <c r="P2528" t="str">
        <f t="shared" si="39"/>
        <v>May</v>
      </c>
      <c r="Q2528">
        <f>PRODUCT(Table1[[#This Row],[Price_per_Unit]],Table1[[#This Row],[Quantity_Purchased]])</f>
        <v>2059.5</v>
      </c>
      <c r="R2528">
        <f>(Table1[[#This Row],[Price_per_Unit]]*Table1[[#This Row],[Quantity_Purchased]])-Table1[[#This Row],[Discount_Applied]]</f>
        <v>2004.48</v>
      </c>
    </row>
    <row r="2529" spans="1:18" x14ac:dyDescent="0.35">
      <c r="A2529" t="s">
        <v>8472</v>
      </c>
      <c r="B2529" s="1">
        <v>45739</v>
      </c>
      <c r="C2529" t="s">
        <v>8386</v>
      </c>
      <c r="D2529" t="s">
        <v>8473</v>
      </c>
      <c r="E2529" t="s">
        <v>2718</v>
      </c>
      <c r="F2529" t="s">
        <v>79</v>
      </c>
      <c r="G2529">
        <v>94.12</v>
      </c>
      <c r="H2529">
        <v>7</v>
      </c>
      <c r="I2529">
        <v>63.54</v>
      </c>
      <c r="J2529">
        <v>17.18</v>
      </c>
      <c r="K2529" t="s">
        <v>54</v>
      </c>
      <c r="L2529" t="s">
        <v>29</v>
      </c>
      <c r="M2529" t="s">
        <v>22</v>
      </c>
      <c r="N2529" t="s">
        <v>8396</v>
      </c>
      <c r="O2529" t="s">
        <v>8474</v>
      </c>
      <c r="P2529" t="str">
        <f t="shared" si="39"/>
        <v>Mar</v>
      </c>
      <c r="Q2529">
        <f>PRODUCT(Table1[[#This Row],[Price_per_Unit]],Table1[[#This Row],[Quantity_Purchased]])</f>
        <v>658.84</v>
      </c>
      <c r="R2529">
        <f>(Table1[[#This Row],[Price_per_Unit]]*Table1[[#This Row],[Quantity_Purchased]])-Table1[[#This Row],[Discount_Applied]]</f>
        <v>641.66000000000008</v>
      </c>
    </row>
    <row r="2530" spans="1:18" x14ac:dyDescent="0.35">
      <c r="A2530" t="s">
        <v>8475</v>
      </c>
      <c r="B2530" s="1">
        <v>45760</v>
      </c>
      <c r="C2530" t="s">
        <v>8386</v>
      </c>
      <c r="D2530" t="s">
        <v>8476</v>
      </c>
      <c r="E2530" t="s">
        <v>2124</v>
      </c>
      <c r="F2530" t="s">
        <v>19</v>
      </c>
      <c r="G2530">
        <v>384.22</v>
      </c>
      <c r="H2530">
        <v>5</v>
      </c>
      <c r="I2530">
        <v>242.92</v>
      </c>
      <c r="J2530">
        <v>14.14</v>
      </c>
      <c r="K2530" t="s">
        <v>43</v>
      </c>
      <c r="L2530" t="s">
        <v>48</v>
      </c>
      <c r="M2530" t="s">
        <v>22</v>
      </c>
      <c r="N2530" t="s">
        <v>8392</v>
      </c>
      <c r="O2530" t="s">
        <v>8477</v>
      </c>
      <c r="P2530" t="str">
        <f t="shared" si="39"/>
        <v>Apr</v>
      </c>
      <c r="Q2530">
        <f>PRODUCT(Table1[[#This Row],[Price_per_Unit]],Table1[[#This Row],[Quantity_Purchased]])</f>
        <v>1921.1000000000001</v>
      </c>
      <c r="R2530">
        <f>(Table1[[#This Row],[Price_per_Unit]]*Table1[[#This Row],[Quantity_Purchased]])-Table1[[#This Row],[Discount_Applied]]</f>
        <v>1906.96</v>
      </c>
    </row>
    <row r="2531" spans="1:18" hidden="1" x14ac:dyDescent="0.35">
      <c r="A2531" t="s">
        <v>8478</v>
      </c>
      <c r="B2531" s="1">
        <v>45814</v>
      </c>
      <c r="C2531" t="s">
        <v>8386</v>
      </c>
      <c r="D2531" t="s">
        <v>8479</v>
      </c>
      <c r="E2531" t="s">
        <v>4573</v>
      </c>
      <c r="F2531" t="s">
        <v>19</v>
      </c>
      <c r="G2531">
        <v>422.18</v>
      </c>
      <c r="H2531">
        <v>10</v>
      </c>
      <c r="I2531">
        <v>349.06</v>
      </c>
      <c r="J2531">
        <v>29.45</v>
      </c>
      <c r="K2531" t="s">
        <v>43</v>
      </c>
      <c r="L2531" t="s">
        <v>21</v>
      </c>
      <c r="M2531" t="s">
        <v>30</v>
      </c>
      <c r="N2531" t="s">
        <v>8392</v>
      </c>
      <c r="O2531" t="s">
        <v>8480</v>
      </c>
      <c r="P2531" t="str">
        <f t="shared" si="39"/>
        <v>Jun</v>
      </c>
      <c r="Q2531">
        <f>PRODUCT(Table1[[#This Row],[Price_per_Unit]],Table1[[#This Row],[Quantity_Purchased]])</f>
        <v>4221.8</v>
      </c>
      <c r="R2531">
        <f>(Table1[[#This Row],[Price_per_Unit]]*Table1[[#This Row],[Quantity_Purchased]])-Table1[[#This Row],[Discount_Applied]]</f>
        <v>4192.3500000000004</v>
      </c>
    </row>
    <row r="2532" spans="1:18" hidden="1" x14ac:dyDescent="0.35">
      <c r="A2532" t="s">
        <v>8481</v>
      </c>
      <c r="B2532" s="1">
        <v>45812</v>
      </c>
      <c r="C2532" t="s">
        <v>8386</v>
      </c>
      <c r="D2532" s="2" t="s">
        <v>8482</v>
      </c>
      <c r="E2532" t="s">
        <v>1265</v>
      </c>
      <c r="F2532" t="s">
        <v>36</v>
      </c>
      <c r="G2532">
        <v>262.86</v>
      </c>
      <c r="H2532">
        <v>5</v>
      </c>
      <c r="I2532">
        <v>227.15</v>
      </c>
      <c r="J2532">
        <v>23.8</v>
      </c>
      <c r="K2532" t="s">
        <v>20</v>
      </c>
      <c r="L2532" t="s">
        <v>29</v>
      </c>
      <c r="M2532" t="s">
        <v>30</v>
      </c>
      <c r="N2532" t="s">
        <v>8388</v>
      </c>
      <c r="O2532" t="s">
        <v>8483</v>
      </c>
      <c r="P2532" t="str">
        <f t="shared" si="39"/>
        <v>Jun</v>
      </c>
      <c r="Q2532">
        <f>PRODUCT(Table1[[#This Row],[Price_per_Unit]],Table1[[#This Row],[Quantity_Purchased]])</f>
        <v>1314.3000000000002</v>
      </c>
      <c r="R2532">
        <f>(Table1[[#This Row],[Price_per_Unit]]*Table1[[#This Row],[Quantity_Purchased]])-Table1[[#This Row],[Discount_Applied]]</f>
        <v>1290.5000000000002</v>
      </c>
    </row>
    <row r="2533" spans="1:18" x14ac:dyDescent="0.35">
      <c r="A2533" t="s">
        <v>8484</v>
      </c>
      <c r="B2533" s="1">
        <v>45992</v>
      </c>
      <c r="C2533" t="s">
        <v>8386</v>
      </c>
      <c r="D2533" t="s">
        <v>8485</v>
      </c>
      <c r="E2533" t="s">
        <v>1697</v>
      </c>
      <c r="F2533" t="s">
        <v>19</v>
      </c>
      <c r="G2533">
        <v>170.76</v>
      </c>
      <c r="H2533">
        <v>3</v>
      </c>
      <c r="I2533">
        <v>140.84</v>
      </c>
      <c r="J2533">
        <v>13.62</v>
      </c>
      <c r="K2533" t="s">
        <v>43</v>
      </c>
      <c r="L2533" t="s">
        <v>29</v>
      </c>
      <c r="M2533" t="s">
        <v>22</v>
      </c>
      <c r="N2533" t="s">
        <v>8396</v>
      </c>
      <c r="O2533" t="s">
        <v>8486</v>
      </c>
      <c r="P2533" t="str">
        <f t="shared" si="39"/>
        <v>Dec</v>
      </c>
      <c r="Q2533">
        <f>PRODUCT(Table1[[#This Row],[Price_per_Unit]],Table1[[#This Row],[Quantity_Purchased]])</f>
        <v>512.28</v>
      </c>
      <c r="R2533">
        <f>(Table1[[#This Row],[Price_per_Unit]]*Table1[[#This Row],[Quantity_Purchased]])-Table1[[#This Row],[Discount_Applied]]</f>
        <v>498.65999999999997</v>
      </c>
    </row>
    <row r="2534" spans="1:18" hidden="1" x14ac:dyDescent="0.35">
      <c r="A2534" t="s">
        <v>8487</v>
      </c>
      <c r="B2534" s="1">
        <v>45843</v>
      </c>
      <c r="C2534" t="s">
        <v>8386</v>
      </c>
      <c r="D2534" t="s">
        <v>8488</v>
      </c>
      <c r="E2534" t="s">
        <v>1806</v>
      </c>
      <c r="F2534" t="s">
        <v>128</v>
      </c>
      <c r="G2534">
        <v>48.8</v>
      </c>
      <c r="H2534">
        <v>8</v>
      </c>
      <c r="I2534">
        <v>35.159999999999997</v>
      </c>
      <c r="J2534">
        <v>2.69</v>
      </c>
      <c r="K2534" t="s">
        <v>54</v>
      </c>
      <c r="L2534" t="s">
        <v>21</v>
      </c>
      <c r="M2534" t="s">
        <v>37</v>
      </c>
      <c r="N2534" t="s">
        <v>8388</v>
      </c>
      <c r="O2534" t="s">
        <v>8489</v>
      </c>
      <c r="P2534" t="str">
        <f t="shared" si="39"/>
        <v>Jul</v>
      </c>
      <c r="Q2534">
        <f>PRODUCT(Table1[[#This Row],[Price_per_Unit]],Table1[[#This Row],[Quantity_Purchased]])</f>
        <v>390.4</v>
      </c>
      <c r="R2534">
        <f>(Table1[[#This Row],[Price_per_Unit]]*Table1[[#This Row],[Quantity_Purchased]])-Table1[[#This Row],[Discount_Applied]]</f>
        <v>387.71</v>
      </c>
    </row>
    <row r="2535" spans="1:18" x14ac:dyDescent="0.35">
      <c r="A2535" t="s">
        <v>8490</v>
      </c>
      <c r="B2535" s="1">
        <v>45681</v>
      </c>
      <c r="C2535" t="s">
        <v>8386</v>
      </c>
      <c r="D2535" t="s">
        <v>8491</v>
      </c>
      <c r="E2535" t="s">
        <v>7343</v>
      </c>
      <c r="F2535" t="s">
        <v>128</v>
      </c>
      <c r="G2535">
        <v>359.42</v>
      </c>
      <c r="H2535">
        <v>7</v>
      </c>
      <c r="I2535">
        <v>243.36</v>
      </c>
      <c r="J2535">
        <v>49.11</v>
      </c>
      <c r="K2535" t="s">
        <v>54</v>
      </c>
      <c r="L2535" t="s">
        <v>21</v>
      </c>
      <c r="M2535" t="s">
        <v>22</v>
      </c>
      <c r="N2535" t="s">
        <v>8388</v>
      </c>
      <c r="O2535" t="s">
        <v>8492</v>
      </c>
      <c r="P2535" t="str">
        <f t="shared" si="39"/>
        <v>Jan</v>
      </c>
      <c r="Q2535">
        <f>PRODUCT(Table1[[#This Row],[Price_per_Unit]],Table1[[#This Row],[Quantity_Purchased]])</f>
        <v>2515.94</v>
      </c>
      <c r="R2535">
        <f>(Table1[[#This Row],[Price_per_Unit]]*Table1[[#This Row],[Quantity_Purchased]])-Table1[[#This Row],[Discount_Applied]]</f>
        <v>2466.83</v>
      </c>
    </row>
    <row r="2536" spans="1:18" hidden="1" x14ac:dyDescent="0.35">
      <c r="A2536" t="s">
        <v>8493</v>
      </c>
      <c r="B2536" s="1">
        <v>45929</v>
      </c>
      <c r="C2536" t="s">
        <v>8386</v>
      </c>
      <c r="D2536" t="s">
        <v>8494</v>
      </c>
      <c r="E2536" t="s">
        <v>1289</v>
      </c>
      <c r="F2536" t="s">
        <v>128</v>
      </c>
      <c r="G2536">
        <v>33.25</v>
      </c>
      <c r="H2536">
        <v>1</v>
      </c>
      <c r="I2536">
        <v>29.37</v>
      </c>
      <c r="J2536">
        <v>5.57</v>
      </c>
      <c r="K2536" t="s">
        <v>20</v>
      </c>
      <c r="L2536" t="s">
        <v>48</v>
      </c>
      <c r="M2536" t="s">
        <v>37</v>
      </c>
      <c r="N2536" t="s">
        <v>8396</v>
      </c>
      <c r="O2536" t="s">
        <v>8495</v>
      </c>
      <c r="P2536" t="str">
        <f t="shared" si="39"/>
        <v>Sep</v>
      </c>
      <c r="Q2536">
        <f>PRODUCT(Table1[[#This Row],[Price_per_Unit]],Table1[[#This Row],[Quantity_Purchased]])</f>
        <v>33.25</v>
      </c>
      <c r="R2536">
        <f>(Table1[[#This Row],[Price_per_Unit]]*Table1[[#This Row],[Quantity_Purchased]])-Table1[[#This Row],[Discount_Applied]]</f>
        <v>27.68</v>
      </c>
    </row>
    <row r="2537" spans="1:18" hidden="1" x14ac:dyDescent="0.35">
      <c r="A2537" t="s">
        <v>8496</v>
      </c>
      <c r="B2537" s="1">
        <v>45670</v>
      </c>
      <c r="C2537" t="s">
        <v>8386</v>
      </c>
      <c r="D2537" t="s">
        <v>8497</v>
      </c>
      <c r="E2537" t="s">
        <v>3913</v>
      </c>
      <c r="F2537" t="s">
        <v>19</v>
      </c>
      <c r="G2537">
        <v>291</v>
      </c>
      <c r="H2537">
        <v>9</v>
      </c>
      <c r="I2537">
        <v>206.77</v>
      </c>
      <c r="J2537">
        <v>19.73</v>
      </c>
      <c r="K2537" t="s">
        <v>54</v>
      </c>
      <c r="L2537" t="s">
        <v>21</v>
      </c>
      <c r="M2537" t="s">
        <v>30</v>
      </c>
      <c r="N2537" t="s">
        <v>8388</v>
      </c>
      <c r="O2537" t="s">
        <v>8498</v>
      </c>
      <c r="P2537" t="str">
        <f t="shared" si="39"/>
        <v>Jan</v>
      </c>
      <c r="Q2537">
        <f>PRODUCT(Table1[[#This Row],[Price_per_Unit]],Table1[[#This Row],[Quantity_Purchased]])</f>
        <v>2619</v>
      </c>
      <c r="R2537">
        <f>(Table1[[#This Row],[Price_per_Unit]]*Table1[[#This Row],[Quantity_Purchased]])-Table1[[#This Row],[Discount_Applied]]</f>
        <v>2599.27</v>
      </c>
    </row>
    <row r="2538" spans="1:18" hidden="1" x14ac:dyDescent="0.35">
      <c r="A2538" t="s">
        <v>8499</v>
      </c>
      <c r="B2538" s="1">
        <v>45854</v>
      </c>
      <c r="C2538" t="s">
        <v>8386</v>
      </c>
      <c r="D2538" t="s">
        <v>8500</v>
      </c>
      <c r="E2538" t="s">
        <v>48</v>
      </c>
      <c r="F2538" t="s">
        <v>36</v>
      </c>
      <c r="G2538">
        <v>311.83999999999997</v>
      </c>
      <c r="H2538">
        <v>6</v>
      </c>
      <c r="I2538">
        <v>246.77</v>
      </c>
      <c r="J2538">
        <v>0.83</v>
      </c>
      <c r="K2538" t="s">
        <v>43</v>
      </c>
      <c r="L2538" t="s">
        <v>29</v>
      </c>
      <c r="M2538" t="s">
        <v>37</v>
      </c>
      <c r="N2538" t="s">
        <v>8392</v>
      </c>
      <c r="O2538" t="s">
        <v>8501</v>
      </c>
      <c r="P2538" t="str">
        <f t="shared" si="39"/>
        <v>Jul</v>
      </c>
      <c r="Q2538">
        <f>PRODUCT(Table1[[#This Row],[Price_per_Unit]],Table1[[#This Row],[Quantity_Purchased]])</f>
        <v>1871.04</v>
      </c>
      <c r="R2538">
        <f>(Table1[[#This Row],[Price_per_Unit]]*Table1[[#This Row],[Quantity_Purchased]])-Table1[[#This Row],[Discount_Applied]]</f>
        <v>1870.21</v>
      </c>
    </row>
    <row r="2539" spans="1:18" hidden="1" x14ac:dyDescent="0.35">
      <c r="A2539" t="s">
        <v>8502</v>
      </c>
      <c r="B2539" s="1">
        <v>45802</v>
      </c>
      <c r="C2539" t="s">
        <v>8386</v>
      </c>
      <c r="D2539" t="s">
        <v>8503</v>
      </c>
      <c r="E2539" t="s">
        <v>1602</v>
      </c>
      <c r="F2539" t="s">
        <v>36</v>
      </c>
      <c r="G2539">
        <v>278.58</v>
      </c>
      <c r="H2539">
        <v>3</v>
      </c>
      <c r="I2539">
        <v>201.33</v>
      </c>
      <c r="J2539">
        <v>40.36</v>
      </c>
      <c r="K2539" t="s">
        <v>43</v>
      </c>
      <c r="L2539" t="s">
        <v>48</v>
      </c>
      <c r="M2539" t="s">
        <v>30</v>
      </c>
      <c r="N2539" t="s">
        <v>8392</v>
      </c>
      <c r="O2539" t="s">
        <v>4955</v>
      </c>
      <c r="P2539" t="str">
        <f t="shared" si="39"/>
        <v>May</v>
      </c>
      <c r="Q2539">
        <f>PRODUCT(Table1[[#This Row],[Price_per_Unit]],Table1[[#This Row],[Quantity_Purchased]])</f>
        <v>835.74</v>
      </c>
      <c r="R2539">
        <f>(Table1[[#This Row],[Price_per_Unit]]*Table1[[#This Row],[Quantity_Purchased]])-Table1[[#This Row],[Discount_Applied]]</f>
        <v>795.38</v>
      </c>
    </row>
    <row r="2540" spans="1:18" hidden="1" x14ac:dyDescent="0.35">
      <c r="A2540" t="s">
        <v>8504</v>
      </c>
      <c r="B2540" s="1">
        <v>45791</v>
      </c>
      <c r="C2540" t="s">
        <v>8386</v>
      </c>
      <c r="D2540" t="s">
        <v>8505</v>
      </c>
      <c r="E2540" t="s">
        <v>666</v>
      </c>
      <c r="F2540" t="s">
        <v>79</v>
      </c>
      <c r="G2540">
        <v>197.91</v>
      </c>
      <c r="H2540">
        <v>5</v>
      </c>
      <c r="I2540">
        <v>146.71</v>
      </c>
      <c r="J2540">
        <v>17.440000000000001</v>
      </c>
      <c r="K2540" t="s">
        <v>20</v>
      </c>
      <c r="L2540" t="s">
        <v>21</v>
      </c>
      <c r="M2540" t="s">
        <v>37</v>
      </c>
      <c r="N2540" t="s">
        <v>8392</v>
      </c>
      <c r="O2540" t="s">
        <v>8506</v>
      </c>
      <c r="P2540" t="str">
        <f t="shared" si="39"/>
        <v>May</v>
      </c>
      <c r="Q2540">
        <f>PRODUCT(Table1[[#This Row],[Price_per_Unit]],Table1[[#This Row],[Quantity_Purchased]])</f>
        <v>989.55</v>
      </c>
      <c r="R2540">
        <f>(Table1[[#This Row],[Price_per_Unit]]*Table1[[#This Row],[Quantity_Purchased]])-Table1[[#This Row],[Discount_Applied]]</f>
        <v>972.1099999999999</v>
      </c>
    </row>
    <row r="2541" spans="1:18" hidden="1" x14ac:dyDescent="0.35">
      <c r="A2541" t="s">
        <v>8507</v>
      </c>
      <c r="B2541" s="1">
        <v>45674</v>
      </c>
      <c r="C2541" t="s">
        <v>8386</v>
      </c>
      <c r="D2541" t="s">
        <v>8508</v>
      </c>
      <c r="E2541" t="s">
        <v>196</v>
      </c>
      <c r="F2541" t="s">
        <v>53</v>
      </c>
      <c r="G2541">
        <v>207.64</v>
      </c>
      <c r="H2541">
        <v>10</v>
      </c>
      <c r="I2541">
        <v>184.64</v>
      </c>
      <c r="J2541">
        <v>1.38</v>
      </c>
      <c r="K2541" t="s">
        <v>43</v>
      </c>
      <c r="L2541" t="s">
        <v>21</v>
      </c>
      <c r="M2541" t="s">
        <v>30</v>
      </c>
      <c r="N2541" t="s">
        <v>8388</v>
      </c>
      <c r="O2541" t="s">
        <v>8509</v>
      </c>
      <c r="P2541" t="str">
        <f t="shared" si="39"/>
        <v>Jan</v>
      </c>
      <c r="Q2541">
        <f>PRODUCT(Table1[[#This Row],[Price_per_Unit]],Table1[[#This Row],[Quantity_Purchased]])</f>
        <v>2076.3999999999996</v>
      </c>
      <c r="R2541">
        <f>(Table1[[#This Row],[Price_per_Unit]]*Table1[[#This Row],[Quantity_Purchased]])-Table1[[#This Row],[Discount_Applied]]</f>
        <v>2075.0199999999995</v>
      </c>
    </row>
    <row r="2542" spans="1:18" hidden="1" x14ac:dyDescent="0.35">
      <c r="A2542" t="s">
        <v>8510</v>
      </c>
      <c r="B2542" s="1">
        <v>45719</v>
      </c>
      <c r="C2542" t="s">
        <v>8386</v>
      </c>
      <c r="D2542" t="s">
        <v>8511</v>
      </c>
      <c r="E2542" t="s">
        <v>1030</v>
      </c>
      <c r="F2542" t="s">
        <v>53</v>
      </c>
      <c r="G2542">
        <v>335.78</v>
      </c>
      <c r="H2542">
        <v>8</v>
      </c>
      <c r="I2542">
        <v>297.51</v>
      </c>
      <c r="J2542">
        <v>43.62</v>
      </c>
      <c r="K2542" t="s">
        <v>43</v>
      </c>
      <c r="L2542" t="s">
        <v>29</v>
      </c>
      <c r="M2542" t="s">
        <v>30</v>
      </c>
      <c r="N2542" t="s">
        <v>8388</v>
      </c>
      <c r="O2542" t="s">
        <v>8512</v>
      </c>
      <c r="P2542" t="str">
        <f t="shared" si="39"/>
        <v>Mar</v>
      </c>
      <c r="Q2542">
        <f>PRODUCT(Table1[[#This Row],[Price_per_Unit]],Table1[[#This Row],[Quantity_Purchased]])</f>
        <v>2686.24</v>
      </c>
      <c r="R2542">
        <f>(Table1[[#This Row],[Price_per_Unit]]*Table1[[#This Row],[Quantity_Purchased]])-Table1[[#This Row],[Discount_Applied]]</f>
        <v>2642.62</v>
      </c>
    </row>
    <row r="2543" spans="1:18" hidden="1" x14ac:dyDescent="0.35">
      <c r="A2543" t="s">
        <v>8513</v>
      </c>
      <c r="B2543" s="1">
        <v>45662</v>
      </c>
      <c r="C2543" t="s">
        <v>8386</v>
      </c>
      <c r="D2543" t="s">
        <v>8514</v>
      </c>
      <c r="E2543" t="s">
        <v>1246</v>
      </c>
      <c r="F2543" t="s">
        <v>36</v>
      </c>
      <c r="G2543">
        <v>137.47999999999999</v>
      </c>
      <c r="H2543">
        <v>3</v>
      </c>
      <c r="I2543">
        <v>94.65</v>
      </c>
      <c r="J2543">
        <v>27.29</v>
      </c>
      <c r="K2543" t="s">
        <v>20</v>
      </c>
      <c r="L2543" t="s">
        <v>48</v>
      </c>
      <c r="M2543" t="s">
        <v>37</v>
      </c>
      <c r="N2543" t="s">
        <v>8388</v>
      </c>
      <c r="O2543" t="s">
        <v>8515</v>
      </c>
      <c r="P2543" t="str">
        <f t="shared" si="39"/>
        <v>Jan</v>
      </c>
      <c r="Q2543">
        <f>PRODUCT(Table1[[#This Row],[Price_per_Unit]],Table1[[#This Row],[Quantity_Purchased]])</f>
        <v>412.43999999999994</v>
      </c>
      <c r="R2543">
        <f>(Table1[[#This Row],[Price_per_Unit]]*Table1[[#This Row],[Quantity_Purchased]])-Table1[[#This Row],[Discount_Applied]]</f>
        <v>385.14999999999992</v>
      </c>
    </row>
    <row r="2544" spans="1:18" x14ac:dyDescent="0.35">
      <c r="A2544" t="s">
        <v>8516</v>
      </c>
      <c r="B2544" s="1">
        <v>45907</v>
      </c>
      <c r="C2544" t="s">
        <v>8386</v>
      </c>
      <c r="D2544" t="s">
        <v>8517</v>
      </c>
      <c r="E2544" t="s">
        <v>5665</v>
      </c>
      <c r="F2544" t="s">
        <v>128</v>
      </c>
      <c r="G2544">
        <v>300.39</v>
      </c>
      <c r="H2544">
        <v>2</v>
      </c>
      <c r="I2544">
        <v>190.91</v>
      </c>
      <c r="J2544">
        <v>45.99</v>
      </c>
      <c r="K2544" t="s">
        <v>20</v>
      </c>
      <c r="L2544" t="s">
        <v>29</v>
      </c>
      <c r="M2544" t="s">
        <v>22</v>
      </c>
      <c r="N2544" t="s">
        <v>8392</v>
      </c>
      <c r="O2544" t="s">
        <v>8518</v>
      </c>
      <c r="P2544" t="str">
        <f t="shared" si="39"/>
        <v>Sep</v>
      </c>
      <c r="Q2544">
        <f>PRODUCT(Table1[[#This Row],[Price_per_Unit]],Table1[[#This Row],[Quantity_Purchased]])</f>
        <v>600.78</v>
      </c>
      <c r="R2544">
        <f>(Table1[[#This Row],[Price_per_Unit]]*Table1[[#This Row],[Quantity_Purchased]])-Table1[[#This Row],[Discount_Applied]]</f>
        <v>554.79</v>
      </c>
    </row>
    <row r="2545" spans="1:18" hidden="1" x14ac:dyDescent="0.35">
      <c r="A2545" t="s">
        <v>8519</v>
      </c>
      <c r="B2545" s="1">
        <v>45854</v>
      </c>
      <c r="C2545" t="s">
        <v>8386</v>
      </c>
      <c r="D2545" t="s">
        <v>8520</v>
      </c>
      <c r="E2545" t="s">
        <v>1716</v>
      </c>
      <c r="F2545" t="s">
        <v>36</v>
      </c>
      <c r="G2545">
        <v>143.11000000000001</v>
      </c>
      <c r="H2545">
        <v>8</v>
      </c>
      <c r="I2545">
        <v>114.92</v>
      </c>
      <c r="J2545">
        <v>14.49</v>
      </c>
      <c r="K2545" t="s">
        <v>20</v>
      </c>
      <c r="L2545" t="s">
        <v>29</v>
      </c>
      <c r="M2545" t="s">
        <v>37</v>
      </c>
      <c r="N2545" t="s">
        <v>8388</v>
      </c>
      <c r="O2545" t="s">
        <v>8521</v>
      </c>
      <c r="P2545" t="str">
        <f t="shared" si="39"/>
        <v>Jul</v>
      </c>
      <c r="Q2545">
        <f>PRODUCT(Table1[[#This Row],[Price_per_Unit]],Table1[[#This Row],[Quantity_Purchased]])</f>
        <v>1144.8800000000001</v>
      </c>
      <c r="R2545">
        <f>(Table1[[#This Row],[Price_per_Unit]]*Table1[[#This Row],[Quantity_Purchased]])-Table1[[#This Row],[Discount_Applied]]</f>
        <v>1130.3900000000001</v>
      </c>
    </row>
    <row r="2546" spans="1:18" hidden="1" x14ac:dyDescent="0.35">
      <c r="A2546" t="s">
        <v>8522</v>
      </c>
      <c r="B2546" s="1">
        <v>45875</v>
      </c>
      <c r="C2546" t="s">
        <v>8386</v>
      </c>
      <c r="D2546" t="s">
        <v>8523</v>
      </c>
      <c r="E2546" t="s">
        <v>7873</v>
      </c>
      <c r="F2546" t="s">
        <v>36</v>
      </c>
      <c r="G2546">
        <v>298.32</v>
      </c>
      <c r="H2546">
        <v>6</v>
      </c>
      <c r="I2546">
        <v>207.38</v>
      </c>
      <c r="J2546">
        <v>54.59</v>
      </c>
      <c r="K2546" t="s">
        <v>43</v>
      </c>
      <c r="L2546" t="s">
        <v>29</v>
      </c>
      <c r="M2546" t="s">
        <v>37</v>
      </c>
      <c r="N2546" t="s">
        <v>8392</v>
      </c>
      <c r="O2546" t="s">
        <v>8524</v>
      </c>
      <c r="P2546" t="str">
        <f t="shared" si="39"/>
        <v>Aug</v>
      </c>
      <c r="Q2546">
        <f>PRODUCT(Table1[[#This Row],[Price_per_Unit]],Table1[[#This Row],[Quantity_Purchased]])</f>
        <v>1789.92</v>
      </c>
      <c r="R2546">
        <f>(Table1[[#This Row],[Price_per_Unit]]*Table1[[#This Row],[Quantity_Purchased]])-Table1[[#This Row],[Discount_Applied]]</f>
        <v>1735.3300000000002</v>
      </c>
    </row>
    <row r="2547" spans="1:18" hidden="1" x14ac:dyDescent="0.35">
      <c r="A2547" t="s">
        <v>8525</v>
      </c>
      <c r="B2547" s="1">
        <v>45929</v>
      </c>
      <c r="C2547" t="s">
        <v>8386</v>
      </c>
      <c r="D2547" t="s">
        <v>8526</v>
      </c>
      <c r="E2547" t="s">
        <v>5561</v>
      </c>
      <c r="F2547" t="s">
        <v>79</v>
      </c>
      <c r="G2547">
        <v>126.15</v>
      </c>
      <c r="H2547">
        <v>10</v>
      </c>
      <c r="I2547">
        <v>81.98</v>
      </c>
      <c r="J2547">
        <v>12.71</v>
      </c>
      <c r="K2547" t="s">
        <v>43</v>
      </c>
      <c r="L2547" t="s">
        <v>21</v>
      </c>
      <c r="M2547" t="s">
        <v>30</v>
      </c>
      <c r="N2547" t="s">
        <v>8392</v>
      </c>
      <c r="O2547" t="s">
        <v>8527</v>
      </c>
      <c r="P2547" t="str">
        <f t="shared" si="39"/>
        <v>Sep</v>
      </c>
      <c r="Q2547">
        <f>PRODUCT(Table1[[#This Row],[Price_per_Unit]],Table1[[#This Row],[Quantity_Purchased]])</f>
        <v>1261.5</v>
      </c>
      <c r="R2547">
        <f>(Table1[[#This Row],[Price_per_Unit]]*Table1[[#This Row],[Quantity_Purchased]])-Table1[[#This Row],[Discount_Applied]]</f>
        <v>1248.79</v>
      </c>
    </row>
    <row r="2548" spans="1:18" x14ac:dyDescent="0.35">
      <c r="A2548" t="s">
        <v>8528</v>
      </c>
      <c r="B2548" s="1">
        <v>45749</v>
      </c>
      <c r="C2548" t="s">
        <v>8386</v>
      </c>
      <c r="D2548" t="s">
        <v>8529</v>
      </c>
      <c r="E2548" t="s">
        <v>1285</v>
      </c>
      <c r="F2548" t="s">
        <v>128</v>
      </c>
      <c r="G2548">
        <v>98.75</v>
      </c>
      <c r="H2548">
        <v>3</v>
      </c>
      <c r="I2548">
        <v>64.44</v>
      </c>
      <c r="J2548">
        <v>6.92</v>
      </c>
      <c r="K2548" t="s">
        <v>20</v>
      </c>
      <c r="L2548" t="s">
        <v>29</v>
      </c>
      <c r="M2548" t="s">
        <v>22</v>
      </c>
      <c r="N2548" t="s">
        <v>8396</v>
      </c>
      <c r="O2548" t="s">
        <v>8530</v>
      </c>
      <c r="P2548" t="str">
        <f t="shared" si="39"/>
        <v>Apr</v>
      </c>
      <c r="Q2548">
        <f>PRODUCT(Table1[[#This Row],[Price_per_Unit]],Table1[[#This Row],[Quantity_Purchased]])</f>
        <v>296.25</v>
      </c>
      <c r="R2548">
        <f>(Table1[[#This Row],[Price_per_Unit]]*Table1[[#This Row],[Quantity_Purchased]])-Table1[[#This Row],[Discount_Applied]]</f>
        <v>289.33</v>
      </c>
    </row>
    <row r="2549" spans="1:18" hidden="1" x14ac:dyDescent="0.35">
      <c r="A2549" t="s">
        <v>8531</v>
      </c>
      <c r="B2549" s="1">
        <v>45683</v>
      </c>
      <c r="C2549" t="s">
        <v>8386</v>
      </c>
      <c r="D2549" t="s">
        <v>8532</v>
      </c>
      <c r="E2549" t="s">
        <v>2143</v>
      </c>
      <c r="F2549" t="s">
        <v>19</v>
      </c>
      <c r="G2549">
        <v>449.63</v>
      </c>
      <c r="H2549">
        <v>7</v>
      </c>
      <c r="I2549">
        <v>343.33</v>
      </c>
      <c r="J2549">
        <v>59.24</v>
      </c>
      <c r="K2549" t="s">
        <v>43</v>
      </c>
      <c r="L2549" t="s">
        <v>21</v>
      </c>
      <c r="M2549" t="s">
        <v>37</v>
      </c>
      <c r="N2549" t="s">
        <v>8396</v>
      </c>
      <c r="O2549" t="s">
        <v>8533</v>
      </c>
      <c r="P2549" t="str">
        <f t="shared" si="39"/>
        <v>Jan</v>
      </c>
      <c r="Q2549">
        <f>PRODUCT(Table1[[#This Row],[Price_per_Unit]],Table1[[#This Row],[Quantity_Purchased]])</f>
        <v>3147.41</v>
      </c>
      <c r="R2549">
        <f>(Table1[[#This Row],[Price_per_Unit]]*Table1[[#This Row],[Quantity_Purchased]])-Table1[[#This Row],[Discount_Applied]]</f>
        <v>3088.17</v>
      </c>
    </row>
    <row r="2550" spans="1:18" x14ac:dyDescent="0.35">
      <c r="A2550" t="s">
        <v>8534</v>
      </c>
      <c r="B2550" s="1">
        <v>45751</v>
      </c>
      <c r="C2550" t="s">
        <v>8386</v>
      </c>
      <c r="D2550" t="s">
        <v>8535</v>
      </c>
      <c r="E2550" t="s">
        <v>1148</v>
      </c>
      <c r="F2550" t="s">
        <v>36</v>
      </c>
      <c r="G2550">
        <v>273.64999999999998</v>
      </c>
      <c r="H2550">
        <v>10</v>
      </c>
      <c r="I2550">
        <v>182.4</v>
      </c>
      <c r="J2550">
        <v>27.85</v>
      </c>
      <c r="K2550" t="s">
        <v>54</v>
      </c>
      <c r="L2550" t="s">
        <v>29</v>
      </c>
      <c r="M2550" t="s">
        <v>22</v>
      </c>
      <c r="N2550" t="s">
        <v>8388</v>
      </c>
      <c r="O2550" t="s">
        <v>8536</v>
      </c>
      <c r="P2550" t="str">
        <f t="shared" si="39"/>
        <v>Apr</v>
      </c>
      <c r="Q2550">
        <f>PRODUCT(Table1[[#This Row],[Price_per_Unit]],Table1[[#This Row],[Quantity_Purchased]])</f>
        <v>2736.5</v>
      </c>
      <c r="R2550">
        <f>(Table1[[#This Row],[Price_per_Unit]]*Table1[[#This Row],[Quantity_Purchased]])-Table1[[#This Row],[Discount_Applied]]</f>
        <v>2708.65</v>
      </c>
    </row>
    <row r="2551" spans="1:18" x14ac:dyDescent="0.35">
      <c r="A2551" t="s">
        <v>8537</v>
      </c>
      <c r="B2551" s="1">
        <v>46004</v>
      </c>
      <c r="C2551" t="s">
        <v>8386</v>
      </c>
      <c r="D2551" t="s">
        <v>8538</v>
      </c>
      <c r="E2551" t="s">
        <v>5423</v>
      </c>
      <c r="F2551" t="s">
        <v>19</v>
      </c>
      <c r="G2551">
        <v>165.42</v>
      </c>
      <c r="H2551">
        <v>9</v>
      </c>
      <c r="I2551">
        <v>127.05</v>
      </c>
      <c r="J2551">
        <v>18.02</v>
      </c>
      <c r="K2551" t="s">
        <v>54</v>
      </c>
      <c r="L2551" t="s">
        <v>29</v>
      </c>
      <c r="M2551" t="s">
        <v>22</v>
      </c>
      <c r="N2551" t="s">
        <v>8388</v>
      </c>
      <c r="O2551" t="s">
        <v>8539</v>
      </c>
      <c r="P2551" t="str">
        <f t="shared" si="39"/>
        <v>Dec</v>
      </c>
      <c r="Q2551">
        <f>PRODUCT(Table1[[#This Row],[Price_per_Unit]],Table1[[#This Row],[Quantity_Purchased]])</f>
        <v>1488.78</v>
      </c>
      <c r="R2551">
        <f>(Table1[[#This Row],[Price_per_Unit]]*Table1[[#This Row],[Quantity_Purchased]])-Table1[[#This Row],[Discount_Applied]]</f>
        <v>1470.76</v>
      </c>
    </row>
    <row r="2552" spans="1:18" x14ac:dyDescent="0.35">
      <c r="A2552" t="s">
        <v>8540</v>
      </c>
      <c r="B2552" s="1">
        <v>45949</v>
      </c>
      <c r="C2552" t="s">
        <v>8386</v>
      </c>
      <c r="D2552" t="s">
        <v>8541</v>
      </c>
      <c r="E2552" t="s">
        <v>1961</v>
      </c>
      <c r="F2552" t="s">
        <v>128</v>
      </c>
      <c r="G2552">
        <v>62.19</v>
      </c>
      <c r="H2552">
        <v>2</v>
      </c>
      <c r="I2552">
        <v>44.13</v>
      </c>
      <c r="J2552">
        <v>11.95</v>
      </c>
      <c r="K2552" t="s">
        <v>20</v>
      </c>
      <c r="L2552" t="s">
        <v>21</v>
      </c>
      <c r="M2552" t="s">
        <v>22</v>
      </c>
      <c r="N2552" t="s">
        <v>8396</v>
      </c>
      <c r="O2552" t="s">
        <v>8542</v>
      </c>
      <c r="P2552" t="str">
        <f t="shared" si="39"/>
        <v>Oct</v>
      </c>
      <c r="Q2552">
        <f>PRODUCT(Table1[[#This Row],[Price_per_Unit]],Table1[[#This Row],[Quantity_Purchased]])</f>
        <v>124.38</v>
      </c>
      <c r="R2552">
        <f>(Table1[[#This Row],[Price_per_Unit]]*Table1[[#This Row],[Quantity_Purchased]])-Table1[[#This Row],[Discount_Applied]]</f>
        <v>112.42999999999999</v>
      </c>
    </row>
    <row r="2553" spans="1:18" x14ac:dyDescent="0.35">
      <c r="A2553" t="s">
        <v>8543</v>
      </c>
      <c r="B2553" s="1">
        <v>45854</v>
      </c>
      <c r="C2553" t="s">
        <v>8386</v>
      </c>
      <c r="D2553" t="s">
        <v>8544</v>
      </c>
      <c r="E2553" t="s">
        <v>1806</v>
      </c>
      <c r="F2553" t="s">
        <v>128</v>
      </c>
      <c r="G2553">
        <v>191.94</v>
      </c>
      <c r="H2553">
        <v>7</v>
      </c>
      <c r="I2553">
        <v>170.47</v>
      </c>
      <c r="J2553">
        <v>31.53</v>
      </c>
      <c r="K2553" t="s">
        <v>43</v>
      </c>
      <c r="L2553" t="s">
        <v>29</v>
      </c>
      <c r="M2553" t="s">
        <v>22</v>
      </c>
      <c r="N2553" t="s">
        <v>8392</v>
      </c>
      <c r="O2553" t="s">
        <v>8545</v>
      </c>
      <c r="P2553" t="str">
        <f t="shared" si="39"/>
        <v>Jul</v>
      </c>
      <c r="Q2553">
        <f>PRODUCT(Table1[[#This Row],[Price_per_Unit]],Table1[[#This Row],[Quantity_Purchased]])</f>
        <v>1343.58</v>
      </c>
      <c r="R2553">
        <f>(Table1[[#This Row],[Price_per_Unit]]*Table1[[#This Row],[Quantity_Purchased]])-Table1[[#This Row],[Discount_Applied]]</f>
        <v>1312.05</v>
      </c>
    </row>
    <row r="2554" spans="1:18" x14ac:dyDescent="0.35">
      <c r="A2554" t="s">
        <v>8546</v>
      </c>
      <c r="B2554" s="1">
        <v>46011</v>
      </c>
      <c r="C2554" t="s">
        <v>8386</v>
      </c>
      <c r="D2554" t="s">
        <v>8547</v>
      </c>
      <c r="E2554" t="s">
        <v>6910</v>
      </c>
      <c r="F2554" t="s">
        <v>128</v>
      </c>
      <c r="G2554">
        <v>141.25</v>
      </c>
      <c r="H2554">
        <v>10</v>
      </c>
      <c r="I2554">
        <v>117.33</v>
      </c>
      <c r="J2554">
        <v>27.62</v>
      </c>
      <c r="K2554" t="s">
        <v>54</v>
      </c>
      <c r="L2554" t="s">
        <v>29</v>
      </c>
      <c r="M2554" t="s">
        <v>22</v>
      </c>
      <c r="N2554" t="s">
        <v>8392</v>
      </c>
      <c r="O2554" t="s">
        <v>8548</v>
      </c>
      <c r="P2554" t="str">
        <f t="shared" si="39"/>
        <v>Dec</v>
      </c>
      <c r="Q2554">
        <f>PRODUCT(Table1[[#This Row],[Price_per_Unit]],Table1[[#This Row],[Quantity_Purchased]])</f>
        <v>1412.5</v>
      </c>
      <c r="R2554">
        <f>(Table1[[#This Row],[Price_per_Unit]]*Table1[[#This Row],[Quantity_Purchased]])-Table1[[#This Row],[Discount_Applied]]</f>
        <v>1384.88</v>
      </c>
    </row>
    <row r="2555" spans="1:18" hidden="1" x14ac:dyDescent="0.35">
      <c r="A2555" t="s">
        <v>8549</v>
      </c>
      <c r="B2555" s="1">
        <v>46011</v>
      </c>
      <c r="C2555" t="s">
        <v>8386</v>
      </c>
      <c r="D2555" t="s">
        <v>8550</v>
      </c>
      <c r="E2555" t="s">
        <v>1996</v>
      </c>
      <c r="F2555" t="s">
        <v>128</v>
      </c>
      <c r="G2555">
        <v>403.27</v>
      </c>
      <c r="H2555">
        <v>10</v>
      </c>
      <c r="I2555">
        <v>356.54</v>
      </c>
      <c r="J2555">
        <v>64.92</v>
      </c>
      <c r="K2555" t="s">
        <v>43</v>
      </c>
      <c r="L2555" t="s">
        <v>21</v>
      </c>
      <c r="M2555" t="s">
        <v>37</v>
      </c>
      <c r="N2555" t="s">
        <v>8388</v>
      </c>
      <c r="O2555" t="s">
        <v>8551</v>
      </c>
      <c r="P2555" t="str">
        <f t="shared" si="39"/>
        <v>Dec</v>
      </c>
      <c r="Q2555">
        <f>PRODUCT(Table1[[#This Row],[Price_per_Unit]],Table1[[#This Row],[Quantity_Purchased]])</f>
        <v>4032.7</v>
      </c>
      <c r="R2555">
        <f>(Table1[[#This Row],[Price_per_Unit]]*Table1[[#This Row],[Quantity_Purchased]])-Table1[[#This Row],[Discount_Applied]]</f>
        <v>3967.7799999999997</v>
      </c>
    </row>
    <row r="2556" spans="1:18" hidden="1" x14ac:dyDescent="0.35">
      <c r="A2556" t="s">
        <v>8552</v>
      </c>
      <c r="B2556" s="1">
        <v>45941</v>
      </c>
      <c r="C2556" t="s">
        <v>8386</v>
      </c>
      <c r="D2556" t="s">
        <v>8553</v>
      </c>
      <c r="E2556" t="s">
        <v>1346</v>
      </c>
      <c r="F2556" t="s">
        <v>28</v>
      </c>
      <c r="G2556">
        <v>26.4</v>
      </c>
      <c r="H2556">
        <v>5</v>
      </c>
      <c r="I2556">
        <v>16.84</v>
      </c>
      <c r="J2556">
        <v>1.33</v>
      </c>
      <c r="K2556" t="s">
        <v>54</v>
      </c>
      <c r="L2556" t="s">
        <v>29</v>
      </c>
      <c r="M2556" t="s">
        <v>37</v>
      </c>
      <c r="N2556" t="s">
        <v>8392</v>
      </c>
      <c r="O2556" t="s">
        <v>8554</v>
      </c>
      <c r="P2556" t="str">
        <f t="shared" si="39"/>
        <v>Oct</v>
      </c>
      <c r="Q2556">
        <f>PRODUCT(Table1[[#This Row],[Price_per_Unit]],Table1[[#This Row],[Quantity_Purchased]])</f>
        <v>132</v>
      </c>
      <c r="R2556">
        <f>(Table1[[#This Row],[Price_per_Unit]]*Table1[[#This Row],[Quantity_Purchased]])-Table1[[#This Row],[Discount_Applied]]</f>
        <v>130.66999999999999</v>
      </c>
    </row>
    <row r="2557" spans="1:18" hidden="1" x14ac:dyDescent="0.35">
      <c r="A2557" t="s">
        <v>8555</v>
      </c>
      <c r="B2557" s="1">
        <v>45814</v>
      </c>
      <c r="C2557" t="s">
        <v>8386</v>
      </c>
      <c r="D2557" t="s">
        <v>8556</v>
      </c>
      <c r="E2557" t="s">
        <v>4462</v>
      </c>
      <c r="F2557" t="s">
        <v>53</v>
      </c>
      <c r="G2557">
        <v>108.31</v>
      </c>
      <c r="H2557">
        <v>2</v>
      </c>
      <c r="I2557">
        <v>93.87</v>
      </c>
      <c r="J2557">
        <v>4.49</v>
      </c>
      <c r="K2557" t="s">
        <v>43</v>
      </c>
      <c r="L2557" t="s">
        <v>48</v>
      </c>
      <c r="M2557" t="s">
        <v>30</v>
      </c>
      <c r="N2557" t="s">
        <v>8388</v>
      </c>
      <c r="O2557" t="s">
        <v>8557</v>
      </c>
      <c r="P2557" t="str">
        <f t="shared" si="39"/>
        <v>Jun</v>
      </c>
      <c r="Q2557">
        <f>PRODUCT(Table1[[#This Row],[Price_per_Unit]],Table1[[#This Row],[Quantity_Purchased]])</f>
        <v>216.62</v>
      </c>
      <c r="R2557">
        <f>(Table1[[#This Row],[Price_per_Unit]]*Table1[[#This Row],[Quantity_Purchased]])-Table1[[#This Row],[Discount_Applied]]</f>
        <v>212.13</v>
      </c>
    </row>
    <row r="2558" spans="1:18" x14ac:dyDescent="0.35">
      <c r="A2558" t="s">
        <v>8558</v>
      </c>
      <c r="B2558" s="1">
        <v>45669</v>
      </c>
      <c r="C2558" t="s">
        <v>8386</v>
      </c>
      <c r="D2558" t="s">
        <v>8559</v>
      </c>
      <c r="E2558" t="s">
        <v>5917</v>
      </c>
      <c r="F2558" t="s">
        <v>36</v>
      </c>
      <c r="G2558">
        <v>47.37</v>
      </c>
      <c r="H2558">
        <v>9</v>
      </c>
      <c r="I2558">
        <v>39.840000000000003</v>
      </c>
      <c r="J2558">
        <v>5.59</v>
      </c>
      <c r="K2558" t="s">
        <v>54</v>
      </c>
      <c r="L2558" t="s">
        <v>48</v>
      </c>
      <c r="M2558" t="s">
        <v>22</v>
      </c>
      <c r="N2558" t="s">
        <v>8396</v>
      </c>
      <c r="O2558" t="s">
        <v>8560</v>
      </c>
      <c r="P2558" t="str">
        <f t="shared" si="39"/>
        <v>Jan</v>
      </c>
      <c r="Q2558">
        <f>PRODUCT(Table1[[#This Row],[Price_per_Unit]],Table1[[#This Row],[Quantity_Purchased]])</f>
        <v>426.33</v>
      </c>
      <c r="R2558">
        <f>(Table1[[#This Row],[Price_per_Unit]]*Table1[[#This Row],[Quantity_Purchased]])-Table1[[#This Row],[Discount_Applied]]</f>
        <v>420.74</v>
      </c>
    </row>
    <row r="2559" spans="1:18" hidden="1" x14ac:dyDescent="0.35">
      <c r="A2559" t="s">
        <v>8561</v>
      </c>
      <c r="B2559" s="1">
        <v>46004</v>
      </c>
      <c r="C2559" t="s">
        <v>8386</v>
      </c>
      <c r="D2559" t="s">
        <v>8562</v>
      </c>
      <c r="E2559" t="s">
        <v>7441</v>
      </c>
      <c r="F2559" t="s">
        <v>19</v>
      </c>
      <c r="G2559">
        <v>97.98</v>
      </c>
      <c r="H2559">
        <v>5</v>
      </c>
      <c r="I2559">
        <v>73.55</v>
      </c>
      <c r="J2559">
        <v>18.850000000000001</v>
      </c>
      <c r="K2559" t="s">
        <v>20</v>
      </c>
      <c r="L2559" t="s">
        <v>21</v>
      </c>
      <c r="M2559" t="s">
        <v>37</v>
      </c>
      <c r="N2559" t="s">
        <v>8392</v>
      </c>
      <c r="O2559" t="s">
        <v>8563</v>
      </c>
      <c r="P2559" t="str">
        <f t="shared" si="39"/>
        <v>Dec</v>
      </c>
      <c r="Q2559">
        <f>PRODUCT(Table1[[#This Row],[Price_per_Unit]],Table1[[#This Row],[Quantity_Purchased]])</f>
        <v>489.90000000000003</v>
      </c>
      <c r="R2559">
        <f>(Table1[[#This Row],[Price_per_Unit]]*Table1[[#This Row],[Quantity_Purchased]])-Table1[[#This Row],[Discount_Applied]]</f>
        <v>471.05</v>
      </c>
    </row>
    <row r="2560" spans="1:18" hidden="1" x14ac:dyDescent="0.35">
      <c r="A2560" t="s">
        <v>8564</v>
      </c>
      <c r="B2560" s="1">
        <v>45878</v>
      </c>
      <c r="C2560" t="s">
        <v>8386</v>
      </c>
      <c r="D2560" t="s">
        <v>8565</v>
      </c>
      <c r="E2560" t="s">
        <v>393</v>
      </c>
      <c r="F2560" t="s">
        <v>28</v>
      </c>
      <c r="G2560">
        <v>292.2</v>
      </c>
      <c r="H2560">
        <v>2</v>
      </c>
      <c r="I2560">
        <v>224.23</v>
      </c>
      <c r="J2560">
        <v>7.57</v>
      </c>
      <c r="K2560" t="s">
        <v>54</v>
      </c>
      <c r="L2560" t="s">
        <v>48</v>
      </c>
      <c r="M2560" t="s">
        <v>37</v>
      </c>
      <c r="N2560" t="s">
        <v>8396</v>
      </c>
      <c r="O2560" t="s">
        <v>8566</v>
      </c>
      <c r="P2560" t="str">
        <f t="shared" si="39"/>
        <v>Aug</v>
      </c>
      <c r="Q2560">
        <f>PRODUCT(Table1[[#This Row],[Price_per_Unit]],Table1[[#This Row],[Quantity_Purchased]])</f>
        <v>584.4</v>
      </c>
      <c r="R2560">
        <f>(Table1[[#This Row],[Price_per_Unit]]*Table1[[#This Row],[Quantity_Purchased]])-Table1[[#This Row],[Discount_Applied]]</f>
        <v>576.82999999999993</v>
      </c>
    </row>
    <row r="2561" spans="1:18" hidden="1" x14ac:dyDescent="0.35">
      <c r="A2561" t="s">
        <v>8567</v>
      </c>
      <c r="B2561" s="1">
        <v>45691</v>
      </c>
      <c r="C2561" t="s">
        <v>8386</v>
      </c>
      <c r="D2561" t="s">
        <v>8568</v>
      </c>
      <c r="E2561" t="s">
        <v>459</v>
      </c>
      <c r="F2561" t="s">
        <v>79</v>
      </c>
      <c r="G2561">
        <v>460.16</v>
      </c>
      <c r="H2561">
        <v>1</v>
      </c>
      <c r="I2561">
        <v>374.36</v>
      </c>
      <c r="J2561">
        <v>9.16</v>
      </c>
      <c r="K2561" t="s">
        <v>43</v>
      </c>
      <c r="L2561" t="s">
        <v>48</v>
      </c>
      <c r="M2561" t="s">
        <v>37</v>
      </c>
      <c r="N2561" t="s">
        <v>8392</v>
      </c>
      <c r="O2561" t="s">
        <v>8569</v>
      </c>
      <c r="P2561" t="str">
        <f t="shared" si="39"/>
        <v>Feb</v>
      </c>
      <c r="Q2561">
        <f>PRODUCT(Table1[[#This Row],[Price_per_Unit]],Table1[[#This Row],[Quantity_Purchased]])</f>
        <v>460.16</v>
      </c>
      <c r="R2561">
        <f>(Table1[[#This Row],[Price_per_Unit]]*Table1[[#This Row],[Quantity_Purchased]])-Table1[[#This Row],[Discount_Applied]]</f>
        <v>451</v>
      </c>
    </row>
    <row r="2562" spans="1:18" hidden="1" x14ac:dyDescent="0.35">
      <c r="A2562" t="s">
        <v>8570</v>
      </c>
      <c r="B2562" s="1">
        <v>45731</v>
      </c>
      <c r="C2562" t="s">
        <v>8386</v>
      </c>
      <c r="D2562" t="s">
        <v>8571</v>
      </c>
      <c r="E2562" t="s">
        <v>3168</v>
      </c>
      <c r="F2562" t="s">
        <v>36</v>
      </c>
      <c r="G2562">
        <v>131.74</v>
      </c>
      <c r="H2562">
        <v>1</v>
      </c>
      <c r="I2562">
        <v>83.93</v>
      </c>
      <c r="J2562">
        <v>8.0299999999999994</v>
      </c>
      <c r="K2562" t="s">
        <v>20</v>
      </c>
      <c r="L2562" t="s">
        <v>48</v>
      </c>
      <c r="M2562" t="s">
        <v>37</v>
      </c>
      <c r="N2562" t="s">
        <v>8388</v>
      </c>
      <c r="O2562" t="s">
        <v>8572</v>
      </c>
      <c r="P2562" t="str">
        <f t="shared" ref="P2562:P2625" si="40">CHOOSE(MONTH(B2562),"Jan","Feb","Mar","Apr","May","Jun","Jul","Aug","Sep","Oct","Nov","Dec")</f>
        <v>Mar</v>
      </c>
      <c r="Q2562">
        <f>PRODUCT(Table1[[#This Row],[Price_per_Unit]],Table1[[#This Row],[Quantity_Purchased]])</f>
        <v>131.74</v>
      </c>
      <c r="R2562">
        <f>(Table1[[#This Row],[Price_per_Unit]]*Table1[[#This Row],[Quantity_Purchased]])-Table1[[#This Row],[Discount_Applied]]</f>
        <v>123.71000000000001</v>
      </c>
    </row>
    <row r="2563" spans="1:18" hidden="1" x14ac:dyDescent="0.35">
      <c r="A2563" t="s">
        <v>8573</v>
      </c>
      <c r="B2563" s="1">
        <v>45960</v>
      </c>
      <c r="C2563" t="s">
        <v>8386</v>
      </c>
      <c r="D2563" t="s">
        <v>8574</v>
      </c>
      <c r="E2563" t="s">
        <v>4833</v>
      </c>
      <c r="F2563" t="s">
        <v>128</v>
      </c>
      <c r="G2563">
        <v>460.8</v>
      </c>
      <c r="H2563">
        <v>1</v>
      </c>
      <c r="I2563">
        <v>363.01</v>
      </c>
      <c r="J2563">
        <v>30.77</v>
      </c>
      <c r="K2563" t="s">
        <v>54</v>
      </c>
      <c r="L2563" t="s">
        <v>21</v>
      </c>
      <c r="M2563" t="s">
        <v>30</v>
      </c>
      <c r="N2563" t="s">
        <v>8392</v>
      </c>
      <c r="O2563" t="s">
        <v>8575</v>
      </c>
      <c r="P2563" t="str">
        <f t="shared" si="40"/>
        <v>Oct</v>
      </c>
      <c r="Q2563">
        <f>PRODUCT(Table1[[#This Row],[Price_per_Unit]],Table1[[#This Row],[Quantity_Purchased]])</f>
        <v>460.8</v>
      </c>
      <c r="R2563">
        <f>(Table1[[#This Row],[Price_per_Unit]]*Table1[[#This Row],[Quantity_Purchased]])-Table1[[#This Row],[Discount_Applied]]</f>
        <v>430.03000000000003</v>
      </c>
    </row>
    <row r="2564" spans="1:18" hidden="1" x14ac:dyDescent="0.35">
      <c r="A2564" t="s">
        <v>8576</v>
      </c>
      <c r="B2564" s="1">
        <v>45878</v>
      </c>
      <c r="C2564" t="s">
        <v>8386</v>
      </c>
      <c r="D2564" t="s">
        <v>8577</v>
      </c>
      <c r="E2564" t="s">
        <v>6422</v>
      </c>
      <c r="F2564" t="s">
        <v>36</v>
      </c>
      <c r="G2564">
        <v>24.87</v>
      </c>
      <c r="H2564">
        <v>4</v>
      </c>
      <c r="I2564">
        <v>22.3</v>
      </c>
      <c r="J2564">
        <v>3.71</v>
      </c>
      <c r="K2564" t="s">
        <v>54</v>
      </c>
      <c r="L2564" t="s">
        <v>21</v>
      </c>
      <c r="M2564" t="s">
        <v>30</v>
      </c>
      <c r="N2564" t="s">
        <v>8396</v>
      </c>
      <c r="O2564" t="s">
        <v>8578</v>
      </c>
      <c r="P2564" t="str">
        <f t="shared" si="40"/>
        <v>Aug</v>
      </c>
      <c r="Q2564">
        <f>PRODUCT(Table1[[#This Row],[Price_per_Unit]],Table1[[#This Row],[Quantity_Purchased]])</f>
        <v>99.48</v>
      </c>
      <c r="R2564">
        <f>(Table1[[#This Row],[Price_per_Unit]]*Table1[[#This Row],[Quantity_Purchased]])-Table1[[#This Row],[Discount_Applied]]</f>
        <v>95.77000000000001</v>
      </c>
    </row>
    <row r="2565" spans="1:18" hidden="1" x14ac:dyDescent="0.35">
      <c r="A2565" t="s">
        <v>8579</v>
      </c>
      <c r="B2565" s="1">
        <v>45812</v>
      </c>
      <c r="C2565" t="s">
        <v>8386</v>
      </c>
      <c r="D2565" t="s">
        <v>8580</v>
      </c>
      <c r="E2565" t="s">
        <v>704</v>
      </c>
      <c r="F2565" t="s">
        <v>128</v>
      </c>
      <c r="G2565">
        <v>110.01</v>
      </c>
      <c r="H2565">
        <v>6</v>
      </c>
      <c r="I2565">
        <v>73.52</v>
      </c>
      <c r="J2565">
        <v>19.34</v>
      </c>
      <c r="K2565" t="s">
        <v>54</v>
      </c>
      <c r="L2565" t="s">
        <v>21</v>
      </c>
      <c r="M2565" t="s">
        <v>30</v>
      </c>
      <c r="N2565" t="s">
        <v>8396</v>
      </c>
      <c r="O2565" t="s">
        <v>8581</v>
      </c>
      <c r="P2565" t="str">
        <f t="shared" si="40"/>
        <v>Jun</v>
      </c>
      <c r="Q2565">
        <f>PRODUCT(Table1[[#This Row],[Price_per_Unit]],Table1[[#This Row],[Quantity_Purchased]])</f>
        <v>660.06000000000006</v>
      </c>
      <c r="R2565">
        <f>(Table1[[#This Row],[Price_per_Unit]]*Table1[[#This Row],[Quantity_Purchased]])-Table1[[#This Row],[Discount_Applied]]</f>
        <v>640.72</v>
      </c>
    </row>
    <row r="2566" spans="1:18" x14ac:dyDescent="0.35">
      <c r="A2566" t="s">
        <v>8582</v>
      </c>
      <c r="B2566" s="1">
        <v>45960</v>
      </c>
      <c r="C2566" t="s">
        <v>8386</v>
      </c>
      <c r="D2566" t="s">
        <v>8583</v>
      </c>
      <c r="E2566" t="s">
        <v>1129</v>
      </c>
      <c r="F2566" t="s">
        <v>36</v>
      </c>
      <c r="G2566">
        <v>201.87</v>
      </c>
      <c r="H2566">
        <v>3</v>
      </c>
      <c r="I2566">
        <v>173.78</v>
      </c>
      <c r="J2566">
        <v>28.56</v>
      </c>
      <c r="K2566" t="s">
        <v>20</v>
      </c>
      <c r="L2566" t="s">
        <v>21</v>
      </c>
      <c r="M2566" t="s">
        <v>22</v>
      </c>
      <c r="N2566" t="s">
        <v>8392</v>
      </c>
      <c r="O2566" t="s">
        <v>8584</v>
      </c>
      <c r="P2566" t="str">
        <f t="shared" si="40"/>
        <v>Oct</v>
      </c>
      <c r="Q2566">
        <f>PRODUCT(Table1[[#This Row],[Price_per_Unit]],Table1[[#This Row],[Quantity_Purchased]])</f>
        <v>605.61</v>
      </c>
      <c r="R2566">
        <f>(Table1[[#This Row],[Price_per_Unit]]*Table1[[#This Row],[Quantity_Purchased]])-Table1[[#This Row],[Discount_Applied]]</f>
        <v>577.05000000000007</v>
      </c>
    </row>
    <row r="2567" spans="1:18" x14ac:dyDescent="0.35">
      <c r="A2567" t="s">
        <v>8585</v>
      </c>
      <c r="B2567" s="1">
        <v>45887</v>
      </c>
      <c r="C2567" t="s">
        <v>8386</v>
      </c>
      <c r="D2567" t="s">
        <v>8586</v>
      </c>
      <c r="E2567" t="s">
        <v>6429</v>
      </c>
      <c r="F2567" t="s">
        <v>128</v>
      </c>
      <c r="G2567">
        <v>236.74</v>
      </c>
      <c r="H2567">
        <v>10</v>
      </c>
      <c r="I2567">
        <v>208.9</v>
      </c>
      <c r="J2567">
        <v>21.73</v>
      </c>
      <c r="K2567" t="s">
        <v>20</v>
      </c>
      <c r="L2567" t="s">
        <v>29</v>
      </c>
      <c r="M2567" t="s">
        <v>22</v>
      </c>
      <c r="N2567" t="s">
        <v>8396</v>
      </c>
      <c r="O2567" t="s">
        <v>8587</v>
      </c>
      <c r="P2567" t="str">
        <f t="shared" si="40"/>
        <v>Aug</v>
      </c>
      <c r="Q2567">
        <f>PRODUCT(Table1[[#This Row],[Price_per_Unit]],Table1[[#This Row],[Quantity_Purchased]])</f>
        <v>2367.4</v>
      </c>
      <c r="R2567">
        <f>(Table1[[#This Row],[Price_per_Unit]]*Table1[[#This Row],[Quantity_Purchased]])-Table1[[#This Row],[Discount_Applied]]</f>
        <v>2345.67</v>
      </c>
    </row>
    <row r="2568" spans="1:18" hidden="1" x14ac:dyDescent="0.35">
      <c r="A2568" t="s">
        <v>8588</v>
      </c>
      <c r="B2568" s="1">
        <v>46004</v>
      </c>
      <c r="C2568" t="s">
        <v>8386</v>
      </c>
      <c r="D2568" t="s">
        <v>8589</v>
      </c>
      <c r="E2568" t="s">
        <v>70</v>
      </c>
      <c r="F2568" t="s">
        <v>36</v>
      </c>
      <c r="G2568">
        <v>82.83</v>
      </c>
      <c r="H2568">
        <v>3</v>
      </c>
      <c r="I2568">
        <v>65.52</v>
      </c>
      <c r="J2568">
        <v>0.41</v>
      </c>
      <c r="K2568" t="s">
        <v>43</v>
      </c>
      <c r="L2568" t="s">
        <v>21</v>
      </c>
      <c r="M2568" t="s">
        <v>37</v>
      </c>
      <c r="N2568" t="s">
        <v>8396</v>
      </c>
      <c r="O2568" t="s">
        <v>8590</v>
      </c>
      <c r="P2568" t="str">
        <f t="shared" si="40"/>
        <v>Dec</v>
      </c>
      <c r="Q2568">
        <f>PRODUCT(Table1[[#This Row],[Price_per_Unit]],Table1[[#This Row],[Quantity_Purchased]])</f>
        <v>248.49</v>
      </c>
      <c r="R2568">
        <f>(Table1[[#This Row],[Price_per_Unit]]*Table1[[#This Row],[Quantity_Purchased]])-Table1[[#This Row],[Discount_Applied]]</f>
        <v>248.08</v>
      </c>
    </row>
    <row r="2569" spans="1:18" hidden="1" x14ac:dyDescent="0.35">
      <c r="A2569" t="s">
        <v>8591</v>
      </c>
      <c r="B2569" s="1">
        <v>45731</v>
      </c>
      <c r="C2569" t="s">
        <v>8386</v>
      </c>
      <c r="D2569" t="s">
        <v>8592</v>
      </c>
      <c r="E2569" t="s">
        <v>3290</v>
      </c>
      <c r="F2569" t="s">
        <v>28</v>
      </c>
      <c r="G2569">
        <v>455.02</v>
      </c>
      <c r="H2569">
        <v>10</v>
      </c>
      <c r="I2569">
        <v>310.23</v>
      </c>
      <c r="J2569">
        <v>63.54</v>
      </c>
      <c r="K2569" t="s">
        <v>20</v>
      </c>
      <c r="L2569" t="s">
        <v>29</v>
      </c>
      <c r="M2569" t="s">
        <v>30</v>
      </c>
      <c r="N2569" t="s">
        <v>8388</v>
      </c>
      <c r="O2569" t="s">
        <v>8593</v>
      </c>
      <c r="P2569" t="str">
        <f t="shared" si="40"/>
        <v>Mar</v>
      </c>
      <c r="Q2569">
        <f>PRODUCT(Table1[[#This Row],[Price_per_Unit]],Table1[[#This Row],[Quantity_Purchased]])</f>
        <v>4550.2</v>
      </c>
      <c r="R2569">
        <f>(Table1[[#This Row],[Price_per_Unit]]*Table1[[#This Row],[Quantity_Purchased]])-Table1[[#This Row],[Discount_Applied]]</f>
        <v>4486.66</v>
      </c>
    </row>
    <row r="2570" spans="1:18" x14ac:dyDescent="0.35">
      <c r="A2570" t="s">
        <v>8594</v>
      </c>
      <c r="B2570" s="1">
        <v>45949</v>
      </c>
      <c r="C2570" t="s">
        <v>8386</v>
      </c>
      <c r="D2570" t="s">
        <v>8595</v>
      </c>
      <c r="E2570" t="s">
        <v>2563</v>
      </c>
      <c r="F2570" t="s">
        <v>79</v>
      </c>
      <c r="G2570">
        <v>311.31</v>
      </c>
      <c r="H2570">
        <v>4</v>
      </c>
      <c r="I2570">
        <v>262.26</v>
      </c>
      <c r="J2570">
        <v>12.18</v>
      </c>
      <c r="K2570" t="s">
        <v>54</v>
      </c>
      <c r="L2570" t="s">
        <v>21</v>
      </c>
      <c r="M2570" t="s">
        <v>22</v>
      </c>
      <c r="N2570" t="s">
        <v>8396</v>
      </c>
      <c r="O2570" t="s">
        <v>8596</v>
      </c>
      <c r="P2570" t="str">
        <f t="shared" si="40"/>
        <v>Oct</v>
      </c>
      <c r="Q2570">
        <f>PRODUCT(Table1[[#This Row],[Price_per_Unit]],Table1[[#This Row],[Quantity_Purchased]])</f>
        <v>1245.24</v>
      </c>
      <c r="R2570">
        <f>(Table1[[#This Row],[Price_per_Unit]]*Table1[[#This Row],[Quantity_Purchased]])-Table1[[#This Row],[Discount_Applied]]</f>
        <v>1233.06</v>
      </c>
    </row>
    <row r="2571" spans="1:18" hidden="1" x14ac:dyDescent="0.35">
      <c r="A2571" t="s">
        <v>8597</v>
      </c>
      <c r="B2571" s="1">
        <v>45929</v>
      </c>
      <c r="C2571" t="s">
        <v>8386</v>
      </c>
      <c r="D2571" t="s">
        <v>8598</v>
      </c>
      <c r="E2571" t="s">
        <v>1246</v>
      </c>
      <c r="F2571" t="s">
        <v>53</v>
      </c>
      <c r="G2571">
        <v>214.25</v>
      </c>
      <c r="H2571">
        <v>6</v>
      </c>
      <c r="I2571">
        <v>189.69</v>
      </c>
      <c r="J2571">
        <v>14.75</v>
      </c>
      <c r="K2571" t="s">
        <v>20</v>
      </c>
      <c r="L2571" t="s">
        <v>48</v>
      </c>
      <c r="M2571" t="s">
        <v>37</v>
      </c>
      <c r="N2571" t="s">
        <v>8396</v>
      </c>
      <c r="O2571" t="s">
        <v>8599</v>
      </c>
      <c r="P2571" t="str">
        <f t="shared" si="40"/>
        <v>Sep</v>
      </c>
      <c r="Q2571">
        <f>PRODUCT(Table1[[#This Row],[Price_per_Unit]],Table1[[#This Row],[Quantity_Purchased]])</f>
        <v>1285.5</v>
      </c>
      <c r="R2571">
        <f>(Table1[[#This Row],[Price_per_Unit]]*Table1[[#This Row],[Quantity_Purchased]])-Table1[[#This Row],[Discount_Applied]]</f>
        <v>1270.75</v>
      </c>
    </row>
    <row r="2572" spans="1:18" x14ac:dyDescent="0.35">
      <c r="A2572" t="s">
        <v>8600</v>
      </c>
      <c r="B2572" s="1">
        <v>45691</v>
      </c>
      <c r="C2572" t="s">
        <v>8386</v>
      </c>
      <c r="D2572" t="s">
        <v>8601</v>
      </c>
      <c r="E2572" t="s">
        <v>3415</v>
      </c>
      <c r="F2572" t="s">
        <v>128</v>
      </c>
      <c r="G2572">
        <v>205.76</v>
      </c>
      <c r="H2572">
        <v>9</v>
      </c>
      <c r="I2572">
        <v>154.56</v>
      </c>
      <c r="J2572">
        <v>25.47</v>
      </c>
      <c r="K2572" t="s">
        <v>54</v>
      </c>
      <c r="L2572" t="s">
        <v>29</v>
      </c>
      <c r="M2572" t="s">
        <v>22</v>
      </c>
      <c r="N2572" t="s">
        <v>8388</v>
      </c>
      <c r="O2572" t="s">
        <v>8602</v>
      </c>
      <c r="P2572" t="str">
        <f t="shared" si="40"/>
        <v>Feb</v>
      </c>
      <c r="Q2572">
        <f>PRODUCT(Table1[[#This Row],[Price_per_Unit]],Table1[[#This Row],[Quantity_Purchased]])</f>
        <v>1851.84</v>
      </c>
      <c r="R2572">
        <f>(Table1[[#This Row],[Price_per_Unit]]*Table1[[#This Row],[Quantity_Purchased]])-Table1[[#This Row],[Discount_Applied]]</f>
        <v>1826.37</v>
      </c>
    </row>
    <row r="2573" spans="1:18" hidden="1" x14ac:dyDescent="0.35">
      <c r="A2573" t="s">
        <v>8603</v>
      </c>
      <c r="B2573" s="1">
        <v>45791</v>
      </c>
      <c r="C2573" t="s">
        <v>8386</v>
      </c>
      <c r="D2573" t="s">
        <v>8604</v>
      </c>
      <c r="E2573" t="s">
        <v>8605</v>
      </c>
      <c r="F2573" t="s">
        <v>128</v>
      </c>
      <c r="G2573">
        <v>101.36</v>
      </c>
      <c r="H2573">
        <v>6</v>
      </c>
      <c r="I2573">
        <v>81</v>
      </c>
      <c r="J2573">
        <v>19.98</v>
      </c>
      <c r="K2573" t="s">
        <v>20</v>
      </c>
      <c r="L2573" t="s">
        <v>21</v>
      </c>
      <c r="M2573" t="s">
        <v>30</v>
      </c>
      <c r="N2573" t="s">
        <v>8396</v>
      </c>
      <c r="O2573" t="s">
        <v>8606</v>
      </c>
      <c r="P2573" t="str">
        <f t="shared" si="40"/>
        <v>May</v>
      </c>
      <c r="Q2573">
        <f>PRODUCT(Table1[[#This Row],[Price_per_Unit]],Table1[[#This Row],[Quantity_Purchased]])</f>
        <v>608.16</v>
      </c>
      <c r="R2573">
        <f>(Table1[[#This Row],[Price_per_Unit]]*Table1[[#This Row],[Quantity_Purchased]])-Table1[[#This Row],[Discount_Applied]]</f>
        <v>588.17999999999995</v>
      </c>
    </row>
    <row r="2574" spans="1:18" hidden="1" x14ac:dyDescent="0.35">
      <c r="A2574" t="s">
        <v>8607</v>
      </c>
      <c r="B2574" s="1">
        <v>45663</v>
      </c>
      <c r="C2574" t="s">
        <v>8386</v>
      </c>
      <c r="D2574" t="s">
        <v>8608</v>
      </c>
      <c r="E2574" t="s">
        <v>8609</v>
      </c>
      <c r="F2574" t="s">
        <v>36</v>
      </c>
      <c r="G2574">
        <v>176.37</v>
      </c>
      <c r="H2574">
        <v>7</v>
      </c>
      <c r="I2574">
        <v>128.62</v>
      </c>
      <c r="J2574">
        <v>2.4900000000000002</v>
      </c>
      <c r="K2574" t="s">
        <v>20</v>
      </c>
      <c r="L2574" t="s">
        <v>21</v>
      </c>
      <c r="M2574" t="s">
        <v>37</v>
      </c>
      <c r="N2574" t="s">
        <v>8392</v>
      </c>
      <c r="O2574" t="s">
        <v>8610</v>
      </c>
      <c r="P2574" t="str">
        <f t="shared" si="40"/>
        <v>Jan</v>
      </c>
      <c r="Q2574">
        <f>PRODUCT(Table1[[#This Row],[Price_per_Unit]],Table1[[#This Row],[Quantity_Purchased]])</f>
        <v>1234.5900000000001</v>
      </c>
      <c r="R2574">
        <f>(Table1[[#This Row],[Price_per_Unit]]*Table1[[#This Row],[Quantity_Purchased]])-Table1[[#This Row],[Discount_Applied]]</f>
        <v>1232.1000000000001</v>
      </c>
    </row>
    <row r="2575" spans="1:18" hidden="1" x14ac:dyDescent="0.35">
      <c r="A2575" t="s">
        <v>8611</v>
      </c>
      <c r="B2575" s="1">
        <v>45680</v>
      </c>
      <c r="C2575" t="s">
        <v>8386</v>
      </c>
      <c r="D2575" t="s">
        <v>8612</v>
      </c>
      <c r="E2575" t="s">
        <v>3799</v>
      </c>
      <c r="F2575" t="s">
        <v>28</v>
      </c>
      <c r="G2575">
        <v>65.86</v>
      </c>
      <c r="H2575">
        <v>5</v>
      </c>
      <c r="I2575">
        <v>49.85</v>
      </c>
      <c r="J2575">
        <v>4.67</v>
      </c>
      <c r="K2575" t="s">
        <v>54</v>
      </c>
      <c r="L2575" t="s">
        <v>48</v>
      </c>
      <c r="M2575" t="s">
        <v>30</v>
      </c>
      <c r="N2575" t="s">
        <v>8388</v>
      </c>
      <c r="O2575" t="s">
        <v>8613</v>
      </c>
      <c r="P2575" t="str">
        <f t="shared" si="40"/>
        <v>Jan</v>
      </c>
      <c r="Q2575">
        <f>PRODUCT(Table1[[#This Row],[Price_per_Unit]],Table1[[#This Row],[Quantity_Purchased]])</f>
        <v>329.3</v>
      </c>
      <c r="R2575">
        <f>(Table1[[#This Row],[Price_per_Unit]]*Table1[[#This Row],[Quantity_Purchased]])-Table1[[#This Row],[Discount_Applied]]</f>
        <v>324.63</v>
      </c>
    </row>
    <row r="2576" spans="1:18" x14ac:dyDescent="0.35">
      <c r="A2576" t="s">
        <v>8614</v>
      </c>
      <c r="B2576" s="1">
        <v>45814</v>
      </c>
      <c r="C2576" t="s">
        <v>8386</v>
      </c>
      <c r="D2576" t="s">
        <v>8615</v>
      </c>
      <c r="E2576" t="s">
        <v>2052</v>
      </c>
      <c r="F2576" t="s">
        <v>19</v>
      </c>
      <c r="G2576">
        <v>88.79</v>
      </c>
      <c r="H2576">
        <v>4</v>
      </c>
      <c r="I2576">
        <v>63.05</v>
      </c>
      <c r="J2576">
        <v>3.34</v>
      </c>
      <c r="K2576" t="s">
        <v>54</v>
      </c>
      <c r="L2576" t="s">
        <v>48</v>
      </c>
      <c r="M2576" t="s">
        <v>22</v>
      </c>
      <c r="N2576" t="s">
        <v>8388</v>
      </c>
      <c r="O2576" t="s">
        <v>8616</v>
      </c>
      <c r="P2576" t="str">
        <f t="shared" si="40"/>
        <v>Jun</v>
      </c>
      <c r="Q2576">
        <f>PRODUCT(Table1[[#This Row],[Price_per_Unit]],Table1[[#This Row],[Quantity_Purchased]])</f>
        <v>355.16</v>
      </c>
      <c r="R2576">
        <f>(Table1[[#This Row],[Price_per_Unit]]*Table1[[#This Row],[Quantity_Purchased]])-Table1[[#This Row],[Discount_Applied]]</f>
        <v>351.82000000000005</v>
      </c>
    </row>
    <row r="2577" spans="1:18" x14ac:dyDescent="0.35">
      <c r="A2577" t="s">
        <v>8617</v>
      </c>
      <c r="B2577" s="1">
        <v>45941</v>
      </c>
      <c r="C2577" t="s">
        <v>8386</v>
      </c>
      <c r="D2577" t="s">
        <v>8618</v>
      </c>
      <c r="E2577" t="s">
        <v>4174</v>
      </c>
      <c r="F2577" t="s">
        <v>79</v>
      </c>
      <c r="G2577">
        <v>214.46</v>
      </c>
      <c r="H2577">
        <v>8</v>
      </c>
      <c r="I2577">
        <v>142.12</v>
      </c>
      <c r="J2577">
        <v>18.61</v>
      </c>
      <c r="K2577" t="s">
        <v>54</v>
      </c>
      <c r="L2577" t="s">
        <v>21</v>
      </c>
      <c r="M2577" t="s">
        <v>22</v>
      </c>
      <c r="N2577" t="s">
        <v>8388</v>
      </c>
      <c r="O2577" t="s">
        <v>8619</v>
      </c>
      <c r="P2577" t="str">
        <f t="shared" si="40"/>
        <v>Oct</v>
      </c>
      <c r="Q2577">
        <f>PRODUCT(Table1[[#This Row],[Price_per_Unit]],Table1[[#This Row],[Quantity_Purchased]])</f>
        <v>1715.68</v>
      </c>
      <c r="R2577">
        <f>(Table1[[#This Row],[Price_per_Unit]]*Table1[[#This Row],[Quantity_Purchased]])-Table1[[#This Row],[Discount_Applied]]</f>
        <v>1697.0700000000002</v>
      </c>
    </row>
    <row r="2578" spans="1:18" hidden="1" x14ac:dyDescent="0.35">
      <c r="A2578" t="s">
        <v>8620</v>
      </c>
      <c r="B2578" s="1">
        <v>45692</v>
      </c>
      <c r="C2578" t="s">
        <v>8386</v>
      </c>
      <c r="D2578" t="s">
        <v>8621</v>
      </c>
      <c r="E2578" t="s">
        <v>3221</v>
      </c>
      <c r="F2578" t="s">
        <v>53</v>
      </c>
      <c r="G2578">
        <v>453.76</v>
      </c>
      <c r="H2578">
        <v>10</v>
      </c>
      <c r="I2578">
        <v>316.18</v>
      </c>
      <c r="J2578">
        <v>83.11</v>
      </c>
      <c r="K2578" t="s">
        <v>43</v>
      </c>
      <c r="L2578" t="s">
        <v>21</v>
      </c>
      <c r="M2578" t="s">
        <v>37</v>
      </c>
      <c r="N2578" t="s">
        <v>8396</v>
      </c>
      <c r="O2578" t="s">
        <v>8622</v>
      </c>
      <c r="P2578" t="str">
        <f t="shared" si="40"/>
        <v>Feb</v>
      </c>
      <c r="Q2578">
        <f>PRODUCT(Table1[[#This Row],[Price_per_Unit]],Table1[[#This Row],[Quantity_Purchased]])</f>
        <v>4537.6000000000004</v>
      </c>
      <c r="R2578">
        <f>(Table1[[#This Row],[Price_per_Unit]]*Table1[[#This Row],[Quantity_Purchased]])-Table1[[#This Row],[Discount_Applied]]</f>
        <v>4454.4900000000007</v>
      </c>
    </row>
    <row r="2579" spans="1:18" x14ac:dyDescent="0.35">
      <c r="A2579" t="s">
        <v>8623</v>
      </c>
      <c r="B2579" s="1">
        <v>45918</v>
      </c>
      <c r="C2579" t="s">
        <v>8386</v>
      </c>
      <c r="D2579" t="s">
        <v>8624</v>
      </c>
      <c r="E2579" t="s">
        <v>662</v>
      </c>
      <c r="F2579" t="s">
        <v>36</v>
      </c>
      <c r="G2579">
        <v>266.08999999999997</v>
      </c>
      <c r="H2579">
        <v>7</v>
      </c>
      <c r="I2579">
        <v>221.79</v>
      </c>
      <c r="J2579">
        <v>15.9</v>
      </c>
      <c r="K2579" t="s">
        <v>54</v>
      </c>
      <c r="L2579" t="s">
        <v>21</v>
      </c>
      <c r="M2579" t="s">
        <v>22</v>
      </c>
      <c r="N2579" t="s">
        <v>8388</v>
      </c>
      <c r="O2579" t="s">
        <v>8625</v>
      </c>
      <c r="P2579" t="str">
        <f t="shared" si="40"/>
        <v>Sep</v>
      </c>
      <c r="Q2579">
        <f>PRODUCT(Table1[[#This Row],[Price_per_Unit]],Table1[[#This Row],[Quantity_Purchased]])</f>
        <v>1862.6299999999999</v>
      </c>
      <c r="R2579">
        <f>(Table1[[#This Row],[Price_per_Unit]]*Table1[[#This Row],[Quantity_Purchased]])-Table1[[#This Row],[Discount_Applied]]</f>
        <v>1846.7299999999998</v>
      </c>
    </row>
    <row r="2580" spans="1:18" x14ac:dyDescent="0.35">
      <c r="A2580" t="s">
        <v>8626</v>
      </c>
      <c r="B2580" s="1">
        <v>45845</v>
      </c>
      <c r="C2580" t="s">
        <v>8386</v>
      </c>
      <c r="D2580" t="s">
        <v>8627</v>
      </c>
      <c r="E2580" t="s">
        <v>4362</v>
      </c>
      <c r="F2580" t="s">
        <v>28</v>
      </c>
      <c r="G2580">
        <v>362.9</v>
      </c>
      <c r="H2580">
        <v>1</v>
      </c>
      <c r="I2580">
        <v>311.32</v>
      </c>
      <c r="J2580">
        <v>22.92</v>
      </c>
      <c r="K2580" t="s">
        <v>43</v>
      </c>
      <c r="L2580" t="s">
        <v>21</v>
      </c>
      <c r="M2580" t="s">
        <v>22</v>
      </c>
      <c r="N2580" t="s">
        <v>8396</v>
      </c>
      <c r="O2580" t="s">
        <v>8628</v>
      </c>
      <c r="P2580" t="str">
        <f t="shared" si="40"/>
        <v>Jul</v>
      </c>
      <c r="Q2580">
        <f>PRODUCT(Table1[[#This Row],[Price_per_Unit]],Table1[[#This Row],[Quantity_Purchased]])</f>
        <v>362.9</v>
      </c>
      <c r="R2580">
        <f>(Table1[[#This Row],[Price_per_Unit]]*Table1[[#This Row],[Quantity_Purchased]])-Table1[[#This Row],[Discount_Applied]]</f>
        <v>339.97999999999996</v>
      </c>
    </row>
    <row r="2581" spans="1:18" hidden="1" x14ac:dyDescent="0.35">
      <c r="A2581" t="s">
        <v>8629</v>
      </c>
      <c r="B2581" s="1">
        <v>45659</v>
      </c>
      <c r="C2581" t="s">
        <v>8386</v>
      </c>
      <c r="D2581" t="s">
        <v>8630</v>
      </c>
      <c r="E2581" t="s">
        <v>820</v>
      </c>
      <c r="F2581" t="s">
        <v>79</v>
      </c>
      <c r="G2581">
        <v>57.25</v>
      </c>
      <c r="H2581">
        <v>9</v>
      </c>
      <c r="I2581">
        <v>51.1</v>
      </c>
      <c r="J2581">
        <v>0.59</v>
      </c>
      <c r="K2581" t="s">
        <v>20</v>
      </c>
      <c r="L2581" t="s">
        <v>21</v>
      </c>
      <c r="M2581" t="s">
        <v>37</v>
      </c>
      <c r="N2581" t="s">
        <v>8396</v>
      </c>
      <c r="O2581" t="s">
        <v>8631</v>
      </c>
      <c r="P2581" t="str">
        <f t="shared" si="40"/>
        <v>Jan</v>
      </c>
      <c r="Q2581">
        <f>PRODUCT(Table1[[#This Row],[Price_per_Unit]],Table1[[#This Row],[Quantity_Purchased]])</f>
        <v>515.25</v>
      </c>
      <c r="R2581">
        <f>(Table1[[#This Row],[Price_per_Unit]]*Table1[[#This Row],[Quantity_Purchased]])-Table1[[#This Row],[Discount_Applied]]</f>
        <v>514.66</v>
      </c>
    </row>
    <row r="2582" spans="1:18" hidden="1" x14ac:dyDescent="0.35">
      <c r="A2582" t="s">
        <v>8632</v>
      </c>
      <c r="B2582" s="1">
        <v>45680</v>
      </c>
      <c r="C2582" t="s">
        <v>8386</v>
      </c>
      <c r="D2582" t="s">
        <v>8633</v>
      </c>
      <c r="E2582" t="s">
        <v>506</v>
      </c>
      <c r="F2582" t="s">
        <v>28</v>
      </c>
      <c r="G2582">
        <v>163.15</v>
      </c>
      <c r="H2582">
        <v>2</v>
      </c>
      <c r="I2582">
        <v>110.2</v>
      </c>
      <c r="J2582">
        <v>11.1</v>
      </c>
      <c r="K2582" t="s">
        <v>54</v>
      </c>
      <c r="L2582" t="s">
        <v>21</v>
      </c>
      <c r="M2582" t="s">
        <v>30</v>
      </c>
      <c r="N2582" t="s">
        <v>8396</v>
      </c>
      <c r="O2582" t="s">
        <v>8634</v>
      </c>
      <c r="P2582" t="str">
        <f t="shared" si="40"/>
        <v>Jan</v>
      </c>
      <c r="Q2582">
        <f>PRODUCT(Table1[[#This Row],[Price_per_Unit]],Table1[[#This Row],[Quantity_Purchased]])</f>
        <v>326.3</v>
      </c>
      <c r="R2582">
        <f>(Table1[[#This Row],[Price_per_Unit]]*Table1[[#This Row],[Quantity_Purchased]])-Table1[[#This Row],[Discount_Applied]]</f>
        <v>315.2</v>
      </c>
    </row>
    <row r="2583" spans="1:18" hidden="1" x14ac:dyDescent="0.35">
      <c r="A2583" t="s">
        <v>8635</v>
      </c>
      <c r="B2583" s="1">
        <v>45846</v>
      </c>
      <c r="C2583" t="s">
        <v>8386</v>
      </c>
      <c r="D2583" t="s">
        <v>8636</v>
      </c>
      <c r="E2583" t="s">
        <v>1678</v>
      </c>
      <c r="F2583" t="s">
        <v>19</v>
      </c>
      <c r="G2583">
        <v>84.94</v>
      </c>
      <c r="H2583">
        <v>10</v>
      </c>
      <c r="I2583">
        <v>51.47</v>
      </c>
      <c r="J2583">
        <v>0.69</v>
      </c>
      <c r="K2583" t="s">
        <v>43</v>
      </c>
      <c r="L2583" t="s">
        <v>48</v>
      </c>
      <c r="M2583" t="s">
        <v>37</v>
      </c>
      <c r="N2583" t="s">
        <v>8388</v>
      </c>
      <c r="O2583" t="s">
        <v>8336</v>
      </c>
      <c r="P2583" t="str">
        <f t="shared" si="40"/>
        <v>Jul</v>
      </c>
      <c r="Q2583">
        <f>PRODUCT(Table1[[#This Row],[Price_per_Unit]],Table1[[#This Row],[Quantity_Purchased]])</f>
        <v>849.4</v>
      </c>
      <c r="R2583">
        <f>(Table1[[#This Row],[Price_per_Unit]]*Table1[[#This Row],[Quantity_Purchased]])-Table1[[#This Row],[Discount_Applied]]</f>
        <v>848.70999999999992</v>
      </c>
    </row>
    <row r="2584" spans="1:18" hidden="1" x14ac:dyDescent="0.35">
      <c r="A2584" t="s">
        <v>8637</v>
      </c>
      <c r="B2584" s="1">
        <v>45981</v>
      </c>
      <c r="C2584" t="s">
        <v>8386</v>
      </c>
      <c r="D2584" t="s">
        <v>8638</v>
      </c>
      <c r="E2584" t="s">
        <v>1915</v>
      </c>
      <c r="F2584" t="s">
        <v>19</v>
      </c>
      <c r="G2584">
        <v>87.78</v>
      </c>
      <c r="H2584">
        <v>8</v>
      </c>
      <c r="I2584">
        <v>52.67</v>
      </c>
      <c r="J2584">
        <v>6.95</v>
      </c>
      <c r="K2584" t="s">
        <v>54</v>
      </c>
      <c r="L2584" t="s">
        <v>21</v>
      </c>
      <c r="M2584" t="s">
        <v>37</v>
      </c>
      <c r="N2584" t="s">
        <v>8388</v>
      </c>
      <c r="O2584" t="s">
        <v>8639</v>
      </c>
      <c r="P2584" t="str">
        <f t="shared" si="40"/>
        <v>Nov</v>
      </c>
      <c r="Q2584">
        <f>PRODUCT(Table1[[#This Row],[Price_per_Unit]],Table1[[#This Row],[Quantity_Purchased]])</f>
        <v>702.24</v>
      </c>
      <c r="R2584">
        <f>(Table1[[#This Row],[Price_per_Unit]]*Table1[[#This Row],[Quantity_Purchased]])-Table1[[#This Row],[Discount_Applied]]</f>
        <v>695.29</v>
      </c>
    </row>
    <row r="2585" spans="1:18" x14ac:dyDescent="0.35">
      <c r="A2585" t="s">
        <v>8640</v>
      </c>
      <c r="B2585" s="1">
        <v>45845</v>
      </c>
      <c r="C2585" t="s">
        <v>8386</v>
      </c>
      <c r="D2585" t="s">
        <v>8641</v>
      </c>
      <c r="E2585" t="s">
        <v>8642</v>
      </c>
      <c r="F2585" t="s">
        <v>53</v>
      </c>
      <c r="G2585">
        <v>465.69</v>
      </c>
      <c r="H2585">
        <v>7</v>
      </c>
      <c r="I2585">
        <v>306.52999999999997</v>
      </c>
      <c r="J2585">
        <v>57.13</v>
      </c>
      <c r="K2585" t="s">
        <v>43</v>
      </c>
      <c r="L2585" t="s">
        <v>48</v>
      </c>
      <c r="M2585" t="s">
        <v>22</v>
      </c>
      <c r="N2585" t="s">
        <v>8392</v>
      </c>
      <c r="O2585" t="s">
        <v>8643</v>
      </c>
      <c r="P2585" t="str">
        <f t="shared" si="40"/>
        <v>Jul</v>
      </c>
      <c r="Q2585">
        <f>PRODUCT(Table1[[#This Row],[Price_per_Unit]],Table1[[#This Row],[Quantity_Purchased]])</f>
        <v>3259.83</v>
      </c>
      <c r="R2585">
        <f>(Table1[[#This Row],[Price_per_Unit]]*Table1[[#This Row],[Quantity_Purchased]])-Table1[[#This Row],[Discount_Applied]]</f>
        <v>3202.7</v>
      </c>
    </row>
    <row r="2586" spans="1:18" hidden="1" x14ac:dyDescent="0.35">
      <c r="A2586" t="s">
        <v>8644</v>
      </c>
      <c r="B2586" s="1">
        <v>45693</v>
      </c>
      <c r="C2586" t="s">
        <v>8386</v>
      </c>
      <c r="D2586" t="s">
        <v>8645</v>
      </c>
      <c r="E2586" t="s">
        <v>3404</v>
      </c>
      <c r="F2586" t="s">
        <v>28</v>
      </c>
      <c r="G2586">
        <v>315.81</v>
      </c>
      <c r="H2586">
        <v>2</v>
      </c>
      <c r="I2586">
        <v>243.37</v>
      </c>
      <c r="J2586">
        <v>19.11</v>
      </c>
      <c r="K2586" t="s">
        <v>20</v>
      </c>
      <c r="L2586" t="s">
        <v>29</v>
      </c>
      <c r="M2586" t="s">
        <v>30</v>
      </c>
      <c r="N2586" t="s">
        <v>8388</v>
      </c>
      <c r="O2586" t="s">
        <v>8646</v>
      </c>
      <c r="P2586" t="str">
        <f t="shared" si="40"/>
        <v>Feb</v>
      </c>
      <c r="Q2586">
        <f>PRODUCT(Table1[[#This Row],[Price_per_Unit]],Table1[[#This Row],[Quantity_Purchased]])</f>
        <v>631.62</v>
      </c>
      <c r="R2586">
        <f>(Table1[[#This Row],[Price_per_Unit]]*Table1[[#This Row],[Quantity_Purchased]])-Table1[[#This Row],[Discount_Applied]]</f>
        <v>612.51</v>
      </c>
    </row>
    <row r="2587" spans="1:18" hidden="1" x14ac:dyDescent="0.35">
      <c r="A2587" t="s">
        <v>8647</v>
      </c>
      <c r="B2587" s="1">
        <v>45701</v>
      </c>
      <c r="C2587" t="s">
        <v>8386</v>
      </c>
      <c r="D2587" t="s">
        <v>8648</v>
      </c>
      <c r="E2587" t="s">
        <v>2243</v>
      </c>
      <c r="F2587" t="s">
        <v>19</v>
      </c>
      <c r="G2587">
        <v>156.38</v>
      </c>
      <c r="H2587">
        <v>6</v>
      </c>
      <c r="I2587">
        <v>94.14</v>
      </c>
      <c r="J2587">
        <v>9.32</v>
      </c>
      <c r="K2587" t="s">
        <v>54</v>
      </c>
      <c r="L2587" t="s">
        <v>29</v>
      </c>
      <c r="M2587" t="s">
        <v>37</v>
      </c>
      <c r="N2587" t="s">
        <v>8388</v>
      </c>
      <c r="O2587" t="s">
        <v>8649</v>
      </c>
      <c r="P2587" t="str">
        <f t="shared" si="40"/>
        <v>Feb</v>
      </c>
      <c r="Q2587">
        <f>PRODUCT(Table1[[#This Row],[Price_per_Unit]],Table1[[#This Row],[Quantity_Purchased]])</f>
        <v>938.28</v>
      </c>
      <c r="R2587">
        <f>(Table1[[#This Row],[Price_per_Unit]]*Table1[[#This Row],[Quantity_Purchased]])-Table1[[#This Row],[Discount_Applied]]</f>
        <v>928.95999999999992</v>
      </c>
    </row>
    <row r="2588" spans="1:18" x14ac:dyDescent="0.35">
      <c r="A2588" t="s">
        <v>8650</v>
      </c>
      <c r="B2588" s="1">
        <v>45887</v>
      </c>
      <c r="C2588" t="s">
        <v>8386</v>
      </c>
      <c r="D2588" t="s">
        <v>8651</v>
      </c>
      <c r="E2588" t="s">
        <v>8652</v>
      </c>
      <c r="F2588" t="s">
        <v>128</v>
      </c>
      <c r="G2588">
        <v>125.54</v>
      </c>
      <c r="H2588">
        <v>2</v>
      </c>
      <c r="I2588">
        <v>105.25</v>
      </c>
      <c r="J2588">
        <v>4.4400000000000004</v>
      </c>
      <c r="K2588" t="s">
        <v>54</v>
      </c>
      <c r="L2588" t="s">
        <v>48</v>
      </c>
      <c r="M2588" t="s">
        <v>22</v>
      </c>
      <c r="N2588" t="s">
        <v>8396</v>
      </c>
      <c r="O2588" t="s">
        <v>8653</v>
      </c>
      <c r="P2588" t="str">
        <f t="shared" si="40"/>
        <v>Aug</v>
      </c>
      <c r="Q2588">
        <f>PRODUCT(Table1[[#This Row],[Price_per_Unit]],Table1[[#This Row],[Quantity_Purchased]])</f>
        <v>251.08</v>
      </c>
      <c r="R2588">
        <f>(Table1[[#This Row],[Price_per_Unit]]*Table1[[#This Row],[Quantity_Purchased]])-Table1[[#This Row],[Discount_Applied]]</f>
        <v>246.64000000000001</v>
      </c>
    </row>
    <row r="2589" spans="1:18" hidden="1" x14ac:dyDescent="0.35">
      <c r="A2589" t="s">
        <v>8654</v>
      </c>
      <c r="B2589" s="1">
        <v>45691</v>
      </c>
      <c r="C2589" t="s">
        <v>8386</v>
      </c>
      <c r="D2589" t="s">
        <v>8655</v>
      </c>
      <c r="E2589" t="s">
        <v>2052</v>
      </c>
      <c r="F2589" t="s">
        <v>36</v>
      </c>
      <c r="G2589">
        <v>473.31</v>
      </c>
      <c r="H2589">
        <v>7</v>
      </c>
      <c r="I2589">
        <v>295.20999999999998</v>
      </c>
      <c r="J2589">
        <v>39.29</v>
      </c>
      <c r="K2589" t="s">
        <v>43</v>
      </c>
      <c r="L2589" t="s">
        <v>48</v>
      </c>
      <c r="M2589" t="s">
        <v>30</v>
      </c>
      <c r="N2589" t="s">
        <v>8396</v>
      </c>
      <c r="O2589" t="s">
        <v>8656</v>
      </c>
      <c r="P2589" t="str">
        <f t="shared" si="40"/>
        <v>Feb</v>
      </c>
      <c r="Q2589">
        <f>PRODUCT(Table1[[#This Row],[Price_per_Unit]],Table1[[#This Row],[Quantity_Purchased]])</f>
        <v>3313.17</v>
      </c>
      <c r="R2589">
        <f>(Table1[[#This Row],[Price_per_Unit]]*Table1[[#This Row],[Quantity_Purchased]])-Table1[[#This Row],[Discount_Applied]]</f>
        <v>3273.88</v>
      </c>
    </row>
    <row r="2590" spans="1:18" x14ac:dyDescent="0.35">
      <c r="A2590" t="s">
        <v>8657</v>
      </c>
      <c r="B2590" s="1">
        <v>45672</v>
      </c>
      <c r="C2590" t="s">
        <v>8386</v>
      </c>
      <c r="D2590" t="s">
        <v>8658</v>
      </c>
      <c r="E2590" t="s">
        <v>1168</v>
      </c>
      <c r="F2590" t="s">
        <v>79</v>
      </c>
      <c r="G2590">
        <v>323.55</v>
      </c>
      <c r="H2590">
        <v>9</v>
      </c>
      <c r="I2590">
        <v>207.84</v>
      </c>
      <c r="J2590">
        <v>19</v>
      </c>
      <c r="K2590" t="s">
        <v>54</v>
      </c>
      <c r="L2590" t="s">
        <v>48</v>
      </c>
      <c r="M2590" t="s">
        <v>22</v>
      </c>
      <c r="N2590" t="s">
        <v>8396</v>
      </c>
      <c r="O2590" t="s">
        <v>8659</v>
      </c>
      <c r="P2590" t="str">
        <f t="shared" si="40"/>
        <v>Jan</v>
      </c>
      <c r="Q2590">
        <f>PRODUCT(Table1[[#This Row],[Price_per_Unit]],Table1[[#This Row],[Quantity_Purchased]])</f>
        <v>2911.9500000000003</v>
      </c>
      <c r="R2590">
        <f>(Table1[[#This Row],[Price_per_Unit]]*Table1[[#This Row],[Quantity_Purchased]])-Table1[[#This Row],[Discount_Applied]]</f>
        <v>2892.9500000000003</v>
      </c>
    </row>
    <row r="2591" spans="1:18" x14ac:dyDescent="0.35">
      <c r="A2591" t="s">
        <v>8660</v>
      </c>
      <c r="B2591" s="1">
        <v>45674</v>
      </c>
      <c r="C2591" t="s">
        <v>8386</v>
      </c>
      <c r="D2591" t="s">
        <v>8661</v>
      </c>
      <c r="E2591" t="s">
        <v>1712</v>
      </c>
      <c r="F2591" t="s">
        <v>53</v>
      </c>
      <c r="G2591">
        <v>316.24</v>
      </c>
      <c r="H2591">
        <v>2</v>
      </c>
      <c r="I2591">
        <v>273.95</v>
      </c>
      <c r="J2591">
        <v>50.69</v>
      </c>
      <c r="K2591" t="s">
        <v>54</v>
      </c>
      <c r="L2591" t="s">
        <v>29</v>
      </c>
      <c r="M2591" t="s">
        <v>22</v>
      </c>
      <c r="N2591" t="s">
        <v>8388</v>
      </c>
      <c r="O2591" t="s">
        <v>8662</v>
      </c>
      <c r="P2591" t="str">
        <f t="shared" si="40"/>
        <v>Jan</v>
      </c>
      <c r="Q2591">
        <f>PRODUCT(Table1[[#This Row],[Price_per_Unit]],Table1[[#This Row],[Quantity_Purchased]])</f>
        <v>632.48</v>
      </c>
      <c r="R2591">
        <f>(Table1[[#This Row],[Price_per_Unit]]*Table1[[#This Row],[Quantity_Purchased]])-Table1[[#This Row],[Discount_Applied]]</f>
        <v>581.79</v>
      </c>
    </row>
    <row r="2592" spans="1:18" hidden="1" x14ac:dyDescent="0.35">
      <c r="A2592" t="s">
        <v>8663</v>
      </c>
      <c r="B2592" s="1">
        <v>45676</v>
      </c>
      <c r="C2592" t="s">
        <v>8386</v>
      </c>
      <c r="D2592" t="s">
        <v>8664</v>
      </c>
      <c r="E2592" t="s">
        <v>6734</v>
      </c>
      <c r="F2592" t="s">
        <v>36</v>
      </c>
      <c r="G2592">
        <v>364.78</v>
      </c>
      <c r="H2592">
        <v>4</v>
      </c>
      <c r="I2592">
        <v>310.17</v>
      </c>
      <c r="J2592">
        <v>70.650000000000006</v>
      </c>
      <c r="K2592" t="s">
        <v>54</v>
      </c>
      <c r="L2592" t="s">
        <v>21</v>
      </c>
      <c r="M2592" t="s">
        <v>37</v>
      </c>
      <c r="N2592" t="s">
        <v>8392</v>
      </c>
      <c r="O2592" t="s">
        <v>8665</v>
      </c>
      <c r="P2592" t="str">
        <f t="shared" si="40"/>
        <v>Jan</v>
      </c>
      <c r="Q2592">
        <f>PRODUCT(Table1[[#This Row],[Price_per_Unit]],Table1[[#This Row],[Quantity_Purchased]])</f>
        <v>1459.12</v>
      </c>
      <c r="R2592">
        <f>(Table1[[#This Row],[Price_per_Unit]]*Table1[[#This Row],[Quantity_Purchased]])-Table1[[#This Row],[Discount_Applied]]</f>
        <v>1388.4699999999998</v>
      </c>
    </row>
    <row r="2593" spans="1:18" hidden="1" x14ac:dyDescent="0.35">
      <c r="A2593" t="s">
        <v>8666</v>
      </c>
      <c r="B2593" s="1">
        <v>45707</v>
      </c>
      <c r="C2593" t="s">
        <v>8386</v>
      </c>
      <c r="D2593" t="s">
        <v>8667</v>
      </c>
      <c r="E2593" t="s">
        <v>428</v>
      </c>
      <c r="F2593" t="s">
        <v>36</v>
      </c>
      <c r="G2593">
        <v>464.01</v>
      </c>
      <c r="H2593">
        <v>6</v>
      </c>
      <c r="I2593">
        <v>372.59</v>
      </c>
      <c r="J2593">
        <v>30.53</v>
      </c>
      <c r="K2593" t="s">
        <v>43</v>
      </c>
      <c r="L2593" t="s">
        <v>29</v>
      </c>
      <c r="M2593" t="s">
        <v>37</v>
      </c>
      <c r="N2593" t="s">
        <v>8396</v>
      </c>
      <c r="O2593" t="s">
        <v>8668</v>
      </c>
      <c r="P2593" t="str">
        <f t="shared" si="40"/>
        <v>Feb</v>
      </c>
      <c r="Q2593">
        <f>PRODUCT(Table1[[#This Row],[Price_per_Unit]],Table1[[#This Row],[Quantity_Purchased]])</f>
        <v>2784.06</v>
      </c>
      <c r="R2593">
        <f>(Table1[[#This Row],[Price_per_Unit]]*Table1[[#This Row],[Quantity_Purchased]])-Table1[[#This Row],[Discount_Applied]]</f>
        <v>2753.5299999999997</v>
      </c>
    </row>
    <row r="2594" spans="1:18" x14ac:dyDescent="0.35">
      <c r="A2594" t="s">
        <v>8669</v>
      </c>
      <c r="B2594" s="1">
        <v>45683</v>
      </c>
      <c r="C2594" t="s">
        <v>8386</v>
      </c>
      <c r="D2594" t="s">
        <v>8670</v>
      </c>
      <c r="E2594" t="s">
        <v>812</v>
      </c>
      <c r="F2594" t="s">
        <v>128</v>
      </c>
      <c r="G2594">
        <v>342.2</v>
      </c>
      <c r="H2594">
        <v>8</v>
      </c>
      <c r="I2594">
        <v>209.46</v>
      </c>
      <c r="J2594">
        <v>4.76</v>
      </c>
      <c r="K2594" t="s">
        <v>43</v>
      </c>
      <c r="L2594" t="s">
        <v>21</v>
      </c>
      <c r="M2594" t="s">
        <v>22</v>
      </c>
      <c r="N2594" t="s">
        <v>8388</v>
      </c>
      <c r="O2594" t="s">
        <v>8671</v>
      </c>
      <c r="P2594" t="str">
        <f t="shared" si="40"/>
        <v>Jan</v>
      </c>
      <c r="Q2594">
        <f>PRODUCT(Table1[[#This Row],[Price_per_Unit]],Table1[[#This Row],[Quantity_Purchased]])</f>
        <v>2737.6</v>
      </c>
      <c r="R2594">
        <f>(Table1[[#This Row],[Price_per_Unit]]*Table1[[#This Row],[Quantity_Purchased]])-Table1[[#This Row],[Discount_Applied]]</f>
        <v>2732.8399999999997</v>
      </c>
    </row>
    <row r="2595" spans="1:18" hidden="1" x14ac:dyDescent="0.35">
      <c r="A2595" t="s">
        <v>8672</v>
      </c>
      <c r="B2595" s="1">
        <v>45690</v>
      </c>
      <c r="C2595" t="s">
        <v>8386</v>
      </c>
      <c r="D2595" t="s">
        <v>8673</v>
      </c>
      <c r="E2595" t="s">
        <v>6317</v>
      </c>
      <c r="F2595" t="s">
        <v>53</v>
      </c>
      <c r="G2595">
        <v>117.87</v>
      </c>
      <c r="H2595">
        <v>5</v>
      </c>
      <c r="I2595">
        <v>90.68</v>
      </c>
      <c r="J2595">
        <v>18</v>
      </c>
      <c r="K2595" t="s">
        <v>20</v>
      </c>
      <c r="L2595" t="s">
        <v>29</v>
      </c>
      <c r="M2595" t="s">
        <v>37</v>
      </c>
      <c r="N2595" t="s">
        <v>8388</v>
      </c>
      <c r="O2595" t="s">
        <v>8674</v>
      </c>
      <c r="P2595" t="str">
        <f t="shared" si="40"/>
        <v>Feb</v>
      </c>
      <c r="Q2595">
        <f>PRODUCT(Table1[[#This Row],[Price_per_Unit]],Table1[[#This Row],[Quantity_Purchased]])</f>
        <v>589.35</v>
      </c>
      <c r="R2595">
        <f>(Table1[[#This Row],[Price_per_Unit]]*Table1[[#This Row],[Quantity_Purchased]])-Table1[[#This Row],[Discount_Applied]]</f>
        <v>571.35</v>
      </c>
    </row>
    <row r="2596" spans="1:18" x14ac:dyDescent="0.35">
      <c r="A2596" t="s">
        <v>8675</v>
      </c>
      <c r="B2596" s="1">
        <v>45700</v>
      </c>
      <c r="C2596" t="s">
        <v>8386</v>
      </c>
      <c r="D2596" t="s">
        <v>8676</v>
      </c>
      <c r="E2596" t="s">
        <v>1569</v>
      </c>
      <c r="F2596" t="s">
        <v>28</v>
      </c>
      <c r="G2596">
        <v>198.05</v>
      </c>
      <c r="H2596">
        <v>4</v>
      </c>
      <c r="I2596">
        <v>120.1</v>
      </c>
      <c r="J2596">
        <v>1.99</v>
      </c>
      <c r="K2596" t="s">
        <v>54</v>
      </c>
      <c r="L2596" t="s">
        <v>29</v>
      </c>
      <c r="M2596" t="s">
        <v>22</v>
      </c>
      <c r="N2596" t="s">
        <v>8388</v>
      </c>
      <c r="O2596" t="s">
        <v>8677</v>
      </c>
      <c r="P2596" t="str">
        <f t="shared" si="40"/>
        <v>Feb</v>
      </c>
      <c r="Q2596">
        <f>PRODUCT(Table1[[#This Row],[Price_per_Unit]],Table1[[#This Row],[Quantity_Purchased]])</f>
        <v>792.2</v>
      </c>
      <c r="R2596">
        <f>(Table1[[#This Row],[Price_per_Unit]]*Table1[[#This Row],[Quantity_Purchased]])-Table1[[#This Row],[Discount_Applied]]</f>
        <v>790.21</v>
      </c>
    </row>
    <row r="2597" spans="1:18" x14ac:dyDescent="0.35">
      <c r="A2597" t="s">
        <v>8678</v>
      </c>
      <c r="B2597" s="1">
        <v>45690</v>
      </c>
      <c r="C2597" t="s">
        <v>8386</v>
      </c>
      <c r="D2597" t="s">
        <v>8679</v>
      </c>
      <c r="E2597" t="s">
        <v>4112</v>
      </c>
      <c r="F2597" t="s">
        <v>79</v>
      </c>
      <c r="G2597">
        <v>65.81</v>
      </c>
      <c r="H2597">
        <v>4</v>
      </c>
      <c r="I2597">
        <v>54.48</v>
      </c>
      <c r="J2597">
        <v>4.1900000000000004</v>
      </c>
      <c r="K2597" t="s">
        <v>54</v>
      </c>
      <c r="L2597" t="s">
        <v>48</v>
      </c>
      <c r="M2597" t="s">
        <v>22</v>
      </c>
      <c r="N2597" t="s">
        <v>8396</v>
      </c>
      <c r="O2597" t="s">
        <v>8680</v>
      </c>
      <c r="P2597" t="str">
        <f t="shared" si="40"/>
        <v>Feb</v>
      </c>
      <c r="Q2597">
        <f>PRODUCT(Table1[[#This Row],[Price_per_Unit]],Table1[[#This Row],[Quantity_Purchased]])</f>
        <v>263.24</v>
      </c>
      <c r="R2597">
        <f>(Table1[[#This Row],[Price_per_Unit]]*Table1[[#This Row],[Quantity_Purchased]])-Table1[[#This Row],[Discount_Applied]]</f>
        <v>259.05</v>
      </c>
    </row>
    <row r="2598" spans="1:18" x14ac:dyDescent="0.35">
      <c r="A2598" t="s">
        <v>8681</v>
      </c>
      <c r="B2598" s="1">
        <v>45703</v>
      </c>
      <c r="C2598" t="s">
        <v>8386</v>
      </c>
      <c r="D2598" t="s">
        <v>8682</v>
      </c>
      <c r="E2598" t="s">
        <v>216</v>
      </c>
      <c r="F2598" t="s">
        <v>19</v>
      </c>
      <c r="G2598">
        <v>289.93</v>
      </c>
      <c r="H2598">
        <v>3</v>
      </c>
      <c r="I2598">
        <v>225.52</v>
      </c>
      <c r="J2598">
        <v>37.65</v>
      </c>
      <c r="K2598" t="s">
        <v>54</v>
      </c>
      <c r="L2598" t="s">
        <v>21</v>
      </c>
      <c r="M2598" t="s">
        <v>22</v>
      </c>
      <c r="N2598" t="s">
        <v>8396</v>
      </c>
      <c r="O2598" t="s">
        <v>8683</v>
      </c>
      <c r="P2598" t="str">
        <f t="shared" si="40"/>
        <v>Feb</v>
      </c>
      <c r="Q2598">
        <f>PRODUCT(Table1[[#This Row],[Price_per_Unit]],Table1[[#This Row],[Quantity_Purchased]])</f>
        <v>869.79</v>
      </c>
      <c r="R2598">
        <f>(Table1[[#This Row],[Price_per_Unit]]*Table1[[#This Row],[Quantity_Purchased]])-Table1[[#This Row],[Discount_Applied]]</f>
        <v>832.14</v>
      </c>
    </row>
    <row r="2599" spans="1:18" x14ac:dyDescent="0.35">
      <c r="A2599" s="2" t="s">
        <v>8684</v>
      </c>
      <c r="B2599" s="1">
        <v>45685</v>
      </c>
      <c r="C2599" t="s">
        <v>8386</v>
      </c>
      <c r="D2599" t="s">
        <v>8685</v>
      </c>
      <c r="E2599" t="s">
        <v>8686</v>
      </c>
      <c r="F2599" t="s">
        <v>28</v>
      </c>
      <c r="G2599">
        <v>451.72</v>
      </c>
      <c r="H2599">
        <v>1</v>
      </c>
      <c r="I2599">
        <v>322.27999999999997</v>
      </c>
      <c r="J2599">
        <v>78.16</v>
      </c>
      <c r="K2599" t="s">
        <v>43</v>
      </c>
      <c r="L2599" t="s">
        <v>21</v>
      </c>
      <c r="M2599" t="s">
        <v>22</v>
      </c>
      <c r="N2599" t="s">
        <v>8396</v>
      </c>
      <c r="O2599" t="s">
        <v>8687</v>
      </c>
      <c r="P2599" t="str">
        <f t="shared" si="40"/>
        <v>Jan</v>
      </c>
      <c r="Q2599">
        <f>PRODUCT(Table1[[#This Row],[Price_per_Unit]],Table1[[#This Row],[Quantity_Purchased]])</f>
        <v>451.72</v>
      </c>
      <c r="R2599">
        <f>(Table1[[#This Row],[Price_per_Unit]]*Table1[[#This Row],[Quantity_Purchased]])-Table1[[#This Row],[Discount_Applied]]</f>
        <v>373.56000000000006</v>
      </c>
    </row>
    <row r="2600" spans="1:18" hidden="1" x14ac:dyDescent="0.35">
      <c r="A2600" t="s">
        <v>8688</v>
      </c>
      <c r="B2600" s="1">
        <v>45672</v>
      </c>
      <c r="C2600" t="s">
        <v>8386</v>
      </c>
      <c r="D2600" t="s">
        <v>8689</v>
      </c>
      <c r="E2600" t="s">
        <v>83</v>
      </c>
      <c r="F2600" t="s">
        <v>53</v>
      </c>
      <c r="G2600">
        <v>35.85</v>
      </c>
      <c r="H2600">
        <v>9</v>
      </c>
      <c r="I2600">
        <v>25.04</v>
      </c>
      <c r="J2600">
        <v>3.95</v>
      </c>
      <c r="K2600" t="s">
        <v>54</v>
      </c>
      <c r="L2600" t="s">
        <v>29</v>
      </c>
      <c r="M2600" t="s">
        <v>30</v>
      </c>
      <c r="N2600" t="s">
        <v>8396</v>
      </c>
      <c r="O2600" t="s">
        <v>8690</v>
      </c>
      <c r="P2600" t="str">
        <f t="shared" si="40"/>
        <v>Jan</v>
      </c>
      <c r="Q2600">
        <f>PRODUCT(Table1[[#This Row],[Price_per_Unit]],Table1[[#This Row],[Quantity_Purchased]])</f>
        <v>322.65000000000003</v>
      </c>
      <c r="R2600">
        <f>(Table1[[#This Row],[Price_per_Unit]]*Table1[[#This Row],[Quantity_Purchased]])-Table1[[#This Row],[Discount_Applied]]</f>
        <v>318.70000000000005</v>
      </c>
    </row>
    <row r="2601" spans="1:18" hidden="1" x14ac:dyDescent="0.35">
      <c r="A2601" t="s">
        <v>8691</v>
      </c>
      <c r="B2601" s="1">
        <v>45684</v>
      </c>
      <c r="C2601" t="s">
        <v>8386</v>
      </c>
      <c r="D2601" t="s">
        <v>8692</v>
      </c>
      <c r="E2601" t="s">
        <v>4187</v>
      </c>
      <c r="F2601" t="s">
        <v>128</v>
      </c>
      <c r="G2601">
        <v>321.26</v>
      </c>
      <c r="H2601">
        <v>9</v>
      </c>
      <c r="I2601">
        <v>221.44</v>
      </c>
      <c r="J2601">
        <v>38.840000000000003</v>
      </c>
      <c r="K2601" t="s">
        <v>20</v>
      </c>
      <c r="L2601" t="s">
        <v>21</v>
      </c>
      <c r="M2601" t="s">
        <v>37</v>
      </c>
      <c r="N2601" t="s">
        <v>8392</v>
      </c>
      <c r="O2601" t="s">
        <v>4683</v>
      </c>
      <c r="P2601" t="str">
        <f t="shared" si="40"/>
        <v>Jan</v>
      </c>
      <c r="Q2601">
        <f>PRODUCT(Table1[[#This Row],[Price_per_Unit]],Table1[[#This Row],[Quantity_Purchased]])</f>
        <v>2891.34</v>
      </c>
      <c r="R2601">
        <f>(Table1[[#This Row],[Price_per_Unit]]*Table1[[#This Row],[Quantity_Purchased]])-Table1[[#This Row],[Discount_Applied]]</f>
        <v>2852.5</v>
      </c>
    </row>
    <row r="2602" spans="1:18" hidden="1" x14ac:dyDescent="0.35">
      <c r="A2602" t="s">
        <v>8693</v>
      </c>
      <c r="B2602" s="1">
        <v>45663</v>
      </c>
      <c r="C2602" t="s">
        <v>8386</v>
      </c>
      <c r="D2602" t="s">
        <v>8694</v>
      </c>
      <c r="E2602" t="s">
        <v>2352</v>
      </c>
      <c r="F2602" t="s">
        <v>19</v>
      </c>
      <c r="G2602">
        <v>103.46</v>
      </c>
      <c r="H2602">
        <v>8</v>
      </c>
      <c r="I2602">
        <v>69.75</v>
      </c>
      <c r="J2602">
        <v>12.01</v>
      </c>
      <c r="K2602" t="s">
        <v>43</v>
      </c>
      <c r="L2602" t="s">
        <v>29</v>
      </c>
      <c r="M2602" t="s">
        <v>37</v>
      </c>
      <c r="N2602" t="s">
        <v>8392</v>
      </c>
      <c r="O2602" t="s">
        <v>8695</v>
      </c>
      <c r="P2602" t="str">
        <f t="shared" si="40"/>
        <v>Jan</v>
      </c>
      <c r="Q2602">
        <f>PRODUCT(Table1[[#This Row],[Price_per_Unit]],Table1[[#This Row],[Quantity_Purchased]])</f>
        <v>827.68</v>
      </c>
      <c r="R2602">
        <f>(Table1[[#This Row],[Price_per_Unit]]*Table1[[#This Row],[Quantity_Purchased]])-Table1[[#This Row],[Discount_Applied]]</f>
        <v>815.67</v>
      </c>
    </row>
    <row r="2603" spans="1:18" x14ac:dyDescent="0.35">
      <c r="A2603" t="s">
        <v>8696</v>
      </c>
      <c r="B2603" s="1">
        <v>45668</v>
      </c>
      <c r="C2603" t="s">
        <v>8386</v>
      </c>
      <c r="D2603" t="s">
        <v>8697</v>
      </c>
      <c r="E2603" t="s">
        <v>3148</v>
      </c>
      <c r="F2603" t="s">
        <v>36</v>
      </c>
      <c r="G2603">
        <v>461.4</v>
      </c>
      <c r="H2603">
        <v>4</v>
      </c>
      <c r="I2603">
        <v>281.33999999999997</v>
      </c>
      <c r="J2603">
        <v>63.05</v>
      </c>
      <c r="K2603" t="s">
        <v>43</v>
      </c>
      <c r="L2603" t="s">
        <v>21</v>
      </c>
      <c r="M2603" t="s">
        <v>22</v>
      </c>
      <c r="N2603" t="s">
        <v>8396</v>
      </c>
      <c r="O2603" t="s">
        <v>8698</v>
      </c>
      <c r="P2603" t="str">
        <f t="shared" si="40"/>
        <v>Jan</v>
      </c>
      <c r="Q2603">
        <f>PRODUCT(Table1[[#This Row],[Price_per_Unit]],Table1[[#This Row],[Quantity_Purchased]])</f>
        <v>1845.6</v>
      </c>
      <c r="R2603">
        <f>(Table1[[#This Row],[Price_per_Unit]]*Table1[[#This Row],[Quantity_Purchased]])-Table1[[#This Row],[Discount_Applied]]</f>
        <v>1782.55</v>
      </c>
    </row>
    <row r="2604" spans="1:18" hidden="1" x14ac:dyDescent="0.35">
      <c r="A2604" t="s">
        <v>8699</v>
      </c>
      <c r="B2604" s="1">
        <v>45680</v>
      </c>
      <c r="C2604" t="s">
        <v>8386</v>
      </c>
      <c r="D2604" t="s">
        <v>8700</v>
      </c>
      <c r="E2604" t="s">
        <v>397</v>
      </c>
      <c r="F2604" t="s">
        <v>53</v>
      </c>
      <c r="G2604">
        <v>319.18</v>
      </c>
      <c r="H2604">
        <v>5</v>
      </c>
      <c r="I2604">
        <v>278.94</v>
      </c>
      <c r="J2604">
        <v>30.75</v>
      </c>
      <c r="K2604" t="s">
        <v>20</v>
      </c>
      <c r="L2604" t="s">
        <v>48</v>
      </c>
      <c r="M2604" t="s">
        <v>37</v>
      </c>
      <c r="N2604" t="s">
        <v>8392</v>
      </c>
      <c r="O2604" t="s">
        <v>8701</v>
      </c>
      <c r="P2604" t="str">
        <f t="shared" si="40"/>
        <v>Jan</v>
      </c>
      <c r="Q2604">
        <f>PRODUCT(Table1[[#This Row],[Price_per_Unit]],Table1[[#This Row],[Quantity_Purchased]])</f>
        <v>1595.9</v>
      </c>
      <c r="R2604">
        <f>(Table1[[#This Row],[Price_per_Unit]]*Table1[[#This Row],[Quantity_Purchased]])-Table1[[#This Row],[Discount_Applied]]</f>
        <v>1565.15</v>
      </c>
    </row>
    <row r="2605" spans="1:18" x14ac:dyDescent="0.35">
      <c r="A2605" t="s">
        <v>8702</v>
      </c>
      <c r="B2605" s="1">
        <v>45684</v>
      </c>
      <c r="C2605" t="s">
        <v>8386</v>
      </c>
      <c r="D2605" t="s">
        <v>8703</v>
      </c>
      <c r="E2605" t="s">
        <v>3244</v>
      </c>
      <c r="F2605" t="s">
        <v>128</v>
      </c>
      <c r="G2605">
        <v>341.64</v>
      </c>
      <c r="H2605">
        <v>10</v>
      </c>
      <c r="I2605">
        <v>241.69</v>
      </c>
      <c r="J2605">
        <v>41.42</v>
      </c>
      <c r="K2605" t="s">
        <v>20</v>
      </c>
      <c r="L2605" t="s">
        <v>21</v>
      </c>
      <c r="M2605" t="s">
        <v>22</v>
      </c>
      <c r="N2605" t="s">
        <v>8392</v>
      </c>
      <c r="O2605" t="s">
        <v>8704</v>
      </c>
      <c r="P2605" t="str">
        <f t="shared" si="40"/>
        <v>Jan</v>
      </c>
      <c r="Q2605">
        <f>PRODUCT(Table1[[#This Row],[Price_per_Unit]],Table1[[#This Row],[Quantity_Purchased]])</f>
        <v>3416.3999999999996</v>
      </c>
      <c r="R2605">
        <f>(Table1[[#This Row],[Price_per_Unit]]*Table1[[#This Row],[Quantity_Purchased]])-Table1[[#This Row],[Discount_Applied]]</f>
        <v>3374.9799999999996</v>
      </c>
    </row>
    <row r="2606" spans="1:18" hidden="1" x14ac:dyDescent="0.35">
      <c r="A2606" t="s">
        <v>8705</v>
      </c>
      <c r="B2606" s="1">
        <v>45707</v>
      </c>
      <c r="C2606" t="s">
        <v>8386</v>
      </c>
      <c r="D2606" t="s">
        <v>8706</v>
      </c>
      <c r="E2606" t="s">
        <v>4272</v>
      </c>
      <c r="F2606" t="s">
        <v>79</v>
      </c>
      <c r="G2606">
        <v>412.31</v>
      </c>
      <c r="H2606">
        <v>2</v>
      </c>
      <c r="I2606">
        <v>300.05</v>
      </c>
      <c r="J2606">
        <v>34.090000000000003</v>
      </c>
      <c r="K2606" t="s">
        <v>43</v>
      </c>
      <c r="L2606" t="s">
        <v>48</v>
      </c>
      <c r="M2606" t="s">
        <v>37</v>
      </c>
      <c r="N2606" t="s">
        <v>8392</v>
      </c>
      <c r="O2606" t="s">
        <v>8707</v>
      </c>
      <c r="P2606" t="str">
        <f t="shared" si="40"/>
        <v>Feb</v>
      </c>
      <c r="Q2606">
        <f>PRODUCT(Table1[[#This Row],[Price_per_Unit]],Table1[[#This Row],[Quantity_Purchased]])</f>
        <v>824.62</v>
      </c>
      <c r="R2606">
        <f>(Table1[[#This Row],[Price_per_Unit]]*Table1[[#This Row],[Quantity_Purchased]])-Table1[[#This Row],[Discount_Applied]]</f>
        <v>790.53</v>
      </c>
    </row>
    <row r="2607" spans="1:18" hidden="1" x14ac:dyDescent="0.35">
      <c r="A2607" t="s">
        <v>8708</v>
      </c>
      <c r="B2607" s="1">
        <v>45692</v>
      </c>
      <c r="C2607" t="s">
        <v>8386</v>
      </c>
      <c r="D2607" t="s">
        <v>8709</v>
      </c>
      <c r="E2607" t="s">
        <v>1133</v>
      </c>
      <c r="F2607" t="s">
        <v>79</v>
      </c>
      <c r="G2607">
        <v>150.36000000000001</v>
      </c>
      <c r="H2607">
        <v>9</v>
      </c>
      <c r="I2607">
        <v>123.65</v>
      </c>
      <c r="J2607">
        <v>7</v>
      </c>
      <c r="K2607" t="s">
        <v>43</v>
      </c>
      <c r="L2607" t="s">
        <v>48</v>
      </c>
      <c r="M2607" t="s">
        <v>37</v>
      </c>
      <c r="N2607" t="s">
        <v>8396</v>
      </c>
      <c r="O2607" t="s">
        <v>8710</v>
      </c>
      <c r="P2607" t="str">
        <f t="shared" si="40"/>
        <v>Feb</v>
      </c>
      <c r="Q2607">
        <f>PRODUCT(Table1[[#This Row],[Price_per_Unit]],Table1[[#This Row],[Quantity_Purchased]])</f>
        <v>1353.2400000000002</v>
      </c>
      <c r="R2607">
        <f>(Table1[[#This Row],[Price_per_Unit]]*Table1[[#This Row],[Quantity_Purchased]])-Table1[[#This Row],[Discount_Applied]]</f>
        <v>1346.2400000000002</v>
      </c>
    </row>
    <row r="2608" spans="1:18" hidden="1" x14ac:dyDescent="0.35">
      <c r="A2608" t="s">
        <v>8711</v>
      </c>
      <c r="B2608" s="1">
        <v>45679</v>
      </c>
      <c r="C2608" t="s">
        <v>8386</v>
      </c>
      <c r="D2608" t="s">
        <v>8712</v>
      </c>
      <c r="E2608" t="s">
        <v>1201</v>
      </c>
      <c r="F2608" t="s">
        <v>128</v>
      </c>
      <c r="G2608">
        <v>89.76</v>
      </c>
      <c r="H2608">
        <v>5</v>
      </c>
      <c r="I2608">
        <v>68.040000000000006</v>
      </c>
      <c r="J2608">
        <v>4.4000000000000004</v>
      </c>
      <c r="K2608" t="s">
        <v>43</v>
      </c>
      <c r="L2608" t="s">
        <v>29</v>
      </c>
      <c r="M2608" t="s">
        <v>30</v>
      </c>
      <c r="N2608" t="s">
        <v>8392</v>
      </c>
      <c r="O2608" t="s">
        <v>8713</v>
      </c>
      <c r="P2608" t="str">
        <f t="shared" si="40"/>
        <v>Jan</v>
      </c>
      <c r="Q2608">
        <f>PRODUCT(Table1[[#This Row],[Price_per_Unit]],Table1[[#This Row],[Quantity_Purchased]])</f>
        <v>448.8</v>
      </c>
      <c r="R2608">
        <f>(Table1[[#This Row],[Price_per_Unit]]*Table1[[#This Row],[Quantity_Purchased]])-Table1[[#This Row],[Discount_Applied]]</f>
        <v>444.40000000000003</v>
      </c>
    </row>
    <row r="2609" spans="1:18" x14ac:dyDescent="0.35">
      <c r="A2609" s="2" t="s">
        <v>8714</v>
      </c>
      <c r="B2609" s="1">
        <v>45675</v>
      </c>
      <c r="C2609" t="s">
        <v>8386</v>
      </c>
      <c r="D2609" t="s">
        <v>8715</v>
      </c>
      <c r="E2609" t="s">
        <v>2105</v>
      </c>
      <c r="F2609" t="s">
        <v>128</v>
      </c>
      <c r="G2609">
        <v>201.8</v>
      </c>
      <c r="H2609">
        <v>6</v>
      </c>
      <c r="I2609">
        <v>152.12</v>
      </c>
      <c r="J2609">
        <v>5.98</v>
      </c>
      <c r="K2609" t="s">
        <v>54</v>
      </c>
      <c r="L2609" t="s">
        <v>21</v>
      </c>
      <c r="M2609" t="s">
        <v>22</v>
      </c>
      <c r="N2609" t="s">
        <v>8392</v>
      </c>
      <c r="O2609" t="s">
        <v>8716</v>
      </c>
      <c r="P2609" t="str">
        <f t="shared" si="40"/>
        <v>Jan</v>
      </c>
      <c r="Q2609">
        <f>PRODUCT(Table1[[#This Row],[Price_per_Unit]],Table1[[#This Row],[Quantity_Purchased]])</f>
        <v>1210.8000000000002</v>
      </c>
      <c r="R2609">
        <f>(Table1[[#This Row],[Price_per_Unit]]*Table1[[#This Row],[Quantity_Purchased]])-Table1[[#This Row],[Discount_Applied]]</f>
        <v>1204.8200000000002</v>
      </c>
    </row>
    <row r="2610" spans="1:18" hidden="1" x14ac:dyDescent="0.35">
      <c r="A2610" t="s">
        <v>8717</v>
      </c>
      <c r="B2610" s="1">
        <v>45699</v>
      </c>
      <c r="C2610" t="s">
        <v>8386</v>
      </c>
      <c r="D2610" t="s">
        <v>8718</v>
      </c>
      <c r="E2610" t="s">
        <v>2377</v>
      </c>
      <c r="F2610" t="s">
        <v>128</v>
      </c>
      <c r="G2610">
        <v>423.54</v>
      </c>
      <c r="H2610">
        <v>10</v>
      </c>
      <c r="I2610">
        <v>306.06</v>
      </c>
      <c r="J2610">
        <v>47.19</v>
      </c>
      <c r="K2610" t="s">
        <v>20</v>
      </c>
      <c r="L2610" t="s">
        <v>21</v>
      </c>
      <c r="M2610" t="s">
        <v>30</v>
      </c>
      <c r="N2610" t="s">
        <v>8396</v>
      </c>
      <c r="O2610" t="s">
        <v>8719</v>
      </c>
      <c r="P2610" t="str">
        <f t="shared" si="40"/>
        <v>Feb</v>
      </c>
      <c r="Q2610">
        <f>PRODUCT(Table1[[#This Row],[Price_per_Unit]],Table1[[#This Row],[Quantity_Purchased]])</f>
        <v>4235.4000000000005</v>
      </c>
      <c r="R2610">
        <f>(Table1[[#This Row],[Price_per_Unit]]*Table1[[#This Row],[Quantity_Purchased]])-Table1[[#This Row],[Discount_Applied]]</f>
        <v>4188.2100000000009</v>
      </c>
    </row>
    <row r="2611" spans="1:18" hidden="1" x14ac:dyDescent="0.35">
      <c r="A2611" t="s">
        <v>8720</v>
      </c>
      <c r="B2611" s="1">
        <v>45664</v>
      </c>
      <c r="C2611" t="s">
        <v>8386</v>
      </c>
      <c r="D2611" t="s">
        <v>8721</v>
      </c>
      <c r="E2611" t="s">
        <v>6294</v>
      </c>
      <c r="F2611" t="s">
        <v>36</v>
      </c>
      <c r="G2611">
        <v>28.14</v>
      </c>
      <c r="H2611">
        <v>8</v>
      </c>
      <c r="I2611">
        <v>17.16</v>
      </c>
      <c r="J2611">
        <v>4.2300000000000004</v>
      </c>
      <c r="K2611" t="s">
        <v>20</v>
      </c>
      <c r="L2611" t="s">
        <v>48</v>
      </c>
      <c r="M2611" t="s">
        <v>37</v>
      </c>
      <c r="N2611" t="s">
        <v>8388</v>
      </c>
      <c r="O2611" t="s">
        <v>8722</v>
      </c>
      <c r="P2611" t="str">
        <f t="shared" si="40"/>
        <v>Jan</v>
      </c>
      <c r="Q2611">
        <f>PRODUCT(Table1[[#This Row],[Price_per_Unit]],Table1[[#This Row],[Quantity_Purchased]])</f>
        <v>225.12</v>
      </c>
      <c r="R2611">
        <f>(Table1[[#This Row],[Price_per_Unit]]*Table1[[#This Row],[Quantity_Purchased]])-Table1[[#This Row],[Discount_Applied]]</f>
        <v>220.89000000000001</v>
      </c>
    </row>
    <row r="2612" spans="1:18" hidden="1" x14ac:dyDescent="0.35">
      <c r="A2612" t="s">
        <v>8723</v>
      </c>
      <c r="B2612" s="1">
        <v>45708</v>
      </c>
      <c r="C2612" t="s">
        <v>8386</v>
      </c>
      <c r="D2612" t="s">
        <v>8724</v>
      </c>
      <c r="E2612" t="s">
        <v>8725</v>
      </c>
      <c r="F2612" t="s">
        <v>28</v>
      </c>
      <c r="G2612">
        <v>344.19</v>
      </c>
      <c r="H2612">
        <v>10</v>
      </c>
      <c r="I2612">
        <v>256.25</v>
      </c>
      <c r="J2612">
        <v>34.04</v>
      </c>
      <c r="K2612" t="s">
        <v>43</v>
      </c>
      <c r="L2612" t="s">
        <v>29</v>
      </c>
      <c r="M2612" t="s">
        <v>37</v>
      </c>
      <c r="N2612" t="s">
        <v>8396</v>
      </c>
      <c r="O2612" t="s">
        <v>503</v>
      </c>
      <c r="P2612" t="str">
        <f t="shared" si="40"/>
        <v>Feb</v>
      </c>
      <c r="Q2612">
        <f>PRODUCT(Table1[[#This Row],[Price_per_Unit]],Table1[[#This Row],[Quantity_Purchased]])</f>
        <v>3441.9</v>
      </c>
      <c r="R2612">
        <f>(Table1[[#This Row],[Price_per_Unit]]*Table1[[#This Row],[Quantity_Purchased]])-Table1[[#This Row],[Discount_Applied]]</f>
        <v>3407.86</v>
      </c>
    </row>
    <row r="2613" spans="1:18" hidden="1" x14ac:dyDescent="0.35">
      <c r="A2613" t="s">
        <v>8726</v>
      </c>
      <c r="B2613" s="1">
        <v>45708</v>
      </c>
      <c r="C2613" t="s">
        <v>8386</v>
      </c>
      <c r="D2613" t="s">
        <v>8727</v>
      </c>
      <c r="E2613" t="s">
        <v>495</v>
      </c>
      <c r="F2613" t="s">
        <v>36</v>
      </c>
      <c r="G2613">
        <v>58.26</v>
      </c>
      <c r="H2613">
        <v>6</v>
      </c>
      <c r="I2613">
        <v>41.64</v>
      </c>
      <c r="J2613">
        <v>3.9</v>
      </c>
      <c r="K2613" t="s">
        <v>20</v>
      </c>
      <c r="L2613" t="s">
        <v>21</v>
      </c>
      <c r="M2613" t="s">
        <v>37</v>
      </c>
      <c r="N2613" t="s">
        <v>8396</v>
      </c>
      <c r="O2613" t="s">
        <v>8728</v>
      </c>
      <c r="P2613" t="str">
        <f t="shared" si="40"/>
        <v>Feb</v>
      </c>
      <c r="Q2613">
        <f>PRODUCT(Table1[[#This Row],[Price_per_Unit]],Table1[[#This Row],[Quantity_Purchased]])</f>
        <v>349.56</v>
      </c>
      <c r="R2613">
        <f>(Table1[[#This Row],[Price_per_Unit]]*Table1[[#This Row],[Quantity_Purchased]])-Table1[[#This Row],[Discount_Applied]]</f>
        <v>345.66</v>
      </c>
    </row>
    <row r="2614" spans="1:18" hidden="1" x14ac:dyDescent="0.35">
      <c r="A2614" t="s">
        <v>8729</v>
      </c>
      <c r="B2614" s="1">
        <v>45672</v>
      </c>
      <c r="C2614" t="s">
        <v>8386</v>
      </c>
      <c r="D2614" t="s">
        <v>8730</v>
      </c>
      <c r="E2614" t="s">
        <v>4167</v>
      </c>
      <c r="F2614" t="s">
        <v>19</v>
      </c>
      <c r="G2614">
        <v>118.4</v>
      </c>
      <c r="H2614">
        <v>9</v>
      </c>
      <c r="I2614">
        <v>92.38</v>
      </c>
      <c r="J2614">
        <v>9.69</v>
      </c>
      <c r="K2614" t="s">
        <v>43</v>
      </c>
      <c r="L2614" t="s">
        <v>29</v>
      </c>
      <c r="M2614" t="s">
        <v>37</v>
      </c>
      <c r="N2614" t="s">
        <v>8388</v>
      </c>
      <c r="O2614" t="s">
        <v>8366</v>
      </c>
      <c r="P2614" t="str">
        <f t="shared" si="40"/>
        <v>Jan</v>
      </c>
      <c r="Q2614">
        <f>PRODUCT(Table1[[#This Row],[Price_per_Unit]],Table1[[#This Row],[Quantity_Purchased]])</f>
        <v>1065.6000000000001</v>
      </c>
      <c r="R2614">
        <f>(Table1[[#This Row],[Price_per_Unit]]*Table1[[#This Row],[Quantity_Purchased]])-Table1[[#This Row],[Discount_Applied]]</f>
        <v>1055.9100000000001</v>
      </c>
    </row>
    <row r="2615" spans="1:18" x14ac:dyDescent="0.35">
      <c r="A2615" t="s">
        <v>8731</v>
      </c>
      <c r="B2615" s="1">
        <v>45692</v>
      </c>
      <c r="C2615" t="s">
        <v>8386</v>
      </c>
      <c r="D2615" t="s">
        <v>8732</v>
      </c>
      <c r="E2615" t="s">
        <v>2449</v>
      </c>
      <c r="F2615" t="s">
        <v>128</v>
      </c>
      <c r="G2615">
        <v>274.83</v>
      </c>
      <c r="H2615">
        <v>6</v>
      </c>
      <c r="I2615">
        <v>201.35</v>
      </c>
      <c r="J2615">
        <v>40.61</v>
      </c>
      <c r="K2615" t="s">
        <v>54</v>
      </c>
      <c r="L2615" t="s">
        <v>21</v>
      </c>
      <c r="M2615" t="s">
        <v>22</v>
      </c>
      <c r="N2615" t="s">
        <v>8388</v>
      </c>
      <c r="O2615" t="s">
        <v>8733</v>
      </c>
      <c r="P2615" t="str">
        <f t="shared" si="40"/>
        <v>Feb</v>
      </c>
      <c r="Q2615">
        <f>PRODUCT(Table1[[#This Row],[Price_per_Unit]],Table1[[#This Row],[Quantity_Purchased]])</f>
        <v>1648.98</v>
      </c>
      <c r="R2615">
        <f>(Table1[[#This Row],[Price_per_Unit]]*Table1[[#This Row],[Quantity_Purchased]])-Table1[[#This Row],[Discount_Applied]]</f>
        <v>1608.3700000000001</v>
      </c>
    </row>
    <row r="2616" spans="1:18" hidden="1" x14ac:dyDescent="0.35">
      <c r="A2616" t="s">
        <v>8734</v>
      </c>
      <c r="B2616" s="1">
        <v>45684</v>
      </c>
      <c r="C2616" t="s">
        <v>8386</v>
      </c>
      <c r="D2616" t="s">
        <v>8735</v>
      </c>
      <c r="E2616" t="s">
        <v>1906</v>
      </c>
      <c r="F2616" t="s">
        <v>19</v>
      </c>
      <c r="G2616">
        <v>166.42</v>
      </c>
      <c r="H2616">
        <v>5</v>
      </c>
      <c r="I2616">
        <v>108.71</v>
      </c>
      <c r="J2616">
        <v>1.95</v>
      </c>
      <c r="K2616" t="s">
        <v>20</v>
      </c>
      <c r="L2616" t="s">
        <v>48</v>
      </c>
      <c r="M2616" t="s">
        <v>37</v>
      </c>
      <c r="N2616" t="s">
        <v>8396</v>
      </c>
      <c r="O2616" t="s">
        <v>8736</v>
      </c>
      <c r="P2616" t="str">
        <f t="shared" si="40"/>
        <v>Jan</v>
      </c>
      <c r="Q2616">
        <f>PRODUCT(Table1[[#This Row],[Price_per_Unit]],Table1[[#This Row],[Quantity_Purchased]])</f>
        <v>832.09999999999991</v>
      </c>
      <c r="R2616">
        <f>(Table1[[#This Row],[Price_per_Unit]]*Table1[[#This Row],[Quantity_Purchased]])-Table1[[#This Row],[Discount_Applied]]</f>
        <v>830.14999999999986</v>
      </c>
    </row>
    <row r="2617" spans="1:18" hidden="1" x14ac:dyDescent="0.35">
      <c r="A2617" t="s">
        <v>8737</v>
      </c>
      <c r="B2617" s="1">
        <v>45665</v>
      </c>
      <c r="C2617" t="s">
        <v>8386</v>
      </c>
      <c r="D2617" t="s">
        <v>8738</v>
      </c>
      <c r="E2617" t="s">
        <v>2900</v>
      </c>
      <c r="F2617" t="s">
        <v>79</v>
      </c>
      <c r="G2617">
        <v>207.76</v>
      </c>
      <c r="H2617">
        <v>4</v>
      </c>
      <c r="I2617">
        <v>155.41999999999999</v>
      </c>
      <c r="J2617">
        <v>11.11</v>
      </c>
      <c r="K2617" t="s">
        <v>43</v>
      </c>
      <c r="L2617" t="s">
        <v>21</v>
      </c>
      <c r="M2617" t="s">
        <v>30</v>
      </c>
      <c r="N2617" t="s">
        <v>8396</v>
      </c>
      <c r="O2617" t="s">
        <v>8739</v>
      </c>
      <c r="P2617" t="str">
        <f t="shared" si="40"/>
        <v>Jan</v>
      </c>
      <c r="Q2617">
        <f>PRODUCT(Table1[[#This Row],[Price_per_Unit]],Table1[[#This Row],[Quantity_Purchased]])</f>
        <v>831.04</v>
      </c>
      <c r="R2617">
        <f>(Table1[[#This Row],[Price_per_Unit]]*Table1[[#This Row],[Quantity_Purchased]])-Table1[[#This Row],[Discount_Applied]]</f>
        <v>819.93</v>
      </c>
    </row>
    <row r="2618" spans="1:18" hidden="1" x14ac:dyDescent="0.35">
      <c r="A2618" t="s">
        <v>8740</v>
      </c>
      <c r="B2618" s="1">
        <v>45694</v>
      </c>
      <c r="C2618" t="s">
        <v>8386</v>
      </c>
      <c r="D2618" t="s">
        <v>8741</v>
      </c>
      <c r="E2618" t="s">
        <v>8742</v>
      </c>
      <c r="F2618" t="s">
        <v>79</v>
      </c>
      <c r="G2618">
        <v>146.22</v>
      </c>
      <c r="H2618">
        <v>9</v>
      </c>
      <c r="I2618">
        <v>98.99</v>
      </c>
      <c r="J2618">
        <v>14.96</v>
      </c>
      <c r="K2618" t="s">
        <v>54</v>
      </c>
      <c r="L2618" t="s">
        <v>21</v>
      </c>
      <c r="M2618" t="s">
        <v>37</v>
      </c>
      <c r="N2618" t="s">
        <v>8392</v>
      </c>
      <c r="O2618" t="s">
        <v>8743</v>
      </c>
      <c r="P2618" t="str">
        <f t="shared" si="40"/>
        <v>Feb</v>
      </c>
      <c r="Q2618">
        <f>PRODUCT(Table1[[#This Row],[Price_per_Unit]],Table1[[#This Row],[Quantity_Purchased]])</f>
        <v>1315.98</v>
      </c>
      <c r="R2618">
        <f>(Table1[[#This Row],[Price_per_Unit]]*Table1[[#This Row],[Quantity_Purchased]])-Table1[[#This Row],[Discount_Applied]]</f>
        <v>1301.02</v>
      </c>
    </row>
    <row r="2619" spans="1:18" hidden="1" x14ac:dyDescent="0.35">
      <c r="A2619" t="s">
        <v>8744</v>
      </c>
      <c r="B2619" s="1">
        <v>45683</v>
      </c>
      <c r="C2619" t="s">
        <v>8386</v>
      </c>
      <c r="D2619" t="s">
        <v>8745</v>
      </c>
      <c r="E2619" t="s">
        <v>204</v>
      </c>
      <c r="F2619" t="s">
        <v>79</v>
      </c>
      <c r="G2619">
        <v>324.55</v>
      </c>
      <c r="H2619">
        <v>1</v>
      </c>
      <c r="I2619">
        <v>249.76</v>
      </c>
      <c r="J2619">
        <v>18.72</v>
      </c>
      <c r="K2619" t="s">
        <v>20</v>
      </c>
      <c r="L2619" t="s">
        <v>29</v>
      </c>
      <c r="M2619" t="s">
        <v>37</v>
      </c>
      <c r="N2619" t="s">
        <v>8388</v>
      </c>
      <c r="O2619" t="s">
        <v>8746</v>
      </c>
      <c r="P2619" t="str">
        <f t="shared" si="40"/>
        <v>Jan</v>
      </c>
      <c r="Q2619">
        <f>PRODUCT(Table1[[#This Row],[Price_per_Unit]],Table1[[#This Row],[Quantity_Purchased]])</f>
        <v>324.55</v>
      </c>
      <c r="R2619">
        <f>(Table1[[#This Row],[Price_per_Unit]]*Table1[[#This Row],[Quantity_Purchased]])-Table1[[#This Row],[Discount_Applied]]</f>
        <v>305.83000000000004</v>
      </c>
    </row>
    <row r="2620" spans="1:18" hidden="1" x14ac:dyDescent="0.35">
      <c r="A2620" t="s">
        <v>8747</v>
      </c>
      <c r="B2620" s="1">
        <v>45693</v>
      </c>
      <c r="C2620" t="s">
        <v>8386</v>
      </c>
      <c r="D2620" t="s">
        <v>8748</v>
      </c>
      <c r="E2620" t="s">
        <v>2933</v>
      </c>
      <c r="F2620" t="s">
        <v>128</v>
      </c>
      <c r="G2620">
        <v>352.09</v>
      </c>
      <c r="H2620">
        <v>1</v>
      </c>
      <c r="I2620">
        <v>306.60000000000002</v>
      </c>
      <c r="J2620">
        <v>30.38</v>
      </c>
      <c r="K2620" t="s">
        <v>20</v>
      </c>
      <c r="L2620" t="s">
        <v>21</v>
      </c>
      <c r="M2620" t="s">
        <v>30</v>
      </c>
      <c r="N2620" t="s">
        <v>8392</v>
      </c>
      <c r="O2620" t="s">
        <v>8749</v>
      </c>
      <c r="P2620" t="str">
        <f t="shared" si="40"/>
        <v>Feb</v>
      </c>
      <c r="Q2620">
        <f>PRODUCT(Table1[[#This Row],[Price_per_Unit]],Table1[[#This Row],[Quantity_Purchased]])</f>
        <v>352.09</v>
      </c>
      <c r="R2620">
        <f>(Table1[[#This Row],[Price_per_Unit]]*Table1[[#This Row],[Quantity_Purchased]])-Table1[[#This Row],[Discount_Applied]]</f>
        <v>321.70999999999998</v>
      </c>
    </row>
    <row r="2621" spans="1:18" x14ac:dyDescent="0.35">
      <c r="A2621" t="s">
        <v>8750</v>
      </c>
      <c r="B2621" s="1">
        <v>45691</v>
      </c>
      <c r="C2621" t="s">
        <v>8386</v>
      </c>
      <c r="D2621" t="s">
        <v>8751</v>
      </c>
      <c r="E2621" t="s">
        <v>5684</v>
      </c>
      <c r="F2621" t="s">
        <v>28</v>
      </c>
      <c r="G2621">
        <v>111.66</v>
      </c>
      <c r="H2621">
        <v>6</v>
      </c>
      <c r="I2621">
        <v>83.39</v>
      </c>
      <c r="J2621">
        <v>7</v>
      </c>
      <c r="K2621" t="s">
        <v>54</v>
      </c>
      <c r="L2621" t="s">
        <v>48</v>
      </c>
      <c r="M2621" t="s">
        <v>22</v>
      </c>
      <c r="N2621" t="s">
        <v>8388</v>
      </c>
      <c r="O2621" t="s">
        <v>8752</v>
      </c>
      <c r="P2621" t="str">
        <f t="shared" si="40"/>
        <v>Feb</v>
      </c>
      <c r="Q2621">
        <f>PRODUCT(Table1[[#This Row],[Price_per_Unit]],Table1[[#This Row],[Quantity_Purchased]])</f>
        <v>669.96</v>
      </c>
      <c r="R2621">
        <f>(Table1[[#This Row],[Price_per_Unit]]*Table1[[#This Row],[Quantity_Purchased]])-Table1[[#This Row],[Discount_Applied]]</f>
        <v>662.96</v>
      </c>
    </row>
    <row r="2622" spans="1:18" x14ac:dyDescent="0.35">
      <c r="A2622" t="s">
        <v>8753</v>
      </c>
      <c r="B2622" s="1">
        <v>45661</v>
      </c>
      <c r="C2622" t="s">
        <v>8386</v>
      </c>
      <c r="D2622" t="s">
        <v>8754</v>
      </c>
      <c r="E2622" t="s">
        <v>2714</v>
      </c>
      <c r="F2622" t="s">
        <v>36</v>
      </c>
      <c r="G2622">
        <v>443.68</v>
      </c>
      <c r="H2622">
        <v>6</v>
      </c>
      <c r="I2622">
        <v>309.41000000000003</v>
      </c>
      <c r="J2622">
        <v>23.92</v>
      </c>
      <c r="K2622" t="s">
        <v>54</v>
      </c>
      <c r="L2622" t="s">
        <v>48</v>
      </c>
      <c r="M2622" t="s">
        <v>22</v>
      </c>
      <c r="N2622" t="s">
        <v>8388</v>
      </c>
      <c r="O2622" t="s">
        <v>8755</v>
      </c>
      <c r="P2622" t="str">
        <f t="shared" si="40"/>
        <v>Jan</v>
      </c>
      <c r="Q2622">
        <f>PRODUCT(Table1[[#This Row],[Price_per_Unit]],Table1[[#This Row],[Quantity_Purchased]])</f>
        <v>2662.08</v>
      </c>
      <c r="R2622">
        <f>(Table1[[#This Row],[Price_per_Unit]]*Table1[[#This Row],[Quantity_Purchased]])-Table1[[#This Row],[Discount_Applied]]</f>
        <v>2638.16</v>
      </c>
    </row>
    <row r="2623" spans="1:18" x14ac:dyDescent="0.35">
      <c r="A2623" t="s">
        <v>8756</v>
      </c>
      <c r="B2623" s="1">
        <v>45695</v>
      </c>
      <c r="C2623" t="s">
        <v>8386</v>
      </c>
      <c r="D2623" t="s">
        <v>8757</v>
      </c>
      <c r="E2623" t="s">
        <v>3035</v>
      </c>
      <c r="F2623" t="s">
        <v>53</v>
      </c>
      <c r="G2623">
        <v>323.51</v>
      </c>
      <c r="H2623">
        <v>6</v>
      </c>
      <c r="I2623">
        <v>235</v>
      </c>
      <c r="J2623">
        <v>48.5</v>
      </c>
      <c r="K2623" t="s">
        <v>43</v>
      </c>
      <c r="L2623" t="s">
        <v>21</v>
      </c>
      <c r="M2623" t="s">
        <v>22</v>
      </c>
      <c r="N2623" t="s">
        <v>8388</v>
      </c>
      <c r="O2623" t="s">
        <v>8758</v>
      </c>
      <c r="P2623" t="str">
        <f t="shared" si="40"/>
        <v>Feb</v>
      </c>
      <c r="Q2623">
        <f>PRODUCT(Table1[[#This Row],[Price_per_Unit]],Table1[[#This Row],[Quantity_Purchased]])</f>
        <v>1941.06</v>
      </c>
      <c r="R2623">
        <f>(Table1[[#This Row],[Price_per_Unit]]*Table1[[#This Row],[Quantity_Purchased]])-Table1[[#This Row],[Discount_Applied]]</f>
        <v>1892.56</v>
      </c>
    </row>
    <row r="2624" spans="1:18" hidden="1" x14ac:dyDescent="0.35">
      <c r="A2624" t="s">
        <v>8759</v>
      </c>
      <c r="B2624" s="1">
        <v>45661</v>
      </c>
      <c r="C2624" t="s">
        <v>8386</v>
      </c>
      <c r="D2624" t="s">
        <v>8760</v>
      </c>
      <c r="E2624" t="s">
        <v>255</v>
      </c>
      <c r="F2624" t="s">
        <v>36</v>
      </c>
      <c r="G2624">
        <v>30.74</v>
      </c>
      <c r="H2624">
        <v>8</v>
      </c>
      <c r="I2624">
        <v>26.95</v>
      </c>
      <c r="J2624">
        <v>4.8899999999999997</v>
      </c>
      <c r="K2624" t="s">
        <v>54</v>
      </c>
      <c r="L2624" t="s">
        <v>29</v>
      </c>
      <c r="M2624" t="s">
        <v>37</v>
      </c>
      <c r="N2624" t="s">
        <v>8396</v>
      </c>
      <c r="O2624" t="s">
        <v>8761</v>
      </c>
      <c r="P2624" t="str">
        <f t="shared" si="40"/>
        <v>Jan</v>
      </c>
      <c r="Q2624">
        <f>PRODUCT(Table1[[#This Row],[Price_per_Unit]],Table1[[#This Row],[Quantity_Purchased]])</f>
        <v>245.92</v>
      </c>
      <c r="R2624">
        <f>(Table1[[#This Row],[Price_per_Unit]]*Table1[[#This Row],[Quantity_Purchased]])-Table1[[#This Row],[Discount_Applied]]</f>
        <v>241.03</v>
      </c>
    </row>
    <row r="2625" spans="1:18" hidden="1" x14ac:dyDescent="0.35">
      <c r="A2625" t="s">
        <v>8762</v>
      </c>
      <c r="B2625" s="1">
        <v>45692</v>
      </c>
      <c r="C2625" t="s">
        <v>8386</v>
      </c>
      <c r="D2625" t="s">
        <v>8763</v>
      </c>
      <c r="E2625" t="s">
        <v>2559</v>
      </c>
      <c r="F2625" t="s">
        <v>128</v>
      </c>
      <c r="G2625">
        <v>487.02</v>
      </c>
      <c r="H2625">
        <v>9</v>
      </c>
      <c r="I2625">
        <v>357.82</v>
      </c>
      <c r="J2625">
        <v>71.25</v>
      </c>
      <c r="K2625" t="s">
        <v>54</v>
      </c>
      <c r="L2625" t="s">
        <v>48</v>
      </c>
      <c r="M2625" t="s">
        <v>30</v>
      </c>
      <c r="N2625" t="s">
        <v>8388</v>
      </c>
      <c r="O2625" t="s">
        <v>8764</v>
      </c>
      <c r="P2625" t="str">
        <f t="shared" si="40"/>
        <v>Feb</v>
      </c>
      <c r="Q2625">
        <f>PRODUCT(Table1[[#This Row],[Price_per_Unit]],Table1[[#This Row],[Quantity_Purchased]])</f>
        <v>4383.18</v>
      </c>
      <c r="R2625">
        <f>(Table1[[#This Row],[Price_per_Unit]]*Table1[[#This Row],[Quantity_Purchased]])-Table1[[#This Row],[Discount_Applied]]</f>
        <v>4311.93</v>
      </c>
    </row>
    <row r="2626" spans="1:18" x14ac:dyDescent="0.35">
      <c r="A2626" t="s">
        <v>8765</v>
      </c>
      <c r="B2626" s="1">
        <v>45696</v>
      </c>
      <c r="C2626" t="s">
        <v>8386</v>
      </c>
      <c r="D2626" t="s">
        <v>8766</v>
      </c>
      <c r="E2626" t="s">
        <v>2425</v>
      </c>
      <c r="F2626" t="s">
        <v>79</v>
      </c>
      <c r="G2626">
        <v>238.95</v>
      </c>
      <c r="H2626">
        <v>10</v>
      </c>
      <c r="I2626">
        <v>150.83000000000001</v>
      </c>
      <c r="J2626">
        <v>0.78</v>
      </c>
      <c r="K2626" t="s">
        <v>54</v>
      </c>
      <c r="L2626" t="s">
        <v>21</v>
      </c>
      <c r="M2626" t="s">
        <v>22</v>
      </c>
      <c r="N2626" t="s">
        <v>8392</v>
      </c>
      <c r="O2626" t="s">
        <v>8767</v>
      </c>
      <c r="P2626" t="str">
        <f t="shared" ref="P2626:P2689" si="41">CHOOSE(MONTH(B2626),"Jan","Feb","Mar","Apr","May","Jun","Jul","Aug","Sep","Oct","Nov","Dec")</f>
        <v>Feb</v>
      </c>
      <c r="Q2626">
        <f>PRODUCT(Table1[[#This Row],[Price_per_Unit]],Table1[[#This Row],[Quantity_Purchased]])</f>
        <v>2389.5</v>
      </c>
      <c r="R2626">
        <f>(Table1[[#This Row],[Price_per_Unit]]*Table1[[#This Row],[Quantity_Purchased]])-Table1[[#This Row],[Discount_Applied]]</f>
        <v>2388.7199999999998</v>
      </c>
    </row>
    <row r="2627" spans="1:18" x14ac:dyDescent="0.35">
      <c r="A2627" t="s">
        <v>8768</v>
      </c>
      <c r="B2627" s="1">
        <v>45698</v>
      </c>
      <c r="C2627" t="s">
        <v>8386</v>
      </c>
      <c r="D2627" t="s">
        <v>8769</v>
      </c>
      <c r="E2627" t="s">
        <v>2239</v>
      </c>
      <c r="F2627" t="s">
        <v>36</v>
      </c>
      <c r="G2627">
        <v>108.69</v>
      </c>
      <c r="H2627">
        <v>3</v>
      </c>
      <c r="I2627">
        <v>68.430000000000007</v>
      </c>
      <c r="J2627">
        <v>17.2</v>
      </c>
      <c r="K2627" t="s">
        <v>20</v>
      </c>
      <c r="L2627" t="s">
        <v>48</v>
      </c>
      <c r="M2627" t="s">
        <v>22</v>
      </c>
      <c r="N2627" t="s">
        <v>8388</v>
      </c>
      <c r="O2627" t="s">
        <v>8770</v>
      </c>
      <c r="P2627" t="str">
        <f t="shared" si="41"/>
        <v>Feb</v>
      </c>
      <c r="Q2627">
        <f>PRODUCT(Table1[[#This Row],[Price_per_Unit]],Table1[[#This Row],[Quantity_Purchased]])</f>
        <v>326.07</v>
      </c>
      <c r="R2627">
        <f>(Table1[[#This Row],[Price_per_Unit]]*Table1[[#This Row],[Quantity_Purchased]])-Table1[[#This Row],[Discount_Applied]]</f>
        <v>308.87</v>
      </c>
    </row>
    <row r="2628" spans="1:18" hidden="1" x14ac:dyDescent="0.35">
      <c r="A2628" t="s">
        <v>8771</v>
      </c>
      <c r="B2628" s="1">
        <v>45694</v>
      </c>
      <c r="C2628" t="s">
        <v>8386</v>
      </c>
      <c r="D2628" t="s">
        <v>8772</v>
      </c>
      <c r="E2628" t="s">
        <v>1776</v>
      </c>
      <c r="F2628" t="s">
        <v>53</v>
      </c>
      <c r="G2628">
        <v>61.13</v>
      </c>
      <c r="H2628">
        <v>10</v>
      </c>
      <c r="I2628">
        <v>37.06</v>
      </c>
      <c r="J2628">
        <v>1.89</v>
      </c>
      <c r="K2628" t="s">
        <v>54</v>
      </c>
      <c r="L2628" t="s">
        <v>21</v>
      </c>
      <c r="M2628" t="s">
        <v>37</v>
      </c>
      <c r="N2628" t="s">
        <v>8392</v>
      </c>
      <c r="O2628" t="s">
        <v>8773</v>
      </c>
      <c r="P2628" t="str">
        <f t="shared" si="41"/>
        <v>Feb</v>
      </c>
      <c r="Q2628">
        <f>PRODUCT(Table1[[#This Row],[Price_per_Unit]],Table1[[#This Row],[Quantity_Purchased]])</f>
        <v>611.30000000000007</v>
      </c>
      <c r="R2628">
        <f>(Table1[[#This Row],[Price_per_Unit]]*Table1[[#This Row],[Quantity_Purchased]])-Table1[[#This Row],[Discount_Applied]]</f>
        <v>609.41000000000008</v>
      </c>
    </row>
    <row r="2629" spans="1:18" hidden="1" x14ac:dyDescent="0.35">
      <c r="A2629" t="s">
        <v>8774</v>
      </c>
      <c r="B2629" s="1">
        <v>45699</v>
      </c>
      <c r="C2629" t="s">
        <v>8386</v>
      </c>
      <c r="D2629" t="s">
        <v>8775</v>
      </c>
      <c r="E2629" t="s">
        <v>824</v>
      </c>
      <c r="F2629" t="s">
        <v>36</v>
      </c>
      <c r="G2629">
        <v>483.98</v>
      </c>
      <c r="H2629">
        <v>9</v>
      </c>
      <c r="I2629">
        <v>428.84</v>
      </c>
      <c r="J2629">
        <v>72.3</v>
      </c>
      <c r="K2629" t="s">
        <v>20</v>
      </c>
      <c r="L2629" t="s">
        <v>21</v>
      </c>
      <c r="M2629" t="s">
        <v>30</v>
      </c>
      <c r="N2629" t="s">
        <v>8388</v>
      </c>
      <c r="O2629" t="s">
        <v>8776</v>
      </c>
      <c r="P2629" t="str">
        <f t="shared" si="41"/>
        <v>Feb</v>
      </c>
      <c r="Q2629">
        <f>PRODUCT(Table1[[#This Row],[Price_per_Unit]],Table1[[#This Row],[Quantity_Purchased]])</f>
        <v>4355.82</v>
      </c>
      <c r="R2629">
        <f>(Table1[[#This Row],[Price_per_Unit]]*Table1[[#This Row],[Quantity_Purchased]])-Table1[[#This Row],[Discount_Applied]]</f>
        <v>4283.5199999999995</v>
      </c>
    </row>
    <row r="2630" spans="1:18" hidden="1" x14ac:dyDescent="0.35">
      <c r="A2630" t="s">
        <v>8777</v>
      </c>
      <c r="B2630" s="1">
        <v>45690</v>
      </c>
      <c r="C2630" t="s">
        <v>8386</v>
      </c>
      <c r="D2630" t="s">
        <v>8778</v>
      </c>
      <c r="E2630" t="s">
        <v>3505</v>
      </c>
      <c r="F2630" t="s">
        <v>19</v>
      </c>
      <c r="G2630">
        <v>465.19</v>
      </c>
      <c r="H2630">
        <v>3</v>
      </c>
      <c r="I2630">
        <v>307.39999999999998</v>
      </c>
      <c r="J2630">
        <v>42.33</v>
      </c>
      <c r="K2630" t="s">
        <v>54</v>
      </c>
      <c r="L2630" t="s">
        <v>21</v>
      </c>
      <c r="M2630" t="s">
        <v>37</v>
      </c>
      <c r="N2630" t="s">
        <v>8388</v>
      </c>
      <c r="O2630" t="s">
        <v>8779</v>
      </c>
      <c r="P2630" t="str">
        <f t="shared" si="41"/>
        <v>Feb</v>
      </c>
      <c r="Q2630">
        <f>PRODUCT(Table1[[#This Row],[Price_per_Unit]],Table1[[#This Row],[Quantity_Purchased]])</f>
        <v>1395.57</v>
      </c>
      <c r="R2630">
        <f>(Table1[[#This Row],[Price_per_Unit]]*Table1[[#This Row],[Quantity_Purchased]])-Table1[[#This Row],[Discount_Applied]]</f>
        <v>1353.24</v>
      </c>
    </row>
    <row r="2631" spans="1:18" hidden="1" x14ac:dyDescent="0.35">
      <c r="A2631" t="s">
        <v>8780</v>
      </c>
      <c r="B2631" s="1">
        <v>45685</v>
      </c>
      <c r="C2631" t="s">
        <v>8386</v>
      </c>
      <c r="D2631" t="s">
        <v>8781</v>
      </c>
      <c r="E2631" t="s">
        <v>471</v>
      </c>
      <c r="F2631" t="s">
        <v>79</v>
      </c>
      <c r="G2631">
        <v>235.48</v>
      </c>
      <c r="H2631">
        <v>2</v>
      </c>
      <c r="I2631">
        <v>206.78</v>
      </c>
      <c r="J2631">
        <v>1.85</v>
      </c>
      <c r="K2631" t="s">
        <v>54</v>
      </c>
      <c r="L2631" t="s">
        <v>48</v>
      </c>
      <c r="M2631" t="s">
        <v>30</v>
      </c>
      <c r="N2631" t="s">
        <v>8388</v>
      </c>
      <c r="O2631" t="s">
        <v>8782</v>
      </c>
      <c r="P2631" t="str">
        <f t="shared" si="41"/>
        <v>Jan</v>
      </c>
      <c r="Q2631">
        <f>PRODUCT(Table1[[#This Row],[Price_per_Unit]],Table1[[#This Row],[Quantity_Purchased]])</f>
        <v>470.96</v>
      </c>
      <c r="R2631">
        <f>(Table1[[#This Row],[Price_per_Unit]]*Table1[[#This Row],[Quantity_Purchased]])-Table1[[#This Row],[Discount_Applied]]</f>
        <v>469.10999999999996</v>
      </c>
    </row>
    <row r="2632" spans="1:18" hidden="1" x14ac:dyDescent="0.35">
      <c r="A2632" t="s">
        <v>8783</v>
      </c>
      <c r="B2632" s="1">
        <v>45704</v>
      </c>
      <c r="C2632" t="s">
        <v>8386</v>
      </c>
      <c r="D2632" t="s">
        <v>8784</v>
      </c>
      <c r="E2632" t="s">
        <v>2959</v>
      </c>
      <c r="F2632" t="s">
        <v>28</v>
      </c>
      <c r="G2632">
        <v>265.01</v>
      </c>
      <c r="H2632">
        <v>9</v>
      </c>
      <c r="I2632">
        <v>218.72</v>
      </c>
      <c r="J2632">
        <v>13.08</v>
      </c>
      <c r="K2632" t="s">
        <v>54</v>
      </c>
      <c r="L2632" t="s">
        <v>48</v>
      </c>
      <c r="M2632" t="s">
        <v>30</v>
      </c>
      <c r="N2632" t="s">
        <v>8388</v>
      </c>
      <c r="O2632" t="s">
        <v>8785</v>
      </c>
      <c r="P2632" t="str">
        <f t="shared" si="41"/>
        <v>Feb</v>
      </c>
      <c r="Q2632">
        <f>PRODUCT(Table1[[#This Row],[Price_per_Unit]],Table1[[#This Row],[Quantity_Purchased]])</f>
        <v>2385.09</v>
      </c>
      <c r="R2632">
        <f>(Table1[[#This Row],[Price_per_Unit]]*Table1[[#This Row],[Quantity_Purchased]])-Table1[[#This Row],[Discount_Applied]]</f>
        <v>2372.0100000000002</v>
      </c>
    </row>
    <row r="2633" spans="1:18" hidden="1" x14ac:dyDescent="0.35">
      <c r="A2633" t="s">
        <v>8786</v>
      </c>
      <c r="B2633" s="1">
        <v>45678</v>
      </c>
      <c r="C2633" t="s">
        <v>8386</v>
      </c>
      <c r="D2633" t="s">
        <v>8787</v>
      </c>
      <c r="E2633" t="s">
        <v>6109</v>
      </c>
      <c r="F2633" t="s">
        <v>19</v>
      </c>
      <c r="G2633">
        <v>348.67</v>
      </c>
      <c r="H2633">
        <v>6</v>
      </c>
      <c r="I2633">
        <v>257.48</v>
      </c>
      <c r="J2633">
        <v>9.4499999999999993</v>
      </c>
      <c r="K2633" t="s">
        <v>54</v>
      </c>
      <c r="L2633" t="s">
        <v>21</v>
      </c>
      <c r="M2633" t="s">
        <v>30</v>
      </c>
      <c r="N2633" t="s">
        <v>8392</v>
      </c>
      <c r="O2633" t="s">
        <v>8788</v>
      </c>
      <c r="P2633" t="str">
        <f t="shared" si="41"/>
        <v>Jan</v>
      </c>
      <c r="Q2633">
        <f>PRODUCT(Table1[[#This Row],[Price_per_Unit]],Table1[[#This Row],[Quantity_Purchased]])</f>
        <v>2092.02</v>
      </c>
      <c r="R2633">
        <f>(Table1[[#This Row],[Price_per_Unit]]*Table1[[#This Row],[Quantity_Purchased]])-Table1[[#This Row],[Discount_Applied]]</f>
        <v>2082.5700000000002</v>
      </c>
    </row>
    <row r="2634" spans="1:18" x14ac:dyDescent="0.35">
      <c r="A2634" t="s">
        <v>8789</v>
      </c>
      <c r="B2634" s="1">
        <v>45683</v>
      </c>
      <c r="C2634" t="s">
        <v>8386</v>
      </c>
      <c r="D2634" t="s">
        <v>8790</v>
      </c>
      <c r="E2634" t="s">
        <v>1071</v>
      </c>
      <c r="F2634" t="s">
        <v>79</v>
      </c>
      <c r="G2634">
        <v>354.54</v>
      </c>
      <c r="H2634">
        <v>3</v>
      </c>
      <c r="I2634">
        <v>216.84</v>
      </c>
      <c r="J2634">
        <v>54.37</v>
      </c>
      <c r="K2634" t="s">
        <v>20</v>
      </c>
      <c r="L2634" t="s">
        <v>21</v>
      </c>
      <c r="M2634" t="s">
        <v>22</v>
      </c>
      <c r="N2634" t="s">
        <v>8388</v>
      </c>
      <c r="O2634" t="s">
        <v>8791</v>
      </c>
      <c r="P2634" t="str">
        <f t="shared" si="41"/>
        <v>Jan</v>
      </c>
      <c r="Q2634">
        <f>PRODUCT(Table1[[#This Row],[Price_per_Unit]],Table1[[#This Row],[Quantity_Purchased]])</f>
        <v>1063.6200000000001</v>
      </c>
      <c r="R2634">
        <f>(Table1[[#This Row],[Price_per_Unit]]*Table1[[#This Row],[Quantity_Purchased]])-Table1[[#This Row],[Discount_Applied]]</f>
        <v>1009.2500000000001</v>
      </c>
    </row>
    <row r="2635" spans="1:18" x14ac:dyDescent="0.35">
      <c r="A2635" t="s">
        <v>8792</v>
      </c>
      <c r="B2635" s="1">
        <v>45693</v>
      </c>
      <c r="C2635" t="s">
        <v>8386</v>
      </c>
      <c r="D2635" t="s">
        <v>8793</v>
      </c>
      <c r="E2635" t="s">
        <v>2545</v>
      </c>
      <c r="F2635" t="s">
        <v>36</v>
      </c>
      <c r="G2635">
        <v>121.17</v>
      </c>
      <c r="H2635">
        <v>2</v>
      </c>
      <c r="I2635">
        <v>90.07</v>
      </c>
      <c r="J2635">
        <v>15.55</v>
      </c>
      <c r="K2635" t="s">
        <v>43</v>
      </c>
      <c r="L2635" t="s">
        <v>21</v>
      </c>
      <c r="M2635" t="s">
        <v>22</v>
      </c>
      <c r="N2635" t="s">
        <v>8396</v>
      </c>
      <c r="O2635" t="s">
        <v>7721</v>
      </c>
      <c r="P2635" t="str">
        <f t="shared" si="41"/>
        <v>Feb</v>
      </c>
      <c r="Q2635">
        <f>PRODUCT(Table1[[#This Row],[Price_per_Unit]],Table1[[#This Row],[Quantity_Purchased]])</f>
        <v>242.34</v>
      </c>
      <c r="R2635">
        <f>(Table1[[#This Row],[Price_per_Unit]]*Table1[[#This Row],[Quantity_Purchased]])-Table1[[#This Row],[Discount_Applied]]</f>
        <v>226.79</v>
      </c>
    </row>
    <row r="2636" spans="1:18" hidden="1" x14ac:dyDescent="0.35">
      <c r="A2636" t="s">
        <v>8794</v>
      </c>
      <c r="B2636" s="1">
        <v>45668</v>
      </c>
      <c r="C2636" t="s">
        <v>8386</v>
      </c>
      <c r="D2636" t="s">
        <v>8795</v>
      </c>
      <c r="E2636" t="s">
        <v>8796</v>
      </c>
      <c r="F2636" t="s">
        <v>128</v>
      </c>
      <c r="G2636">
        <v>183.01</v>
      </c>
      <c r="H2636">
        <v>9</v>
      </c>
      <c r="I2636">
        <v>150.66</v>
      </c>
      <c r="J2636">
        <v>4.93</v>
      </c>
      <c r="K2636" t="s">
        <v>54</v>
      </c>
      <c r="L2636" t="s">
        <v>48</v>
      </c>
      <c r="M2636" t="s">
        <v>30</v>
      </c>
      <c r="N2636" t="s">
        <v>8396</v>
      </c>
      <c r="O2636" t="s">
        <v>8797</v>
      </c>
      <c r="P2636" t="str">
        <f t="shared" si="41"/>
        <v>Jan</v>
      </c>
      <c r="Q2636">
        <f>PRODUCT(Table1[[#This Row],[Price_per_Unit]],Table1[[#This Row],[Quantity_Purchased]])</f>
        <v>1647.09</v>
      </c>
      <c r="R2636">
        <f>(Table1[[#This Row],[Price_per_Unit]]*Table1[[#This Row],[Quantity_Purchased]])-Table1[[#This Row],[Discount_Applied]]</f>
        <v>1642.1599999999999</v>
      </c>
    </row>
    <row r="2637" spans="1:18" x14ac:dyDescent="0.35">
      <c r="A2637" t="s">
        <v>8798</v>
      </c>
      <c r="B2637" s="1">
        <v>45673</v>
      </c>
      <c r="C2637" t="s">
        <v>8386</v>
      </c>
      <c r="D2637" t="s">
        <v>8799</v>
      </c>
      <c r="E2637" t="s">
        <v>1733</v>
      </c>
      <c r="F2637" t="s">
        <v>53</v>
      </c>
      <c r="G2637">
        <v>122.91</v>
      </c>
      <c r="H2637">
        <v>4</v>
      </c>
      <c r="I2637">
        <v>76.14</v>
      </c>
      <c r="J2637">
        <v>1.42</v>
      </c>
      <c r="K2637" t="s">
        <v>43</v>
      </c>
      <c r="L2637" t="s">
        <v>48</v>
      </c>
      <c r="M2637" t="s">
        <v>22</v>
      </c>
      <c r="N2637" t="s">
        <v>8388</v>
      </c>
      <c r="O2637" t="s">
        <v>8800</v>
      </c>
      <c r="P2637" t="str">
        <f t="shared" si="41"/>
        <v>Jan</v>
      </c>
      <c r="Q2637">
        <f>PRODUCT(Table1[[#This Row],[Price_per_Unit]],Table1[[#This Row],[Quantity_Purchased]])</f>
        <v>491.64</v>
      </c>
      <c r="R2637">
        <f>(Table1[[#This Row],[Price_per_Unit]]*Table1[[#This Row],[Quantity_Purchased]])-Table1[[#This Row],[Discount_Applied]]</f>
        <v>490.21999999999997</v>
      </c>
    </row>
    <row r="2638" spans="1:18" x14ac:dyDescent="0.35">
      <c r="A2638" t="s">
        <v>8801</v>
      </c>
      <c r="B2638" s="1">
        <v>45691</v>
      </c>
      <c r="C2638" t="s">
        <v>8386</v>
      </c>
      <c r="D2638" t="s">
        <v>8802</v>
      </c>
      <c r="E2638" t="s">
        <v>1674</v>
      </c>
      <c r="F2638" t="s">
        <v>28</v>
      </c>
      <c r="G2638">
        <v>177.96</v>
      </c>
      <c r="H2638">
        <v>5</v>
      </c>
      <c r="I2638">
        <v>138.56</v>
      </c>
      <c r="J2638">
        <v>12.92</v>
      </c>
      <c r="K2638" t="s">
        <v>43</v>
      </c>
      <c r="L2638" t="s">
        <v>29</v>
      </c>
      <c r="M2638" t="s">
        <v>22</v>
      </c>
      <c r="N2638" t="s">
        <v>8392</v>
      </c>
      <c r="O2638" t="s">
        <v>8803</v>
      </c>
      <c r="P2638" t="str">
        <f t="shared" si="41"/>
        <v>Feb</v>
      </c>
      <c r="Q2638">
        <f>PRODUCT(Table1[[#This Row],[Price_per_Unit]],Table1[[#This Row],[Quantity_Purchased]])</f>
        <v>889.80000000000007</v>
      </c>
      <c r="R2638">
        <f>(Table1[[#This Row],[Price_per_Unit]]*Table1[[#This Row],[Quantity_Purchased]])-Table1[[#This Row],[Discount_Applied]]</f>
        <v>876.88000000000011</v>
      </c>
    </row>
    <row r="2639" spans="1:18" hidden="1" x14ac:dyDescent="0.35">
      <c r="A2639" t="s">
        <v>8804</v>
      </c>
      <c r="B2639" s="1">
        <v>45670</v>
      </c>
      <c r="C2639" t="s">
        <v>8386</v>
      </c>
      <c r="D2639" t="s">
        <v>8805</v>
      </c>
      <c r="E2639" t="s">
        <v>804</v>
      </c>
      <c r="F2639" t="s">
        <v>28</v>
      </c>
      <c r="G2639">
        <v>315.77999999999997</v>
      </c>
      <c r="H2639">
        <v>1</v>
      </c>
      <c r="I2639">
        <v>211.73</v>
      </c>
      <c r="J2639">
        <v>26.26</v>
      </c>
      <c r="K2639" t="s">
        <v>20</v>
      </c>
      <c r="L2639" t="s">
        <v>48</v>
      </c>
      <c r="M2639" t="s">
        <v>37</v>
      </c>
      <c r="N2639" t="s">
        <v>8396</v>
      </c>
      <c r="O2639" t="s">
        <v>8806</v>
      </c>
      <c r="P2639" t="str">
        <f t="shared" si="41"/>
        <v>Jan</v>
      </c>
      <c r="Q2639">
        <f>PRODUCT(Table1[[#This Row],[Price_per_Unit]],Table1[[#This Row],[Quantity_Purchased]])</f>
        <v>315.77999999999997</v>
      </c>
      <c r="R2639">
        <f>(Table1[[#This Row],[Price_per_Unit]]*Table1[[#This Row],[Quantity_Purchased]])-Table1[[#This Row],[Discount_Applied]]</f>
        <v>289.52</v>
      </c>
    </row>
    <row r="2640" spans="1:18" hidden="1" x14ac:dyDescent="0.35">
      <c r="A2640" t="s">
        <v>8807</v>
      </c>
      <c r="B2640" s="1">
        <v>45691</v>
      </c>
      <c r="C2640" t="s">
        <v>8386</v>
      </c>
      <c r="D2640" t="s">
        <v>8808</v>
      </c>
      <c r="E2640" t="s">
        <v>4035</v>
      </c>
      <c r="F2640" t="s">
        <v>79</v>
      </c>
      <c r="G2640">
        <v>51.17</v>
      </c>
      <c r="H2640">
        <v>5</v>
      </c>
      <c r="I2640">
        <v>38.72</v>
      </c>
      <c r="J2640">
        <v>10.06</v>
      </c>
      <c r="K2640" t="s">
        <v>20</v>
      </c>
      <c r="L2640" t="s">
        <v>48</v>
      </c>
      <c r="M2640" t="s">
        <v>37</v>
      </c>
      <c r="N2640" t="s">
        <v>8388</v>
      </c>
      <c r="O2640" t="s">
        <v>8809</v>
      </c>
      <c r="P2640" t="str">
        <f t="shared" si="41"/>
        <v>Feb</v>
      </c>
      <c r="Q2640">
        <f>PRODUCT(Table1[[#This Row],[Price_per_Unit]],Table1[[#This Row],[Quantity_Purchased]])</f>
        <v>255.85000000000002</v>
      </c>
      <c r="R2640">
        <f>(Table1[[#This Row],[Price_per_Unit]]*Table1[[#This Row],[Quantity_Purchased]])-Table1[[#This Row],[Discount_Applied]]</f>
        <v>245.79000000000002</v>
      </c>
    </row>
    <row r="2641" spans="1:18" hidden="1" x14ac:dyDescent="0.35">
      <c r="A2641" t="s">
        <v>8810</v>
      </c>
      <c r="B2641" s="1">
        <v>45687</v>
      </c>
      <c r="C2641" t="s">
        <v>8386</v>
      </c>
      <c r="D2641" t="s">
        <v>8811</v>
      </c>
      <c r="E2641" t="s">
        <v>8812</v>
      </c>
      <c r="F2641" t="s">
        <v>19</v>
      </c>
      <c r="G2641">
        <v>139.30000000000001</v>
      </c>
      <c r="H2641">
        <v>5</v>
      </c>
      <c r="I2641">
        <v>117.82</v>
      </c>
      <c r="J2641">
        <v>20.18</v>
      </c>
      <c r="K2641" t="s">
        <v>43</v>
      </c>
      <c r="L2641" t="s">
        <v>29</v>
      </c>
      <c r="M2641" t="s">
        <v>37</v>
      </c>
      <c r="N2641" t="s">
        <v>8388</v>
      </c>
      <c r="O2641" t="s">
        <v>8813</v>
      </c>
      <c r="P2641" t="str">
        <f t="shared" si="41"/>
        <v>Jan</v>
      </c>
      <c r="Q2641">
        <f>PRODUCT(Table1[[#This Row],[Price_per_Unit]],Table1[[#This Row],[Quantity_Purchased]])</f>
        <v>696.5</v>
      </c>
      <c r="R2641">
        <f>(Table1[[#This Row],[Price_per_Unit]]*Table1[[#This Row],[Quantity_Purchased]])-Table1[[#This Row],[Discount_Applied]]</f>
        <v>676.32</v>
      </c>
    </row>
    <row r="2642" spans="1:18" x14ac:dyDescent="0.35">
      <c r="A2642" t="s">
        <v>8814</v>
      </c>
      <c r="B2642" s="1">
        <v>45675</v>
      </c>
      <c r="C2642" t="s">
        <v>8386</v>
      </c>
      <c r="D2642" t="s">
        <v>8815</v>
      </c>
      <c r="E2642" t="s">
        <v>899</v>
      </c>
      <c r="F2642" t="s">
        <v>28</v>
      </c>
      <c r="G2642">
        <v>334.42</v>
      </c>
      <c r="H2642">
        <v>1</v>
      </c>
      <c r="I2642">
        <v>264.37</v>
      </c>
      <c r="J2642">
        <v>61.1</v>
      </c>
      <c r="K2642" t="s">
        <v>43</v>
      </c>
      <c r="L2642" t="s">
        <v>29</v>
      </c>
      <c r="M2642" t="s">
        <v>22</v>
      </c>
      <c r="N2642" t="s">
        <v>8392</v>
      </c>
      <c r="O2642" t="s">
        <v>8816</v>
      </c>
      <c r="P2642" t="str">
        <f t="shared" si="41"/>
        <v>Jan</v>
      </c>
      <c r="Q2642">
        <f>PRODUCT(Table1[[#This Row],[Price_per_Unit]],Table1[[#This Row],[Quantity_Purchased]])</f>
        <v>334.42</v>
      </c>
      <c r="R2642">
        <f>(Table1[[#This Row],[Price_per_Unit]]*Table1[[#This Row],[Quantity_Purchased]])-Table1[[#This Row],[Discount_Applied]]</f>
        <v>273.32</v>
      </c>
    </row>
    <row r="2643" spans="1:18" hidden="1" x14ac:dyDescent="0.35">
      <c r="A2643" t="s">
        <v>8817</v>
      </c>
      <c r="B2643" s="1">
        <v>45690</v>
      </c>
      <c r="C2643" t="s">
        <v>8386</v>
      </c>
      <c r="D2643" t="s">
        <v>8818</v>
      </c>
      <c r="E2643" t="s">
        <v>859</v>
      </c>
      <c r="F2643" t="s">
        <v>79</v>
      </c>
      <c r="G2643">
        <v>415.79</v>
      </c>
      <c r="H2643">
        <v>2</v>
      </c>
      <c r="I2643">
        <v>311.32</v>
      </c>
      <c r="J2643">
        <v>22.24</v>
      </c>
      <c r="K2643" t="s">
        <v>20</v>
      </c>
      <c r="L2643" t="s">
        <v>48</v>
      </c>
      <c r="M2643" t="s">
        <v>30</v>
      </c>
      <c r="N2643" t="s">
        <v>8396</v>
      </c>
      <c r="O2643" t="s">
        <v>8819</v>
      </c>
      <c r="P2643" t="str">
        <f t="shared" si="41"/>
        <v>Feb</v>
      </c>
      <c r="Q2643">
        <f>PRODUCT(Table1[[#This Row],[Price_per_Unit]],Table1[[#This Row],[Quantity_Purchased]])</f>
        <v>831.58</v>
      </c>
      <c r="R2643">
        <f>(Table1[[#This Row],[Price_per_Unit]]*Table1[[#This Row],[Quantity_Purchased]])-Table1[[#This Row],[Discount_Applied]]</f>
        <v>809.34</v>
      </c>
    </row>
    <row r="2644" spans="1:18" hidden="1" x14ac:dyDescent="0.35">
      <c r="A2644" t="s">
        <v>8820</v>
      </c>
      <c r="B2644" s="1">
        <v>45687</v>
      </c>
      <c r="C2644" t="s">
        <v>8386</v>
      </c>
      <c r="D2644" t="s">
        <v>8821</v>
      </c>
      <c r="E2644" t="s">
        <v>3465</v>
      </c>
      <c r="F2644" t="s">
        <v>53</v>
      </c>
      <c r="G2644">
        <v>498.62</v>
      </c>
      <c r="H2644">
        <v>1</v>
      </c>
      <c r="I2644">
        <v>388.58</v>
      </c>
      <c r="J2644">
        <v>2.91</v>
      </c>
      <c r="K2644" t="s">
        <v>54</v>
      </c>
      <c r="L2644" t="s">
        <v>29</v>
      </c>
      <c r="M2644" t="s">
        <v>37</v>
      </c>
      <c r="N2644" t="s">
        <v>8392</v>
      </c>
      <c r="O2644" t="s">
        <v>8822</v>
      </c>
      <c r="P2644" t="str">
        <f t="shared" si="41"/>
        <v>Jan</v>
      </c>
      <c r="Q2644">
        <f>PRODUCT(Table1[[#This Row],[Price_per_Unit]],Table1[[#This Row],[Quantity_Purchased]])</f>
        <v>498.62</v>
      </c>
      <c r="R2644">
        <f>(Table1[[#This Row],[Price_per_Unit]]*Table1[[#This Row],[Quantity_Purchased]])-Table1[[#This Row],[Discount_Applied]]</f>
        <v>495.71</v>
      </c>
    </row>
    <row r="2645" spans="1:18" hidden="1" x14ac:dyDescent="0.35">
      <c r="A2645" t="s">
        <v>8823</v>
      </c>
      <c r="B2645" s="1">
        <v>45678</v>
      </c>
      <c r="C2645" t="s">
        <v>8386</v>
      </c>
      <c r="D2645" t="s">
        <v>8824</v>
      </c>
      <c r="E2645" t="s">
        <v>4519</v>
      </c>
      <c r="F2645" t="s">
        <v>19</v>
      </c>
      <c r="G2645">
        <v>415.98</v>
      </c>
      <c r="H2645">
        <v>6</v>
      </c>
      <c r="I2645">
        <v>255.72</v>
      </c>
      <c r="J2645">
        <v>35.04</v>
      </c>
      <c r="K2645" t="s">
        <v>43</v>
      </c>
      <c r="L2645" t="s">
        <v>29</v>
      </c>
      <c r="M2645" t="s">
        <v>37</v>
      </c>
      <c r="N2645" t="s">
        <v>8396</v>
      </c>
      <c r="O2645" t="s">
        <v>8825</v>
      </c>
      <c r="P2645" t="str">
        <f t="shared" si="41"/>
        <v>Jan</v>
      </c>
      <c r="Q2645">
        <f>PRODUCT(Table1[[#This Row],[Price_per_Unit]],Table1[[#This Row],[Quantity_Purchased]])</f>
        <v>2495.88</v>
      </c>
      <c r="R2645">
        <f>(Table1[[#This Row],[Price_per_Unit]]*Table1[[#This Row],[Quantity_Purchased]])-Table1[[#This Row],[Discount_Applied]]</f>
        <v>2460.84</v>
      </c>
    </row>
    <row r="2646" spans="1:18" x14ac:dyDescent="0.35">
      <c r="A2646" t="s">
        <v>8826</v>
      </c>
      <c r="B2646" s="1">
        <v>45697</v>
      </c>
      <c r="C2646" t="s">
        <v>8386</v>
      </c>
      <c r="D2646" t="s">
        <v>8827</v>
      </c>
      <c r="E2646" t="s">
        <v>654</v>
      </c>
      <c r="F2646" t="s">
        <v>128</v>
      </c>
      <c r="G2646">
        <v>243.49</v>
      </c>
      <c r="H2646">
        <v>1</v>
      </c>
      <c r="I2646">
        <v>188.02</v>
      </c>
      <c r="J2646">
        <v>36.770000000000003</v>
      </c>
      <c r="K2646" t="s">
        <v>54</v>
      </c>
      <c r="L2646" t="s">
        <v>21</v>
      </c>
      <c r="M2646" t="s">
        <v>22</v>
      </c>
      <c r="N2646" t="s">
        <v>8396</v>
      </c>
      <c r="O2646" t="s">
        <v>8828</v>
      </c>
      <c r="P2646" t="str">
        <f t="shared" si="41"/>
        <v>Feb</v>
      </c>
      <c r="Q2646">
        <f>PRODUCT(Table1[[#This Row],[Price_per_Unit]],Table1[[#This Row],[Quantity_Purchased]])</f>
        <v>243.49</v>
      </c>
      <c r="R2646">
        <f>(Table1[[#This Row],[Price_per_Unit]]*Table1[[#This Row],[Quantity_Purchased]])-Table1[[#This Row],[Discount_Applied]]</f>
        <v>206.72</v>
      </c>
    </row>
    <row r="2647" spans="1:18" x14ac:dyDescent="0.35">
      <c r="A2647" t="s">
        <v>8829</v>
      </c>
      <c r="B2647" s="1">
        <v>45658</v>
      </c>
      <c r="C2647" t="s">
        <v>8386</v>
      </c>
      <c r="D2647" t="s">
        <v>8830</v>
      </c>
      <c r="E2647" t="s">
        <v>4462</v>
      </c>
      <c r="F2647" t="s">
        <v>19</v>
      </c>
      <c r="G2647">
        <v>19.260000000000002</v>
      </c>
      <c r="H2647">
        <v>10</v>
      </c>
      <c r="I2647">
        <v>16.14</v>
      </c>
      <c r="J2647">
        <v>2.17</v>
      </c>
      <c r="K2647" t="s">
        <v>54</v>
      </c>
      <c r="L2647" t="s">
        <v>29</v>
      </c>
      <c r="M2647" t="s">
        <v>22</v>
      </c>
      <c r="N2647" t="s">
        <v>8388</v>
      </c>
      <c r="O2647" t="s">
        <v>8831</v>
      </c>
      <c r="P2647" t="str">
        <f t="shared" si="41"/>
        <v>Jan</v>
      </c>
      <c r="Q2647">
        <f>PRODUCT(Table1[[#This Row],[Price_per_Unit]],Table1[[#This Row],[Quantity_Purchased]])</f>
        <v>192.60000000000002</v>
      </c>
      <c r="R2647">
        <f>(Table1[[#This Row],[Price_per_Unit]]*Table1[[#This Row],[Quantity_Purchased]])-Table1[[#This Row],[Discount_Applied]]</f>
        <v>190.43000000000004</v>
      </c>
    </row>
    <row r="2648" spans="1:18" hidden="1" x14ac:dyDescent="0.35">
      <c r="A2648" t="s">
        <v>8832</v>
      </c>
      <c r="B2648" s="1">
        <v>45699</v>
      </c>
      <c r="C2648" t="s">
        <v>8386</v>
      </c>
      <c r="D2648" s="2" t="s">
        <v>8833</v>
      </c>
      <c r="E2648" t="s">
        <v>8834</v>
      </c>
      <c r="F2648" t="s">
        <v>128</v>
      </c>
      <c r="G2648">
        <v>261.04000000000002</v>
      </c>
      <c r="H2648">
        <v>5</v>
      </c>
      <c r="I2648">
        <v>198.5</v>
      </c>
      <c r="J2648">
        <v>40.47</v>
      </c>
      <c r="K2648" t="s">
        <v>43</v>
      </c>
      <c r="L2648" t="s">
        <v>21</v>
      </c>
      <c r="M2648" t="s">
        <v>37</v>
      </c>
      <c r="N2648" t="s">
        <v>8396</v>
      </c>
      <c r="O2648" t="s">
        <v>8835</v>
      </c>
      <c r="P2648" t="str">
        <f t="shared" si="41"/>
        <v>Feb</v>
      </c>
      <c r="Q2648">
        <f>PRODUCT(Table1[[#This Row],[Price_per_Unit]],Table1[[#This Row],[Quantity_Purchased]])</f>
        <v>1305.2</v>
      </c>
      <c r="R2648">
        <f>(Table1[[#This Row],[Price_per_Unit]]*Table1[[#This Row],[Quantity_Purchased]])-Table1[[#This Row],[Discount_Applied]]</f>
        <v>1264.73</v>
      </c>
    </row>
    <row r="2649" spans="1:18" x14ac:dyDescent="0.35">
      <c r="A2649" t="s">
        <v>8836</v>
      </c>
      <c r="B2649" s="1">
        <v>45672</v>
      </c>
      <c r="C2649" t="s">
        <v>8386</v>
      </c>
      <c r="D2649" t="s">
        <v>8837</v>
      </c>
      <c r="E2649" t="s">
        <v>156</v>
      </c>
      <c r="F2649" t="s">
        <v>128</v>
      </c>
      <c r="G2649">
        <v>12.51</v>
      </c>
      <c r="H2649">
        <v>1</v>
      </c>
      <c r="I2649">
        <v>9.93</v>
      </c>
      <c r="J2649">
        <v>2.4</v>
      </c>
      <c r="K2649" t="s">
        <v>54</v>
      </c>
      <c r="L2649" t="s">
        <v>48</v>
      </c>
      <c r="M2649" t="s">
        <v>22</v>
      </c>
      <c r="N2649" t="s">
        <v>8392</v>
      </c>
      <c r="O2649" t="s">
        <v>8838</v>
      </c>
      <c r="P2649" t="str">
        <f t="shared" si="41"/>
        <v>Jan</v>
      </c>
      <c r="Q2649">
        <f>PRODUCT(Table1[[#This Row],[Price_per_Unit]],Table1[[#This Row],[Quantity_Purchased]])</f>
        <v>12.51</v>
      </c>
      <c r="R2649">
        <f>(Table1[[#This Row],[Price_per_Unit]]*Table1[[#This Row],[Quantity_Purchased]])-Table1[[#This Row],[Discount_Applied]]</f>
        <v>10.11</v>
      </c>
    </row>
    <row r="2650" spans="1:18" hidden="1" x14ac:dyDescent="0.35">
      <c r="A2650" t="s">
        <v>8839</v>
      </c>
      <c r="B2650" s="1">
        <v>45692</v>
      </c>
      <c r="C2650" t="s">
        <v>8386</v>
      </c>
      <c r="D2650" t="s">
        <v>8840</v>
      </c>
      <c r="E2650" t="s">
        <v>1712</v>
      </c>
      <c r="F2650" t="s">
        <v>128</v>
      </c>
      <c r="G2650">
        <v>384.71</v>
      </c>
      <c r="H2650">
        <v>8</v>
      </c>
      <c r="I2650">
        <v>330.48</v>
      </c>
      <c r="J2650">
        <v>41.34</v>
      </c>
      <c r="K2650" t="s">
        <v>54</v>
      </c>
      <c r="L2650" t="s">
        <v>48</v>
      </c>
      <c r="M2650" t="s">
        <v>30</v>
      </c>
      <c r="N2650" t="s">
        <v>8388</v>
      </c>
      <c r="O2650" t="s">
        <v>3736</v>
      </c>
      <c r="P2650" t="str">
        <f t="shared" si="41"/>
        <v>Feb</v>
      </c>
      <c r="Q2650">
        <f>PRODUCT(Table1[[#This Row],[Price_per_Unit]],Table1[[#This Row],[Quantity_Purchased]])</f>
        <v>3077.68</v>
      </c>
      <c r="R2650">
        <f>(Table1[[#This Row],[Price_per_Unit]]*Table1[[#This Row],[Quantity_Purchased]])-Table1[[#This Row],[Discount_Applied]]</f>
        <v>3036.3399999999997</v>
      </c>
    </row>
    <row r="2651" spans="1:18" x14ac:dyDescent="0.35">
      <c r="A2651" t="s">
        <v>8841</v>
      </c>
      <c r="B2651" s="1">
        <v>45706</v>
      </c>
      <c r="C2651" t="s">
        <v>8386</v>
      </c>
      <c r="D2651" t="s">
        <v>8842</v>
      </c>
      <c r="E2651" t="s">
        <v>8843</v>
      </c>
      <c r="F2651" t="s">
        <v>19</v>
      </c>
      <c r="G2651">
        <v>194.99</v>
      </c>
      <c r="H2651">
        <v>3</v>
      </c>
      <c r="I2651">
        <v>136.33000000000001</v>
      </c>
      <c r="J2651">
        <v>3.99</v>
      </c>
      <c r="K2651" t="s">
        <v>54</v>
      </c>
      <c r="L2651" t="s">
        <v>29</v>
      </c>
      <c r="M2651" t="s">
        <v>22</v>
      </c>
      <c r="N2651" t="s">
        <v>8396</v>
      </c>
      <c r="O2651" t="s">
        <v>8844</v>
      </c>
      <c r="P2651" t="str">
        <f t="shared" si="41"/>
        <v>Feb</v>
      </c>
      <c r="Q2651">
        <f>PRODUCT(Table1[[#This Row],[Price_per_Unit]],Table1[[#This Row],[Quantity_Purchased]])</f>
        <v>584.97</v>
      </c>
      <c r="R2651">
        <f>(Table1[[#This Row],[Price_per_Unit]]*Table1[[#This Row],[Quantity_Purchased]])-Table1[[#This Row],[Discount_Applied]]</f>
        <v>580.98</v>
      </c>
    </row>
    <row r="2652" spans="1:18" hidden="1" x14ac:dyDescent="0.35">
      <c r="A2652" t="s">
        <v>8845</v>
      </c>
      <c r="B2652" s="1">
        <v>45704</v>
      </c>
      <c r="C2652" t="s">
        <v>8386</v>
      </c>
      <c r="D2652" t="s">
        <v>8846</v>
      </c>
      <c r="E2652" t="s">
        <v>3767</v>
      </c>
      <c r="F2652" t="s">
        <v>79</v>
      </c>
      <c r="G2652">
        <v>181.96</v>
      </c>
      <c r="H2652">
        <v>5</v>
      </c>
      <c r="I2652">
        <v>142.52000000000001</v>
      </c>
      <c r="J2652">
        <v>14.47</v>
      </c>
      <c r="K2652" t="s">
        <v>43</v>
      </c>
      <c r="L2652" t="s">
        <v>48</v>
      </c>
      <c r="M2652" t="s">
        <v>37</v>
      </c>
      <c r="N2652" t="s">
        <v>8388</v>
      </c>
      <c r="O2652" t="s">
        <v>8847</v>
      </c>
      <c r="P2652" t="str">
        <f t="shared" si="41"/>
        <v>Feb</v>
      </c>
      <c r="Q2652">
        <f>PRODUCT(Table1[[#This Row],[Price_per_Unit]],Table1[[#This Row],[Quantity_Purchased]])</f>
        <v>909.80000000000007</v>
      </c>
      <c r="R2652">
        <f>(Table1[[#This Row],[Price_per_Unit]]*Table1[[#This Row],[Quantity_Purchased]])-Table1[[#This Row],[Discount_Applied]]</f>
        <v>895.33</v>
      </c>
    </row>
    <row r="2653" spans="1:18" hidden="1" x14ac:dyDescent="0.35">
      <c r="A2653" t="s">
        <v>8848</v>
      </c>
      <c r="B2653" s="1">
        <v>45680</v>
      </c>
      <c r="C2653" t="s">
        <v>8386</v>
      </c>
      <c r="D2653" t="s">
        <v>8849</v>
      </c>
      <c r="E2653" t="s">
        <v>389</v>
      </c>
      <c r="F2653" t="s">
        <v>128</v>
      </c>
      <c r="G2653">
        <v>101</v>
      </c>
      <c r="H2653">
        <v>10</v>
      </c>
      <c r="I2653">
        <v>78.209999999999994</v>
      </c>
      <c r="J2653">
        <v>3.95</v>
      </c>
      <c r="K2653" t="s">
        <v>20</v>
      </c>
      <c r="L2653" t="s">
        <v>48</v>
      </c>
      <c r="M2653" t="s">
        <v>30</v>
      </c>
      <c r="N2653" t="s">
        <v>8396</v>
      </c>
      <c r="O2653" t="s">
        <v>8850</v>
      </c>
      <c r="P2653" t="str">
        <f t="shared" si="41"/>
        <v>Jan</v>
      </c>
      <c r="Q2653">
        <f>PRODUCT(Table1[[#This Row],[Price_per_Unit]],Table1[[#This Row],[Quantity_Purchased]])</f>
        <v>1010</v>
      </c>
      <c r="R2653">
        <f>(Table1[[#This Row],[Price_per_Unit]]*Table1[[#This Row],[Quantity_Purchased]])-Table1[[#This Row],[Discount_Applied]]</f>
        <v>1006.05</v>
      </c>
    </row>
    <row r="2654" spans="1:18" hidden="1" x14ac:dyDescent="0.35">
      <c r="A2654" t="s">
        <v>8851</v>
      </c>
      <c r="B2654" s="1">
        <v>45707</v>
      </c>
      <c r="C2654" t="s">
        <v>8386</v>
      </c>
      <c r="D2654" t="s">
        <v>8852</v>
      </c>
      <c r="E2654" t="s">
        <v>773</v>
      </c>
      <c r="F2654" t="s">
        <v>79</v>
      </c>
      <c r="G2654">
        <v>11.94</v>
      </c>
      <c r="H2654">
        <v>4</v>
      </c>
      <c r="I2654">
        <v>8.1199999999999992</v>
      </c>
      <c r="J2654">
        <v>2.2999999999999998</v>
      </c>
      <c r="K2654" t="s">
        <v>20</v>
      </c>
      <c r="L2654" t="s">
        <v>29</v>
      </c>
      <c r="M2654" t="s">
        <v>37</v>
      </c>
      <c r="N2654" t="s">
        <v>8388</v>
      </c>
      <c r="O2654" t="s">
        <v>8853</v>
      </c>
      <c r="P2654" t="str">
        <f t="shared" si="41"/>
        <v>Feb</v>
      </c>
      <c r="Q2654">
        <f>PRODUCT(Table1[[#This Row],[Price_per_Unit]],Table1[[#This Row],[Quantity_Purchased]])</f>
        <v>47.76</v>
      </c>
      <c r="R2654">
        <f>(Table1[[#This Row],[Price_per_Unit]]*Table1[[#This Row],[Quantity_Purchased]])-Table1[[#This Row],[Discount_Applied]]</f>
        <v>45.46</v>
      </c>
    </row>
    <row r="2655" spans="1:18" hidden="1" x14ac:dyDescent="0.35">
      <c r="A2655" t="s">
        <v>8854</v>
      </c>
      <c r="B2655" s="1">
        <v>45705</v>
      </c>
      <c r="C2655" t="s">
        <v>8386</v>
      </c>
      <c r="D2655" t="s">
        <v>8855</v>
      </c>
      <c r="E2655" t="s">
        <v>393</v>
      </c>
      <c r="F2655" t="s">
        <v>28</v>
      </c>
      <c r="G2655">
        <v>487.28</v>
      </c>
      <c r="H2655">
        <v>4</v>
      </c>
      <c r="I2655">
        <v>343.16</v>
      </c>
      <c r="J2655">
        <v>93.77</v>
      </c>
      <c r="K2655" t="s">
        <v>20</v>
      </c>
      <c r="L2655" t="s">
        <v>21</v>
      </c>
      <c r="M2655" t="s">
        <v>37</v>
      </c>
      <c r="N2655" t="s">
        <v>8388</v>
      </c>
      <c r="O2655" t="s">
        <v>8856</v>
      </c>
      <c r="P2655" t="str">
        <f t="shared" si="41"/>
        <v>Feb</v>
      </c>
      <c r="Q2655">
        <f>PRODUCT(Table1[[#This Row],[Price_per_Unit]],Table1[[#This Row],[Quantity_Purchased]])</f>
        <v>1949.12</v>
      </c>
      <c r="R2655">
        <f>(Table1[[#This Row],[Price_per_Unit]]*Table1[[#This Row],[Quantity_Purchased]])-Table1[[#This Row],[Discount_Applied]]</f>
        <v>1855.35</v>
      </c>
    </row>
    <row r="2656" spans="1:18" hidden="1" x14ac:dyDescent="0.35">
      <c r="A2656" t="s">
        <v>8857</v>
      </c>
      <c r="B2656" s="1">
        <v>45699</v>
      </c>
      <c r="C2656" t="s">
        <v>8386</v>
      </c>
      <c r="D2656" t="s">
        <v>8858</v>
      </c>
      <c r="E2656" t="s">
        <v>3415</v>
      </c>
      <c r="F2656" t="s">
        <v>28</v>
      </c>
      <c r="G2656">
        <v>130.69</v>
      </c>
      <c r="H2656">
        <v>10</v>
      </c>
      <c r="I2656">
        <v>87.08</v>
      </c>
      <c r="J2656">
        <v>14.4</v>
      </c>
      <c r="K2656" t="s">
        <v>20</v>
      </c>
      <c r="L2656" t="s">
        <v>29</v>
      </c>
      <c r="M2656" t="s">
        <v>30</v>
      </c>
      <c r="N2656" t="s">
        <v>8392</v>
      </c>
      <c r="O2656" t="s">
        <v>8859</v>
      </c>
      <c r="P2656" t="str">
        <f t="shared" si="41"/>
        <v>Feb</v>
      </c>
      <c r="Q2656">
        <f>PRODUCT(Table1[[#This Row],[Price_per_Unit]],Table1[[#This Row],[Quantity_Purchased]])</f>
        <v>1306.9000000000001</v>
      </c>
      <c r="R2656">
        <f>(Table1[[#This Row],[Price_per_Unit]]*Table1[[#This Row],[Quantity_Purchased]])-Table1[[#This Row],[Discount_Applied]]</f>
        <v>1292.5</v>
      </c>
    </row>
    <row r="2657" spans="1:18" x14ac:dyDescent="0.35">
      <c r="A2657" t="s">
        <v>8860</v>
      </c>
      <c r="B2657" s="1">
        <v>45694</v>
      </c>
      <c r="C2657" t="s">
        <v>8386</v>
      </c>
      <c r="D2657" t="s">
        <v>8861</v>
      </c>
      <c r="E2657" t="s">
        <v>627</v>
      </c>
      <c r="F2657" t="s">
        <v>53</v>
      </c>
      <c r="G2657">
        <v>343.48</v>
      </c>
      <c r="H2657">
        <v>1</v>
      </c>
      <c r="I2657">
        <v>290.16000000000003</v>
      </c>
      <c r="J2657">
        <v>16.850000000000001</v>
      </c>
      <c r="K2657" t="s">
        <v>20</v>
      </c>
      <c r="L2657" t="s">
        <v>29</v>
      </c>
      <c r="M2657" t="s">
        <v>22</v>
      </c>
      <c r="N2657" t="s">
        <v>8396</v>
      </c>
      <c r="O2657" t="s">
        <v>8862</v>
      </c>
      <c r="P2657" t="str">
        <f t="shared" si="41"/>
        <v>Feb</v>
      </c>
      <c r="Q2657">
        <f>PRODUCT(Table1[[#This Row],[Price_per_Unit]],Table1[[#This Row],[Quantity_Purchased]])</f>
        <v>343.48</v>
      </c>
      <c r="R2657">
        <f>(Table1[[#This Row],[Price_per_Unit]]*Table1[[#This Row],[Quantity_Purchased]])-Table1[[#This Row],[Discount_Applied]]</f>
        <v>326.63</v>
      </c>
    </row>
    <row r="2658" spans="1:18" hidden="1" x14ac:dyDescent="0.35">
      <c r="A2658" t="s">
        <v>8863</v>
      </c>
      <c r="B2658" s="1">
        <v>45671</v>
      </c>
      <c r="C2658" t="s">
        <v>8386</v>
      </c>
      <c r="D2658" t="s">
        <v>8864</v>
      </c>
      <c r="E2658" t="s">
        <v>259</v>
      </c>
      <c r="F2658" t="s">
        <v>36</v>
      </c>
      <c r="G2658">
        <v>139.28</v>
      </c>
      <c r="H2658">
        <v>5</v>
      </c>
      <c r="I2658">
        <v>102.36</v>
      </c>
      <c r="J2658">
        <v>25.33</v>
      </c>
      <c r="K2658" t="s">
        <v>20</v>
      </c>
      <c r="L2658" t="s">
        <v>21</v>
      </c>
      <c r="M2658" t="s">
        <v>37</v>
      </c>
      <c r="N2658" t="s">
        <v>8388</v>
      </c>
      <c r="O2658" t="s">
        <v>8865</v>
      </c>
      <c r="P2658" t="str">
        <f t="shared" si="41"/>
        <v>Jan</v>
      </c>
      <c r="Q2658">
        <f>PRODUCT(Table1[[#This Row],[Price_per_Unit]],Table1[[#This Row],[Quantity_Purchased]])</f>
        <v>696.4</v>
      </c>
      <c r="R2658">
        <f>(Table1[[#This Row],[Price_per_Unit]]*Table1[[#This Row],[Quantity_Purchased]])-Table1[[#This Row],[Discount_Applied]]</f>
        <v>671.06999999999994</v>
      </c>
    </row>
    <row r="2659" spans="1:18" hidden="1" x14ac:dyDescent="0.35">
      <c r="A2659" t="s">
        <v>8866</v>
      </c>
      <c r="B2659" s="1">
        <v>45699</v>
      </c>
      <c r="C2659" t="s">
        <v>8386</v>
      </c>
      <c r="D2659" t="s">
        <v>8867</v>
      </c>
      <c r="E2659" t="s">
        <v>1304</v>
      </c>
      <c r="F2659" t="s">
        <v>19</v>
      </c>
      <c r="G2659">
        <v>311.61</v>
      </c>
      <c r="H2659">
        <v>7</v>
      </c>
      <c r="I2659">
        <v>204.64</v>
      </c>
      <c r="J2659">
        <v>39.96</v>
      </c>
      <c r="K2659" t="s">
        <v>54</v>
      </c>
      <c r="L2659" t="s">
        <v>21</v>
      </c>
      <c r="M2659" t="s">
        <v>30</v>
      </c>
      <c r="N2659" t="s">
        <v>8388</v>
      </c>
      <c r="O2659" t="s">
        <v>8868</v>
      </c>
      <c r="P2659" t="str">
        <f t="shared" si="41"/>
        <v>Feb</v>
      </c>
      <c r="Q2659">
        <f>PRODUCT(Table1[[#This Row],[Price_per_Unit]],Table1[[#This Row],[Quantity_Purchased]])</f>
        <v>2181.27</v>
      </c>
      <c r="R2659">
        <f>(Table1[[#This Row],[Price_per_Unit]]*Table1[[#This Row],[Quantity_Purchased]])-Table1[[#This Row],[Discount_Applied]]</f>
        <v>2141.31</v>
      </c>
    </row>
    <row r="2660" spans="1:18" x14ac:dyDescent="0.35">
      <c r="A2660" t="s">
        <v>8869</v>
      </c>
      <c r="B2660" s="1">
        <v>45692</v>
      </c>
      <c r="C2660" t="s">
        <v>8386</v>
      </c>
      <c r="D2660" t="s">
        <v>8870</v>
      </c>
      <c r="E2660" t="s">
        <v>2278</v>
      </c>
      <c r="F2660" t="s">
        <v>128</v>
      </c>
      <c r="G2660">
        <v>200.37</v>
      </c>
      <c r="H2660">
        <v>4</v>
      </c>
      <c r="I2660">
        <v>150.54</v>
      </c>
      <c r="J2660">
        <v>17.5</v>
      </c>
      <c r="K2660" t="s">
        <v>20</v>
      </c>
      <c r="L2660" t="s">
        <v>21</v>
      </c>
      <c r="M2660" t="s">
        <v>22</v>
      </c>
      <c r="N2660" t="s">
        <v>8396</v>
      </c>
      <c r="O2660" t="s">
        <v>8871</v>
      </c>
      <c r="P2660" t="str">
        <f t="shared" si="41"/>
        <v>Feb</v>
      </c>
      <c r="Q2660">
        <f>PRODUCT(Table1[[#This Row],[Price_per_Unit]],Table1[[#This Row],[Quantity_Purchased]])</f>
        <v>801.48</v>
      </c>
      <c r="R2660">
        <f>(Table1[[#This Row],[Price_per_Unit]]*Table1[[#This Row],[Quantity_Purchased]])-Table1[[#This Row],[Discount_Applied]]</f>
        <v>783.98</v>
      </c>
    </row>
    <row r="2661" spans="1:18" hidden="1" x14ac:dyDescent="0.35">
      <c r="A2661" t="s">
        <v>8872</v>
      </c>
      <c r="B2661" s="1">
        <v>45660</v>
      </c>
      <c r="C2661" t="s">
        <v>8386</v>
      </c>
      <c r="D2661" s="2" t="s">
        <v>8873</v>
      </c>
      <c r="E2661" t="s">
        <v>6369</v>
      </c>
      <c r="F2661" t="s">
        <v>128</v>
      </c>
      <c r="G2661">
        <v>366.6</v>
      </c>
      <c r="H2661">
        <v>2</v>
      </c>
      <c r="I2661">
        <v>291.88</v>
      </c>
      <c r="J2661">
        <v>52.66</v>
      </c>
      <c r="K2661" t="s">
        <v>43</v>
      </c>
      <c r="L2661" t="s">
        <v>48</v>
      </c>
      <c r="M2661" t="s">
        <v>37</v>
      </c>
      <c r="N2661" t="s">
        <v>8392</v>
      </c>
      <c r="O2661" t="s">
        <v>8874</v>
      </c>
      <c r="P2661" t="str">
        <f t="shared" si="41"/>
        <v>Jan</v>
      </c>
      <c r="Q2661">
        <f>PRODUCT(Table1[[#This Row],[Price_per_Unit]],Table1[[#This Row],[Quantity_Purchased]])</f>
        <v>733.2</v>
      </c>
      <c r="R2661">
        <f>(Table1[[#This Row],[Price_per_Unit]]*Table1[[#This Row],[Quantity_Purchased]])-Table1[[#This Row],[Discount_Applied]]</f>
        <v>680.54000000000008</v>
      </c>
    </row>
    <row r="2662" spans="1:18" hidden="1" x14ac:dyDescent="0.35">
      <c r="A2662" t="s">
        <v>8875</v>
      </c>
      <c r="B2662" s="1">
        <v>45700</v>
      </c>
      <c r="C2662" t="s">
        <v>8386</v>
      </c>
      <c r="D2662" t="s">
        <v>8876</v>
      </c>
      <c r="E2662" t="s">
        <v>4411</v>
      </c>
      <c r="F2662" t="s">
        <v>28</v>
      </c>
      <c r="G2662">
        <v>13.66</v>
      </c>
      <c r="H2662">
        <v>2</v>
      </c>
      <c r="I2662">
        <v>12.11</v>
      </c>
      <c r="J2662">
        <v>2.14</v>
      </c>
      <c r="K2662" t="s">
        <v>54</v>
      </c>
      <c r="L2662" t="s">
        <v>29</v>
      </c>
      <c r="M2662" t="s">
        <v>30</v>
      </c>
      <c r="N2662" t="s">
        <v>8396</v>
      </c>
      <c r="O2662" t="s">
        <v>8877</v>
      </c>
      <c r="P2662" t="str">
        <f t="shared" si="41"/>
        <v>Feb</v>
      </c>
      <c r="Q2662">
        <f>PRODUCT(Table1[[#This Row],[Price_per_Unit]],Table1[[#This Row],[Quantity_Purchased]])</f>
        <v>27.32</v>
      </c>
      <c r="R2662">
        <f>(Table1[[#This Row],[Price_per_Unit]]*Table1[[#This Row],[Quantity_Purchased]])-Table1[[#This Row],[Discount_Applied]]</f>
        <v>25.18</v>
      </c>
    </row>
    <row r="2663" spans="1:18" hidden="1" x14ac:dyDescent="0.35">
      <c r="A2663" t="s">
        <v>8878</v>
      </c>
      <c r="B2663" s="1">
        <v>45682</v>
      </c>
      <c r="C2663" t="s">
        <v>8386</v>
      </c>
      <c r="D2663" t="s">
        <v>8879</v>
      </c>
      <c r="E2663" t="s">
        <v>927</v>
      </c>
      <c r="F2663" t="s">
        <v>53</v>
      </c>
      <c r="G2663">
        <v>375.5</v>
      </c>
      <c r="H2663">
        <v>6</v>
      </c>
      <c r="I2663">
        <v>317.14</v>
      </c>
      <c r="J2663">
        <v>37.32</v>
      </c>
      <c r="K2663" t="s">
        <v>20</v>
      </c>
      <c r="L2663" t="s">
        <v>48</v>
      </c>
      <c r="M2663" t="s">
        <v>37</v>
      </c>
      <c r="N2663" t="s">
        <v>8396</v>
      </c>
      <c r="O2663" t="s">
        <v>8880</v>
      </c>
      <c r="P2663" t="str">
        <f t="shared" si="41"/>
        <v>Jan</v>
      </c>
      <c r="Q2663">
        <f>PRODUCT(Table1[[#This Row],[Price_per_Unit]],Table1[[#This Row],[Quantity_Purchased]])</f>
        <v>2253</v>
      </c>
      <c r="R2663">
        <f>(Table1[[#This Row],[Price_per_Unit]]*Table1[[#This Row],[Quantity_Purchased]])-Table1[[#This Row],[Discount_Applied]]</f>
        <v>2215.6799999999998</v>
      </c>
    </row>
    <row r="2664" spans="1:18" x14ac:dyDescent="0.35">
      <c r="A2664" t="s">
        <v>8881</v>
      </c>
      <c r="B2664" s="1">
        <v>45684</v>
      </c>
      <c r="C2664" t="s">
        <v>8386</v>
      </c>
      <c r="D2664" t="s">
        <v>8882</v>
      </c>
      <c r="E2664" t="s">
        <v>2449</v>
      </c>
      <c r="F2664" t="s">
        <v>19</v>
      </c>
      <c r="G2664">
        <v>265.27</v>
      </c>
      <c r="H2664">
        <v>9</v>
      </c>
      <c r="I2664">
        <v>211.92</v>
      </c>
      <c r="J2664">
        <v>31.16</v>
      </c>
      <c r="K2664" t="s">
        <v>54</v>
      </c>
      <c r="L2664" t="s">
        <v>48</v>
      </c>
      <c r="M2664" t="s">
        <v>22</v>
      </c>
      <c r="N2664" t="s">
        <v>8392</v>
      </c>
      <c r="O2664" t="s">
        <v>8883</v>
      </c>
      <c r="P2664" t="str">
        <f t="shared" si="41"/>
        <v>Jan</v>
      </c>
      <c r="Q2664">
        <f>PRODUCT(Table1[[#This Row],[Price_per_Unit]],Table1[[#This Row],[Quantity_Purchased]])</f>
        <v>2387.4299999999998</v>
      </c>
      <c r="R2664">
        <f>(Table1[[#This Row],[Price_per_Unit]]*Table1[[#This Row],[Quantity_Purchased]])-Table1[[#This Row],[Discount_Applied]]</f>
        <v>2356.27</v>
      </c>
    </row>
    <row r="2665" spans="1:18" hidden="1" x14ac:dyDescent="0.35">
      <c r="A2665" t="s">
        <v>8884</v>
      </c>
      <c r="B2665" s="1">
        <v>45679</v>
      </c>
      <c r="C2665" t="s">
        <v>8386</v>
      </c>
      <c r="D2665" t="s">
        <v>8885</v>
      </c>
      <c r="E2665" t="s">
        <v>4224</v>
      </c>
      <c r="F2665" t="s">
        <v>128</v>
      </c>
      <c r="G2665">
        <v>269.39</v>
      </c>
      <c r="H2665">
        <v>10</v>
      </c>
      <c r="I2665">
        <v>200.03</v>
      </c>
      <c r="J2665">
        <v>40.97</v>
      </c>
      <c r="K2665" t="s">
        <v>20</v>
      </c>
      <c r="L2665" t="s">
        <v>48</v>
      </c>
      <c r="M2665" t="s">
        <v>37</v>
      </c>
      <c r="N2665" t="s">
        <v>8392</v>
      </c>
      <c r="O2665" t="s">
        <v>8886</v>
      </c>
      <c r="P2665" t="str">
        <f t="shared" si="41"/>
        <v>Jan</v>
      </c>
      <c r="Q2665">
        <f>PRODUCT(Table1[[#This Row],[Price_per_Unit]],Table1[[#This Row],[Quantity_Purchased]])</f>
        <v>2693.8999999999996</v>
      </c>
      <c r="R2665">
        <f>(Table1[[#This Row],[Price_per_Unit]]*Table1[[#This Row],[Quantity_Purchased]])-Table1[[#This Row],[Discount_Applied]]</f>
        <v>2652.93</v>
      </c>
    </row>
    <row r="2666" spans="1:18" x14ac:dyDescent="0.35">
      <c r="A2666" t="s">
        <v>8887</v>
      </c>
      <c r="B2666" s="1">
        <v>45664</v>
      </c>
      <c r="C2666" t="s">
        <v>8386</v>
      </c>
      <c r="D2666" t="s">
        <v>8888</v>
      </c>
      <c r="E2666" t="s">
        <v>888</v>
      </c>
      <c r="F2666" t="s">
        <v>19</v>
      </c>
      <c r="G2666">
        <v>73.38</v>
      </c>
      <c r="H2666">
        <v>4</v>
      </c>
      <c r="I2666">
        <v>46.24</v>
      </c>
      <c r="J2666">
        <v>12.06</v>
      </c>
      <c r="K2666" t="s">
        <v>20</v>
      </c>
      <c r="L2666" t="s">
        <v>29</v>
      </c>
      <c r="M2666" t="s">
        <v>22</v>
      </c>
      <c r="N2666" t="s">
        <v>8388</v>
      </c>
      <c r="O2666" t="s">
        <v>8889</v>
      </c>
      <c r="P2666" t="str">
        <f t="shared" si="41"/>
        <v>Jan</v>
      </c>
      <c r="Q2666">
        <f>PRODUCT(Table1[[#This Row],[Price_per_Unit]],Table1[[#This Row],[Quantity_Purchased]])</f>
        <v>293.52</v>
      </c>
      <c r="R2666">
        <f>(Table1[[#This Row],[Price_per_Unit]]*Table1[[#This Row],[Quantity_Purchased]])-Table1[[#This Row],[Discount_Applied]]</f>
        <v>281.45999999999998</v>
      </c>
    </row>
    <row r="2667" spans="1:18" x14ac:dyDescent="0.35">
      <c r="A2667" t="s">
        <v>8890</v>
      </c>
      <c r="B2667" s="1">
        <v>45688</v>
      </c>
      <c r="C2667" t="s">
        <v>8386</v>
      </c>
      <c r="D2667" t="s">
        <v>8891</v>
      </c>
      <c r="E2667" t="s">
        <v>4612</v>
      </c>
      <c r="F2667" t="s">
        <v>36</v>
      </c>
      <c r="G2667">
        <v>463.17</v>
      </c>
      <c r="H2667">
        <v>3</v>
      </c>
      <c r="I2667">
        <v>310</v>
      </c>
      <c r="J2667">
        <v>50.26</v>
      </c>
      <c r="K2667" t="s">
        <v>20</v>
      </c>
      <c r="L2667" t="s">
        <v>48</v>
      </c>
      <c r="M2667" t="s">
        <v>22</v>
      </c>
      <c r="N2667" t="s">
        <v>8388</v>
      </c>
      <c r="O2667" t="s">
        <v>8892</v>
      </c>
      <c r="P2667" t="str">
        <f t="shared" si="41"/>
        <v>Jan</v>
      </c>
      <c r="Q2667">
        <f>PRODUCT(Table1[[#This Row],[Price_per_Unit]],Table1[[#This Row],[Quantity_Purchased]])</f>
        <v>1389.51</v>
      </c>
      <c r="R2667">
        <f>(Table1[[#This Row],[Price_per_Unit]]*Table1[[#This Row],[Quantity_Purchased]])-Table1[[#This Row],[Discount_Applied]]</f>
        <v>1339.25</v>
      </c>
    </row>
    <row r="2668" spans="1:18" x14ac:dyDescent="0.35">
      <c r="A2668" s="2" t="s">
        <v>8893</v>
      </c>
      <c r="B2668" s="1">
        <v>45668</v>
      </c>
      <c r="C2668" t="s">
        <v>8386</v>
      </c>
      <c r="D2668" t="s">
        <v>8894</v>
      </c>
      <c r="E2668" t="s">
        <v>4080</v>
      </c>
      <c r="F2668" t="s">
        <v>19</v>
      </c>
      <c r="G2668">
        <v>45.83</v>
      </c>
      <c r="H2668">
        <v>6</v>
      </c>
      <c r="I2668">
        <v>34.57</v>
      </c>
      <c r="J2668">
        <v>3.48</v>
      </c>
      <c r="K2668" t="s">
        <v>43</v>
      </c>
      <c r="L2668" t="s">
        <v>21</v>
      </c>
      <c r="M2668" t="s">
        <v>22</v>
      </c>
      <c r="N2668" t="s">
        <v>8392</v>
      </c>
      <c r="O2668" t="s">
        <v>8895</v>
      </c>
      <c r="P2668" t="str">
        <f t="shared" si="41"/>
        <v>Jan</v>
      </c>
      <c r="Q2668">
        <f>PRODUCT(Table1[[#This Row],[Price_per_Unit]],Table1[[#This Row],[Quantity_Purchased]])</f>
        <v>274.98</v>
      </c>
      <c r="R2668">
        <f>(Table1[[#This Row],[Price_per_Unit]]*Table1[[#This Row],[Quantity_Purchased]])-Table1[[#This Row],[Discount_Applied]]</f>
        <v>271.5</v>
      </c>
    </row>
    <row r="2669" spans="1:18" hidden="1" x14ac:dyDescent="0.35">
      <c r="A2669" t="s">
        <v>8896</v>
      </c>
      <c r="B2669" s="1">
        <v>45663</v>
      </c>
      <c r="C2669" t="s">
        <v>8386</v>
      </c>
      <c r="D2669" t="s">
        <v>8897</v>
      </c>
      <c r="E2669" t="s">
        <v>3799</v>
      </c>
      <c r="F2669" t="s">
        <v>128</v>
      </c>
      <c r="G2669">
        <v>164.88</v>
      </c>
      <c r="H2669">
        <v>9</v>
      </c>
      <c r="I2669">
        <v>113.87</v>
      </c>
      <c r="J2669">
        <v>1.38</v>
      </c>
      <c r="K2669" t="s">
        <v>54</v>
      </c>
      <c r="L2669" t="s">
        <v>29</v>
      </c>
      <c r="M2669" t="s">
        <v>37</v>
      </c>
      <c r="N2669" t="s">
        <v>8396</v>
      </c>
      <c r="O2669" t="s">
        <v>8898</v>
      </c>
      <c r="P2669" t="str">
        <f t="shared" si="41"/>
        <v>Jan</v>
      </c>
      <c r="Q2669">
        <f>PRODUCT(Table1[[#This Row],[Price_per_Unit]],Table1[[#This Row],[Quantity_Purchased]])</f>
        <v>1483.92</v>
      </c>
      <c r="R2669">
        <f>(Table1[[#This Row],[Price_per_Unit]]*Table1[[#This Row],[Quantity_Purchased]])-Table1[[#This Row],[Discount_Applied]]</f>
        <v>1482.54</v>
      </c>
    </row>
    <row r="2670" spans="1:18" x14ac:dyDescent="0.35">
      <c r="A2670" t="s">
        <v>8899</v>
      </c>
      <c r="B2670" s="1">
        <v>45678</v>
      </c>
      <c r="C2670" t="s">
        <v>8386</v>
      </c>
      <c r="D2670" t="s">
        <v>8900</v>
      </c>
      <c r="E2670" t="s">
        <v>459</v>
      </c>
      <c r="F2670" t="s">
        <v>79</v>
      </c>
      <c r="G2670">
        <v>473.54</v>
      </c>
      <c r="H2670">
        <v>8</v>
      </c>
      <c r="I2670">
        <v>357.18</v>
      </c>
      <c r="J2670">
        <v>21.95</v>
      </c>
      <c r="K2670" t="s">
        <v>20</v>
      </c>
      <c r="L2670" t="s">
        <v>29</v>
      </c>
      <c r="M2670" t="s">
        <v>22</v>
      </c>
      <c r="N2670" t="s">
        <v>8388</v>
      </c>
      <c r="O2670" t="s">
        <v>8901</v>
      </c>
      <c r="P2670" t="str">
        <f t="shared" si="41"/>
        <v>Jan</v>
      </c>
      <c r="Q2670">
        <f>PRODUCT(Table1[[#This Row],[Price_per_Unit]],Table1[[#This Row],[Quantity_Purchased]])</f>
        <v>3788.32</v>
      </c>
      <c r="R2670">
        <f>(Table1[[#This Row],[Price_per_Unit]]*Table1[[#This Row],[Quantity_Purchased]])-Table1[[#This Row],[Discount_Applied]]</f>
        <v>3766.3700000000003</v>
      </c>
    </row>
    <row r="2671" spans="1:18" x14ac:dyDescent="0.35">
      <c r="A2671" t="s">
        <v>8902</v>
      </c>
      <c r="B2671" s="1">
        <v>45685</v>
      </c>
      <c r="C2671" t="s">
        <v>8386</v>
      </c>
      <c r="D2671" t="s">
        <v>8903</v>
      </c>
      <c r="E2671" t="s">
        <v>673</v>
      </c>
      <c r="F2671" t="s">
        <v>28</v>
      </c>
      <c r="G2671">
        <v>139.83000000000001</v>
      </c>
      <c r="H2671">
        <v>2</v>
      </c>
      <c r="I2671">
        <v>91.65</v>
      </c>
      <c r="J2671">
        <v>10.77</v>
      </c>
      <c r="K2671" t="s">
        <v>20</v>
      </c>
      <c r="L2671" t="s">
        <v>21</v>
      </c>
      <c r="M2671" t="s">
        <v>22</v>
      </c>
      <c r="N2671" t="s">
        <v>8388</v>
      </c>
      <c r="O2671" t="s">
        <v>8904</v>
      </c>
      <c r="P2671" t="str">
        <f t="shared" si="41"/>
        <v>Jan</v>
      </c>
      <c r="Q2671">
        <f>PRODUCT(Table1[[#This Row],[Price_per_Unit]],Table1[[#This Row],[Quantity_Purchased]])</f>
        <v>279.66000000000003</v>
      </c>
      <c r="R2671">
        <f>(Table1[[#This Row],[Price_per_Unit]]*Table1[[#This Row],[Quantity_Purchased]])-Table1[[#This Row],[Discount_Applied]]</f>
        <v>268.89000000000004</v>
      </c>
    </row>
    <row r="2672" spans="1:18" hidden="1" x14ac:dyDescent="0.35">
      <c r="A2672" t="s">
        <v>8905</v>
      </c>
      <c r="B2672" s="1">
        <v>45700</v>
      </c>
      <c r="C2672" t="s">
        <v>8386</v>
      </c>
      <c r="D2672" t="s">
        <v>8906</v>
      </c>
      <c r="E2672" t="s">
        <v>1646</v>
      </c>
      <c r="F2672" t="s">
        <v>53</v>
      </c>
      <c r="G2672">
        <v>463.83</v>
      </c>
      <c r="H2672">
        <v>2</v>
      </c>
      <c r="I2672">
        <v>349.28</v>
      </c>
      <c r="J2672">
        <v>16.61</v>
      </c>
      <c r="K2672" t="s">
        <v>20</v>
      </c>
      <c r="L2672" t="s">
        <v>48</v>
      </c>
      <c r="M2672" t="s">
        <v>37</v>
      </c>
      <c r="N2672" t="s">
        <v>8396</v>
      </c>
      <c r="O2672" t="s">
        <v>8907</v>
      </c>
      <c r="P2672" t="str">
        <f t="shared" si="41"/>
        <v>Feb</v>
      </c>
      <c r="Q2672">
        <f>PRODUCT(Table1[[#This Row],[Price_per_Unit]],Table1[[#This Row],[Quantity_Purchased]])</f>
        <v>927.66</v>
      </c>
      <c r="R2672">
        <f>(Table1[[#This Row],[Price_per_Unit]]*Table1[[#This Row],[Quantity_Purchased]])-Table1[[#This Row],[Discount_Applied]]</f>
        <v>911.05</v>
      </c>
    </row>
    <row r="2673" spans="1:18" hidden="1" x14ac:dyDescent="0.35">
      <c r="A2673" t="s">
        <v>8908</v>
      </c>
      <c r="B2673" s="1">
        <v>45675</v>
      </c>
      <c r="C2673" t="s">
        <v>8386</v>
      </c>
      <c r="D2673" t="s">
        <v>8909</v>
      </c>
      <c r="E2673" t="s">
        <v>824</v>
      </c>
      <c r="F2673" t="s">
        <v>28</v>
      </c>
      <c r="G2673">
        <v>228.08</v>
      </c>
      <c r="H2673">
        <v>9</v>
      </c>
      <c r="I2673">
        <v>168.84</v>
      </c>
      <c r="J2673">
        <v>7.17</v>
      </c>
      <c r="K2673" t="s">
        <v>43</v>
      </c>
      <c r="L2673" t="s">
        <v>21</v>
      </c>
      <c r="M2673" t="s">
        <v>37</v>
      </c>
      <c r="N2673" t="s">
        <v>8396</v>
      </c>
      <c r="O2673" t="s">
        <v>8910</v>
      </c>
      <c r="P2673" t="str">
        <f t="shared" si="41"/>
        <v>Jan</v>
      </c>
      <c r="Q2673">
        <f>PRODUCT(Table1[[#This Row],[Price_per_Unit]],Table1[[#This Row],[Quantity_Purchased]])</f>
        <v>2052.7200000000003</v>
      </c>
      <c r="R2673">
        <f>(Table1[[#This Row],[Price_per_Unit]]*Table1[[#This Row],[Quantity_Purchased]])-Table1[[#This Row],[Discount_Applied]]</f>
        <v>2045.5500000000002</v>
      </c>
    </row>
    <row r="2674" spans="1:18" hidden="1" x14ac:dyDescent="0.35">
      <c r="A2674" t="s">
        <v>8911</v>
      </c>
      <c r="B2674" s="1">
        <v>45671</v>
      </c>
      <c r="C2674" t="s">
        <v>8386</v>
      </c>
      <c r="D2674" t="s">
        <v>8912</v>
      </c>
      <c r="E2674" t="s">
        <v>3913</v>
      </c>
      <c r="F2674" t="s">
        <v>53</v>
      </c>
      <c r="G2674">
        <v>361.55</v>
      </c>
      <c r="H2674">
        <v>6</v>
      </c>
      <c r="I2674">
        <v>250.03</v>
      </c>
      <c r="J2674">
        <v>13.55</v>
      </c>
      <c r="K2674" t="s">
        <v>54</v>
      </c>
      <c r="L2674" t="s">
        <v>29</v>
      </c>
      <c r="M2674" t="s">
        <v>30</v>
      </c>
      <c r="N2674" t="s">
        <v>8388</v>
      </c>
      <c r="O2674" t="s">
        <v>6025</v>
      </c>
      <c r="P2674" t="str">
        <f t="shared" si="41"/>
        <v>Jan</v>
      </c>
      <c r="Q2674">
        <f>PRODUCT(Table1[[#This Row],[Price_per_Unit]],Table1[[#This Row],[Quantity_Purchased]])</f>
        <v>2169.3000000000002</v>
      </c>
      <c r="R2674">
        <f>(Table1[[#This Row],[Price_per_Unit]]*Table1[[#This Row],[Quantity_Purchased]])-Table1[[#This Row],[Discount_Applied]]</f>
        <v>2155.75</v>
      </c>
    </row>
    <row r="2675" spans="1:18" x14ac:dyDescent="0.35">
      <c r="A2675" t="s">
        <v>8913</v>
      </c>
      <c r="B2675" s="1">
        <v>45703</v>
      </c>
      <c r="C2675" t="s">
        <v>8386</v>
      </c>
      <c r="D2675" t="s">
        <v>8914</v>
      </c>
      <c r="E2675" t="s">
        <v>1443</v>
      </c>
      <c r="F2675" t="s">
        <v>36</v>
      </c>
      <c r="G2675">
        <v>357.44</v>
      </c>
      <c r="H2675">
        <v>4</v>
      </c>
      <c r="I2675">
        <v>288.12</v>
      </c>
      <c r="J2675">
        <v>17.920000000000002</v>
      </c>
      <c r="K2675" t="s">
        <v>43</v>
      </c>
      <c r="L2675" t="s">
        <v>48</v>
      </c>
      <c r="M2675" t="s">
        <v>22</v>
      </c>
      <c r="N2675" t="s">
        <v>8388</v>
      </c>
      <c r="O2675" t="s">
        <v>8915</v>
      </c>
      <c r="P2675" t="str">
        <f t="shared" si="41"/>
        <v>Feb</v>
      </c>
      <c r="Q2675">
        <f>PRODUCT(Table1[[#This Row],[Price_per_Unit]],Table1[[#This Row],[Quantity_Purchased]])</f>
        <v>1429.76</v>
      </c>
      <c r="R2675">
        <f>(Table1[[#This Row],[Price_per_Unit]]*Table1[[#This Row],[Quantity_Purchased]])-Table1[[#This Row],[Discount_Applied]]</f>
        <v>1411.84</v>
      </c>
    </row>
    <row r="2676" spans="1:18" hidden="1" x14ac:dyDescent="0.35">
      <c r="A2676" t="s">
        <v>8916</v>
      </c>
      <c r="B2676" s="1">
        <v>45707</v>
      </c>
      <c r="C2676" t="s">
        <v>8386</v>
      </c>
      <c r="D2676" t="s">
        <v>8917</v>
      </c>
      <c r="E2676" t="s">
        <v>6041</v>
      </c>
      <c r="F2676" t="s">
        <v>19</v>
      </c>
      <c r="G2676">
        <v>145.57</v>
      </c>
      <c r="H2676">
        <v>2</v>
      </c>
      <c r="I2676">
        <v>113.06</v>
      </c>
      <c r="J2676">
        <v>16.03</v>
      </c>
      <c r="K2676" t="s">
        <v>20</v>
      </c>
      <c r="L2676" t="s">
        <v>29</v>
      </c>
      <c r="M2676" t="s">
        <v>30</v>
      </c>
      <c r="N2676" t="s">
        <v>8396</v>
      </c>
      <c r="O2676" t="s">
        <v>8918</v>
      </c>
      <c r="P2676" t="str">
        <f t="shared" si="41"/>
        <v>Feb</v>
      </c>
      <c r="Q2676">
        <f>PRODUCT(Table1[[#This Row],[Price_per_Unit]],Table1[[#This Row],[Quantity_Purchased]])</f>
        <v>291.14</v>
      </c>
      <c r="R2676">
        <f>(Table1[[#This Row],[Price_per_Unit]]*Table1[[#This Row],[Quantity_Purchased]])-Table1[[#This Row],[Discount_Applied]]</f>
        <v>275.11</v>
      </c>
    </row>
    <row r="2677" spans="1:18" x14ac:dyDescent="0.35">
      <c r="A2677" t="s">
        <v>8919</v>
      </c>
      <c r="B2677" s="1">
        <v>45662</v>
      </c>
      <c r="C2677" t="s">
        <v>8386</v>
      </c>
      <c r="D2677" t="s">
        <v>8920</v>
      </c>
      <c r="E2677" t="s">
        <v>1490</v>
      </c>
      <c r="F2677" t="s">
        <v>128</v>
      </c>
      <c r="G2677">
        <v>193.27</v>
      </c>
      <c r="H2677">
        <v>9</v>
      </c>
      <c r="I2677">
        <v>150.94</v>
      </c>
      <c r="J2677">
        <v>33.43</v>
      </c>
      <c r="K2677" t="s">
        <v>54</v>
      </c>
      <c r="L2677" t="s">
        <v>48</v>
      </c>
      <c r="M2677" t="s">
        <v>22</v>
      </c>
      <c r="N2677" t="s">
        <v>8388</v>
      </c>
      <c r="O2677" t="s">
        <v>8921</v>
      </c>
      <c r="P2677" t="str">
        <f t="shared" si="41"/>
        <v>Jan</v>
      </c>
      <c r="Q2677">
        <f>PRODUCT(Table1[[#This Row],[Price_per_Unit]],Table1[[#This Row],[Quantity_Purchased]])</f>
        <v>1739.43</v>
      </c>
      <c r="R2677">
        <f>(Table1[[#This Row],[Price_per_Unit]]*Table1[[#This Row],[Quantity_Purchased]])-Table1[[#This Row],[Discount_Applied]]</f>
        <v>1706</v>
      </c>
    </row>
    <row r="2678" spans="1:18" hidden="1" x14ac:dyDescent="0.35">
      <c r="A2678" t="s">
        <v>8922</v>
      </c>
      <c r="B2678" s="1">
        <v>45680</v>
      </c>
      <c r="C2678" t="s">
        <v>8386</v>
      </c>
      <c r="D2678" s="2" t="s">
        <v>8923</v>
      </c>
      <c r="E2678" t="s">
        <v>495</v>
      </c>
      <c r="F2678" t="s">
        <v>19</v>
      </c>
      <c r="G2678">
        <v>165.62</v>
      </c>
      <c r="H2678">
        <v>6</v>
      </c>
      <c r="I2678">
        <v>112.25</v>
      </c>
      <c r="J2678">
        <v>6.65</v>
      </c>
      <c r="K2678" t="s">
        <v>43</v>
      </c>
      <c r="L2678" t="s">
        <v>29</v>
      </c>
      <c r="M2678" t="s">
        <v>30</v>
      </c>
      <c r="N2678" t="s">
        <v>8392</v>
      </c>
      <c r="O2678" t="s">
        <v>8924</v>
      </c>
      <c r="P2678" t="str">
        <f t="shared" si="41"/>
        <v>Jan</v>
      </c>
      <c r="Q2678">
        <f>PRODUCT(Table1[[#This Row],[Price_per_Unit]],Table1[[#This Row],[Quantity_Purchased]])</f>
        <v>993.72</v>
      </c>
      <c r="R2678">
        <f>(Table1[[#This Row],[Price_per_Unit]]*Table1[[#This Row],[Quantity_Purchased]])-Table1[[#This Row],[Discount_Applied]]</f>
        <v>987.07</v>
      </c>
    </row>
    <row r="2679" spans="1:18" hidden="1" x14ac:dyDescent="0.35">
      <c r="A2679" t="s">
        <v>8925</v>
      </c>
      <c r="B2679" s="1">
        <v>45690</v>
      </c>
      <c r="C2679" t="s">
        <v>8386</v>
      </c>
      <c r="D2679" t="s">
        <v>8926</v>
      </c>
      <c r="E2679" t="s">
        <v>1213</v>
      </c>
      <c r="F2679" t="s">
        <v>36</v>
      </c>
      <c r="G2679">
        <v>391.69</v>
      </c>
      <c r="H2679">
        <v>6</v>
      </c>
      <c r="I2679">
        <v>295.43</v>
      </c>
      <c r="J2679">
        <v>23.5</v>
      </c>
      <c r="K2679" t="s">
        <v>20</v>
      </c>
      <c r="L2679" t="s">
        <v>21</v>
      </c>
      <c r="M2679" t="s">
        <v>30</v>
      </c>
      <c r="N2679" t="s">
        <v>8388</v>
      </c>
      <c r="O2679" t="s">
        <v>8927</v>
      </c>
      <c r="P2679" t="str">
        <f t="shared" si="41"/>
        <v>Feb</v>
      </c>
      <c r="Q2679">
        <f>PRODUCT(Table1[[#This Row],[Price_per_Unit]],Table1[[#This Row],[Quantity_Purchased]])</f>
        <v>2350.14</v>
      </c>
      <c r="R2679">
        <f>(Table1[[#This Row],[Price_per_Unit]]*Table1[[#This Row],[Quantity_Purchased]])-Table1[[#This Row],[Discount_Applied]]</f>
        <v>2326.64</v>
      </c>
    </row>
    <row r="2680" spans="1:18" hidden="1" x14ac:dyDescent="0.35">
      <c r="A2680" t="s">
        <v>8928</v>
      </c>
      <c r="B2680" s="1">
        <v>45701</v>
      </c>
      <c r="C2680" t="s">
        <v>8386</v>
      </c>
      <c r="D2680" t="s">
        <v>8929</v>
      </c>
      <c r="E2680" t="s">
        <v>2066</v>
      </c>
      <c r="F2680" t="s">
        <v>128</v>
      </c>
      <c r="G2680">
        <v>221.53</v>
      </c>
      <c r="H2680">
        <v>1</v>
      </c>
      <c r="I2680">
        <v>149.63999999999999</v>
      </c>
      <c r="J2680">
        <v>6.42</v>
      </c>
      <c r="K2680" t="s">
        <v>54</v>
      </c>
      <c r="L2680" t="s">
        <v>29</v>
      </c>
      <c r="M2680" t="s">
        <v>30</v>
      </c>
      <c r="N2680" t="s">
        <v>8392</v>
      </c>
      <c r="O2680" t="s">
        <v>8930</v>
      </c>
      <c r="P2680" t="str">
        <f t="shared" si="41"/>
        <v>Feb</v>
      </c>
      <c r="Q2680">
        <f>PRODUCT(Table1[[#This Row],[Price_per_Unit]],Table1[[#This Row],[Quantity_Purchased]])</f>
        <v>221.53</v>
      </c>
      <c r="R2680">
        <f>(Table1[[#This Row],[Price_per_Unit]]*Table1[[#This Row],[Quantity_Purchased]])-Table1[[#This Row],[Discount_Applied]]</f>
        <v>215.11</v>
      </c>
    </row>
    <row r="2681" spans="1:18" hidden="1" x14ac:dyDescent="0.35">
      <c r="A2681" t="s">
        <v>8931</v>
      </c>
      <c r="B2681" s="1">
        <v>45695</v>
      </c>
      <c r="C2681" t="s">
        <v>8386</v>
      </c>
      <c r="D2681" t="s">
        <v>8932</v>
      </c>
      <c r="E2681" t="s">
        <v>2082</v>
      </c>
      <c r="F2681" t="s">
        <v>128</v>
      </c>
      <c r="G2681">
        <v>453.71</v>
      </c>
      <c r="H2681">
        <v>9</v>
      </c>
      <c r="I2681">
        <v>386.7</v>
      </c>
      <c r="J2681">
        <v>66.790000000000006</v>
      </c>
      <c r="K2681" t="s">
        <v>43</v>
      </c>
      <c r="L2681" t="s">
        <v>48</v>
      </c>
      <c r="M2681" t="s">
        <v>37</v>
      </c>
      <c r="N2681" t="s">
        <v>8388</v>
      </c>
      <c r="O2681" t="s">
        <v>8933</v>
      </c>
      <c r="P2681" t="str">
        <f t="shared" si="41"/>
        <v>Feb</v>
      </c>
      <c r="Q2681">
        <f>PRODUCT(Table1[[#This Row],[Price_per_Unit]],Table1[[#This Row],[Quantity_Purchased]])</f>
        <v>4083.39</v>
      </c>
      <c r="R2681">
        <f>(Table1[[#This Row],[Price_per_Unit]]*Table1[[#This Row],[Quantity_Purchased]])-Table1[[#This Row],[Discount_Applied]]</f>
        <v>4016.6</v>
      </c>
    </row>
    <row r="2682" spans="1:18" hidden="1" x14ac:dyDescent="0.35">
      <c r="A2682" t="s">
        <v>8934</v>
      </c>
      <c r="B2682" s="1">
        <v>45696</v>
      </c>
      <c r="C2682" t="s">
        <v>8386</v>
      </c>
      <c r="D2682" t="s">
        <v>8935</v>
      </c>
      <c r="E2682" t="s">
        <v>2414</v>
      </c>
      <c r="F2682" t="s">
        <v>36</v>
      </c>
      <c r="G2682">
        <v>107.83</v>
      </c>
      <c r="H2682">
        <v>3</v>
      </c>
      <c r="I2682">
        <v>90.15</v>
      </c>
      <c r="J2682">
        <v>21.16</v>
      </c>
      <c r="K2682" t="s">
        <v>54</v>
      </c>
      <c r="L2682" t="s">
        <v>48</v>
      </c>
      <c r="M2682" t="s">
        <v>37</v>
      </c>
      <c r="N2682" t="s">
        <v>8388</v>
      </c>
      <c r="O2682" t="s">
        <v>8936</v>
      </c>
      <c r="P2682" t="str">
        <f t="shared" si="41"/>
        <v>Feb</v>
      </c>
      <c r="Q2682">
        <f>PRODUCT(Table1[[#This Row],[Price_per_Unit]],Table1[[#This Row],[Quantity_Purchased]])</f>
        <v>323.49</v>
      </c>
      <c r="R2682">
        <f>(Table1[[#This Row],[Price_per_Unit]]*Table1[[#This Row],[Quantity_Purchased]])-Table1[[#This Row],[Discount_Applied]]</f>
        <v>302.33</v>
      </c>
    </row>
    <row r="2683" spans="1:18" x14ac:dyDescent="0.35">
      <c r="A2683" t="s">
        <v>8937</v>
      </c>
      <c r="B2683" s="1">
        <v>45670</v>
      </c>
      <c r="C2683" t="s">
        <v>8386</v>
      </c>
      <c r="D2683" t="s">
        <v>8938</v>
      </c>
      <c r="E2683" t="s">
        <v>2235</v>
      </c>
      <c r="F2683" t="s">
        <v>53</v>
      </c>
      <c r="G2683">
        <v>346.62</v>
      </c>
      <c r="H2683">
        <v>2</v>
      </c>
      <c r="I2683">
        <v>286.23</v>
      </c>
      <c r="J2683">
        <v>26.23</v>
      </c>
      <c r="K2683" t="s">
        <v>54</v>
      </c>
      <c r="L2683" t="s">
        <v>21</v>
      </c>
      <c r="M2683" t="s">
        <v>22</v>
      </c>
      <c r="N2683" t="s">
        <v>8388</v>
      </c>
      <c r="O2683" t="s">
        <v>8939</v>
      </c>
      <c r="P2683" t="str">
        <f t="shared" si="41"/>
        <v>Jan</v>
      </c>
      <c r="Q2683">
        <f>PRODUCT(Table1[[#This Row],[Price_per_Unit]],Table1[[#This Row],[Quantity_Purchased]])</f>
        <v>693.24</v>
      </c>
      <c r="R2683">
        <f>(Table1[[#This Row],[Price_per_Unit]]*Table1[[#This Row],[Quantity_Purchased]])-Table1[[#This Row],[Discount_Applied]]</f>
        <v>667.01</v>
      </c>
    </row>
    <row r="2684" spans="1:18" hidden="1" x14ac:dyDescent="0.35">
      <c r="A2684" t="s">
        <v>8940</v>
      </c>
      <c r="B2684" s="1">
        <v>45703</v>
      </c>
      <c r="C2684" t="s">
        <v>8386</v>
      </c>
      <c r="D2684" t="s">
        <v>8941</v>
      </c>
      <c r="E2684" t="s">
        <v>785</v>
      </c>
      <c r="F2684" t="s">
        <v>19</v>
      </c>
      <c r="G2684">
        <v>33.03</v>
      </c>
      <c r="H2684">
        <v>10</v>
      </c>
      <c r="I2684">
        <v>22.9</v>
      </c>
      <c r="J2684">
        <v>0.34</v>
      </c>
      <c r="K2684" t="s">
        <v>20</v>
      </c>
      <c r="L2684" t="s">
        <v>21</v>
      </c>
      <c r="M2684" t="s">
        <v>30</v>
      </c>
      <c r="N2684" t="s">
        <v>8392</v>
      </c>
      <c r="O2684" t="s">
        <v>8942</v>
      </c>
      <c r="P2684" t="str">
        <f t="shared" si="41"/>
        <v>Feb</v>
      </c>
      <c r="Q2684">
        <f>PRODUCT(Table1[[#This Row],[Price_per_Unit]],Table1[[#This Row],[Quantity_Purchased]])</f>
        <v>330.3</v>
      </c>
      <c r="R2684">
        <f>(Table1[[#This Row],[Price_per_Unit]]*Table1[[#This Row],[Quantity_Purchased]])-Table1[[#This Row],[Discount_Applied]]</f>
        <v>329.96000000000004</v>
      </c>
    </row>
    <row r="2685" spans="1:18" hidden="1" x14ac:dyDescent="0.35">
      <c r="A2685" t="s">
        <v>8943</v>
      </c>
      <c r="B2685" s="1">
        <v>45671</v>
      </c>
      <c r="C2685" t="s">
        <v>8386</v>
      </c>
      <c r="D2685" t="s">
        <v>8944</v>
      </c>
      <c r="E2685" t="s">
        <v>2865</v>
      </c>
      <c r="F2685" t="s">
        <v>53</v>
      </c>
      <c r="G2685">
        <v>34.64</v>
      </c>
      <c r="H2685">
        <v>1</v>
      </c>
      <c r="I2685">
        <v>28.3</v>
      </c>
      <c r="J2685">
        <v>5.22</v>
      </c>
      <c r="K2685" t="s">
        <v>43</v>
      </c>
      <c r="L2685" t="s">
        <v>21</v>
      </c>
      <c r="M2685" t="s">
        <v>37</v>
      </c>
      <c r="N2685" t="s">
        <v>8388</v>
      </c>
      <c r="O2685" t="s">
        <v>8945</v>
      </c>
      <c r="P2685" t="str">
        <f t="shared" si="41"/>
        <v>Jan</v>
      </c>
      <c r="Q2685">
        <f>PRODUCT(Table1[[#This Row],[Price_per_Unit]],Table1[[#This Row],[Quantity_Purchased]])</f>
        <v>34.64</v>
      </c>
      <c r="R2685">
        <f>(Table1[[#This Row],[Price_per_Unit]]*Table1[[#This Row],[Quantity_Purchased]])-Table1[[#This Row],[Discount_Applied]]</f>
        <v>29.42</v>
      </c>
    </row>
    <row r="2686" spans="1:18" x14ac:dyDescent="0.35">
      <c r="A2686" t="s">
        <v>8946</v>
      </c>
      <c r="B2686" s="1">
        <v>45694</v>
      </c>
      <c r="C2686" t="s">
        <v>8386</v>
      </c>
      <c r="D2686" t="s">
        <v>8947</v>
      </c>
      <c r="E2686" t="s">
        <v>2235</v>
      </c>
      <c r="F2686" t="s">
        <v>128</v>
      </c>
      <c r="G2686">
        <v>321.02999999999997</v>
      </c>
      <c r="H2686">
        <v>1</v>
      </c>
      <c r="I2686">
        <v>194.11</v>
      </c>
      <c r="J2686">
        <v>39.86</v>
      </c>
      <c r="K2686" t="s">
        <v>20</v>
      </c>
      <c r="L2686" t="s">
        <v>48</v>
      </c>
      <c r="M2686" t="s">
        <v>22</v>
      </c>
      <c r="N2686" t="s">
        <v>8392</v>
      </c>
      <c r="O2686" t="s">
        <v>8948</v>
      </c>
      <c r="P2686" t="str">
        <f t="shared" si="41"/>
        <v>Feb</v>
      </c>
      <c r="Q2686">
        <f>PRODUCT(Table1[[#This Row],[Price_per_Unit]],Table1[[#This Row],[Quantity_Purchased]])</f>
        <v>321.02999999999997</v>
      </c>
      <c r="R2686">
        <f>(Table1[[#This Row],[Price_per_Unit]]*Table1[[#This Row],[Quantity_Purchased]])-Table1[[#This Row],[Discount_Applied]]</f>
        <v>281.16999999999996</v>
      </c>
    </row>
    <row r="2687" spans="1:18" hidden="1" x14ac:dyDescent="0.35">
      <c r="A2687" t="s">
        <v>8949</v>
      </c>
      <c r="B2687" s="1">
        <v>45666</v>
      </c>
      <c r="C2687" t="s">
        <v>8386</v>
      </c>
      <c r="D2687" t="s">
        <v>8950</v>
      </c>
      <c r="E2687" t="s">
        <v>4875</v>
      </c>
      <c r="F2687" t="s">
        <v>28</v>
      </c>
      <c r="G2687">
        <v>113.4</v>
      </c>
      <c r="H2687">
        <v>6</v>
      </c>
      <c r="I2687">
        <v>87.32</v>
      </c>
      <c r="J2687">
        <v>1.43</v>
      </c>
      <c r="K2687" t="s">
        <v>20</v>
      </c>
      <c r="L2687" t="s">
        <v>29</v>
      </c>
      <c r="M2687" t="s">
        <v>37</v>
      </c>
      <c r="N2687" t="s">
        <v>8388</v>
      </c>
      <c r="O2687" t="s">
        <v>8951</v>
      </c>
      <c r="P2687" t="str">
        <f t="shared" si="41"/>
        <v>Jan</v>
      </c>
      <c r="Q2687">
        <f>PRODUCT(Table1[[#This Row],[Price_per_Unit]],Table1[[#This Row],[Quantity_Purchased]])</f>
        <v>680.40000000000009</v>
      </c>
      <c r="R2687">
        <f>(Table1[[#This Row],[Price_per_Unit]]*Table1[[#This Row],[Quantity_Purchased]])-Table1[[#This Row],[Discount_Applied]]</f>
        <v>678.97000000000014</v>
      </c>
    </row>
    <row r="2688" spans="1:18" x14ac:dyDescent="0.35">
      <c r="A2688" t="s">
        <v>8952</v>
      </c>
      <c r="B2688" s="1">
        <v>45665</v>
      </c>
      <c r="C2688" t="s">
        <v>8386</v>
      </c>
      <c r="D2688" t="s">
        <v>8953</v>
      </c>
      <c r="E2688" t="s">
        <v>1429</v>
      </c>
      <c r="F2688" t="s">
        <v>36</v>
      </c>
      <c r="G2688">
        <v>105.72</v>
      </c>
      <c r="H2688">
        <v>9</v>
      </c>
      <c r="I2688">
        <v>83.77</v>
      </c>
      <c r="J2688">
        <v>13.97</v>
      </c>
      <c r="K2688" t="s">
        <v>20</v>
      </c>
      <c r="L2688" t="s">
        <v>29</v>
      </c>
      <c r="M2688" t="s">
        <v>22</v>
      </c>
      <c r="N2688" t="s">
        <v>8396</v>
      </c>
      <c r="O2688" t="s">
        <v>8954</v>
      </c>
      <c r="P2688" t="str">
        <f t="shared" si="41"/>
        <v>Jan</v>
      </c>
      <c r="Q2688">
        <f>PRODUCT(Table1[[#This Row],[Price_per_Unit]],Table1[[#This Row],[Quantity_Purchased]])</f>
        <v>951.48</v>
      </c>
      <c r="R2688">
        <f>(Table1[[#This Row],[Price_per_Unit]]*Table1[[#This Row],[Quantity_Purchased]])-Table1[[#This Row],[Discount_Applied]]</f>
        <v>937.51</v>
      </c>
    </row>
    <row r="2689" spans="1:18" x14ac:dyDescent="0.35">
      <c r="A2689" t="s">
        <v>8955</v>
      </c>
      <c r="B2689" s="1">
        <v>45693</v>
      </c>
      <c r="C2689" t="s">
        <v>8386</v>
      </c>
      <c r="D2689" t="s">
        <v>8956</v>
      </c>
      <c r="E2689" t="s">
        <v>5902</v>
      </c>
      <c r="F2689" t="s">
        <v>79</v>
      </c>
      <c r="G2689">
        <v>113.71</v>
      </c>
      <c r="H2689">
        <v>6</v>
      </c>
      <c r="I2689">
        <v>96.8</v>
      </c>
      <c r="J2689">
        <v>16.78</v>
      </c>
      <c r="K2689" t="s">
        <v>43</v>
      </c>
      <c r="L2689" t="s">
        <v>48</v>
      </c>
      <c r="M2689" t="s">
        <v>22</v>
      </c>
      <c r="N2689" t="s">
        <v>8396</v>
      </c>
      <c r="O2689" t="s">
        <v>8957</v>
      </c>
      <c r="P2689" t="str">
        <f t="shared" si="41"/>
        <v>Feb</v>
      </c>
      <c r="Q2689">
        <f>PRODUCT(Table1[[#This Row],[Price_per_Unit]],Table1[[#This Row],[Quantity_Purchased]])</f>
        <v>682.26</v>
      </c>
      <c r="R2689">
        <f>(Table1[[#This Row],[Price_per_Unit]]*Table1[[#This Row],[Quantity_Purchased]])-Table1[[#This Row],[Discount_Applied]]</f>
        <v>665.48</v>
      </c>
    </row>
    <row r="2690" spans="1:18" x14ac:dyDescent="0.35">
      <c r="A2690" t="s">
        <v>8958</v>
      </c>
      <c r="B2690" s="1">
        <v>45659</v>
      </c>
      <c r="C2690" t="s">
        <v>8386</v>
      </c>
      <c r="D2690" t="s">
        <v>8959</v>
      </c>
      <c r="E2690" t="s">
        <v>22</v>
      </c>
      <c r="F2690" t="s">
        <v>53</v>
      </c>
      <c r="G2690">
        <v>446.11</v>
      </c>
      <c r="H2690">
        <v>3</v>
      </c>
      <c r="I2690">
        <v>345.08</v>
      </c>
      <c r="J2690">
        <v>78.599999999999994</v>
      </c>
      <c r="K2690" t="s">
        <v>54</v>
      </c>
      <c r="L2690" t="s">
        <v>48</v>
      </c>
      <c r="M2690" t="s">
        <v>22</v>
      </c>
      <c r="N2690" t="s">
        <v>8388</v>
      </c>
      <c r="O2690" t="s">
        <v>8960</v>
      </c>
      <c r="P2690" t="str">
        <f t="shared" ref="P2690:P2753" si="42">CHOOSE(MONTH(B2690),"Jan","Feb","Mar","Apr","May","Jun","Jul","Aug","Sep","Oct","Nov","Dec")</f>
        <v>Jan</v>
      </c>
      <c r="Q2690">
        <f>PRODUCT(Table1[[#This Row],[Price_per_Unit]],Table1[[#This Row],[Quantity_Purchased]])</f>
        <v>1338.33</v>
      </c>
      <c r="R2690">
        <f>(Table1[[#This Row],[Price_per_Unit]]*Table1[[#This Row],[Quantity_Purchased]])-Table1[[#This Row],[Discount_Applied]]</f>
        <v>1259.73</v>
      </c>
    </row>
    <row r="2691" spans="1:18" hidden="1" x14ac:dyDescent="0.35">
      <c r="A2691" t="s">
        <v>8961</v>
      </c>
      <c r="B2691" s="1">
        <v>45689</v>
      </c>
      <c r="C2691" t="s">
        <v>8386</v>
      </c>
      <c r="D2691" t="s">
        <v>8962</v>
      </c>
      <c r="E2691" t="s">
        <v>537</v>
      </c>
      <c r="F2691" t="s">
        <v>128</v>
      </c>
      <c r="G2691">
        <v>420.82</v>
      </c>
      <c r="H2691">
        <v>6</v>
      </c>
      <c r="I2691">
        <v>371.73</v>
      </c>
      <c r="J2691">
        <v>17.079999999999998</v>
      </c>
      <c r="K2691" t="s">
        <v>43</v>
      </c>
      <c r="L2691" t="s">
        <v>48</v>
      </c>
      <c r="M2691" t="s">
        <v>30</v>
      </c>
      <c r="N2691" t="s">
        <v>8392</v>
      </c>
      <c r="O2691" t="s">
        <v>8963</v>
      </c>
      <c r="P2691" t="str">
        <f t="shared" si="42"/>
        <v>Feb</v>
      </c>
      <c r="Q2691">
        <f>PRODUCT(Table1[[#This Row],[Price_per_Unit]],Table1[[#This Row],[Quantity_Purchased]])</f>
        <v>2524.92</v>
      </c>
      <c r="R2691">
        <f>(Table1[[#This Row],[Price_per_Unit]]*Table1[[#This Row],[Quantity_Purchased]])-Table1[[#This Row],[Discount_Applied]]</f>
        <v>2507.84</v>
      </c>
    </row>
    <row r="2692" spans="1:18" hidden="1" x14ac:dyDescent="0.35">
      <c r="A2692" t="s">
        <v>8964</v>
      </c>
      <c r="B2692" s="1">
        <v>45670</v>
      </c>
      <c r="C2692" t="s">
        <v>8386</v>
      </c>
      <c r="D2692" t="s">
        <v>8965</v>
      </c>
      <c r="E2692" t="s">
        <v>612</v>
      </c>
      <c r="F2692" t="s">
        <v>19</v>
      </c>
      <c r="G2692">
        <v>87.31</v>
      </c>
      <c r="H2692">
        <v>5</v>
      </c>
      <c r="I2692">
        <v>76.599999999999994</v>
      </c>
      <c r="J2692">
        <v>7.08</v>
      </c>
      <c r="K2692" t="s">
        <v>43</v>
      </c>
      <c r="L2692" t="s">
        <v>48</v>
      </c>
      <c r="M2692" t="s">
        <v>30</v>
      </c>
      <c r="N2692" t="s">
        <v>8396</v>
      </c>
      <c r="O2692" t="s">
        <v>8966</v>
      </c>
      <c r="P2692" t="str">
        <f t="shared" si="42"/>
        <v>Jan</v>
      </c>
      <c r="Q2692">
        <f>PRODUCT(Table1[[#This Row],[Price_per_Unit]],Table1[[#This Row],[Quantity_Purchased]])</f>
        <v>436.55</v>
      </c>
      <c r="R2692">
        <f>(Table1[[#This Row],[Price_per_Unit]]*Table1[[#This Row],[Quantity_Purchased]])-Table1[[#This Row],[Discount_Applied]]</f>
        <v>429.47</v>
      </c>
    </row>
    <row r="2693" spans="1:18" hidden="1" x14ac:dyDescent="0.35">
      <c r="A2693" t="s">
        <v>8967</v>
      </c>
      <c r="B2693" s="1">
        <v>45699</v>
      </c>
      <c r="C2693" t="s">
        <v>8386</v>
      </c>
      <c r="D2693" t="s">
        <v>8968</v>
      </c>
      <c r="E2693" t="s">
        <v>6274</v>
      </c>
      <c r="F2693" t="s">
        <v>28</v>
      </c>
      <c r="G2693">
        <v>56.73</v>
      </c>
      <c r="H2693">
        <v>3</v>
      </c>
      <c r="I2693">
        <v>45.91</v>
      </c>
      <c r="J2693">
        <v>8.34</v>
      </c>
      <c r="K2693" t="s">
        <v>20</v>
      </c>
      <c r="L2693" t="s">
        <v>21</v>
      </c>
      <c r="M2693" t="s">
        <v>37</v>
      </c>
      <c r="N2693" t="s">
        <v>8388</v>
      </c>
      <c r="O2693" t="s">
        <v>8969</v>
      </c>
      <c r="P2693" t="str">
        <f t="shared" si="42"/>
        <v>Feb</v>
      </c>
      <c r="Q2693">
        <f>PRODUCT(Table1[[#This Row],[Price_per_Unit]],Table1[[#This Row],[Quantity_Purchased]])</f>
        <v>170.19</v>
      </c>
      <c r="R2693">
        <f>(Table1[[#This Row],[Price_per_Unit]]*Table1[[#This Row],[Quantity_Purchased]])-Table1[[#This Row],[Discount_Applied]]</f>
        <v>161.85</v>
      </c>
    </row>
    <row r="2694" spans="1:18" x14ac:dyDescent="0.35">
      <c r="A2694" t="s">
        <v>8970</v>
      </c>
      <c r="B2694" s="1">
        <v>45680</v>
      </c>
      <c r="C2694" t="s">
        <v>8386</v>
      </c>
      <c r="D2694" t="s">
        <v>8971</v>
      </c>
      <c r="E2694" t="s">
        <v>123</v>
      </c>
      <c r="F2694" t="s">
        <v>53</v>
      </c>
      <c r="G2694">
        <v>380.24</v>
      </c>
      <c r="H2694">
        <v>7</v>
      </c>
      <c r="I2694">
        <v>268.49</v>
      </c>
      <c r="J2694">
        <v>9.7200000000000006</v>
      </c>
      <c r="K2694" t="s">
        <v>54</v>
      </c>
      <c r="L2694" t="s">
        <v>21</v>
      </c>
      <c r="M2694" t="s">
        <v>22</v>
      </c>
      <c r="N2694" t="s">
        <v>8396</v>
      </c>
      <c r="O2694" t="s">
        <v>8972</v>
      </c>
      <c r="P2694" t="str">
        <f t="shared" si="42"/>
        <v>Jan</v>
      </c>
      <c r="Q2694">
        <f>PRODUCT(Table1[[#This Row],[Price_per_Unit]],Table1[[#This Row],[Quantity_Purchased]])</f>
        <v>2661.6800000000003</v>
      </c>
      <c r="R2694">
        <f>(Table1[[#This Row],[Price_per_Unit]]*Table1[[#This Row],[Quantity_Purchased]])-Table1[[#This Row],[Discount_Applied]]</f>
        <v>2651.9600000000005</v>
      </c>
    </row>
    <row r="2695" spans="1:18" x14ac:dyDescent="0.35">
      <c r="A2695" t="s">
        <v>8973</v>
      </c>
      <c r="B2695" s="1">
        <v>45671</v>
      </c>
      <c r="C2695" t="s">
        <v>8386</v>
      </c>
      <c r="D2695" t="s">
        <v>8974</v>
      </c>
      <c r="E2695" t="s">
        <v>1425</v>
      </c>
      <c r="F2695" t="s">
        <v>128</v>
      </c>
      <c r="G2695">
        <v>71.23</v>
      </c>
      <c r="H2695">
        <v>6</v>
      </c>
      <c r="I2695">
        <v>59.44</v>
      </c>
      <c r="J2695">
        <v>11.02</v>
      </c>
      <c r="K2695" t="s">
        <v>54</v>
      </c>
      <c r="L2695" t="s">
        <v>48</v>
      </c>
      <c r="M2695" t="s">
        <v>22</v>
      </c>
      <c r="N2695" t="s">
        <v>8396</v>
      </c>
      <c r="O2695" t="s">
        <v>8975</v>
      </c>
      <c r="P2695" t="str">
        <f t="shared" si="42"/>
        <v>Jan</v>
      </c>
      <c r="Q2695">
        <f>PRODUCT(Table1[[#This Row],[Price_per_Unit]],Table1[[#This Row],[Quantity_Purchased]])</f>
        <v>427.38</v>
      </c>
      <c r="R2695">
        <f>(Table1[[#This Row],[Price_per_Unit]]*Table1[[#This Row],[Quantity_Purchased]])-Table1[[#This Row],[Discount_Applied]]</f>
        <v>416.36</v>
      </c>
    </row>
    <row r="2696" spans="1:18" hidden="1" x14ac:dyDescent="0.35">
      <c r="A2696" t="s">
        <v>8976</v>
      </c>
      <c r="B2696" s="1">
        <v>45698</v>
      </c>
      <c r="C2696" t="s">
        <v>8386</v>
      </c>
      <c r="D2696" t="s">
        <v>8977</v>
      </c>
      <c r="E2696" t="s">
        <v>3478</v>
      </c>
      <c r="F2696" t="s">
        <v>128</v>
      </c>
      <c r="G2696">
        <v>416.23</v>
      </c>
      <c r="H2696">
        <v>5</v>
      </c>
      <c r="I2696">
        <v>317.18</v>
      </c>
      <c r="J2696">
        <v>18.760000000000002</v>
      </c>
      <c r="K2696" t="s">
        <v>54</v>
      </c>
      <c r="L2696" t="s">
        <v>29</v>
      </c>
      <c r="M2696" t="s">
        <v>30</v>
      </c>
      <c r="N2696" t="s">
        <v>8392</v>
      </c>
      <c r="O2696" t="s">
        <v>8978</v>
      </c>
      <c r="P2696" t="str">
        <f t="shared" si="42"/>
        <v>Feb</v>
      </c>
      <c r="Q2696">
        <f>PRODUCT(Table1[[#This Row],[Price_per_Unit]],Table1[[#This Row],[Quantity_Purchased]])</f>
        <v>2081.15</v>
      </c>
      <c r="R2696">
        <f>(Table1[[#This Row],[Price_per_Unit]]*Table1[[#This Row],[Quantity_Purchased]])-Table1[[#This Row],[Discount_Applied]]</f>
        <v>2062.39</v>
      </c>
    </row>
    <row r="2697" spans="1:18" hidden="1" x14ac:dyDescent="0.35">
      <c r="A2697" t="s">
        <v>8979</v>
      </c>
      <c r="B2697" s="1">
        <v>45696</v>
      </c>
      <c r="C2697" t="s">
        <v>8386</v>
      </c>
      <c r="D2697" t="s">
        <v>8980</v>
      </c>
      <c r="E2697" t="s">
        <v>4098</v>
      </c>
      <c r="F2697" t="s">
        <v>36</v>
      </c>
      <c r="G2697">
        <v>455.55</v>
      </c>
      <c r="H2697">
        <v>6</v>
      </c>
      <c r="I2697">
        <v>398.46</v>
      </c>
      <c r="J2697">
        <v>2.74</v>
      </c>
      <c r="K2697" t="s">
        <v>43</v>
      </c>
      <c r="L2697" t="s">
        <v>29</v>
      </c>
      <c r="M2697" t="s">
        <v>37</v>
      </c>
      <c r="N2697" t="s">
        <v>8388</v>
      </c>
      <c r="O2697" t="s">
        <v>8981</v>
      </c>
      <c r="P2697" t="str">
        <f t="shared" si="42"/>
        <v>Feb</v>
      </c>
      <c r="Q2697">
        <f>PRODUCT(Table1[[#This Row],[Price_per_Unit]],Table1[[#This Row],[Quantity_Purchased]])</f>
        <v>2733.3</v>
      </c>
      <c r="R2697">
        <f>(Table1[[#This Row],[Price_per_Unit]]*Table1[[#This Row],[Quantity_Purchased]])-Table1[[#This Row],[Discount_Applied]]</f>
        <v>2730.5600000000004</v>
      </c>
    </row>
    <row r="2698" spans="1:18" hidden="1" x14ac:dyDescent="0.35">
      <c r="A2698" t="s">
        <v>8982</v>
      </c>
      <c r="B2698" s="1">
        <v>45684</v>
      </c>
      <c r="C2698" t="s">
        <v>8386</v>
      </c>
      <c r="D2698" t="s">
        <v>8983</v>
      </c>
      <c r="E2698" t="s">
        <v>1421</v>
      </c>
      <c r="F2698" t="s">
        <v>19</v>
      </c>
      <c r="G2698">
        <v>271.45999999999998</v>
      </c>
      <c r="H2698">
        <v>1</v>
      </c>
      <c r="I2698">
        <v>194.08</v>
      </c>
      <c r="J2698">
        <v>11.45</v>
      </c>
      <c r="K2698" t="s">
        <v>43</v>
      </c>
      <c r="L2698" t="s">
        <v>48</v>
      </c>
      <c r="M2698" t="s">
        <v>30</v>
      </c>
      <c r="N2698" t="s">
        <v>8396</v>
      </c>
      <c r="O2698" t="s">
        <v>8984</v>
      </c>
      <c r="P2698" t="str">
        <f t="shared" si="42"/>
        <v>Jan</v>
      </c>
      <c r="Q2698">
        <f>PRODUCT(Table1[[#This Row],[Price_per_Unit]],Table1[[#This Row],[Quantity_Purchased]])</f>
        <v>271.45999999999998</v>
      </c>
      <c r="R2698">
        <f>(Table1[[#This Row],[Price_per_Unit]]*Table1[[#This Row],[Quantity_Purchased]])-Table1[[#This Row],[Discount_Applied]]</f>
        <v>260.01</v>
      </c>
    </row>
    <row r="2699" spans="1:18" hidden="1" x14ac:dyDescent="0.35">
      <c r="A2699" t="s">
        <v>8985</v>
      </c>
      <c r="B2699" s="1">
        <v>45794</v>
      </c>
      <c r="C2699" t="s">
        <v>8386</v>
      </c>
      <c r="D2699" t="s">
        <v>8986</v>
      </c>
      <c r="E2699" t="s">
        <v>2814</v>
      </c>
      <c r="F2699" t="s">
        <v>79</v>
      </c>
      <c r="G2699">
        <v>368.92</v>
      </c>
      <c r="H2699">
        <v>1</v>
      </c>
      <c r="I2699">
        <v>299.19</v>
      </c>
      <c r="J2699">
        <v>63.89</v>
      </c>
      <c r="K2699" t="s">
        <v>54</v>
      </c>
      <c r="L2699" t="s">
        <v>21</v>
      </c>
      <c r="M2699" t="s">
        <v>30</v>
      </c>
      <c r="N2699" t="s">
        <v>8392</v>
      </c>
      <c r="O2699" t="s">
        <v>8987</v>
      </c>
      <c r="P2699" t="str">
        <f t="shared" si="42"/>
        <v>May</v>
      </c>
      <c r="Q2699">
        <f>PRODUCT(Table1[[#This Row],[Price_per_Unit]],Table1[[#This Row],[Quantity_Purchased]])</f>
        <v>368.92</v>
      </c>
      <c r="R2699">
        <f>(Table1[[#This Row],[Price_per_Unit]]*Table1[[#This Row],[Quantity_Purchased]])-Table1[[#This Row],[Discount_Applied]]</f>
        <v>305.03000000000003</v>
      </c>
    </row>
    <row r="2700" spans="1:18" x14ac:dyDescent="0.35">
      <c r="A2700" t="s">
        <v>8988</v>
      </c>
      <c r="B2700" s="1">
        <v>45973</v>
      </c>
      <c r="C2700" t="s">
        <v>8386</v>
      </c>
      <c r="D2700" t="s">
        <v>8989</v>
      </c>
      <c r="E2700" t="s">
        <v>3254</v>
      </c>
      <c r="F2700" t="s">
        <v>28</v>
      </c>
      <c r="G2700">
        <v>491.37</v>
      </c>
      <c r="H2700">
        <v>9</v>
      </c>
      <c r="I2700">
        <v>331.93</v>
      </c>
      <c r="J2700">
        <v>42.93</v>
      </c>
      <c r="K2700" t="s">
        <v>20</v>
      </c>
      <c r="L2700" t="s">
        <v>29</v>
      </c>
      <c r="M2700" t="s">
        <v>22</v>
      </c>
      <c r="N2700" t="s">
        <v>8392</v>
      </c>
      <c r="O2700" t="s">
        <v>8990</v>
      </c>
      <c r="P2700" t="str">
        <f t="shared" si="42"/>
        <v>Nov</v>
      </c>
      <c r="Q2700">
        <f>PRODUCT(Table1[[#This Row],[Price_per_Unit]],Table1[[#This Row],[Quantity_Purchased]])</f>
        <v>4422.33</v>
      </c>
      <c r="R2700">
        <f>(Table1[[#This Row],[Price_per_Unit]]*Table1[[#This Row],[Quantity_Purchased]])-Table1[[#This Row],[Discount_Applied]]</f>
        <v>4379.3999999999996</v>
      </c>
    </row>
    <row r="2701" spans="1:18" x14ac:dyDescent="0.35">
      <c r="A2701" t="s">
        <v>8991</v>
      </c>
      <c r="B2701" s="1">
        <v>45992</v>
      </c>
      <c r="C2701" t="s">
        <v>8386</v>
      </c>
      <c r="D2701" t="s">
        <v>8992</v>
      </c>
      <c r="E2701" t="s">
        <v>1443</v>
      </c>
      <c r="F2701" t="s">
        <v>28</v>
      </c>
      <c r="G2701">
        <v>402.64</v>
      </c>
      <c r="H2701">
        <v>4</v>
      </c>
      <c r="I2701">
        <v>327.64999999999998</v>
      </c>
      <c r="J2701">
        <v>37.83</v>
      </c>
      <c r="K2701" t="s">
        <v>20</v>
      </c>
      <c r="L2701" t="s">
        <v>48</v>
      </c>
      <c r="M2701" t="s">
        <v>22</v>
      </c>
      <c r="N2701" t="s">
        <v>8388</v>
      </c>
      <c r="O2701" t="s">
        <v>8993</v>
      </c>
      <c r="P2701" t="str">
        <f t="shared" si="42"/>
        <v>Dec</v>
      </c>
      <c r="Q2701">
        <f>PRODUCT(Table1[[#This Row],[Price_per_Unit]],Table1[[#This Row],[Quantity_Purchased]])</f>
        <v>1610.56</v>
      </c>
      <c r="R2701">
        <f>(Table1[[#This Row],[Price_per_Unit]]*Table1[[#This Row],[Quantity_Purchased]])-Table1[[#This Row],[Discount_Applied]]</f>
        <v>1572.73</v>
      </c>
    </row>
    <row r="2702" spans="1:18" x14ac:dyDescent="0.35">
      <c r="A2702" t="s">
        <v>8994</v>
      </c>
      <c r="B2702" s="1">
        <v>45973</v>
      </c>
      <c r="C2702" t="s">
        <v>8386</v>
      </c>
      <c r="D2702" t="s">
        <v>8995</v>
      </c>
      <c r="E2702" t="s">
        <v>1539</v>
      </c>
      <c r="F2702" t="s">
        <v>53</v>
      </c>
      <c r="G2702">
        <v>297.45</v>
      </c>
      <c r="H2702">
        <v>9</v>
      </c>
      <c r="I2702">
        <v>265.81</v>
      </c>
      <c r="J2702">
        <v>37.31</v>
      </c>
      <c r="K2702" t="s">
        <v>43</v>
      </c>
      <c r="L2702" t="s">
        <v>29</v>
      </c>
      <c r="M2702" t="s">
        <v>22</v>
      </c>
      <c r="N2702" t="s">
        <v>8396</v>
      </c>
      <c r="O2702" t="s">
        <v>8996</v>
      </c>
      <c r="P2702" t="str">
        <f t="shared" si="42"/>
        <v>Nov</v>
      </c>
      <c r="Q2702">
        <f>PRODUCT(Table1[[#This Row],[Price_per_Unit]],Table1[[#This Row],[Quantity_Purchased]])</f>
        <v>2677.0499999999997</v>
      </c>
      <c r="R2702">
        <f>(Table1[[#This Row],[Price_per_Unit]]*Table1[[#This Row],[Quantity_Purchased]])-Table1[[#This Row],[Discount_Applied]]</f>
        <v>2639.74</v>
      </c>
    </row>
    <row r="2703" spans="1:18" x14ac:dyDescent="0.35">
      <c r="A2703" t="s">
        <v>8997</v>
      </c>
      <c r="B2703" s="1">
        <v>45719</v>
      </c>
      <c r="C2703" t="s">
        <v>8386</v>
      </c>
      <c r="D2703" t="s">
        <v>8998</v>
      </c>
      <c r="E2703" t="s">
        <v>3785</v>
      </c>
      <c r="F2703" t="s">
        <v>19</v>
      </c>
      <c r="G2703">
        <v>340.74</v>
      </c>
      <c r="H2703">
        <v>6</v>
      </c>
      <c r="I2703">
        <v>283.31</v>
      </c>
      <c r="J2703">
        <v>8.84</v>
      </c>
      <c r="K2703" t="s">
        <v>54</v>
      </c>
      <c r="L2703" t="s">
        <v>48</v>
      </c>
      <c r="M2703" t="s">
        <v>22</v>
      </c>
      <c r="N2703" t="s">
        <v>8396</v>
      </c>
      <c r="O2703" t="s">
        <v>8999</v>
      </c>
      <c r="P2703" t="str">
        <f t="shared" si="42"/>
        <v>Mar</v>
      </c>
      <c r="Q2703">
        <f>PRODUCT(Table1[[#This Row],[Price_per_Unit]],Table1[[#This Row],[Quantity_Purchased]])</f>
        <v>2044.44</v>
      </c>
      <c r="R2703">
        <f>(Table1[[#This Row],[Price_per_Unit]]*Table1[[#This Row],[Quantity_Purchased]])-Table1[[#This Row],[Discount_Applied]]</f>
        <v>2035.6000000000001</v>
      </c>
    </row>
    <row r="2704" spans="1:18" x14ac:dyDescent="0.35">
      <c r="A2704" t="s">
        <v>9000</v>
      </c>
      <c r="B2704" s="1">
        <v>45993</v>
      </c>
      <c r="C2704" t="s">
        <v>8386</v>
      </c>
      <c r="D2704" t="s">
        <v>9001</v>
      </c>
      <c r="E2704" t="s">
        <v>1461</v>
      </c>
      <c r="F2704" t="s">
        <v>19</v>
      </c>
      <c r="G2704">
        <v>180.28</v>
      </c>
      <c r="H2704">
        <v>9</v>
      </c>
      <c r="I2704">
        <v>110.9</v>
      </c>
      <c r="J2704">
        <v>1.71</v>
      </c>
      <c r="K2704" t="s">
        <v>43</v>
      </c>
      <c r="L2704" t="s">
        <v>29</v>
      </c>
      <c r="M2704" t="s">
        <v>22</v>
      </c>
      <c r="N2704" t="s">
        <v>8392</v>
      </c>
      <c r="O2704" t="s">
        <v>9002</v>
      </c>
      <c r="P2704" t="str">
        <f t="shared" si="42"/>
        <v>Dec</v>
      </c>
      <c r="Q2704">
        <f>PRODUCT(Table1[[#This Row],[Price_per_Unit]],Table1[[#This Row],[Quantity_Purchased]])</f>
        <v>1622.52</v>
      </c>
      <c r="R2704">
        <f>(Table1[[#This Row],[Price_per_Unit]]*Table1[[#This Row],[Quantity_Purchased]])-Table1[[#This Row],[Discount_Applied]]</f>
        <v>1620.81</v>
      </c>
    </row>
    <row r="2705" spans="1:18" hidden="1" x14ac:dyDescent="0.35">
      <c r="A2705" t="s">
        <v>9003</v>
      </c>
      <c r="B2705" s="1">
        <v>45843</v>
      </c>
      <c r="C2705" t="s">
        <v>8386</v>
      </c>
      <c r="D2705" s="2" t="s">
        <v>9004</v>
      </c>
      <c r="E2705" t="s">
        <v>3824</v>
      </c>
      <c r="F2705" t="s">
        <v>19</v>
      </c>
      <c r="G2705">
        <v>489.64</v>
      </c>
      <c r="H2705">
        <v>3</v>
      </c>
      <c r="I2705">
        <v>357.95</v>
      </c>
      <c r="J2705">
        <v>97.41</v>
      </c>
      <c r="K2705" t="s">
        <v>43</v>
      </c>
      <c r="L2705" t="s">
        <v>21</v>
      </c>
      <c r="M2705" t="s">
        <v>30</v>
      </c>
      <c r="N2705" t="s">
        <v>8396</v>
      </c>
      <c r="O2705" t="s">
        <v>9005</v>
      </c>
      <c r="P2705" t="str">
        <f t="shared" si="42"/>
        <v>Jul</v>
      </c>
      <c r="Q2705">
        <f>PRODUCT(Table1[[#This Row],[Price_per_Unit]],Table1[[#This Row],[Quantity_Purchased]])</f>
        <v>1468.92</v>
      </c>
      <c r="R2705">
        <f>(Table1[[#This Row],[Price_per_Unit]]*Table1[[#This Row],[Quantity_Purchased]])-Table1[[#This Row],[Discount_Applied]]</f>
        <v>1371.51</v>
      </c>
    </row>
    <row r="2706" spans="1:18" hidden="1" x14ac:dyDescent="0.35">
      <c r="A2706" t="s">
        <v>9006</v>
      </c>
      <c r="B2706" s="1">
        <v>45865</v>
      </c>
      <c r="C2706" t="s">
        <v>8386</v>
      </c>
      <c r="D2706" t="s">
        <v>9007</v>
      </c>
      <c r="E2706" t="s">
        <v>1102</v>
      </c>
      <c r="F2706" t="s">
        <v>28</v>
      </c>
      <c r="G2706">
        <v>485.59</v>
      </c>
      <c r="H2706">
        <v>4</v>
      </c>
      <c r="I2706">
        <v>354.79</v>
      </c>
      <c r="J2706">
        <v>3.38</v>
      </c>
      <c r="K2706" t="s">
        <v>43</v>
      </c>
      <c r="L2706" t="s">
        <v>21</v>
      </c>
      <c r="M2706" t="s">
        <v>30</v>
      </c>
      <c r="N2706" t="s">
        <v>8392</v>
      </c>
      <c r="O2706" t="s">
        <v>9008</v>
      </c>
      <c r="P2706" t="str">
        <f t="shared" si="42"/>
        <v>Jul</v>
      </c>
      <c r="Q2706">
        <f>PRODUCT(Table1[[#This Row],[Price_per_Unit]],Table1[[#This Row],[Quantity_Purchased]])</f>
        <v>1942.36</v>
      </c>
      <c r="R2706">
        <f>(Table1[[#This Row],[Price_per_Unit]]*Table1[[#This Row],[Quantity_Purchased]])-Table1[[#This Row],[Discount_Applied]]</f>
        <v>1938.9799999999998</v>
      </c>
    </row>
    <row r="2707" spans="1:18" x14ac:dyDescent="0.35">
      <c r="A2707" t="s">
        <v>9009</v>
      </c>
      <c r="B2707" s="1">
        <v>45941</v>
      </c>
      <c r="C2707" t="s">
        <v>8386</v>
      </c>
      <c r="D2707" t="s">
        <v>9010</v>
      </c>
      <c r="E2707" t="s">
        <v>168</v>
      </c>
      <c r="F2707" t="s">
        <v>53</v>
      </c>
      <c r="G2707">
        <v>335.49</v>
      </c>
      <c r="H2707">
        <v>7</v>
      </c>
      <c r="I2707">
        <v>287.22000000000003</v>
      </c>
      <c r="J2707">
        <v>58.5</v>
      </c>
      <c r="K2707" t="s">
        <v>20</v>
      </c>
      <c r="L2707" t="s">
        <v>48</v>
      </c>
      <c r="M2707" t="s">
        <v>22</v>
      </c>
      <c r="N2707" t="s">
        <v>8388</v>
      </c>
      <c r="O2707" t="s">
        <v>9011</v>
      </c>
      <c r="P2707" t="str">
        <f t="shared" si="42"/>
        <v>Oct</v>
      </c>
      <c r="Q2707">
        <f>PRODUCT(Table1[[#This Row],[Price_per_Unit]],Table1[[#This Row],[Quantity_Purchased]])</f>
        <v>2348.4300000000003</v>
      </c>
      <c r="R2707">
        <f>(Table1[[#This Row],[Price_per_Unit]]*Table1[[#This Row],[Quantity_Purchased]])-Table1[[#This Row],[Discount_Applied]]</f>
        <v>2289.9300000000003</v>
      </c>
    </row>
    <row r="2708" spans="1:18" hidden="1" x14ac:dyDescent="0.35">
      <c r="A2708" t="s">
        <v>9012</v>
      </c>
      <c r="B2708" s="1">
        <v>45794</v>
      </c>
      <c r="C2708" t="s">
        <v>8386</v>
      </c>
      <c r="D2708" t="s">
        <v>9013</v>
      </c>
      <c r="E2708" t="s">
        <v>6669</v>
      </c>
      <c r="F2708" t="s">
        <v>128</v>
      </c>
      <c r="G2708">
        <v>64.27</v>
      </c>
      <c r="H2708">
        <v>10</v>
      </c>
      <c r="I2708">
        <v>49.05</v>
      </c>
      <c r="J2708">
        <v>11.7</v>
      </c>
      <c r="K2708" t="s">
        <v>43</v>
      </c>
      <c r="L2708" t="s">
        <v>21</v>
      </c>
      <c r="M2708" t="s">
        <v>37</v>
      </c>
      <c r="N2708" t="s">
        <v>8388</v>
      </c>
      <c r="O2708" t="s">
        <v>9014</v>
      </c>
      <c r="P2708" t="str">
        <f t="shared" si="42"/>
        <v>May</v>
      </c>
      <c r="Q2708">
        <f>PRODUCT(Table1[[#This Row],[Price_per_Unit]],Table1[[#This Row],[Quantity_Purchased]])</f>
        <v>642.69999999999993</v>
      </c>
      <c r="R2708">
        <f>(Table1[[#This Row],[Price_per_Unit]]*Table1[[#This Row],[Quantity_Purchased]])-Table1[[#This Row],[Discount_Applied]]</f>
        <v>630.99999999999989</v>
      </c>
    </row>
    <row r="2709" spans="1:18" hidden="1" x14ac:dyDescent="0.35">
      <c r="A2709" s="2" t="s">
        <v>9015</v>
      </c>
      <c r="B2709" s="1">
        <v>45993</v>
      </c>
      <c r="C2709" t="s">
        <v>8386</v>
      </c>
      <c r="D2709" t="s">
        <v>9016</v>
      </c>
      <c r="E2709" t="s">
        <v>3951</v>
      </c>
      <c r="F2709" t="s">
        <v>28</v>
      </c>
      <c r="G2709">
        <v>331.19</v>
      </c>
      <c r="H2709">
        <v>3</v>
      </c>
      <c r="I2709">
        <v>285.5</v>
      </c>
      <c r="J2709">
        <v>26.63</v>
      </c>
      <c r="K2709" t="s">
        <v>20</v>
      </c>
      <c r="L2709" t="s">
        <v>21</v>
      </c>
      <c r="M2709" t="s">
        <v>30</v>
      </c>
      <c r="N2709" t="s">
        <v>8396</v>
      </c>
      <c r="O2709" t="s">
        <v>8599</v>
      </c>
      <c r="P2709" t="str">
        <f t="shared" si="42"/>
        <v>Dec</v>
      </c>
      <c r="Q2709">
        <f>PRODUCT(Table1[[#This Row],[Price_per_Unit]],Table1[[#This Row],[Quantity_Purchased]])</f>
        <v>993.56999999999994</v>
      </c>
      <c r="R2709">
        <f>(Table1[[#This Row],[Price_per_Unit]]*Table1[[#This Row],[Quantity_Purchased]])-Table1[[#This Row],[Discount_Applied]]</f>
        <v>966.93999999999994</v>
      </c>
    </row>
    <row r="2710" spans="1:18" hidden="1" x14ac:dyDescent="0.35">
      <c r="A2710" t="s">
        <v>9017</v>
      </c>
      <c r="B2710" s="1">
        <v>45780</v>
      </c>
      <c r="C2710" t="s">
        <v>8386</v>
      </c>
      <c r="D2710" t="s">
        <v>9018</v>
      </c>
      <c r="E2710" t="s">
        <v>978</v>
      </c>
      <c r="F2710" t="s">
        <v>53</v>
      </c>
      <c r="G2710">
        <v>340.82</v>
      </c>
      <c r="H2710">
        <v>10</v>
      </c>
      <c r="I2710">
        <v>269.64999999999998</v>
      </c>
      <c r="J2710">
        <v>62.73</v>
      </c>
      <c r="K2710" t="s">
        <v>54</v>
      </c>
      <c r="L2710" t="s">
        <v>29</v>
      </c>
      <c r="M2710" t="s">
        <v>30</v>
      </c>
      <c r="N2710" t="s">
        <v>8388</v>
      </c>
      <c r="O2710" t="s">
        <v>9019</v>
      </c>
      <c r="P2710" t="str">
        <f t="shared" si="42"/>
        <v>May</v>
      </c>
      <c r="Q2710">
        <f>PRODUCT(Table1[[#This Row],[Price_per_Unit]],Table1[[#This Row],[Quantity_Purchased]])</f>
        <v>3408.2</v>
      </c>
      <c r="R2710">
        <f>(Table1[[#This Row],[Price_per_Unit]]*Table1[[#This Row],[Quantity_Purchased]])-Table1[[#This Row],[Discount_Applied]]</f>
        <v>3345.47</v>
      </c>
    </row>
    <row r="2711" spans="1:18" x14ac:dyDescent="0.35">
      <c r="A2711" t="s">
        <v>9020</v>
      </c>
      <c r="B2711" s="1">
        <v>45919</v>
      </c>
      <c r="C2711" t="s">
        <v>8386</v>
      </c>
      <c r="D2711" t="s">
        <v>9021</v>
      </c>
      <c r="E2711" t="s">
        <v>956</v>
      </c>
      <c r="F2711" t="s">
        <v>53</v>
      </c>
      <c r="G2711">
        <v>204.56</v>
      </c>
      <c r="H2711">
        <v>8</v>
      </c>
      <c r="I2711">
        <v>154.41</v>
      </c>
      <c r="J2711">
        <v>8.0299999999999994</v>
      </c>
      <c r="K2711" t="s">
        <v>54</v>
      </c>
      <c r="L2711" t="s">
        <v>48</v>
      </c>
      <c r="M2711" t="s">
        <v>22</v>
      </c>
      <c r="N2711" t="s">
        <v>8392</v>
      </c>
      <c r="O2711" t="s">
        <v>9022</v>
      </c>
      <c r="P2711" t="str">
        <f t="shared" si="42"/>
        <v>Sep</v>
      </c>
      <c r="Q2711">
        <f>PRODUCT(Table1[[#This Row],[Price_per_Unit]],Table1[[#This Row],[Quantity_Purchased]])</f>
        <v>1636.48</v>
      </c>
      <c r="R2711">
        <f>(Table1[[#This Row],[Price_per_Unit]]*Table1[[#This Row],[Quantity_Purchased]])-Table1[[#This Row],[Discount_Applied]]</f>
        <v>1628.45</v>
      </c>
    </row>
    <row r="2712" spans="1:18" hidden="1" x14ac:dyDescent="0.35">
      <c r="A2712" t="s">
        <v>9023</v>
      </c>
      <c r="B2712" s="1">
        <v>45843</v>
      </c>
      <c r="C2712" t="s">
        <v>8386</v>
      </c>
      <c r="D2712" t="s">
        <v>9024</v>
      </c>
      <c r="E2712" t="s">
        <v>2449</v>
      </c>
      <c r="F2712" t="s">
        <v>19</v>
      </c>
      <c r="G2712">
        <v>310.27999999999997</v>
      </c>
      <c r="H2712">
        <v>3</v>
      </c>
      <c r="I2712">
        <v>227.8</v>
      </c>
      <c r="J2712">
        <v>46.13</v>
      </c>
      <c r="K2712" t="s">
        <v>20</v>
      </c>
      <c r="L2712" t="s">
        <v>29</v>
      </c>
      <c r="M2712" t="s">
        <v>30</v>
      </c>
      <c r="N2712" t="s">
        <v>8396</v>
      </c>
      <c r="O2712" t="s">
        <v>9025</v>
      </c>
      <c r="P2712" t="str">
        <f t="shared" si="42"/>
        <v>Jul</v>
      </c>
      <c r="Q2712">
        <f>PRODUCT(Table1[[#This Row],[Price_per_Unit]],Table1[[#This Row],[Quantity_Purchased]])</f>
        <v>930.83999999999992</v>
      </c>
      <c r="R2712">
        <f>(Table1[[#This Row],[Price_per_Unit]]*Table1[[#This Row],[Quantity_Purchased]])-Table1[[#This Row],[Discount_Applied]]</f>
        <v>884.70999999999992</v>
      </c>
    </row>
    <row r="2713" spans="1:18" hidden="1" x14ac:dyDescent="0.35">
      <c r="A2713" t="s">
        <v>9026</v>
      </c>
      <c r="B2713" s="1">
        <v>45910</v>
      </c>
      <c r="C2713" t="s">
        <v>8386</v>
      </c>
      <c r="D2713" s="2" t="s">
        <v>9027</v>
      </c>
      <c r="E2713" t="s">
        <v>2220</v>
      </c>
      <c r="F2713" t="s">
        <v>19</v>
      </c>
      <c r="G2713">
        <v>258.56</v>
      </c>
      <c r="H2713">
        <v>4</v>
      </c>
      <c r="I2713">
        <v>163.72999999999999</v>
      </c>
      <c r="J2713">
        <v>19.23</v>
      </c>
      <c r="K2713" t="s">
        <v>43</v>
      </c>
      <c r="L2713" t="s">
        <v>21</v>
      </c>
      <c r="M2713" t="s">
        <v>30</v>
      </c>
      <c r="N2713" t="s">
        <v>8392</v>
      </c>
      <c r="O2713" t="s">
        <v>9028</v>
      </c>
      <c r="P2713" t="str">
        <f t="shared" si="42"/>
        <v>Sep</v>
      </c>
      <c r="Q2713">
        <f>PRODUCT(Table1[[#This Row],[Price_per_Unit]],Table1[[#This Row],[Quantity_Purchased]])</f>
        <v>1034.24</v>
      </c>
      <c r="R2713">
        <f>(Table1[[#This Row],[Price_per_Unit]]*Table1[[#This Row],[Quantity_Purchased]])-Table1[[#This Row],[Discount_Applied]]</f>
        <v>1015.01</v>
      </c>
    </row>
    <row r="2714" spans="1:18" hidden="1" x14ac:dyDescent="0.35">
      <c r="A2714" t="s">
        <v>9029</v>
      </c>
      <c r="B2714" s="1">
        <v>45814</v>
      </c>
      <c r="C2714" t="s">
        <v>8386</v>
      </c>
      <c r="D2714" t="s">
        <v>9030</v>
      </c>
      <c r="E2714" t="s">
        <v>1674</v>
      </c>
      <c r="F2714" t="s">
        <v>19</v>
      </c>
      <c r="G2714">
        <v>205.07</v>
      </c>
      <c r="H2714">
        <v>2</v>
      </c>
      <c r="I2714">
        <v>171.97</v>
      </c>
      <c r="J2714">
        <v>30.73</v>
      </c>
      <c r="K2714" t="s">
        <v>54</v>
      </c>
      <c r="L2714" t="s">
        <v>21</v>
      </c>
      <c r="M2714" t="s">
        <v>37</v>
      </c>
      <c r="N2714" t="s">
        <v>8388</v>
      </c>
      <c r="O2714" t="s">
        <v>9031</v>
      </c>
      <c r="P2714" t="str">
        <f t="shared" si="42"/>
        <v>Jun</v>
      </c>
      <c r="Q2714">
        <f>PRODUCT(Table1[[#This Row],[Price_per_Unit]],Table1[[#This Row],[Quantity_Purchased]])</f>
        <v>410.14</v>
      </c>
      <c r="R2714">
        <f>(Table1[[#This Row],[Price_per_Unit]]*Table1[[#This Row],[Quantity_Purchased]])-Table1[[#This Row],[Discount_Applied]]</f>
        <v>379.40999999999997</v>
      </c>
    </row>
    <row r="2715" spans="1:18" hidden="1" x14ac:dyDescent="0.35">
      <c r="A2715" t="s">
        <v>9032</v>
      </c>
      <c r="B2715" s="1">
        <v>45908</v>
      </c>
      <c r="C2715" t="s">
        <v>8386</v>
      </c>
      <c r="D2715" t="s">
        <v>9033</v>
      </c>
      <c r="E2715" t="s">
        <v>6301</v>
      </c>
      <c r="F2715" t="s">
        <v>128</v>
      </c>
      <c r="G2715">
        <v>439.1</v>
      </c>
      <c r="H2715">
        <v>7</v>
      </c>
      <c r="I2715">
        <v>388.58</v>
      </c>
      <c r="J2715">
        <v>60.02</v>
      </c>
      <c r="K2715" t="s">
        <v>43</v>
      </c>
      <c r="L2715" t="s">
        <v>29</v>
      </c>
      <c r="M2715" t="s">
        <v>30</v>
      </c>
      <c r="N2715" t="s">
        <v>8396</v>
      </c>
      <c r="O2715" t="s">
        <v>9034</v>
      </c>
      <c r="P2715" t="str">
        <f t="shared" si="42"/>
        <v>Sep</v>
      </c>
      <c r="Q2715">
        <f>PRODUCT(Table1[[#This Row],[Price_per_Unit]],Table1[[#This Row],[Quantity_Purchased]])</f>
        <v>3073.7000000000003</v>
      </c>
      <c r="R2715">
        <f>(Table1[[#This Row],[Price_per_Unit]]*Table1[[#This Row],[Quantity_Purchased]])-Table1[[#This Row],[Discount_Applied]]</f>
        <v>3013.6800000000003</v>
      </c>
    </row>
    <row r="2716" spans="1:18" x14ac:dyDescent="0.35">
      <c r="A2716" t="s">
        <v>9035</v>
      </c>
      <c r="B2716" s="1">
        <v>45910</v>
      </c>
      <c r="C2716" t="s">
        <v>8386</v>
      </c>
      <c r="D2716" t="s">
        <v>9036</v>
      </c>
      <c r="E2716" t="s">
        <v>2786</v>
      </c>
      <c r="F2716" t="s">
        <v>79</v>
      </c>
      <c r="G2716">
        <v>203.02</v>
      </c>
      <c r="H2716">
        <v>3</v>
      </c>
      <c r="I2716">
        <v>127.19</v>
      </c>
      <c r="J2716">
        <v>23.17</v>
      </c>
      <c r="K2716" t="s">
        <v>20</v>
      </c>
      <c r="L2716" t="s">
        <v>21</v>
      </c>
      <c r="M2716" t="s">
        <v>22</v>
      </c>
      <c r="N2716" t="s">
        <v>8396</v>
      </c>
      <c r="O2716" t="s">
        <v>9037</v>
      </c>
      <c r="P2716" t="str">
        <f t="shared" si="42"/>
        <v>Sep</v>
      </c>
      <c r="Q2716">
        <f>PRODUCT(Table1[[#This Row],[Price_per_Unit]],Table1[[#This Row],[Quantity_Purchased]])</f>
        <v>609.06000000000006</v>
      </c>
      <c r="R2716">
        <f>(Table1[[#This Row],[Price_per_Unit]]*Table1[[#This Row],[Quantity_Purchased]])-Table1[[#This Row],[Discount_Applied]]</f>
        <v>585.8900000000001</v>
      </c>
    </row>
    <row r="2717" spans="1:18" hidden="1" x14ac:dyDescent="0.35">
      <c r="A2717" t="s">
        <v>9038</v>
      </c>
      <c r="B2717" s="1">
        <v>45960</v>
      </c>
      <c r="C2717" t="s">
        <v>8386</v>
      </c>
      <c r="D2717" t="s">
        <v>9039</v>
      </c>
      <c r="E2717" t="s">
        <v>3359</v>
      </c>
      <c r="F2717" t="s">
        <v>36</v>
      </c>
      <c r="G2717">
        <v>475.49</v>
      </c>
      <c r="H2717">
        <v>9</v>
      </c>
      <c r="I2717">
        <v>327.26</v>
      </c>
      <c r="J2717">
        <v>58.5</v>
      </c>
      <c r="K2717" t="s">
        <v>54</v>
      </c>
      <c r="L2717" t="s">
        <v>48</v>
      </c>
      <c r="M2717" t="s">
        <v>37</v>
      </c>
      <c r="N2717" t="s">
        <v>8396</v>
      </c>
      <c r="O2717" t="s">
        <v>9040</v>
      </c>
      <c r="P2717" t="str">
        <f t="shared" si="42"/>
        <v>Oct</v>
      </c>
      <c r="Q2717">
        <f>PRODUCT(Table1[[#This Row],[Price_per_Unit]],Table1[[#This Row],[Quantity_Purchased]])</f>
        <v>4279.41</v>
      </c>
      <c r="R2717">
        <f>(Table1[[#This Row],[Price_per_Unit]]*Table1[[#This Row],[Quantity_Purchased]])-Table1[[#This Row],[Discount_Applied]]</f>
        <v>4220.91</v>
      </c>
    </row>
    <row r="2718" spans="1:18" hidden="1" x14ac:dyDescent="0.35">
      <c r="A2718" t="s">
        <v>9041</v>
      </c>
      <c r="B2718" s="1">
        <v>45918</v>
      </c>
      <c r="C2718" t="s">
        <v>8386</v>
      </c>
      <c r="D2718" t="s">
        <v>9042</v>
      </c>
      <c r="E2718" t="s">
        <v>216</v>
      </c>
      <c r="F2718" t="s">
        <v>53</v>
      </c>
      <c r="G2718">
        <v>277.17</v>
      </c>
      <c r="H2718">
        <v>8</v>
      </c>
      <c r="I2718">
        <v>176.42</v>
      </c>
      <c r="J2718">
        <v>26.07</v>
      </c>
      <c r="K2718" t="s">
        <v>54</v>
      </c>
      <c r="L2718" t="s">
        <v>29</v>
      </c>
      <c r="M2718" t="s">
        <v>37</v>
      </c>
      <c r="N2718" t="s">
        <v>8388</v>
      </c>
      <c r="O2718" t="s">
        <v>9043</v>
      </c>
      <c r="P2718" t="str">
        <f t="shared" si="42"/>
        <v>Sep</v>
      </c>
      <c r="Q2718">
        <f>PRODUCT(Table1[[#This Row],[Price_per_Unit]],Table1[[#This Row],[Quantity_Purchased]])</f>
        <v>2217.36</v>
      </c>
      <c r="R2718">
        <f>(Table1[[#This Row],[Price_per_Unit]]*Table1[[#This Row],[Quantity_Purchased]])-Table1[[#This Row],[Discount_Applied]]</f>
        <v>2191.29</v>
      </c>
    </row>
    <row r="2719" spans="1:18" hidden="1" x14ac:dyDescent="0.35">
      <c r="A2719" t="s">
        <v>9044</v>
      </c>
      <c r="B2719" s="1">
        <v>45973</v>
      </c>
      <c r="C2719" t="s">
        <v>8386</v>
      </c>
      <c r="D2719" t="s">
        <v>9045</v>
      </c>
      <c r="E2719" t="s">
        <v>9046</v>
      </c>
      <c r="F2719" t="s">
        <v>128</v>
      </c>
      <c r="G2719">
        <v>43.51</v>
      </c>
      <c r="H2719">
        <v>6</v>
      </c>
      <c r="I2719">
        <v>31.62</v>
      </c>
      <c r="J2719">
        <v>6.49</v>
      </c>
      <c r="K2719" t="s">
        <v>54</v>
      </c>
      <c r="L2719" t="s">
        <v>48</v>
      </c>
      <c r="M2719" t="s">
        <v>37</v>
      </c>
      <c r="N2719" t="s">
        <v>8392</v>
      </c>
      <c r="O2719" t="s">
        <v>9047</v>
      </c>
      <c r="P2719" t="str">
        <f t="shared" si="42"/>
        <v>Nov</v>
      </c>
      <c r="Q2719">
        <f>PRODUCT(Table1[[#This Row],[Price_per_Unit]],Table1[[#This Row],[Quantity_Purchased]])</f>
        <v>261.06</v>
      </c>
      <c r="R2719">
        <f>(Table1[[#This Row],[Price_per_Unit]]*Table1[[#This Row],[Quantity_Purchased]])-Table1[[#This Row],[Discount_Applied]]</f>
        <v>254.57</v>
      </c>
    </row>
    <row r="2720" spans="1:18" hidden="1" x14ac:dyDescent="0.35">
      <c r="A2720" t="s">
        <v>9048</v>
      </c>
      <c r="B2720" s="1">
        <v>45910</v>
      </c>
      <c r="C2720" t="s">
        <v>8386</v>
      </c>
      <c r="D2720" t="s">
        <v>9049</v>
      </c>
      <c r="E2720" t="s">
        <v>4187</v>
      </c>
      <c r="F2720" t="s">
        <v>36</v>
      </c>
      <c r="G2720">
        <v>313.24</v>
      </c>
      <c r="H2720">
        <v>4</v>
      </c>
      <c r="I2720">
        <v>235.17</v>
      </c>
      <c r="J2720">
        <v>37.49</v>
      </c>
      <c r="K2720" t="s">
        <v>20</v>
      </c>
      <c r="L2720" t="s">
        <v>48</v>
      </c>
      <c r="M2720" t="s">
        <v>30</v>
      </c>
      <c r="N2720" t="s">
        <v>8396</v>
      </c>
      <c r="O2720" t="s">
        <v>9050</v>
      </c>
      <c r="P2720" t="str">
        <f t="shared" si="42"/>
        <v>Sep</v>
      </c>
      <c r="Q2720">
        <f>PRODUCT(Table1[[#This Row],[Price_per_Unit]],Table1[[#This Row],[Quantity_Purchased]])</f>
        <v>1252.96</v>
      </c>
      <c r="R2720">
        <f>(Table1[[#This Row],[Price_per_Unit]]*Table1[[#This Row],[Quantity_Purchased]])-Table1[[#This Row],[Discount_Applied]]</f>
        <v>1215.47</v>
      </c>
    </row>
    <row r="2721" spans="1:18" x14ac:dyDescent="0.35">
      <c r="A2721" t="s">
        <v>9051</v>
      </c>
      <c r="B2721" s="1">
        <v>45897</v>
      </c>
      <c r="C2721" t="s">
        <v>8386</v>
      </c>
      <c r="D2721" t="s">
        <v>9052</v>
      </c>
      <c r="E2721" t="s">
        <v>9053</v>
      </c>
      <c r="F2721" t="s">
        <v>128</v>
      </c>
      <c r="G2721">
        <v>171.01</v>
      </c>
      <c r="H2721">
        <v>1</v>
      </c>
      <c r="I2721">
        <v>131.09</v>
      </c>
      <c r="J2721">
        <v>15.2</v>
      </c>
      <c r="K2721" t="s">
        <v>20</v>
      </c>
      <c r="L2721" t="s">
        <v>21</v>
      </c>
      <c r="M2721" t="s">
        <v>22</v>
      </c>
      <c r="N2721" t="s">
        <v>8392</v>
      </c>
      <c r="O2721" t="s">
        <v>9054</v>
      </c>
      <c r="P2721" t="str">
        <f t="shared" si="42"/>
        <v>Aug</v>
      </c>
      <c r="Q2721">
        <f>PRODUCT(Table1[[#This Row],[Price_per_Unit]],Table1[[#This Row],[Quantity_Purchased]])</f>
        <v>171.01</v>
      </c>
      <c r="R2721">
        <f>(Table1[[#This Row],[Price_per_Unit]]*Table1[[#This Row],[Quantity_Purchased]])-Table1[[#This Row],[Discount_Applied]]</f>
        <v>155.81</v>
      </c>
    </row>
    <row r="2722" spans="1:18" hidden="1" x14ac:dyDescent="0.35">
      <c r="A2722" t="s">
        <v>9055</v>
      </c>
      <c r="B2722" s="1">
        <v>45918</v>
      </c>
      <c r="C2722" t="s">
        <v>8386</v>
      </c>
      <c r="D2722" t="s">
        <v>9056</v>
      </c>
      <c r="E2722" t="s">
        <v>4228</v>
      </c>
      <c r="F2722" t="s">
        <v>128</v>
      </c>
      <c r="G2722">
        <v>384.49</v>
      </c>
      <c r="H2722">
        <v>8</v>
      </c>
      <c r="I2722">
        <v>278.77</v>
      </c>
      <c r="J2722">
        <v>60.25</v>
      </c>
      <c r="K2722" t="s">
        <v>54</v>
      </c>
      <c r="L2722" t="s">
        <v>48</v>
      </c>
      <c r="M2722" t="s">
        <v>37</v>
      </c>
      <c r="N2722" t="s">
        <v>8392</v>
      </c>
      <c r="O2722" t="s">
        <v>9057</v>
      </c>
      <c r="P2722" t="str">
        <f t="shared" si="42"/>
        <v>Sep</v>
      </c>
      <c r="Q2722">
        <f>PRODUCT(Table1[[#This Row],[Price_per_Unit]],Table1[[#This Row],[Quantity_Purchased]])</f>
        <v>3075.92</v>
      </c>
      <c r="R2722">
        <f>(Table1[[#This Row],[Price_per_Unit]]*Table1[[#This Row],[Quantity_Purchased]])-Table1[[#This Row],[Discount_Applied]]</f>
        <v>3015.67</v>
      </c>
    </row>
    <row r="2723" spans="1:18" hidden="1" x14ac:dyDescent="0.35">
      <c r="A2723" t="s">
        <v>9058</v>
      </c>
      <c r="B2723" s="1">
        <v>45910</v>
      </c>
      <c r="C2723" t="s">
        <v>8386</v>
      </c>
      <c r="D2723" t="s">
        <v>9059</v>
      </c>
      <c r="E2723" t="s">
        <v>4108</v>
      </c>
      <c r="F2723" t="s">
        <v>53</v>
      </c>
      <c r="G2723">
        <v>322.8</v>
      </c>
      <c r="H2723">
        <v>10</v>
      </c>
      <c r="I2723">
        <v>210.3</v>
      </c>
      <c r="J2723">
        <v>22.22</v>
      </c>
      <c r="K2723" t="s">
        <v>20</v>
      </c>
      <c r="L2723" t="s">
        <v>48</v>
      </c>
      <c r="M2723" t="s">
        <v>30</v>
      </c>
      <c r="N2723" t="s">
        <v>8396</v>
      </c>
      <c r="O2723" t="s">
        <v>9060</v>
      </c>
      <c r="P2723" t="str">
        <f t="shared" si="42"/>
        <v>Sep</v>
      </c>
      <c r="Q2723">
        <f>PRODUCT(Table1[[#This Row],[Price_per_Unit]],Table1[[#This Row],[Quantity_Purchased]])</f>
        <v>3228</v>
      </c>
      <c r="R2723">
        <f>(Table1[[#This Row],[Price_per_Unit]]*Table1[[#This Row],[Quantity_Purchased]])-Table1[[#This Row],[Discount_Applied]]</f>
        <v>3205.78</v>
      </c>
    </row>
    <row r="2724" spans="1:18" hidden="1" x14ac:dyDescent="0.35">
      <c r="A2724" t="s">
        <v>9061</v>
      </c>
      <c r="B2724" s="1">
        <v>46004</v>
      </c>
      <c r="C2724" t="s">
        <v>8386</v>
      </c>
      <c r="D2724" t="s">
        <v>9062</v>
      </c>
      <c r="E2724" t="s">
        <v>5129</v>
      </c>
      <c r="F2724" t="s">
        <v>79</v>
      </c>
      <c r="G2724">
        <v>406.39</v>
      </c>
      <c r="H2724">
        <v>7</v>
      </c>
      <c r="I2724">
        <v>285.33</v>
      </c>
      <c r="J2724">
        <v>55.59</v>
      </c>
      <c r="K2724" t="s">
        <v>20</v>
      </c>
      <c r="L2724" t="s">
        <v>48</v>
      </c>
      <c r="M2724" t="s">
        <v>37</v>
      </c>
      <c r="N2724" t="s">
        <v>8388</v>
      </c>
      <c r="O2724" t="s">
        <v>9063</v>
      </c>
      <c r="P2724" t="str">
        <f t="shared" si="42"/>
        <v>Dec</v>
      </c>
      <c r="Q2724">
        <f>PRODUCT(Table1[[#This Row],[Price_per_Unit]],Table1[[#This Row],[Quantity_Purchased]])</f>
        <v>2844.73</v>
      </c>
      <c r="R2724">
        <f>(Table1[[#This Row],[Price_per_Unit]]*Table1[[#This Row],[Quantity_Purchased]])-Table1[[#This Row],[Discount_Applied]]</f>
        <v>2789.14</v>
      </c>
    </row>
    <row r="2725" spans="1:18" x14ac:dyDescent="0.35">
      <c r="A2725" t="s">
        <v>9064</v>
      </c>
      <c r="B2725" s="1">
        <v>45939</v>
      </c>
      <c r="C2725" t="s">
        <v>8386</v>
      </c>
      <c r="D2725" t="s">
        <v>9065</v>
      </c>
      <c r="E2725" t="s">
        <v>7242</v>
      </c>
      <c r="F2725" t="s">
        <v>36</v>
      </c>
      <c r="G2725">
        <v>310.36</v>
      </c>
      <c r="H2725">
        <v>3</v>
      </c>
      <c r="I2725">
        <v>209.74</v>
      </c>
      <c r="J2725">
        <v>7</v>
      </c>
      <c r="K2725" t="s">
        <v>43</v>
      </c>
      <c r="L2725" t="s">
        <v>48</v>
      </c>
      <c r="M2725" t="s">
        <v>22</v>
      </c>
      <c r="N2725" t="s">
        <v>8392</v>
      </c>
      <c r="O2725" t="s">
        <v>9066</v>
      </c>
      <c r="P2725" t="str">
        <f t="shared" si="42"/>
        <v>Oct</v>
      </c>
      <c r="Q2725">
        <f>PRODUCT(Table1[[#This Row],[Price_per_Unit]],Table1[[#This Row],[Quantity_Purchased]])</f>
        <v>931.08</v>
      </c>
      <c r="R2725">
        <f>(Table1[[#This Row],[Price_per_Unit]]*Table1[[#This Row],[Quantity_Purchased]])-Table1[[#This Row],[Discount_Applied]]</f>
        <v>924.08</v>
      </c>
    </row>
    <row r="2726" spans="1:18" hidden="1" x14ac:dyDescent="0.35">
      <c r="A2726" t="s">
        <v>9067</v>
      </c>
      <c r="B2726" s="1">
        <v>46005</v>
      </c>
      <c r="C2726" t="s">
        <v>8386</v>
      </c>
      <c r="D2726" t="s">
        <v>9068</v>
      </c>
      <c r="E2726" t="s">
        <v>8000</v>
      </c>
      <c r="F2726" t="s">
        <v>53</v>
      </c>
      <c r="G2726">
        <v>12.71</v>
      </c>
      <c r="H2726">
        <v>4</v>
      </c>
      <c r="I2726">
        <v>8.2200000000000006</v>
      </c>
      <c r="J2726">
        <v>0.8</v>
      </c>
      <c r="K2726" t="s">
        <v>20</v>
      </c>
      <c r="L2726" t="s">
        <v>29</v>
      </c>
      <c r="M2726" t="s">
        <v>30</v>
      </c>
      <c r="N2726" t="s">
        <v>8392</v>
      </c>
      <c r="O2726" t="s">
        <v>9069</v>
      </c>
      <c r="P2726" t="str">
        <f t="shared" si="42"/>
        <v>Dec</v>
      </c>
      <c r="Q2726">
        <f>PRODUCT(Table1[[#This Row],[Price_per_Unit]],Table1[[#This Row],[Quantity_Purchased]])</f>
        <v>50.84</v>
      </c>
      <c r="R2726">
        <f>(Table1[[#This Row],[Price_per_Unit]]*Table1[[#This Row],[Quantity_Purchased]])-Table1[[#This Row],[Discount_Applied]]</f>
        <v>50.040000000000006</v>
      </c>
    </row>
    <row r="2727" spans="1:18" hidden="1" x14ac:dyDescent="0.35">
      <c r="A2727" t="s">
        <v>9070</v>
      </c>
      <c r="B2727" s="1">
        <v>45981</v>
      </c>
      <c r="C2727" t="s">
        <v>8386</v>
      </c>
      <c r="D2727" t="s">
        <v>9071</v>
      </c>
      <c r="E2727" t="s">
        <v>4555</v>
      </c>
      <c r="F2727" t="s">
        <v>36</v>
      </c>
      <c r="G2727">
        <v>250.62</v>
      </c>
      <c r="H2727">
        <v>10</v>
      </c>
      <c r="I2727">
        <v>163.22</v>
      </c>
      <c r="J2727">
        <v>3.21</v>
      </c>
      <c r="K2727" t="s">
        <v>54</v>
      </c>
      <c r="L2727" t="s">
        <v>21</v>
      </c>
      <c r="M2727" t="s">
        <v>37</v>
      </c>
      <c r="N2727" t="s">
        <v>8396</v>
      </c>
      <c r="O2727" t="s">
        <v>9072</v>
      </c>
      <c r="P2727" t="str">
        <f t="shared" si="42"/>
        <v>Nov</v>
      </c>
      <c r="Q2727">
        <f>PRODUCT(Table1[[#This Row],[Price_per_Unit]],Table1[[#This Row],[Quantity_Purchased]])</f>
        <v>2506.1999999999998</v>
      </c>
      <c r="R2727">
        <f>(Table1[[#This Row],[Price_per_Unit]]*Table1[[#This Row],[Quantity_Purchased]])-Table1[[#This Row],[Discount_Applied]]</f>
        <v>2502.9899999999998</v>
      </c>
    </row>
    <row r="2728" spans="1:18" hidden="1" x14ac:dyDescent="0.35">
      <c r="A2728" t="s">
        <v>9073</v>
      </c>
      <c r="B2728" s="1">
        <v>45854</v>
      </c>
      <c r="C2728" t="s">
        <v>8386</v>
      </c>
      <c r="D2728" t="s">
        <v>9074</v>
      </c>
      <c r="E2728" t="s">
        <v>1772</v>
      </c>
      <c r="F2728" t="s">
        <v>53</v>
      </c>
      <c r="G2728">
        <v>181.64</v>
      </c>
      <c r="H2728">
        <v>5</v>
      </c>
      <c r="I2728">
        <v>156.41999999999999</v>
      </c>
      <c r="J2728">
        <v>0.52</v>
      </c>
      <c r="K2728" t="s">
        <v>43</v>
      </c>
      <c r="L2728" t="s">
        <v>48</v>
      </c>
      <c r="M2728" t="s">
        <v>37</v>
      </c>
      <c r="N2728" t="s">
        <v>8396</v>
      </c>
      <c r="O2728" t="s">
        <v>9075</v>
      </c>
      <c r="P2728" t="str">
        <f t="shared" si="42"/>
        <v>Jul</v>
      </c>
      <c r="Q2728">
        <f>PRODUCT(Table1[[#This Row],[Price_per_Unit]],Table1[[#This Row],[Quantity_Purchased]])</f>
        <v>908.19999999999993</v>
      </c>
      <c r="R2728">
        <f>(Table1[[#This Row],[Price_per_Unit]]*Table1[[#This Row],[Quantity_Purchased]])-Table1[[#This Row],[Discount_Applied]]</f>
        <v>907.68</v>
      </c>
    </row>
    <row r="2729" spans="1:18" hidden="1" x14ac:dyDescent="0.35">
      <c r="A2729" t="s">
        <v>9076</v>
      </c>
      <c r="B2729" s="1">
        <v>45886</v>
      </c>
      <c r="C2729" t="s">
        <v>8386</v>
      </c>
      <c r="D2729" t="s">
        <v>9077</v>
      </c>
      <c r="E2729" t="s">
        <v>2875</v>
      </c>
      <c r="F2729" t="s">
        <v>36</v>
      </c>
      <c r="G2729">
        <v>393.56</v>
      </c>
      <c r="H2729">
        <v>4</v>
      </c>
      <c r="I2729">
        <v>280.64999999999998</v>
      </c>
      <c r="J2729">
        <v>21.71</v>
      </c>
      <c r="K2729" t="s">
        <v>20</v>
      </c>
      <c r="L2729" t="s">
        <v>29</v>
      </c>
      <c r="M2729" t="s">
        <v>37</v>
      </c>
      <c r="N2729" t="s">
        <v>8396</v>
      </c>
      <c r="O2729" t="s">
        <v>9078</v>
      </c>
      <c r="P2729" t="str">
        <f t="shared" si="42"/>
        <v>Aug</v>
      </c>
      <c r="Q2729">
        <f>PRODUCT(Table1[[#This Row],[Price_per_Unit]],Table1[[#This Row],[Quantity_Purchased]])</f>
        <v>1574.24</v>
      </c>
      <c r="R2729">
        <f>(Table1[[#This Row],[Price_per_Unit]]*Table1[[#This Row],[Quantity_Purchased]])-Table1[[#This Row],[Discount_Applied]]</f>
        <v>1552.53</v>
      </c>
    </row>
    <row r="2730" spans="1:18" x14ac:dyDescent="0.35">
      <c r="A2730" t="s">
        <v>9079</v>
      </c>
      <c r="B2730" s="1">
        <v>45960</v>
      </c>
      <c r="C2730" t="s">
        <v>8386</v>
      </c>
      <c r="D2730" t="s">
        <v>9080</v>
      </c>
      <c r="E2730" t="s">
        <v>2235</v>
      </c>
      <c r="F2730" t="s">
        <v>53</v>
      </c>
      <c r="G2730">
        <v>296.77999999999997</v>
      </c>
      <c r="H2730">
        <v>9</v>
      </c>
      <c r="I2730">
        <v>254.26</v>
      </c>
      <c r="J2730">
        <v>10.92</v>
      </c>
      <c r="K2730" t="s">
        <v>54</v>
      </c>
      <c r="L2730" t="s">
        <v>48</v>
      </c>
      <c r="M2730" t="s">
        <v>22</v>
      </c>
      <c r="N2730" t="s">
        <v>8388</v>
      </c>
      <c r="O2730" t="s">
        <v>9081</v>
      </c>
      <c r="P2730" t="str">
        <f t="shared" si="42"/>
        <v>Oct</v>
      </c>
      <c r="Q2730">
        <f>PRODUCT(Table1[[#This Row],[Price_per_Unit]],Table1[[#This Row],[Quantity_Purchased]])</f>
        <v>2671.0199999999995</v>
      </c>
      <c r="R2730">
        <f>(Table1[[#This Row],[Price_per_Unit]]*Table1[[#This Row],[Quantity_Purchased]])-Table1[[#This Row],[Discount_Applied]]</f>
        <v>2660.0999999999995</v>
      </c>
    </row>
    <row r="2731" spans="1:18" x14ac:dyDescent="0.35">
      <c r="A2731" s="2" t="s">
        <v>9082</v>
      </c>
      <c r="B2731" s="1">
        <v>45908</v>
      </c>
      <c r="C2731" t="s">
        <v>8386</v>
      </c>
      <c r="D2731" t="s">
        <v>9083</v>
      </c>
      <c r="E2731" t="s">
        <v>1840</v>
      </c>
      <c r="F2731" t="s">
        <v>53</v>
      </c>
      <c r="G2731">
        <v>43.1</v>
      </c>
      <c r="H2731">
        <v>1</v>
      </c>
      <c r="I2731">
        <v>38.17</v>
      </c>
      <c r="J2731">
        <v>4.32</v>
      </c>
      <c r="K2731" t="s">
        <v>43</v>
      </c>
      <c r="L2731" t="s">
        <v>48</v>
      </c>
      <c r="M2731" t="s">
        <v>22</v>
      </c>
      <c r="N2731" t="s">
        <v>8388</v>
      </c>
      <c r="O2731" t="s">
        <v>9084</v>
      </c>
      <c r="P2731" t="str">
        <f t="shared" si="42"/>
        <v>Sep</v>
      </c>
      <c r="Q2731">
        <f>PRODUCT(Table1[[#This Row],[Price_per_Unit]],Table1[[#This Row],[Quantity_Purchased]])</f>
        <v>43.1</v>
      </c>
      <c r="R2731">
        <f>(Table1[[#This Row],[Price_per_Unit]]*Table1[[#This Row],[Quantity_Purchased]])-Table1[[#This Row],[Discount_Applied]]</f>
        <v>38.78</v>
      </c>
    </row>
    <row r="2732" spans="1:18" hidden="1" x14ac:dyDescent="0.35">
      <c r="A2732" t="s">
        <v>9085</v>
      </c>
      <c r="B2732" s="1">
        <v>46013</v>
      </c>
      <c r="C2732" t="s">
        <v>8386</v>
      </c>
      <c r="D2732" t="s">
        <v>9086</v>
      </c>
      <c r="E2732" t="s">
        <v>877</v>
      </c>
      <c r="F2732" t="s">
        <v>128</v>
      </c>
      <c r="G2732">
        <v>402.03</v>
      </c>
      <c r="H2732">
        <v>10</v>
      </c>
      <c r="I2732">
        <v>321.37</v>
      </c>
      <c r="J2732">
        <v>37.82</v>
      </c>
      <c r="K2732" t="s">
        <v>43</v>
      </c>
      <c r="L2732" t="s">
        <v>29</v>
      </c>
      <c r="M2732" t="s">
        <v>37</v>
      </c>
      <c r="N2732" t="s">
        <v>8388</v>
      </c>
      <c r="O2732" t="s">
        <v>9087</v>
      </c>
      <c r="P2732" t="str">
        <f t="shared" si="42"/>
        <v>Dec</v>
      </c>
      <c r="Q2732">
        <f>PRODUCT(Table1[[#This Row],[Price_per_Unit]],Table1[[#This Row],[Quantity_Purchased]])</f>
        <v>4020.2999999999997</v>
      </c>
      <c r="R2732">
        <f>(Table1[[#This Row],[Price_per_Unit]]*Table1[[#This Row],[Quantity_Purchased]])-Table1[[#This Row],[Discount_Applied]]</f>
        <v>3982.4799999999996</v>
      </c>
    </row>
    <row r="2733" spans="1:18" x14ac:dyDescent="0.35">
      <c r="A2733" t="s">
        <v>9088</v>
      </c>
      <c r="B2733" s="1">
        <v>45910</v>
      </c>
      <c r="C2733" t="s">
        <v>8386</v>
      </c>
      <c r="D2733" t="s">
        <v>9089</v>
      </c>
      <c r="E2733" t="s">
        <v>863</v>
      </c>
      <c r="F2733" t="s">
        <v>19</v>
      </c>
      <c r="G2733">
        <v>67.180000000000007</v>
      </c>
      <c r="H2733">
        <v>2</v>
      </c>
      <c r="I2733">
        <v>48.1</v>
      </c>
      <c r="J2733">
        <v>9.23</v>
      </c>
      <c r="K2733" t="s">
        <v>43</v>
      </c>
      <c r="L2733" t="s">
        <v>21</v>
      </c>
      <c r="M2733" t="s">
        <v>22</v>
      </c>
      <c r="N2733" t="s">
        <v>8396</v>
      </c>
      <c r="O2733" t="s">
        <v>9090</v>
      </c>
      <c r="P2733" t="str">
        <f t="shared" si="42"/>
        <v>Sep</v>
      </c>
      <c r="Q2733">
        <f>PRODUCT(Table1[[#This Row],[Price_per_Unit]],Table1[[#This Row],[Quantity_Purchased]])</f>
        <v>134.36000000000001</v>
      </c>
      <c r="R2733">
        <f>(Table1[[#This Row],[Price_per_Unit]]*Table1[[#This Row],[Quantity_Purchased]])-Table1[[#This Row],[Discount_Applied]]</f>
        <v>125.13000000000001</v>
      </c>
    </row>
    <row r="2734" spans="1:18" x14ac:dyDescent="0.35">
      <c r="A2734" t="s">
        <v>9091</v>
      </c>
      <c r="B2734" s="1">
        <v>46004</v>
      </c>
      <c r="C2734" t="s">
        <v>8386</v>
      </c>
      <c r="D2734" t="s">
        <v>9092</v>
      </c>
      <c r="E2734" t="s">
        <v>1557</v>
      </c>
      <c r="F2734" t="s">
        <v>19</v>
      </c>
      <c r="G2734">
        <v>29.28</v>
      </c>
      <c r="H2734">
        <v>5</v>
      </c>
      <c r="I2734">
        <v>22.12</v>
      </c>
      <c r="J2734">
        <v>4.87</v>
      </c>
      <c r="K2734" t="s">
        <v>20</v>
      </c>
      <c r="L2734" t="s">
        <v>21</v>
      </c>
      <c r="M2734" t="s">
        <v>22</v>
      </c>
      <c r="N2734" t="s">
        <v>8388</v>
      </c>
      <c r="O2734" t="s">
        <v>9093</v>
      </c>
      <c r="P2734" t="str">
        <f t="shared" si="42"/>
        <v>Dec</v>
      </c>
      <c r="Q2734">
        <f>PRODUCT(Table1[[#This Row],[Price_per_Unit]],Table1[[#This Row],[Quantity_Purchased]])</f>
        <v>146.4</v>
      </c>
      <c r="R2734">
        <f>(Table1[[#This Row],[Price_per_Unit]]*Table1[[#This Row],[Quantity_Purchased]])-Table1[[#This Row],[Discount_Applied]]</f>
        <v>141.53</v>
      </c>
    </row>
    <row r="2735" spans="1:18" hidden="1" x14ac:dyDescent="0.35">
      <c r="A2735" t="s">
        <v>9094</v>
      </c>
      <c r="B2735" s="1">
        <v>45846</v>
      </c>
      <c r="C2735" t="s">
        <v>8386</v>
      </c>
      <c r="D2735" t="s">
        <v>9095</v>
      </c>
      <c r="E2735" t="s">
        <v>4735</v>
      </c>
      <c r="F2735" t="s">
        <v>36</v>
      </c>
      <c r="G2735">
        <v>320.14</v>
      </c>
      <c r="H2735">
        <v>1</v>
      </c>
      <c r="I2735">
        <v>275.92</v>
      </c>
      <c r="J2735">
        <v>56.68</v>
      </c>
      <c r="K2735" t="s">
        <v>20</v>
      </c>
      <c r="L2735" t="s">
        <v>29</v>
      </c>
      <c r="M2735" t="s">
        <v>30</v>
      </c>
      <c r="N2735" t="s">
        <v>8396</v>
      </c>
      <c r="O2735" t="s">
        <v>2681</v>
      </c>
      <c r="P2735" t="str">
        <f t="shared" si="42"/>
        <v>Jul</v>
      </c>
      <c r="Q2735">
        <f>PRODUCT(Table1[[#This Row],[Price_per_Unit]],Table1[[#This Row],[Quantity_Purchased]])</f>
        <v>320.14</v>
      </c>
      <c r="R2735">
        <f>(Table1[[#This Row],[Price_per_Unit]]*Table1[[#This Row],[Quantity_Purchased]])-Table1[[#This Row],[Discount_Applied]]</f>
        <v>263.45999999999998</v>
      </c>
    </row>
    <row r="2736" spans="1:18" hidden="1" x14ac:dyDescent="0.35">
      <c r="A2736" t="s">
        <v>9096</v>
      </c>
      <c r="B2736" s="1">
        <v>45878</v>
      </c>
      <c r="C2736" t="s">
        <v>8386</v>
      </c>
      <c r="D2736" t="s">
        <v>9097</v>
      </c>
      <c r="E2736" t="s">
        <v>9098</v>
      </c>
      <c r="F2736" t="s">
        <v>28</v>
      </c>
      <c r="G2736">
        <v>436.73</v>
      </c>
      <c r="H2736">
        <v>4</v>
      </c>
      <c r="I2736">
        <v>341.45</v>
      </c>
      <c r="J2736">
        <v>73.03</v>
      </c>
      <c r="K2736" t="s">
        <v>20</v>
      </c>
      <c r="L2736" t="s">
        <v>29</v>
      </c>
      <c r="M2736" t="s">
        <v>37</v>
      </c>
      <c r="N2736" t="s">
        <v>8392</v>
      </c>
      <c r="O2736" t="s">
        <v>9099</v>
      </c>
      <c r="P2736" t="str">
        <f t="shared" si="42"/>
        <v>Aug</v>
      </c>
      <c r="Q2736">
        <f>PRODUCT(Table1[[#This Row],[Price_per_Unit]],Table1[[#This Row],[Quantity_Purchased]])</f>
        <v>1746.92</v>
      </c>
      <c r="R2736">
        <f>(Table1[[#This Row],[Price_per_Unit]]*Table1[[#This Row],[Quantity_Purchased]])-Table1[[#This Row],[Discount_Applied]]</f>
        <v>1673.89</v>
      </c>
    </row>
    <row r="2737" spans="1:18" hidden="1" x14ac:dyDescent="0.35">
      <c r="A2737" t="s">
        <v>9100</v>
      </c>
      <c r="B2737" s="1">
        <v>46013</v>
      </c>
      <c r="C2737" t="s">
        <v>8386</v>
      </c>
      <c r="D2737" t="s">
        <v>9101</v>
      </c>
      <c r="E2737" t="s">
        <v>1482</v>
      </c>
      <c r="F2737" t="s">
        <v>79</v>
      </c>
      <c r="G2737">
        <v>151.38999999999999</v>
      </c>
      <c r="H2737">
        <v>1</v>
      </c>
      <c r="I2737">
        <v>97.69</v>
      </c>
      <c r="J2737">
        <v>18.71</v>
      </c>
      <c r="K2737" t="s">
        <v>20</v>
      </c>
      <c r="L2737" t="s">
        <v>21</v>
      </c>
      <c r="M2737" t="s">
        <v>37</v>
      </c>
      <c r="N2737" t="s">
        <v>8388</v>
      </c>
      <c r="O2737" t="s">
        <v>9102</v>
      </c>
      <c r="P2737" t="str">
        <f t="shared" si="42"/>
        <v>Dec</v>
      </c>
      <c r="Q2737">
        <f>PRODUCT(Table1[[#This Row],[Price_per_Unit]],Table1[[#This Row],[Quantity_Purchased]])</f>
        <v>151.38999999999999</v>
      </c>
      <c r="R2737">
        <f>(Table1[[#This Row],[Price_per_Unit]]*Table1[[#This Row],[Quantity_Purchased]])-Table1[[#This Row],[Discount_Applied]]</f>
        <v>132.67999999999998</v>
      </c>
    </row>
    <row r="2738" spans="1:18" x14ac:dyDescent="0.35">
      <c r="A2738" t="s">
        <v>9103</v>
      </c>
      <c r="B2738" s="1">
        <v>45823</v>
      </c>
      <c r="C2738" t="s">
        <v>8386</v>
      </c>
      <c r="D2738" t="s">
        <v>9104</v>
      </c>
      <c r="E2738" t="s">
        <v>475</v>
      </c>
      <c r="F2738" t="s">
        <v>19</v>
      </c>
      <c r="G2738">
        <v>206.37</v>
      </c>
      <c r="H2738">
        <v>1</v>
      </c>
      <c r="I2738">
        <v>168.38</v>
      </c>
      <c r="J2738">
        <v>3.76</v>
      </c>
      <c r="K2738" t="s">
        <v>20</v>
      </c>
      <c r="L2738" t="s">
        <v>48</v>
      </c>
      <c r="M2738" t="s">
        <v>22</v>
      </c>
      <c r="N2738" t="s">
        <v>8396</v>
      </c>
      <c r="O2738" t="s">
        <v>9105</v>
      </c>
      <c r="P2738" t="str">
        <f t="shared" si="42"/>
        <v>Jun</v>
      </c>
      <c r="Q2738">
        <f>PRODUCT(Table1[[#This Row],[Price_per_Unit]],Table1[[#This Row],[Quantity_Purchased]])</f>
        <v>206.37</v>
      </c>
      <c r="R2738">
        <f>(Table1[[#This Row],[Price_per_Unit]]*Table1[[#This Row],[Quantity_Purchased]])-Table1[[#This Row],[Discount_Applied]]</f>
        <v>202.61</v>
      </c>
    </row>
    <row r="2739" spans="1:18" hidden="1" x14ac:dyDescent="0.35">
      <c r="A2739" t="s">
        <v>9106</v>
      </c>
      <c r="B2739" s="1">
        <v>45843</v>
      </c>
      <c r="C2739" t="s">
        <v>8386</v>
      </c>
      <c r="D2739" t="s">
        <v>9107</v>
      </c>
      <c r="E2739" t="s">
        <v>9098</v>
      </c>
      <c r="F2739" t="s">
        <v>128</v>
      </c>
      <c r="G2739">
        <v>355.11</v>
      </c>
      <c r="H2739">
        <v>9</v>
      </c>
      <c r="I2739">
        <v>298.02999999999997</v>
      </c>
      <c r="J2739">
        <v>49.13</v>
      </c>
      <c r="K2739" t="s">
        <v>20</v>
      </c>
      <c r="L2739" t="s">
        <v>29</v>
      </c>
      <c r="M2739" t="s">
        <v>37</v>
      </c>
      <c r="N2739" t="s">
        <v>8388</v>
      </c>
      <c r="O2739" t="s">
        <v>9108</v>
      </c>
      <c r="P2739" t="str">
        <f t="shared" si="42"/>
        <v>Jul</v>
      </c>
      <c r="Q2739">
        <f>PRODUCT(Table1[[#This Row],[Price_per_Unit]],Table1[[#This Row],[Quantity_Purchased]])</f>
        <v>3195.9900000000002</v>
      </c>
      <c r="R2739">
        <f>(Table1[[#This Row],[Price_per_Unit]]*Table1[[#This Row],[Quantity_Purchased]])-Table1[[#This Row],[Discount_Applied]]</f>
        <v>3146.86</v>
      </c>
    </row>
    <row r="2740" spans="1:18" x14ac:dyDescent="0.35">
      <c r="A2740" t="s">
        <v>9109</v>
      </c>
      <c r="B2740" s="1">
        <v>45739</v>
      </c>
      <c r="C2740" t="s">
        <v>8386</v>
      </c>
      <c r="D2740" t="s">
        <v>9110</v>
      </c>
      <c r="E2740" t="s">
        <v>4415</v>
      </c>
      <c r="F2740" t="s">
        <v>79</v>
      </c>
      <c r="G2740">
        <v>427.61</v>
      </c>
      <c r="H2740">
        <v>6</v>
      </c>
      <c r="I2740">
        <v>370.51</v>
      </c>
      <c r="J2740">
        <v>6.06</v>
      </c>
      <c r="K2740" t="s">
        <v>20</v>
      </c>
      <c r="L2740" t="s">
        <v>48</v>
      </c>
      <c r="M2740" t="s">
        <v>22</v>
      </c>
      <c r="N2740" t="s">
        <v>8388</v>
      </c>
      <c r="O2740" t="s">
        <v>7362</v>
      </c>
      <c r="P2740" t="str">
        <f t="shared" si="42"/>
        <v>Mar</v>
      </c>
      <c r="Q2740">
        <f>PRODUCT(Table1[[#This Row],[Price_per_Unit]],Table1[[#This Row],[Quantity_Purchased]])</f>
        <v>2565.66</v>
      </c>
      <c r="R2740">
        <f>(Table1[[#This Row],[Price_per_Unit]]*Table1[[#This Row],[Quantity_Purchased]])-Table1[[#This Row],[Discount_Applied]]</f>
        <v>2559.6</v>
      </c>
    </row>
    <row r="2741" spans="1:18" hidden="1" x14ac:dyDescent="0.35">
      <c r="A2741" t="s">
        <v>9111</v>
      </c>
      <c r="B2741" s="1">
        <v>45960</v>
      </c>
      <c r="C2741" t="s">
        <v>8386</v>
      </c>
      <c r="D2741" t="s">
        <v>9112</v>
      </c>
      <c r="E2741" t="s">
        <v>9113</v>
      </c>
      <c r="F2741" t="s">
        <v>79</v>
      </c>
      <c r="G2741">
        <v>243.26</v>
      </c>
      <c r="H2741">
        <v>9</v>
      </c>
      <c r="I2741">
        <v>205.69</v>
      </c>
      <c r="J2741">
        <v>24.04</v>
      </c>
      <c r="K2741" t="s">
        <v>20</v>
      </c>
      <c r="L2741" t="s">
        <v>21</v>
      </c>
      <c r="M2741" t="s">
        <v>30</v>
      </c>
      <c r="N2741" t="s">
        <v>8396</v>
      </c>
      <c r="O2741" t="s">
        <v>4071</v>
      </c>
      <c r="P2741" t="str">
        <f t="shared" si="42"/>
        <v>Oct</v>
      </c>
      <c r="Q2741">
        <f>PRODUCT(Table1[[#This Row],[Price_per_Unit]],Table1[[#This Row],[Quantity_Purchased]])</f>
        <v>2189.34</v>
      </c>
      <c r="R2741">
        <f>(Table1[[#This Row],[Price_per_Unit]]*Table1[[#This Row],[Quantity_Purchased]])-Table1[[#This Row],[Discount_Applied]]</f>
        <v>2165.3000000000002</v>
      </c>
    </row>
    <row r="2742" spans="1:18" x14ac:dyDescent="0.35">
      <c r="A2742" t="s">
        <v>9114</v>
      </c>
      <c r="B2742" s="1">
        <v>45802</v>
      </c>
      <c r="C2742" t="s">
        <v>8386</v>
      </c>
      <c r="D2742" t="s">
        <v>9115</v>
      </c>
      <c r="E2742" t="s">
        <v>2377</v>
      </c>
      <c r="F2742" t="s">
        <v>53</v>
      </c>
      <c r="G2742">
        <v>457.18</v>
      </c>
      <c r="H2742">
        <v>7</v>
      </c>
      <c r="I2742">
        <v>312.10000000000002</v>
      </c>
      <c r="J2742">
        <v>11.3</v>
      </c>
      <c r="K2742" t="s">
        <v>54</v>
      </c>
      <c r="L2742" t="s">
        <v>48</v>
      </c>
      <c r="M2742" t="s">
        <v>22</v>
      </c>
      <c r="N2742" t="s">
        <v>8392</v>
      </c>
      <c r="O2742" t="s">
        <v>9116</v>
      </c>
      <c r="P2742" t="str">
        <f t="shared" si="42"/>
        <v>May</v>
      </c>
      <c r="Q2742">
        <f>PRODUCT(Table1[[#This Row],[Price_per_Unit]],Table1[[#This Row],[Quantity_Purchased]])</f>
        <v>3200.26</v>
      </c>
      <c r="R2742">
        <f>(Table1[[#This Row],[Price_per_Unit]]*Table1[[#This Row],[Quantity_Purchased]])-Table1[[#This Row],[Discount_Applied]]</f>
        <v>3188.96</v>
      </c>
    </row>
    <row r="2743" spans="1:18" hidden="1" x14ac:dyDescent="0.35">
      <c r="A2743" t="s">
        <v>9117</v>
      </c>
      <c r="B2743" s="1">
        <v>45802</v>
      </c>
      <c r="C2743" t="s">
        <v>8386</v>
      </c>
      <c r="D2743" t="s">
        <v>9118</v>
      </c>
      <c r="E2743" t="s">
        <v>9119</v>
      </c>
      <c r="F2743" t="s">
        <v>28</v>
      </c>
      <c r="G2743">
        <v>476.46</v>
      </c>
      <c r="H2743">
        <v>6</v>
      </c>
      <c r="I2743">
        <v>371.87</v>
      </c>
      <c r="J2743">
        <v>62.59</v>
      </c>
      <c r="K2743" t="s">
        <v>43</v>
      </c>
      <c r="L2743" t="s">
        <v>21</v>
      </c>
      <c r="M2743" t="s">
        <v>37</v>
      </c>
      <c r="N2743" t="s">
        <v>8396</v>
      </c>
      <c r="O2743" t="s">
        <v>9120</v>
      </c>
      <c r="P2743" t="str">
        <f t="shared" si="42"/>
        <v>May</v>
      </c>
      <c r="Q2743">
        <f>PRODUCT(Table1[[#This Row],[Price_per_Unit]],Table1[[#This Row],[Quantity_Purchased]])</f>
        <v>2858.7599999999998</v>
      </c>
      <c r="R2743">
        <f>(Table1[[#This Row],[Price_per_Unit]]*Table1[[#This Row],[Quantity_Purchased]])-Table1[[#This Row],[Discount_Applied]]</f>
        <v>2796.1699999999996</v>
      </c>
    </row>
    <row r="2744" spans="1:18" hidden="1" x14ac:dyDescent="0.35">
      <c r="A2744" t="s">
        <v>9121</v>
      </c>
      <c r="B2744" s="1">
        <v>45856</v>
      </c>
      <c r="C2744" t="s">
        <v>8386</v>
      </c>
      <c r="D2744" t="s">
        <v>9122</v>
      </c>
      <c r="E2744" t="s">
        <v>9123</v>
      </c>
      <c r="F2744" t="s">
        <v>79</v>
      </c>
      <c r="G2744">
        <v>406.6</v>
      </c>
      <c r="H2744">
        <v>4</v>
      </c>
      <c r="I2744">
        <v>344.95</v>
      </c>
      <c r="J2744">
        <v>42.27</v>
      </c>
      <c r="K2744" t="s">
        <v>54</v>
      </c>
      <c r="L2744" t="s">
        <v>29</v>
      </c>
      <c r="M2744" t="s">
        <v>30</v>
      </c>
      <c r="N2744" t="s">
        <v>8388</v>
      </c>
      <c r="O2744" t="s">
        <v>9124</v>
      </c>
      <c r="P2744" t="str">
        <f t="shared" si="42"/>
        <v>Jul</v>
      </c>
      <c r="Q2744">
        <f>PRODUCT(Table1[[#This Row],[Price_per_Unit]],Table1[[#This Row],[Quantity_Purchased]])</f>
        <v>1626.4</v>
      </c>
      <c r="R2744">
        <f>(Table1[[#This Row],[Price_per_Unit]]*Table1[[#This Row],[Quantity_Purchased]])-Table1[[#This Row],[Discount_Applied]]</f>
        <v>1584.13</v>
      </c>
    </row>
    <row r="2745" spans="1:18" hidden="1" x14ac:dyDescent="0.35">
      <c r="A2745" t="s">
        <v>9125</v>
      </c>
      <c r="B2745" s="1">
        <v>45846</v>
      </c>
      <c r="C2745" t="s">
        <v>8386</v>
      </c>
      <c r="D2745" t="s">
        <v>9126</v>
      </c>
      <c r="E2745" t="s">
        <v>781</v>
      </c>
      <c r="F2745" t="s">
        <v>19</v>
      </c>
      <c r="G2745">
        <v>408.25</v>
      </c>
      <c r="H2745">
        <v>2</v>
      </c>
      <c r="I2745">
        <v>290.05</v>
      </c>
      <c r="J2745">
        <v>22.25</v>
      </c>
      <c r="K2745" t="s">
        <v>43</v>
      </c>
      <c r="L2745" t="s">
        <v>21</v>
      </c>
      <c r="M2745" t="s">
        <v>37</v>
      </c>
      <c r="N2745" t="s">
        <v>8392</v>
      </c>
      <c r="O2745" t="s">
        <v>9127</v>
      </c>
      <c r="P2745" t="str">
        <f t="shared" si="42"/>
        <v>Jul</v>
      </c>
      <c r="Q2745">
        <f>PRODUCT(Table1[[#This Row],[Price_per_Unit]],Table1[[#This Row],[Quantity_Purchased]])</f>
        <v>816.5</v>
      </c>
      <c r="R2745">
        <f>(Table1[[#This Row],[Price_per_Unit]]*Table1[[#This Row],[Quantity_Purchased]])-Table1[[#This Row],[Discount_Applied]]</f>
        <v>794.25</v>
      </c>
    </row>
    <row r="2746" spans="1:18" x14ac:dyDescent="0.35">
      <c r="A2746" t="s">
        <v>9128</v>
      </c>
      <c r="B2746" s="1">
        <v>45717</v>
      </c>
      <c r="C2746" t="s">
        <v>8386</v>
      </c>
      <c r="D2746" t="s">
        <v>9129</v>
      </c>
      <c r="E2746" t="s">
        <v>119</v>
      </c>
      <c r="F2746" t="s">
        <v>28</v>
      </c>
      <c r="G2746">
        <v>291.42</v>
      </c>
      <c r="H2746">
        <v>7</v>
      </c>
      <c r="I2746">
        <v>190.69</v>
      </c>
      <c r="J2746">
        <v>4.3899999999999997</v>
      </c>
      <c r="K2746" t="s">
        <v>20</v>
      </c>
      <c r="L2746" t="s">
        <v>29</v>
      </c>
      <c r="M2746" t="s">
        <v>22</v>
      </c>
      <c r="N2746" t="s">
        <v>8396</v>
      </c>
      <c r="O2746" t="s">
        <v>9130</v>
      </c>
      <c r="P2746" t="str">
        <f t="shared" si="42"/>
        <v>Mar</v>
      </c>
      <c r="Q2746">
        <f>PRODUCT(Table1[[#This Row],[Price_per_Unit]],Table1[[#This Row],[Quantity_Purchased]])</f>
        <v>2039.94</v>
      </c>
      <c r="R2746">
        <f>(Table1[[#This Row],[Price_per_Unit]]*Table1[[#This Row],[Quantity_Purchased]])-Table1[[#This Row],[Discount_Applied]]</f>
        <v>2035.55</v>
      </c>
    </row>
    <row r="2747" spans="1:18" hidden="1" x14ac:dyDescent="0.35">
      <c r="A2747" t="s">
        <v>9131</v>
      </c>
      <c r="B2747" s="1">
        <v>45763</v>
      </c>
      <c r="C2747" t="s">
        <v>8386</v>
      </c>
      <c r="D2747" t="s">
        <v>9132</v>
      </c>
      <c r="E2747" t="s">
        <v>5550</v>
      </c>
      <c r="F2747" t="s">
        <v>19</v>
      </c>
      <c r="G2747">
        <v>355.4</v>
      </c>
      <c r="H2747">
        <v>1</v>
      </c>
      <c r="I2747">
        <v>312.99</v>
      </c>
      <c r="J2747">
        <v>5.62</v>
      </c>
      <c r="K2747" t="s">
        <v>54</v>
      </c>
      <c r="L2747" t="s">
        <v>21</v>
      </c>
      <c r="M2747" t="s">
        <v>30</v>
      </c>
      <c r="N2747" t="s">
        <v>8396</v>
      </c>
      <c r="O2747" t="s">
        <v>9133</v>
      </c>
      <c r="P2747" t="str">
        <f t="shared" si="42"/>
        <v>Apr</v>
      </c>
      <c r="Q2747">
        <f>PRODUCT(Table1[[#This Row],[Price_per_Unit]],Table1[[#This Row],[Quantity_Purchased]])</f>
        <v>355.4</v>
      </c>
      <c r="R2747">
        <f>(Table1[[#This Row],[Price_per_Unit]]*Table1[[#This Row],[Quantity_Purchased]])-Table1[[#This Row],[Discount_Applied]]</f>
        <v>349.78</v>
      </c>
    </row>
    <row r="2748" spans="1:18" hidden="1" x14ac:dyDescent="0.35">
      <c r="A2748" t="s">
        <v>9134</v>
      </c>
      <c r="B2748" s="1">
        <v>45856</v>
      </c>
      <c r="C2748" t="s">
        <v>8386</v>
      </c>
      <c r="D2748" t="s">
        <v>9135</v>
      </c>
      <c r="E2748" t="s">
        <v>160</v>
      </c>
      <c r="F2748" t="s">
        <v>36</v>
      </c>
      <c r="G2748">
        <v>47.64</v>
      </c>
      <c r="H2748">
        <v>10</v>
      </c>
      <c r="I2748">
        <v>39.42</v>
      </c>
      <c r="J2748">
        <v>8.9499999999999993</v>
      </c>
      <c r="K2748" t="s">
        <v>54</v>
      </c>
      <c r="L2748" t="s">
        <v>48</v>
      </c>
      <c r="M2748" t="s">
        <v>37</v>
      </c>
      <c r="N2748" t="s">
        <v>8396</v>
      </c>
      <c r="O2748" t="s">
        <v>9136</v>
      </c>
      <c r="P2748" t="str">
        <f t="shared" si="42"/>
        <v>Jul</v>
      </c>
      <c r="Q2748">
        <f>PRODUCT(Table1[[#This Row],[Price_per_Unit]],Table1[[#This Row],[Quantity_Purchased]])</f>
        <v>476.4</v>
      </c>
      <c r="R2748">
        <f>(Table1[[#This Row],[Price_per_Unit]]*Table1[[#This Row],[Quantity_Purchased]])-Table1[[#This Row],[Discount_Applied]]</f>
        <v>467.45</v>
      </c>
    </row>
    <row r="2749" spans="1:18" hidden="1" x14ac:dyDescent="0.35">
      <c r="A2749" t="s">
        <v>9137</v>
      </c>
      <c r="B2749" s="1">
        <v>46013</v>
      </c>
      <c r="C2749" t="s">
        <v>8386</v>
      </c>
      <c r="D2749" t="s">
        <v>9138</v>
      </c>
      <c r="E2749" t="s">
        <v>1125</v>
      </c>
      <c r="F2749" t="s">
        <v>128</v>
      </c>
      <c r="G2749">
        <v>251.24</v>
      </c>
      <c r="H2749">
        <v>5</v>
      </c>
      <c r="I2749">
        <v>205.38</v>
      </c>
      <c r="J2749">
        <v>7.35</v>
      </c>
      <c r="K2749" t="s">
        <v>43</v>
      </c>
      <c r="L2749" t="s">
        <v>48</v>
      </c>
      <c r="M2749" t="s">
        <v>37</v>
      </c>
      <c r="N2749" t="s">
        <v>8388</v>
      </c>
      <c r="O2749" t="s">
        <v>2087</v>
      </c>
      <c r="P2749" t="str">
        <f t="shared" si="42"/>
        <v>Dec</v>
      </c>
      <c r="Q2749">
        <f>PRODUCT(Table1[[#This Row],[Price_per_Unit]],Table1[[#This Row],[Quantity_Purchased]])</f>
        <v>1256.2</v>
      </c>
      <c r="R2749">
        <f>(Table1[[#This Row],[Price_per_Unit]]*Table1[[#This Row],[Quantity_Purchased]])-Table1[[#This Row],[Discount_Applied]]</f>
        <v>1248.8500000000001</v>
      </c>
    </row>
    <row r="2750" spans="1:18" hidden="1" x14ac:dyDescent="0.35">
      <c r="A2750" t="s">
        <v>9139</v>
      </c>
      <c r="B2750" s="1">
        <v>45782</v>
      </c>
      <c r="C2750" t="s">
        <v>8386</v>
      </c>
      <c r="D2750" t="s">
        <v>9140</v>
      </c>
      <c r="E2750" t="s">
        <v>1723</v>
      </c>
      <c r="F2750" t="s">
        <v>19</v>
      </c>
      <c r="G2750">
        <v>15.63</v>
      </c>
      <c r="H2750">
        <v>3</v>
      </c>
      <c r="I2750">
        <v>11.62</v>
      </c>
      <c r="J2750">
        <v>1.26</v>
      </c>
      <c r="K2750" t="s">
        <v>43</v>
      </c>
      <c r="L2750" t="s">
        <v>48</v>
      </c>
      <c r="M2750" t="s">
        <v>30</v>
      </c>
      <c r="N2750" t="s">
        <v>8396</v>
      </c>
      <c r="O2750" t="s">
        <v>9141</v>
      </c>
      <c r="P2750" t="str">
        <f t="shared" si="42"/>
        <v>May</v>
      </c>
      <c r="Q2750">
        <f>PRODUCT(Table1[[#This Row],[Price_per_Unit]],Table1[[#This Row],[Quantity_Purchased]])</f>
        <v>46.89</v>
      </c>
      <c r="R2750">
        <f>(Table1[[#This Row],[Price_per_Unit]]*Table1[[#This Row],[Quantity_Purchased]])-Table1[[#This Row],[Discount_Applied]]</f>
        <v>45.63</v>
      </c>
    </row>
    <row r="2751" spans="1:18" hidden="1" x14ac:dyDescent="0.35">
      <c r="A2751" t="s">
        <v>9142</v>
      </c>
      <c r="B2751" s="1">
        <v>46012</v>
      </c>
      <c r="C2751" t="s">
        <v>8386</v>
      </c>
      <c r="D2751" t="s">
        <v>9143</v>
      </c>
      <c r="E2751" t="s">
        <v>2078</v>
      </c>
      <c r="F2751" t="s">
        <v>128</v>
      </c>
      <c r="G2751">
        <v>321.35000000000002</v>
      </c>
      <c r="H2751">
        <v>9</v>
      </c>
      <c r="I2751">
        <v>278.72000000000003</v>
      </c>
      <c r="J2751">
        <v>27.55</v>
      </c>
      <c r="K2751" t="s">
        <v>54</v>
      </c>
      <c r="L2751" t="s">
        <v>21</v>
      </c>
      <c r="M2751" t="s">
        <v>30</v>
      </c>
      <c r="N2751" t="s">
        <v>8396</v>
      </c>
      <c r="O2751" t="s">
        <v>9144</v>
      </c>
      <c r="P2751" t="str">
        <f t="shared" si="42"/>
        <v>Dec</v>
      </c>
      <c r="Q2751">
        <f>PRODUCT(Table1[[#This Row],[Price_per_Unit]],Table1[[#This Row],[Quantity_Purchased]])</f>
        <v>2892.15</v>
      </c>
      <c r="R2751">
        <f>(Table1[[#This Row],[Price_per_Unit]]*Table1[[#This Row],[Quantity_Purchased]])-Table1[[#This Row],[Discount_Applied]]</f>
        <v>2864.6</v>
      </c>
    </row>
    <row r="2752" spans="1:18" hidden="1" x14ac:dyDescent="0.35">
      <c r="A2752" t="s">
        <v>9145</v>
      </c>
      <c r="B2752" s="1">
        <v>45717</v>
      </c>
      <c r="C2752" t="s">
        <v>8386</v>
      </c>
      <c r="D2752" t="s">
        <v>9146</v>
      </c>
      <c r="E2752" t="s">
        <v>3233</v>
      </c>
      <c r="F2752" t="s">
        <v>36</v>
      </c>
      <c r="G2752">
        <v>397.89</v>
      </c>
      <c r="H2752">
        <v>3</v>
      </c>
      <c r="I2752">
        <v>295.55</v>
      </c>
      <c r="J2752">
        <v>46.54</v>
      </c>
      <c r="K2752" t="s">
        <v>20</v>
      </c>
      <c r="L2752" t="s">
        <v>48</v>
      </c>
      <c r="M2752" t="s">
        <v>37</v>
      </c>
      <c r="N2752" t="s">
        <v>8388</v>
      </c>
      <c r="O2752" t="s">
        <v>9147</v>
      </c>
      <c r="P2752" t="str">
        <f t="shared" si="42"/>
        <v>Mar</v>
      </c>
      <c r="Q2752">
        <f>PRODUCT(Table1[[#This Row],[Price_per_Unit]],Table1[[#This Row],[Quantity_Purchased]])</f>
        <v>1193.67</v>
      </c>
      <c r="R2752">
        <f>(Table1[[#This Row],[Price_per_Unit]]*Table1[[#This Row],[Quantity_Purchased]])-Table1[[#This Row],[Discount_Applied]]</f>
        <v>1147.1300000000001</v>
      </c>
    </row>
    <row r="2753" spans="1:18" hidden="1" x14ac:dyDescent="0.35">
      <c r="A2753" t="s">
        <v>9148</v>
      </c>
      <c r="B2753" s="1">
        <v>45918</v>
      </c>
      <c r="C2753" t="s">
        <v>8386</v>
      </c>
      <c r="D2753" t="s">
        <v>9149</v>
      </c>
      <c r="E2753" t="s">
        <v>2882</v>
      </c>
      <c r="F2753" t="s">
        <v>19</v>
      </c>
      <c r="G2753">
        <v>195.33</v>
      </c>
      <c r="H2753">
        <v>3</v>
      </c>
      <c r="I2753">
        <v>173.5</v>
      </c>
      <c r="J2753">
        <v>5.01</v>
      </c>
      <c r="K2753" t="s">
        <v>54</v>
      </c>
      <c r="L2753" t="s">
        <v>21</v>
      </c>
      <c r="M2753" t="s">
        <v>37</v>
      </c>
      <c r="N2753" t="s">
        <v>8392</v>
      </c>
      <c r="O2753" t="s">
        <v>9150</v>
      </c>
      <c r="P2753" t="str">
        <f t="shared" si="42"/>
        <v>Sep</v>
      </c>
      <c r="Q2753">
        <f>PRODUCT(Table1[[#This Row],[Price_per_Unit]],Table1[[#This Row],[Quantity_Purchased]])</f>
        <v>585.99</v>
      </c>
      <c r="R2753">
        <f>(Table1[[#This Row],[Price_per_Unit]]*Table1[[#This Row],[Quantity_Purchased]])-Table1[[#This Row],[Discount_Applied]]</f>
        <v>580.98</v>
      </c>
    </row>
    <row r="2754" spans="1:18" x14ac:dyDescent="0.35">
      <c r="A2754" t="s">
        <v>9151</v>
      </c>
      <c r="B2754" s="1">
        <v>45929</v>
      </c>
      <c r="C2754" t="s">
        <v>8386</v>
      </c>
      <c r="D2754" t="s">
        <v>9152</v>
      </c>
      <c r="E2754" t="s">
        <v>3488</v>
      </c>
      <c r="F2754" t="s">
        <v>19</v>
      </c>
      <c r="G2754">
        <v>312.95</v>
      </c>
      <c r="H2754">
        <v>9</v>
      </c>
      <c r="I2754">
        <v>221.29</v>
      </c>
      <c r="J2754">
        <v>20.18</v>
      </c>
      <c r="K2754" t="s">
        <v>20</v>
      </c>
      <c r="L2754" t="s">
        <v>21</v>
      </c>
      <c r="M2754" t="s">
        <v>22</v>
      </c>
      <c r="N2754" t="s">
        <v>8396</v>
      </c>
      <c r="O2754" t="s">
        <v>9153</v>
      </c>
      <c r="P2754" t="str">
        <f t="shared" ref="P2754:P2817" si="43">CHOOSE(MONTH(B2754),"Jan","Feb","Mar","Apr","May","Jun","Jul","Aug","Sep","Oct","Nov","Dec")</f>
        <v>Sep</v>
      </c>
      <c r="Q2754">
        <f>PRODUCT(Table1[[#This Row],[Price_per_Unit]],Table1[[#This Row],[Quantity_Purchased]])</f>
        <v>2816.5499999999997</v>
      </c>
      <c r="R2754">
        <f>(Table1[[#This Row],[Price_per_Unit]]*Table1[[#This Row],[Quantity_Purchased]])-Table1[[#This Row],[Discount_Applied]]</f>
        <v>2796.37</v>
      </c>
    </row>
    <row r="2755" spans="1:18" x14ac:dyDescent="0.35">
      <c r="A2755" t="s">
        <v>9154</v>
      </c>
      <c r="B2755" s="1">
        <v>45875</v>
      </c>
      <c r="C2755" t="s">
        <v>8386</v>
      </c>
      <c r="D2755" t="s">
        <v>9155</v>
      </c>
      <c r="E2755" t="s">
        <v>1535</v>
      </c>
      <c r="F2755" t="s">
        <v>79</v>
      </c>
      <c r="G2755">
        <v>150.53</v>
      </c>
      <c r="H2755">
        <v>2</v>
      </c>
      <c r="I2755">
        <v>110.49</v>
      </c>
      <c r="J2755">
        <v>13.97</v>
      </c>
      <c r="K2755" t="s">
        <v>43</v>
      </c>
      <c r="L2755" t="s">
        <v>21</v>
      </c>
      <c r="M2755" t="s">
        <v>22</v>
      </c>
      <c r="N2755" t="s">
        <v>8396</v>
      </c>
      <c r="O2755" t="s">
        <v>9156</v>
      </c>
      <c r="P2755" t="str">
        <f t="shared" si="43"/>
        <v>Aug</v>
      </c>
      <c r="Q2755">
        <f>PRODUCT(Table1[[#This Row],[Price_per_Unit]],Table1[[#This Row],[Quantity_Purchased]])</f>
        <v>301.06</v>
      </c>
      <c r="R2755">
        <f>(Table1[[#This Row],[Price_per_Unit]]*Table1[[#This Row],[Quantity_Purchased]])-Table1[[#This Row],[Discount_Applied]]</f>
        <v>287.08999999999997</v>
      </c>
    </row>
    <row r="2756" spans="1:18" x14ac:dyDescent="0.35">
      <c r="A2756" s="2" t="s">
        <v>9157</v>
      </c>
      <c r="B2756" s="1">
        <v>45856</v>
      </c>
      <c r="C2756" t="s">
        <v>8386</v>
      </c>
      <c r="D2756" s="2" t="s">
        <v>9158</v>
      </c>
      <c r="E2756" t="s">
        <v>3104</v>
      </c>
      <c r="F2756" t="s">
        <v>79</v>
      </c>
      <c r="G2756">
        <v>286.70999999999998</v>
      </c>
      <c r="H2756">
        <v>9</v>
      </c>
      <c r="I2756">
        <v>194.62</v>
      </c>
      <c r="J2756">
        <v>15.94</v>
      </c>
      <c r="K2756" t="s">
        <v>20</v>
      </c>
      <c r="L2756" t="s">
        <v>48</v>
      </c>
      <c r="M2756" t="s">
        <v>22</v>
      </c>
      <c r="N2756" t="s">
        <v>8392</v>
      </c>
      <c r="O2756" t="s">
        <v>9159</v>
      </c>
      <c r="P2756" t="str">
        <f t="shared" si="43"/>
        <v>Jul</v>
      </c>
      <c r="Q2756">
        <f>PRODUCT(Table1[[#This Row],[Price_per_Unit]],Table1[[#This Row],[Quantity_Purchased]])</f>
        <v>2580.39</v>
      </c>
      <c r="R2756">
        <f>(Table1[[#This Row],[Price_per_Unit]]*Table1[[#This Row],[Quantity_Purchased]])-Table1[[#This Row],[Discount_Applied]]</f>
        <v>2564.4499999999998</v>
      </c>
    </row>
    <row r="2757" spans="1:18" hidden="1" x14ac:dyDescent="0.35">
      <c r="A2757" t="s">
        <v>9160</v>
      </c>
      <c r="B2757" s="1">
        <v>45919</v>
      </c>
      <c r="C2757" t="s">
        <v>8386</v>
      </c>
      <c r="D2757" t="s">
        <v>9161</v>
      </c>
      <c r="E2757" t="s">
        <v>2559</v>
      </c>
      <c r="F2757" t="s">
        <v>128</v>
      </c>
      <c r="G2757">
        <v>441.15</v>
      </c>
      <c r="H2757">
        <v>7</v>
      </c>
      <c r="I2757">
        <v>335.62</v>
      </c>
      <c r="J2757">
        <v>53.27</v>
      </c>
      <c r="K2757" t="s">
        <v>43</v>
      </c>
      <c r="L2757" t="s">
        <v>29</v>
      </c>
      <c r="M2757" t="s">
        <v>37</v>
      </c>
      <c r="N2757" t="s">
        <v>8388</v>
      </c>
      <c r="O2757" t="s">
        <v>9162</v>
      </c>
      <c r="P2757" t="str">
        <f t="shared" si="43"/>
        <v>Sep</v>
      </c>
      <c r="Q2757">
        <f>PRODUCT(Table1[[#This Row],[Price_per_Unit]],Table1[[#This Row],[Quantity_Purchased]])</f>
        <v>3088.0499999999997</v>
      </c>
      <c r="R2757">
        <f>(Table1[[#This Row],[Price_per_Unit]]*Table1[[#This Row],[Quantity_Purchased]])-Table1[[#This Row],[Discount_Applied]]</f>
        <v>3034.7799999999997</v>
      </c>
    </row>
    <row r="2758" spans="1:18" x14ac:dyDescent="0.35">
      <c r="A2758" t="s">
        <v>9163</v>
      </c>
      <c r="B2758" s="1">
        <v>45845</v>
      </c>
      <c r="C2758" t="s">
        <v>8386</v>
      </c>
      <c r="D2758" t="s">
        <v>9164</v>
      </c>
      <c r="E2758" t="s">
        <v>2243</v>
      </c>
      <c r="F2758" t="s">
        <v>28</v>
      </c>
      <c r="G2758">
        <v>393.55</v>
      </c>
      <c r="H2758">
        <v>8</v>
      </c>
      <c r="I2758">
        <v>320.18</v>
      </c>
      <c r="J2758">
        <v>27.62</v>
      </c>
      <c r="K2758" t="s">
        <v>43</v>
      </c>
      <c r="L2758" t="s">
        <v>48</v>
      </c>
      <c r="M2758" t="s">
        <v>22</v>
      </c>
      <c r="N2758" t="s">
        <v>8392</v>
      </c>
      <c r="O2758" t="s">
        <v>9165</v>
      </c>
      <c r="P2758" t="str">
        <f t="shared" si="43"/>
        <v>Jul</v>
      </c>
      <c r="Q2758">
        <f>PRODUCT(Table1[[#This Row],[Price_per_Unit]],Table1[[#This Row],[Quantity_Purchased]])</f>
        <v>3148.4</v>
      </c>
      <c r="R2758">
        <f>(Table1[[#This Row],[Price_per_Unit]]*Table1[[#This Row],[Quantity_Purchased]])-Table1[[#This Row],[Discount_Applied]]</f>
        <v>3120.78</v>
      </c>
    </row>
    <row r="2759" spans="1:18" hidden="1" x14ac:dyDescent="0.35">
      <c r="A2759" t="s">
        <v>9166</v>
      </c>
      <c r="B2759" s="1">
        <v>45897</v>
      </c>
      <c r="C2759" t="s">
        <v>8386</v>
      </c>
      <c r="D2759" t="s">
        <v>9167</v>
      </c>
      <c r="E2759" t="s">
        <v>9168</v>
      </c>
      <c r="F2759" t="s">
        <v>19</v>
      </c>
      <c r="G2759">
        <v>324.67</v>
      </c>
      <c r="H2759">
        <v>1</v>
      </c>
      <c r="I2759">
        <v>229</v>
      </c>
      <c r="J2759">
        <v>17.649999999999999</v>
      </c>
      <c r="K2759" t="s">
        <v>20</v>
      </c>
      <c r="L2759" t="s">
        <v>48</v>
      </c>
      <c r="M2759" t="s">
        <v>30</v>
      </c>
      <c r="N2759" t="s">
        <v>8388</v>
      </c>
      <c r="O2759" t="s">
        <v>9169</v>
      </c>
      <c r="P2759" t="str">
        <f t="shared" si="43"/>
        <v>Aug</v>
      </c>
      <c r="Q2759">
        <f>PRODUCT(Table1[[#This Row],[Price_per_Unit]],Table1[[#This Row],[Quantity_Purchased]])</f>
        <v>324.67</v>
      </c>
      <c r="R2759">
        <f>(Table1[[#This Row],[Price_per_Unit]]*Table1[[#This Row],[Quantity_Purchased]])-Table1[[#This Row],[Discount_Applied]]</f>
        <v>307.02000000000004</v>
      </c>
    </row>
    <row r="2760" spans="1:18" hidden="1" x14ac:dyDescent="0.35">
      <c r="A2760" t="s">
        <v>9170</v>
      </c>
      <c r="B2760" s="1">
        <v>45960</v>
      </c>
      <c r="C2760" t="s">
        <v>8386</v>
      </c>
      <c r="D2760" t="s">
        <v>9171</v>
      </c>
      <c r="E2760" t="s">
        <v>1421</v>
      </c>
      <c r="F2760" t="s">
        <v>53</v>
      </c>
      <c r="G2760">
        <v>304.19</v>
      </c>
      <c r="H2760">
        <v>1</v>
      </c>
      <c r="I2760">
        <v>222.43</v>
      </c>
      <c r="J2760">
        <v>19.149999999999999</v>
      </c>
      <c r="K2760" t="s">
        <v>54</v>
      </c>
      <c r="L2760" t="s">
        <v>48</v>
      </c>
      <c r="M2760" t="s">
        <v>30</v>
      </c>
      <c r="N2760" t="s">
        <v>8396</v>
      </c>
      <c r="O2760" t="s">
        <v>9172</v>
      </c>
      <c r="P2760" t="str">
        <f t="shared" si="43"/>
        <v>Oct</v>
      </c>
      <c r="Q2760">
        <f>PRODUCT(Table1[[#This Row],[Price_per_Unit]],Table1[[#This Row],[Quantity_Purchased]])</f>
        <v>304.19</v>
      </c>
      <c r="R2760">
        <f>(Table1[[#This Row],[Price_per_Unit]]*Table1[[#This Row],[Quantity_Purchased]])-Table1[[#This Row],[Discount_Applied]]</f>
        <v>285.04000000000002</v>
      </c>
    </row>
    <row r="2761" spans="1:18" hidden="1" x14ac:dyDescent="0.35">
      <c r="A2761" t="s">
        <v>9173</v>
      </c>
      <c r="B2761" s="1">
        <v>45971</v>
      </c>
      <c r="C2761" t="s">
        <v>8386</v>
      </c>
      <c r="D2761" t="s">
        <v>9174</v>
      </c>
      <c r="E2761" t="s">
        <v>152</v>
      </c>
      <c r="F2761" t="s">
        <v>19</v>
      </c>
      <c r="G2761">
        <v>83.21</v>
      </c>
      <c r="H2761">
        <v>9</v>
      </c>
      <c r="I2761">
        <v>72.98</v>
      </c>
      <c r="J2761">
        <v>8.83</v>
      </c>
      <c r="K2761" t="s">
        <v>54</v>
      </c>
      <c r="L2761" t="s">
        <v>48</v>
      </c>
      <c r="M2761" t="s">
        <v>37</v>
      </c>
      <c r="N2761" t="s">
        <v>8392</v>
      </c>
      <c r="O2761" t="s">
        <v>9175</v>
      </c>
      <c r="P2761" t="str">
        <f t="shared" si="43"/>
        <v>Nov</v>
      </c>
      <c r="Q2761">
        <f>PRODUCT(Table1[[#This Row],[Price_per_Unit]],Table1[[#This Row],[Quantity_Purchased]])</f>
        <v>748.89</v>
      </c>
      <c r="R2761">
        <f>(Table1[[#This Row],[Price_per_Unit]]*Table1[[#This Row],[Quantity_Purchased]])-Table1[[#This Row],[Discount_Applied]]</f>
        <v>740.06</v>
      </c>
    </row>
    <row r="2762" spans="1:18" x14ac:dyDescent="0.35">
      <c r="A2762" t="s">
        <v>9176</v>
      </c>
      <c r="B2762" s="1">
        <v>45878</v>
      </c>
      <c r="C2762" t="s">
        <v>8386</v>
      </c>
      <c r="D2762" t="s">
        <v>9177</v>
      </c>
      <c r="E2762" t="s">
        <v>2267</v>
      </c>
      <c r="F2762" t="s">
        <v>36</v>
      </c>
      <c r="G2762">
        <v>403.41</v>
      </c>
      <c r="H2762">
        <v>2</v>
      </c>
      <c r="I2762">
        <v>274.39999999999998</v>
      </c>
      <c r="J2762">
        <v>44.9</v>
      </c>
      <c r="K2762" t="s">
        <v>54</v>
      </c>
      <c r="L2762" t="s">
        <v>21</v>
      </c>
      <c r="M2762" t="s">
        <v>22</v>
      </c>
      <c r="N2762" t="s">
        <v>8388</v>
      </c>
      <c r="O2762" t="s">
        <v>9178</v>
      </c>
      <c r="P2762" t="str">
        <f t="shared" si="43"/>
        <v>Aug</v>
      </c>
      <c r="Q2762">
        <f>PRODUCT(Table1[[#This Row],[Price_per_Unit]],Table1[[#This Row],[Quantity_Purchased]])</f>
        <v>806.82</v>
      </c>
      <c r="R2762">
        <f>(Table1[[#This Row],[Price_per_Unit]]*Table1[[#This Row],[Quantity_Purchased]])-Table1[[#This Row],[Discount_Applied]]</f>
        <v>761.92000000000007</v>
      </c>
    </row>
    <row r="2763" spans="1:18" x14ac:dyDescent="0.35">
      <c r="A2763" t="s">
        <v>9179</v>
      </c>
      <c r="B2763" s="1">
        <v>46004</v>
      </c>
      <c r="C2763" t="s">
        <v>8386</v>
      </c>
      <c r="D2763" t="s">
        <v>9180</v>
      </c>
      <c r="E2763" t="s">
        <v>2254</v>
      </c>
      <c r="F2763" t="s">
        <v>36</v>
      </c>
      <c r="G2763">
        <v>441.65</v>
      </c>
      <c r="H2763">
        <v>1</v>
      </c>
      <c r="I2763">
        <v>329.3</v>
      </c>
      <c r="J2763">
        <v>53.69</v>
      </c>
      <c r="K2763" t="s">
        <v>54</v>
      </c>
      <c r="L2763" t="s">
        <v>48</v>
      </c>
      <c r="M2763" t="s">
        <v>22</v>
      </c>
      <c r="N2763" t="s">
        <v>8388</v>
      </c>
      <c r="O2763" t="s">
        <v>9181</v>
      </c>
      <c r="P2763" t="str">
        <f t="shared" si="43"/>
        <v>Dec</v>
      </c>
      <c r="Q2763">
        <f>PRODUCT(Table1[[#This Row],[Price_per_Unit]],Table1[[#This Row],[Quantity_Purchased]])</f>
        <v>441.65</v>
      </c>
      <c r="R2763">
        <f>(Table1[[#This Row],[Price_per_Unit]]*Table1[[#This Row],[Quantity_Purchased]])-Table1[[#This Row],[Discount_Applied]]</f>
        <v>387.96</v>
      </c>
    </row>
    <row r="2764" spans="1:18" x14ac:dyDescent="0.35">
      <c r="A2764" t="s">
        <v>9182</v>
      </c>
      <c r="B2764" s="1">
        <v>45814</v>
      </c>
      <c r="C2764" t="s">
        <v>8386</v>
      </c>
      <c r="D2764" t="s">
        <v>9183</v>
      </c>
      <c r="E2764" t="s">
        <v>2267</v>
      </c>
      <c r="F2764" t="s">
        <v>128</v>
      </c>
      <c r="G2764">
        <v>309.12</v>
      </c>
      <c r="H2764">
        <v>2</v>
      </c>
      <c r="I2764">
        <v>226.58</v>
      </c>
      <c r="J2764">
        <v>59.6</v>
      </c>
      <c r="K2764" t="s">
        <v>43</v>
      </c>
      <c r="L2764" t="s">
        <v>29</v>
      </c>
      <c r="M2764" t="s">
        <v>22</v>
      </c>
      <c r="N2764" t="s">
        <v>8388</v>
      </c>
      <c r="O2764" t="s">
        <v>9184</v>
      </c>
      <c r="P2764" t="str">
        <f t="shared" si="43"/>
        <v>Jun</v>
      </c>
      <c r="Q2764">
        <f>PRODUCT(Table1[[#This Row],[Price_per_Unit]],Table1[[#This Row],[Quantity_Purchased]])</f>
        <v>618.24</v>
      </c>
      <c r="R2764">
        <f>(Table1[[#This Row],[Price_per_Unit]]*Table1[[#This Row],[Quantity_Purchased]])-Table1[[#This Row],[Discount_Applied]]</f>
        <v>558.64</v>
      </c>
    </row>
    <row r="2765" spans="1:18" hidden="1" x14ac:dyDescent="0.35">
      <c r="A2765" t="s">
        <v>9185</v>
      </c>
      <c r="B2765" s="1">
        <v>46013</v>
      </c>
      <c r="C2765" t="s">
        <v>8386</v>
      </c>
      <c r="D2765" t="s">
        <v>9186</v>
      </c>
      <c r="E2765" t="s">
        <v>6396</v>
      </c>
      <c r="F2765" t="s">
        <v>79</v>
      </c>
      <c r="G2765">
        <v>315.31</v>
      </c>
      <c r="H2765">
        <v>9</v>
      </c>
      <c r="I2765">
        <v>276.8</v>
      </c>
      <c r="J2765">
        <v>6.79</v>
      </c>
      <c r="K2765" t="s">
        <v>54</v>
      </c>
      <c r="L2765" t="s">
        <v>29</v>
      </c>
      <c r="M2765" t="s">
        <v>30</v>
      </c>
      <c r="N2765" t="s">
        <v>8388</v>
      </c>
      <c r="O2765" t="s">
        <v>9187</v>
      </c>
      <c r="P2765" t="str">
        <f t="shared" si="43"/>
        <v>Dec</v>
      </c>
      <c r="Q2765">
        <f>PRODUCT(Table1[[#This Row],[Price_per_Unit]],Table1[[#This Row],[Quantity_Purchased]])</f>
        <v>2837.79</v>
      </c>
      <c r="R2765">
        <f>(Table1[[#This Row],[Price_per_Unit]]*Table1[[#This Row],[Quantity_Purchased]])-Table1[[#This Row],[Discount_Applied]]</f>
        <v>2831</v>
      </c>
    </row>
    <row r="2766" spans="1:18" x14ac:dyDescent="0.35">
      <c r="A2766" t="s">
        <v>9188</v>
      </c>
      <c r="B2766" s="1">
        <v>45739</v>
      </c>
      <c r="C2766" t="s">
        <v>8386</v>
      </c>
      <c r="D2766" t="s">
        <v>9189</v>
      </c>
      <c r="E2766" t="s">
        <v>9190</v>
      </c>
      <c r="F2766" t="s">
        <v>28</v>
      </c>
      <c r="G2766">
        <v>119.72</v>
      </c>
      <c r="H2766">
        <v>3</v>
      </c>
      <c r="I2766">
        <v>96.78</v>
      </c>
      <c r="J2766">
        <v>16.23</v>
      </c>
      <c r="K2766" t="s">
        <v>54</v>
      </c>
      <c r="L2766" t="s">
        <v>21</v>
      </c>
      <c r="M2766" t="s">
        <v>22</v>
      </c>
      <c r="N2766" t="s">
        <v>8388</v>
      </c>
      <c r="O2766" t="s">
        <v>9191</v>
      </c>
      <c r="P2766" t="str">
        <f t="shared" si="43"/>
        <v>Mar</v>
      </c>
      <c r="Q2766">
        <f>PRODUCT(Table1[[#This Row],[Price_per_Unit]],Table1[[#This Row],[Quantity_Purchased]])</f>
        <v>359.15999999999997</v>
      </c>
      <c r="R2766">
        <f>(Table1[[#This Row],[Price_per_Unit]]*Table1[[#This Row],[Quantity_Purchased]])-Table1[[#This Row],[Discount_Applied]]</f>
        <v>342.92999999999995</v>
      </c>
    </row>
    <row r="2767" spans="1:18" x14ac:dyDescent="0.35">
      <c r="A2767" t="s">
        <v>9192</v>
      </c>
      <c r="B2767" s="1">
        <v>45751</v>
      </c>
      <c r="C2767" t="s">
        <v>8386</v>
      </c>
      <c r="D2767" t="s">
        <v>9193</v>
      </c>
      <c r="E2767" t="s">
        <v>4328</v>
      </c>
      <c r="F2767" t="s">
        <v>36</v>
      </c>
      <c r="G2767">
        <v>499.14</v>
      </c>
      <c r="H2767">
        <v>8</v>
      </c>
      <c r="I2767">
        <v>379.62</v>
      </c>
      <c r="J2767">
        <v>31.32</v>
      </c>
      <c r="K2767" t="s">
        <v>54</v>
      </c>
      <c r="L2767" t="s">
        <v>21</v>
      </c>
      <c r="M2767" t="s">
        <v>22</v>
      </c>
      <c r="N2767" t="s">
        <v>8396</v>
      </c>
      <c r="O2767" t="s">
        <v>9194</v>
      </c>
      <c r="P2767" t="str">
        <f t="shared" si="43"/>
        <v>Apr</v>
      </c>
      <c r="Q2767">
        <f>PRODUCT(Table1[[#This Row],[Price_per_Unit]],Table1[[#This Row],[Quantity_Purchased]])</f>
        <v>3993.12</v>
      </c>
      <c r="R2767">
        <f>(Table1[[#This Row],[Price_per_Unit]]*Table1[[#This Row],[Quantity_Purchased]])-Table1[[#This Row],[Discount_Applied]]</f>
        <v>3961.7999999999997</v>
      </c>
    </row>
    <row r="2768" spans="1:18" hidden="1" x14ac:dyDescent="0.35">
      <c r="A2768" t="s">
        <v>9195</v>
      </c>
      <c r="B2768" s="1">
        <v>45751</v>
      </c>
      <c r="C2768" t="s">
        <v>8386</v>
      </c>
      <c r="D2768" t="s">
        <v>9196</v>
      </c>
      <c r="E2768" t="s">
        <v>1539</v>
      </c>
      <c r="F2768" t="s">
        <v>36</v>
      </c>
      <c r="G2768">
        <v>434.31</v>
      </c>
      <c r="H2768">
        <v>5</v>
      </c>
      <c r="I2768">
        <v>272.24</v>
      </c>
      <c r="J2768">
        <v>8.67</v>
      </c>
      <c r="K2768" t="s">
        <v>54</v>
      </c>
      <c r="L2768" t="s">
        <v>21</v>
      </c>
      <c r="M2768" t="s">
        <v>30</v>
      </c>
      <c r="N2768" t="s">
        <v>8396</v>
      </c>
      <c r="O2768" t="s">
        <v>9197</v>
      </c>
      <c r="P2768" t="str">
        <f t="shared" si="43"/>
        <v>Apr</v>
      </c>
      <c r="Q2768">
        <f>PRODUCT(Table1[[#This Row],[Price_per_Unit]],Table1[[#This Row],[Quantity_Purchased]])</f>
        <v>2171.5500000000002</v>
      </c>
      <c r="R2768">
        <f>(Table1[[#This Row],[Price_per_Unit]]*Table1[[#This Row],[Quantity_Purchased]])-Table1[[#This Row],[Discount_Applied]]</f>
        <v>2162.88</v>
      </c>
    </row>
    <row r="2769" spans="1:18" hidden="1" x14ac:dyDescent="0.35">
      <c r="A2769" t="s">
        <v>9198</v>
      </c>
      <c r="B2769" s="1">
        <v>45919</v>
      </c>
      <c r="C2769" t="s">
        <v>8386</v>
      </c>
      <c r="D2769" t="s">
        <v>9199</v>
      </c>
      <c r="E2769" t="s">
        <v>553</v>
      </c>
      <c r="F2769" t="s">
        <v>19</v>
      </c>
      <c r="G2769">
        <v>402.92</v>
      </c>
      <c r="H2769">
        <v>7</v>
      </c>
      <c r="I2769">
        <v>331.1</v>
      </c>
      <c r="J2769">
        <v>30.1</v>
      </c>
      <c r="K2769" t="s">
        <v>54</v>
      </c>
      <c r="L2769" t="s">
        <v>21</v>
      </c>
      <c r="M2769" t="s">
        <v>37</v>
      </c>
      <c r="N2769" t="s">
        <v>8396</v>
      </c>
      <c r="O2769" t="s">
        <v>9200</v>
      </c>
      <c r="P2769" t="str">
        <f t="shared" si="43"/>
        <v>Sep</v>
      </c>
      <c r="Q2769">
        <f>PRODUCT(Table1[[#This Row],[Price_per_Unit]],Table1[[#This Row],[Quantity_Purchased]])</f>
        <v>2820.44</v>
      </c>
      <c r="R2769">
        <f>(Table1[[#This Row],[Price_per_Unit]]*Table1[[#This Row],[Quantity_Purchased]])-Table1[[#This Row],[Discount_Applied]]</f>
        <v>2790.34</v>
      </c>
    </row>
    <row r="2770" spans="1:18" hidden="1" x14ac:dyDescent="0.35">
      <c r="A2770" t="s">
        <v>9201</v>
      </c>
      <c r="B2770" s="1">
        <v>45780</v>
      </c>
      <c r="C2770" t="s">
        <v>8386</v>
      </c>
      <c r="D2770" t="s">
        <v>9202</v>
      </c>
      <c r="E2770" t="s">
        <v>4879</v>
      </c>
      <c r="F2770" t="s">
        <v>28</v>
      </c>
      <c r="G2770">
        <v>276.52999999999997</v>
      </c>
      <c r="H2770">
        <v>7</v>
      </c>
      <c r="I2770">
        <v>222.84</v>
      </c>
      <c r="J2770">
        <v>38.96</v>
      </c>
      <c r="K2770" t="s">
        <v>20</v>
      </c>
      <c r="L2770" t="s">
        <v>48</v>
      </c>
      <c r="M2770" t="s">
        <v>37</v>
      </c>
      <c r="N2770" t="s">
        <v>8388</v>
      </c>
      <c r="O2770" t="s">
        <v>9203</v>
      </c>
      <c r="P2770" t="str">
        <f t="shared" si="43"/>
        <v>May</v>
      </c>
      <c r="Q2770">
        <f>PRODUCT(Table1[[#This Row],[Price_per_Unit]],Table1[[#This Row],[Quantity_Purchased]])</f>
        <v>1935.7099999999998</v>
      </c>
      <c r="R2770">
        <f>(Table1[[#This Row],[Price_per_Unit]]*Table1[[#This Row],[Quantity_Purchased]])-Table1[[#This Row],[Discount_Applied]]</f>
        <v>1896.7499999999998</v>
      </c>
    </row>
    <row r="2771" spans="1:18" hidden="1" x14ac:dyDescent="0.35">
      <c r="A2771" t="s">
        <v>9204</v>
      </c>
      <c r="B2771" s="1">
        <v>45763</v>
      </c>
      <c r="C2771" t="s">
        <v>8386</v>
      </c>
      <c r="D2771" t="s">
        <v>9205</v>
      </c>
      <c r="E2771" t="s">
        <v>236</v>
      </c>
      <c r="F2771" t="s">
        <v>19</v>
      </c>
      <c r="G2771">
        <v>241.82</v>
      </c>
      <c r="H2771">
        <v>6</v>
      </c>
      <c r="I2771">
        <v>151.49</v>
      </c>
      <c r="J2771">
        <v>31.31</v>
      </c>
      <c r="K2771" t="s">
        <v>20</v>
      </c>
      <c r="L2771" t="s">
        <v>21</v>
      </c>
      <c r="M2771" t="s">
        <v>30</v>
      </c>
      <c r="N2771" t="s">
        <v>8392</v>
      </c>
      <c r="O2771" t="s">
        <v>9206</v>
      </c>
      <c r="P2771" t="str">
        <f t="shared" si="43"/>
        <v>Apr</v>
      </c>
      <c r="Q2771">
        <f>PRODUCT(Table1[[#This Row],[Price_per_Unit]],Table1[[#This Row],[Quantity_Purchased]])</f>
        <v>1450.92</v>
      </c>
      <c r="R2771">
        <f>(Table1[[#This Row],[Price_per_Unit]]*Table1[[#This Row],[Quantity_Purchased]])-Table1[[#This Row],[Discount_Applied]]</f>
        <v>1419.6100000000001</v>
      </c>
    </row>
    <row r="2772" spans="1:18" hidden="1" x14ac:dyDescent="0.35">
      <c r="A2772" t="s">
        <v>9207</v>
      </c>
      <c r="B2772" s="1">
        <v>46002</v>
      </c>
      <c r="C2772" t="s">
        <v>8386</v>
      </c>
      <c r="D2772" t="s">
        <v>9208</v>
      </c>
      <c r="E2772" t="s">
        <v>9209</v>
      </c>
      <c r="F2772" t="s">
        <v>128</v>
      </c>
      <c r="G2772">
        <v>340.82</v>
      </c>
      <c r="H2772">
        <v>8</v>
      </c>
      <c r="I2772">
        <v>261.36</v>
      </c>
      <c r="J2772">
        <v>52.32</v>
      </c>
      <c r="K2772" t="s">
        <v>20</v>
      </c>
      <c r="L2772" t="s">
        <v>48</v>
      </c>
      <c r="M2772" t="s">
        <v>30</v>
      </c>
      <c r="N2772" t="s">
        <v>8388</v>
      </c>
      <c r="O2772" t="s">
        <v>9210</v>
      </c>
      <c r="P2772" t="str">
        <f t="shared" si="43"/>
        <v>Dec</v>
      </c>
      <c r="Q2772">
        <f>PRODUCT(Table1[[#This Row],[Price_per_Unit]],Table1[[#This Row],[Quantity_Purchased]])</f>
        <v>2726.56</v>
      </c>
      <c r="R2772">
        <f>(Table1[[#This Row],[Price_per_Unit]]*Table1[[#This Row],[Quantity_Purchased]])-Table1[[#This Row],[Discount_Applied]]</f>
        <v>2674.24</v>
      </c>
    </row>
    <row r="2773" spans="1:18" x14ac:dyDescent="0.35">
      <c r="A2773" t="s">
        <v>9211</v>
      </c>
      <c r="B2773" s="1">
        <v>45749</v>
      </c>
      <c r="C2773" t="s">
        <v>8386</v>
      </c>
      <c r="D2773" t="s">
        <v>9212</v>
      </c>
      <c r="E2773" t="s">
        <v>5661</v>
      </c>
      <c r="F2773" t="s">
        <v>79</v>
      </c>
      <c r="G2773">
        <v>31.92</v>
      </c>
      <c r="H2773">
        <v>9</v>
      </c>
      <c r="I2773">
        <v>22.89</v>
      </c>
      <c r="J2773">
        <v>4.1500000000000004</v>
      </c>
      <c r="K2773" t="s">
        <v>43</v>
      </c>
      <c r="L2773" t="s">
        <v>29</v>
      </c>
      <c r="M2773" t="s">
        <v>22</v>
      </c>
      <c r="N2773" t="s">
        <v>8396</v>
      </c>
      <c r="O2773" t="s">
        <v>9213</v>
      </c>
      <c r="P2773" t="str">
        <f t="shared" si="43"/>
        <v>Apr</v>
      </c>
      <c r="Q2773">
        <f>PRODUCT(Table1[[#This Row],[Price_per_Unit]],Table1[[#This Row],[Quantity_Purchased]])</f>
        <v>287.28000000000003</v>
      </c>
      <c r="R2773">
        <f>(Table1[[#This Row],[Price_per_Unit]]*Table1[[#This Row],[Quantity_Purchased]])-Table1[[#This Row],[Discount_Applied]]</f>
        <v>283.13000000000005</v>
      </c>
    </row>
    <row r="2774" spans="1:18" hidden="1" x14ac:dyDescent="0.35">
      <c r="A2774" t="s">
        <v>9214</v>
      </c>
      <c r="B2774" s="1">
        <v>45949</v>
      </c>
      <c r="C2774" t="s">
        <v>8386</v>
      </c>
      <c r="D2774" t="s">
        <v>9215</v>
      </c>
      <c r="E2774" t="s">
        <v>6537</v>
      </c>
      <c r="F2774" t="s">
        <v>36</v>
      </c>
      <c r="G2774">
        <v>287.04000000000002</v>
      </c>
      <c r="H2774">
        <v>10</v>
      </c>
      <c r="I2774">
        <v>206.67</v>
      </c>
      <c r="J2774">
        <v>52.63</v>
      </c>
      <c r="K2774" t="s">
        <v>43</v>
      </c>
      <c r="L2774" t="s">
        <v>48</v>
      </c>
      <c r="M2774" t="s">
        <v>37</v>
      </c>
      <c r="N2774" t="s">
        <v>8396</v>
      </c>
      <c r="O2774" t="s">
        <v>9216</v>
      </c>
      <c r="P2774" t="str">
        <f t="shared" si="43"/>
        <v>Oct</v>
      </c>
      <c r="Q2774">
        <f>PRODUCT(Table1[[#This Row],[Price_per_Unit]],Table1[[#This Row],[Quantity_Purchased]])</f>
        <v>2870.4</v>
      </c>
      <c r="R2774">
        <f>(Table1[[#This Row],[Price_per_Unit]]*Table1[[#This Row],[Quantity_Purchased]])-Table1[[#This Row],[Discount_Applied]]</f>
        <v>2817.77</v>
      </c>
    </row>
    <row r="2775" spans="1:18" x14ac:dyDescent="0.35">
      <c r="A2775" t="s">
        <v>9217</v>
      </c>
      <c r="B2775" s="1">
        <v>45814</v>
      </c>
      <c r="C2775" t="s">
        <v>8386</v>
      </c>
      <c r="D2775" t="s">
        <v>9218</v>
      </c>
      <c r="E2775" t="s">
        <v>4094</v>
      </c>
      <c r="F2775" t="s">
        <v>53</v>
      </c>
      <c r="G2775">
        <v>186.96</v>
      </c>
      <c r="H2775">
        <v>3</v>
      </c>
      <c r="I2775">
        <v>167.19</v>
      </c>
      <c r="J2775">
        <v>18.12</v>
      </c>
      <c r="K2775" t="s">
        <v>54</v>
      </c>
      <c r="L2775" t="s">
        <v>29</v>
      </c>
      <c r="M2775" t="s">
        <v>22</v>
      </c>
      <c r="N2775" t="s">
        <v>8396</v>
      </c>
      <c r="O2775" t="s">
        <v>9219</v>
      </c>
      <c r="P2775" t="str">
        <f t="shared" si="43"/>
        <v>Jun</v>
      </c>
      <c r="Q2775">
        <f>PRODUCT(Table1[[#This Row],[Price_per_Unit]],Table1[[#This Row],[Quantity_Purchased]])</f>
        <v>560.88</v>
      </c>
      <c r="R2775">
        <f>(Table1[[#This Row],[Price_per_Unit]]*Table1[[#This Row],[Quantity_Purchased]])-Table1[[#This Row],[Discount_Applied]]</f>
        <v>542.76</v>
      </c>
    </row>
    <row r="2776" spans="1:18" x14ac:dyDescent="0.35">
      <c r="A2776" s="2" t="s">
        <v>9220</v>
      </c>
      <c r="B2776" s="1">
        <v>45981</v>
      </c>
      <c r="C2776" t="s">
        <v>8386</v>
      </c>
      <c r="D2776" t="s">
        <v>9221</v>
      </c>
      <c r="E2776" t="s">
        <v>3378</v>
      </c>
      <c r="F2776" t="s">
        <v>28</v>
      </c>
      <c r="G2776">
        <v>294.63</v>
      </c>
      <c r="H2776">
        <v>7</v>
      </c>
      <c r="I2776">
        <v>178.63</v>
      </c>
      <c r="J2776">
        <v>21.78</v>
      </c>
      <c r="K2776" t="s">
        <v>54</v>
      </c>
      <c r="L2776" t="s">
        <v>48</v>
      </c>
      <c r="M2776" t="s">
        <v>22</v>
      </c>
      <c r="N2776" t="s">
        <v>8388</v>
      </c>
      <c r="O2776" t="s">
        <v>9222</v>
      </c>
      <c r="P2776" t="str">
        <f t="shared" si="43"/>
        <v>Nov</v>
      </c>
      <c r="Q2776">
        <f>PRODUCT(Table1[[#This Row],[Price_per_Unit]],Table1[[#This Row],[Quantity_Purchased]])</f>
        <v>2062.41</v>
      </c>
      <c r="R2776">
        <f>(Table1[[#This Row],[Price_per_Unit]]*Table1[[#This Row],[Quantity_Purchased]])-Table1[[#This Row],[Discount_Applied]]</f>
        <v>2040.6299999999999</v>
      </c>
    </row>
    <row r="2777" spans="1:18" hidden="1" x14ac:dyDescent="0.35">
      <c r="A2777" t="s">
        <v>9223</v>
      </c>
      <c r="B2777" s="1">
        <v>45823</v>
      </c>
      <c r="C2777" t="s">
        <v>8386</v>
      </c>
      <c r="D2777" t="s">
        <v>9224</v>
      </c>
      <c r="E2777" t="s">
        <v>3138</v>
      </c>
      <c r="F2777" t="s">
        <v>19</v>
      </c>
      <c r="G2777">
        <v>368.38</v>
      </c>
      <c r="H2777">
        <v>8</v>
      </c>
      <c r="I2777">
        <v>256.38</v>
      </c>
      <c r="J2777">
        <v>34.549999999999997</v>
      </c>
      <c r="K2777" t="s">
        <v>43</v>
      </c>
      <c r="L2777" t="s">
        <v>29</v>
      </c>
      <c r="M2777" t="s">
        <v>30</v>
      </c>
      <c r="N2777" t="s">
        <v>8388</v>
      </c>
      <c r="O2777" t="s">
        <v>9225</v>
      </c>
      <c r="P2777" t="str">
        <f t="shared" si="43"/>
        <v>Jun</v>
      </c>
      <c r="Q2777">
        <f>PRODUCT(Table1[[#This Row],[Price_per_Unit]],Table1[[#This Row],[Quantity_Purchased]])</f>
        <v>2947.04</v>
      </c>
      <c r="R2777">
        <f>(Table1[[#This Row],[Price_per_Unit]]*Table1[[#This Row],[Quantity_Purchased]])-Table1[[#This Row],[Discount_Applied]]</f>
        <v>2912.49</v>
      </c>
    </row>
    <row r="2778" spans="1:18" hidden="1" x14ac:dyDescent="0.35">
      <c r="A2778" t="s">
        <v>9226</v>
      </c>
      <c r="B2778" s="1">
        <v>45941</v>
      </c>
      <c r="C2778" t="s">
        <v>8386</v>
      </c>
      <c r="D2778" t="s">
        <v>9227</v>
      </c>
      <c r="E2778" t="s">
        <v>5632</v>
      </c>
      <c r="F2778" t="s">
        <v>36</v>
      </c>
      <c r="G2778">
        <v>445.59</v>
      </c>
      <c r="H2778">
        <v>4</v>
      </c>
      <c r="I2778">
        <v>357.51</v>
      </c>
      <c r="J2778">
        <v>10.3</v>
      </c>
      <c r="K2778" t="s">
        <v>20</v>
      </c>
      <c r="L2778" t="s">
        <v>21</v>
      </c>
      <c r="M2778" t="s">
        <v>37</v>
      </c>
      <c r="N2778" t="s">
        <v>8392</v>
      </c>
      <c r="O2778" t="s">
        <v>9228</v>
      </c>
      <c r="P2778" t="str">
        <f t="shared" si="43"/>
        <v>Oct</v>
      </c>
      <c r="Q2778">
        <f>PRODUCT(Table1[[#This Row],[Price_per_Unit]],Table1[[#This Row],[Quantity_Purchased]])</f>
        <v>1782.36</v>
      </c>
      <c r="R2778">
        <f>(Table1[[#This Row],[Price_per_Unit]]*Table1[[#This Row],[Quantity_Purchased]])-Table1[[#This Row],[Discount_Applied]]</f>
        <v>1772.06</v>
      </c>
    </row>
    <row r="2779" spans="1:18" x14ac:dyDescent="0.35">
      <c r="A2779" t="s">
        <v>9229</v>
      </c>
      <c r="B2779" s="1">
        <v>45728</v>
      </c>
      <c r="C2779" t="s">
        <v>8386</v>
      </c>
      <c r="D2779" t="s">
        <v>9230</v>
      </c>
      <c r="E2779" t="s">
        <v>2896</v>
      </c>
      <c r="F2779" t="s">
        <v>128</v>
      </c>
      <c r="G2779">
        <v>355.82</v>
      </c>
      <c r="H2779">
        <v>8</v>
      </c>
      <c r="I2779">
        <v>300.8</v>
      </c>
      <c r="J2779">
        <v>10.67</v>
      </c>
      <c r="K2779" t="s">
        <v>54</v>
      </c>
      <c r="L2779" t="s">
        <v>48</v>
      </c>
      <c r="M2779" t="s">
        <v>22</v>
      </c>
      <c r="N2779" t="s">
        <v>8392</v>
      </c>
      <c r="O2779" t="s">
        <v>9231</v>
      </c>
      <c r="P2779" t="str">
        <f t="shared" si="43"/>
        <v>Mar</v>
      </c>
      <c r="Q2779">
        <f>PRODUCT(Table1[[#This Row],[Price_per_Unit]],Table1[[#This Row],[Quantity_Purchased]])</f>
        <v>2846.56</v>
      </c>
      <c r="R2779">
        <f>(Table1[[#This Row],[Price_per_Unit]]*Table1[[#This Row],[Quantity_Purchased]])-Table1[[#This Row],[Discount_Applied]]</f>
        <v>2835.89</v>
      </c>
    </row>
    <row r="2780" spans="1:18" hidden="1" x14ac:dyDescent="0.35">
      <c r="A2780" t="s">
        <v>9232</v>
      </c>
      <c r="B2780" s="1">
        <v>45919</v>
      </c>
      <c r="C2780" t="s">
        <v>8386</v>
      </c>
      <c r="D2780" t="s">
        <v>9233</v>
      </c>
      <c r="E2780" t="s">
        <v>3035</v>
      </c>
      <c r="F2780" t="s">
        <v>19</v>
      </c>
      <c r="G2780">
        <v>27.7</v>
      </c>
      <c r="H2780">
        <v>7</v>
      </c>
      <c r="I2780">
        <v>23.8</v>
      </c>
      <c r="J2780">
        <v>5.18</v>
      </c>
      <c r="K2780" t="s">
        <v>43</v>
      </c>
      <c r="L2780" t="s">
        <v>21</v>
      </c>
      <c r="M2780" t="s">
        <v>30</v>
      </c>
      <c r="N2780" t="s">
        <v>8392</v>
      </c>
      <c r="O2780" t="s">
        <v>9234</v>
      </c>
      <c r="P2780" t="str">
        <f t="shared" si="43"/>
        <v>Sep</v>
      </c>
      <c r="Q2780">
        <f>PRODUCT(Table1[[#This Row],[Price_per_Unit]],Table1[[#This Row],[Quantity_Purchased]])</f>
        <v>193.9</v>
      </c>
      <c r="R2780">
        <f>(Table1[[#This Row],[Price_per_Unit]]*Table1[[#This Row],[Quantity_Purchased]])-Table1[[#This Row],[Discount_Applied]]</f>
        <v>188.72</v>
      </c>
    </row>
    <row r="2781" spans="1:18" hidden="1" x14ac:dyDescent="0.35">
      <c r="A2781" t="s">
        <v>9235</v>
      </c>
      <c r="B2781" s="1">
        <v>46005</v>
      </c>
      <c r="C2781" t="s">
        <v>8386</v>
      </c>
      <c r="D2781" t="s">
        <v>9236</v>
      </c>
      <c r="E2781" t="s">
        <v>9237</v>
      </c>
      <c r="F2781" t="s">
        <v>128</v>
      </c>
      <c r="G2781">
        <v>297.45999999999998</v>
      </c>
      <c r="H2781">
        <v>4</v>
      </c>
      <c r="I2781">
        <v>230.14</v>
      </c>
      <c r="J2781">
        <v>38.47</v>
      </c>
      <c r="K2781" t="s">
        <v>20</v>
      </c>
      <c r="L2781" t="s">
        <v>29</v>
      </c>
      <c r="M2781" t="s">
        <v>37</v>
      </c>
      <c r="N2781" t="s">
        <v>8388</v>
      </c>
      <c r="O2781" t="s">
        <v>9238</v>
      </c>
      <c r="P2781" t="str">
        <f t="shared" si="43"/>
        <v>Dec</v>
      </c>
      <c r="Q2781">
        <f>PRODUCT(Table1[[#This Row],[Price_per_Unit]],Table1[[#This Row],[Quantity_Purchased]])</f>
        <v>1189.8399999999999</v>
      </c>
      <c r="R2781">
        <f>(Table1[[#This Row],[Price_per_Unit]]*Table1[[#This Row],[Quantity_Purchased]])-Table1[[#This Row],[Discount_Applied]]</f>
        <v>1151.3699999999999</v>
      </c>
    </row>
    <row r="2782" spans="1:18" x14ac:dyDescent="0.35">
      <c r="A2782" t="s">
        <v>9239</v>
      </c>
      <c r="B2782" s="1">
        <v>45739</v>
      </c>
      <c r="C2782" t="s">
        <v>8386</v>
      </c>
      <c r="D2782" t="s">
        <v>9240</v>
      </c>
      <c r="E2782" t="s">
        <v>3006</v>
      </c>
      <c r="F2782" t="s">
        <v>28</v>
      </c>
      <c r="G2782">
        <v>260</v>
      </c>
      <c r="H2782">
        <v>9</v>
      </c>
      <c r="I2782">
        <v>180.12</v>
      </c>
      <c r="J2782">
        <v>2.68</v>
      </c>
      <c r="K2782" t="s">
        <v>54</v>
      </c>
      <c r="L2782" t="s">
        <v>21</v>
      </c>
      <c r="M2782" t="s">
        <v>22</v>
      </c>
      <c r="N2782" t="s">
        <v>8396</v>
      </c>
      <c r="O2782" t="s">
        <v>9241</v>
      </c>
      <c r="P2782" t="str">
        <f t="shared" si="43"/>
        <v>Mar</v>
      </c>
      <c r="Q2782">
        <f>PRODUCT(Table1[[#This Row],[Price_per_Unit]],Table1[[#This Row],[Quantity_Purchased]])</f>
        <v>2340</v>
      </c>
      <c r="R2782">
        <f>(Table1[[#This Row],[Price_per_Unit]]*Table1[[#This Row],[Quantity_Purchased]])-Table1[[#This Row],[Discount_Applied]]</f>
        <v>2337.3200000000002</v>
      </c>
    </row>
    <row r="2783" spans="1:18" hidden="1" x14ac:dyDescent="0.35">
      <c r="A2783" t="s">
        <v>9242</v>
      </c>
      <c r="B2783" s="1">
        <v>46004</v>
      </c>
      <c r="C2783" t="s">
        <v>8386</v>
      </c>
      <c r="D2783" t="s">
        <v>9243</v>
      </c>
      <c r="E2783" t="s">
        <v>3977</v>
      </c>
      <c r="F2783" t="s">
        <v>19</v>
      </c>
      <c r="G2783">
        <v>237.8</v>
      </c>
      <c r="H2783">
        <v>4</v>
      </c>
      <c r="I2783">
        <v>196.86</v>
      </c>
      <c r="J2783">
        <v>25.23</v>
      </c>
      <c r="K2783" t="s">
        <v>43</v>
      </c>
      <c r="L2783" t="s">
        <v>21</v>
      </c>
      <c r="M2783" t="s">
        <v>30</v>
      </c>
      <c r="N2783" t="s">
        <v>8392</v>
      </c>
      <c r="O2783" t="s">
        <v>9244</v>
      </c>
      <c r="P2783" t="str">
        <f t="shared" si="43"/>
        <v>Dec</v>
      </c>
      <c r="Q2783">
        <f>PRODUCT(Table1[[#This Row],[Price_per_Unit]],Table1[[#This Row],[Quantity_Purchased]])</f>
        <v>951.2</v>
      </c>
      <c r="R2783">
        <f>(Table1[[#This Row],[Price_per_Unit]]*Table1[[#This Row],[Quantity_Purchased]])-Table1[[#This Row],[Discount_Applied]]</f>
        <v>925.97</v>
      </c>
    </row>
    <row r="2784" spans="1:18" hidden="1" x14ac:dyDescent="0.35">
      <c r="A2784" t="s">
        <v>9245</v>
      </c>
      <c r="B2784" s="1">
        <v>45981</v>
      </c>
      <c r="C2784" t="s">
        <v>8386</v>
      </c>
      <c r="D2784" t="s">
        <v>9246</v>
      </c>
      <c r="E2784" t="s">
        <v>9168</v>
      </c>
      <c r="F2784" t="s">
        <v>28</v>
      </c>
      <c r="G2784">
        <v>134.27000000000001</v>
      </c>
      <c r="H2784">
        <v>7</v>
      </c>
      <c r="I2784">
        <v>81.39</v>
      </c>
      <c r="J2784">
        <v>0.34</v>
      </c>
      <c r="K2784" t="s">
        <v>43</v>
      </c>
      <c r="L2784" t="s">
        <v>29</v>
      </c>
      <c r="M2784" t="s">
        <v>30</v>
      </c>
      <c r="N2784" t="s">
        <v>8388</v>
      </c>
      <c r="O2784" t="s">
        <v>9247</v>
      </c>
      <c r="P2784" t="str">
        <f t="shared" si="43"/>
        <v>Nov</v>
      </c>
      <c r="Q2784">
        <f>PRODUCT(Table1[[#This Row],[Price_per_Unit]],Table1[[#This Row],[Quantity_Purchased]])</f>
        <v>939.8900000000001</v>
      </c>
      <c r="R2784">
        <f>(Table1[[#This Row],[Price_per_Unit]]*Table1[[#This Row],[Quantity_Purchased]])-Table1[[#This Row],[Discount_Applied]]</f>
        <v>939.55000000000007</v>
      </c>
    </row>
    <row r="2785" spans="1:18" x14ac:dyDescent="0.35">
      <c r="A2785" t="s">
        <v>9248</v>
      </c>
      <c r="B2785" s="1">
        <v>45981</v>
      </c>
      <c r="C2785" t="s">
        <v>8386</v>
      </c>
      <c r="D2785" t="s">
        <v>9249</v>
      </c>
      <c r="E2785" t="s">
        <v>985</v>
      </c>
      <c r="F2785" t="s">
        <v>19</v>
      </c>
      <c r="G2785">
        <v>85.13</v>
      </c>
      <c r="H2785">
        <v>4</v>
      </c>
      <c r="I2785">
        <v>76.22</v>
      </c>
      <c r="J2785">
        <v>4.1100000000000003</v>
      </c>
      <c r="K2785" t="s">
        <v>43</v>
      </c>
      <c r="L2785" t="s">
        <v>48</v>
      </c>
      <c r="M2785" t="s">
        <v>22</v>
      </c>
      <c r="N2785" t="s">
        <v>8388</v>
      </c>
      <c r="O2785" t="s">
        <v>9250</v>
      </c>
      <c r="P2785" t="str">
        <f t="shared" si="43"/>
        <v>Nov</v>
      </c>
      <c r="Q2785">
        <f>PRODUCT(Table1[[#This Row],[Price_per_Unit]],Table1[[#This Row],[Quantity_Purchased]])</f>
        <v>340.52</v>
      </c>
      <c r="R2785">
        <f>(Table1[[#This Row],[Price_per_Unit]]*Table1[[#This Row],[Quantity_Purchased]])-Table1[[#This Row],[Discount_Applied]]</f>
        <v>336.40999999999997</v>
      </c>
    </row>
    <row r="2786" spans="1:18" x14ac:dyDescent="0.35">
      <c r="A2786" t="s">
        <v>9251</v>
      </c>
      <c r="B2786" s="1">
        <v>45856</v>
      </c>
      <c r="C2786" t="s">
        <v>8386</v>
      </c>
      <c r="D2786" t="s">
        <v>9252</v>
      </c>
      <c r="E2786" t="s">
        <v>1322</v>
      </c>
      <c r="F2786" t="s">
        <v>79</v>
      </c>
      <c r="G2786">
        <v>219.1</v>
      </c>
      <c r="H2786">
        <v>1</v>
      </c>
      <c r="I2786">
        <v>169.16</v>
      </c>
      <c r="J2786">
        <v>4.93</v>
      </c>
      <c r="K2786" t="s">
        <v>43</v>
      </c>
      <c r="L2786" t="s">
        <v>21</v>
      </c>
      <c r="M2786" t="s">
        <v>22</v>
      </c>
      <c r="N2786" t="s">
        <v>8392</v>
      </c>
      <c r="O2786" t="s">
        <v>9253</v>
      </c>
      <c r="P2786" t="str">
        <f t="shared" si="43"/>
        <v>Jul</v>
      </c>
      <c r="Q2786">
        <f>PRODUCT(Table1[[#This Row],[Price_per_Unit]],Table1[[#This Row],[Quantity_Purchased]])</f>
        <v>219.1</v>
      </c>
      <c r="R2786">
        <f>(Table1[[#This Row],[Price_per_Unit]]*Table1[[#This Row],[Quantity_Purchased]])-Table1[[#This Row],[Discount_Applied]]</f>
        <v>214.17</v>
      </c>
    </row>
    <row r="2787" spans="1:18" hidden="1" x14ac:dyDescent="0.35">
      <c r="A2787" t="s">
        <v>9254</v>
      </c>
      <c r="B2787" s="1">
        <v>45846</v>
      </c>
      <c r="C2787" t="s">
        <v>8386</v>
      </c>
      <c r="D2787" t="s">
        <v>9255</v>
      </c>
      <c r="E2787" t="s">
        <v>6396</v>
      </c>
      <c r="F2787" t="s">
        <v>53</v>
      </c>
      <c r="G2787">
        <v>365.6</v>
      </c>
      <c r="H2787">
        <v>6</v>
      </c>
      <c r="I2787">
        <v>230.5</v>
      </c>
      <c r="J2787">
        <v>28.07</v>
      </c>
      <c r="K2787" t="s">
        <v>54</v>
      </c>
      <c r="L2787" t="s">
        <v>29</v>
      </c>
      <c r="M2787" t="s">
        <v>30</v>
      </c>
      <c r="N2787" t="s">
        <v>8392</v>
      </c>
      <c r="O2787" t="s">
        <v>9256</v>
      </c>
      <c r="P2787" t="str">
        <f t="shared" si="43"/>
        <v>Jul</v>
      </c>
      <c r="Q2787">
        <f>PRODUCT(Table1[[#This Row],[Price_per_Unit]],Table1[[#This Row],[Quantity_Purchased]])</f>
        <v>2193.6000000000004</v>
      </c>
      <c r="R2787">
        <f>(Table1[[#This Row],[Price_per_Unit]]*Table1[[#This Row],[Quantity_Purchased]])-Table1[[#This Row],[Discount_Applied]]</f>
        <v>2165.5300000000002</v>
      </c>
    </row>
    <row r="2788" spans="1:18" x14ac:dyDescent="0.35">
      <c r="A2788" t="s">
        <v>9257</v>
      </c>
      <c r="B2788" s="1">
        <v>45910</v>
      </c>
      <c r="C2788" t="s">
        <v>8386</v>
      </c>
      <c r="D2788" t="s">
        <v>9258</v>
      </c>
      <c r="E2788" t="s">
        <v>1915</v>
      </c>
      <c r="F2788" t="s">
        <v>19</v>
      </c>
      <c r="G2788">
        <v>367.4</v>
      </c>
      <c r="H2788">
        <v>8</v>
      </c>
      <c r="I2788">
        <v>224.64</v>
      </c>
      <c r="J2788">
        <v>42.71</v>
      </c>
      <c r="K2788" t="s">
        <v>54</v>
      </c>
      <c r="L2788" t="s">
        <v>29</v>
      </c>
      <c r="M2788" t="s">
        <v>22</v>
      </c>
      <c r="N2788" t="s">
        <v>8392</v>
      </c>
      <c r="O2788" t="s">
        <v>9259</v>
      </c>
      <c r="P2788" t="str">
        <f t="shared" si="43"/>
        <v>Sep</v>
      </c>
      <c r="Q2788">
        <f>PRODUCT(Table1[[#This Row],[Price_per_Unit]],Table1[[#This Row],[Quantity_Purchased]])</f>
        <v>2939.2</v>
      </c>
      <c r="R2788">
        <f>(Table1[[#This Row],[Price_per_Unit]]*Table1[[#This Row],[Quantity_Purchased]])-Table1[[#This Row],[Discount_Applied]]</f>
        <v>2896.49</v>
      </c>
    </row>
    <row r="2789" spans="1:18" hidden="1" x14ac:dyDescent="0.35">
      <c r="A2789" t="s">
        <v>9260</v>
      </c>
      <c r="B2789" s="1">
        <v>45886</v>
      </c>
      <c r="C2789" t="s">
        <v>8386</v>
      </c>
      <c r="D2789" t="s">
        <v>9261</v>
      </c>
      <c r="E2789" t="s">
        <v>1075</v>
      </c>
      <c r="F2789" t="s">
        <v>53</v>
      </c>
      <c r="G2789">
        <v>298.01</v>
      </c>
      <c r="H2789">
        <v>4</v>
      </c>
      <c r="I2789">
        <v>264.92</v>
      </c>
      <c r="J2789">
        <v>8.3000000000000007</v>
      </c>
      <c r="K2789" t="s">
        <v>43</v>
      </c>
      <c r="L2789" t="s">
        <v>29</v>
      </c>
      <c r="M2789" t="s">
        <v>30</v>
      </c>
      <c r="N2789" t="s">
        <v>8392</v>
      </c>
      <c r="O2789" t="s">
        <v>9262</v>
      </c>
      <c r="P2789" t="str">
        <f t="shared" si="43"/>
        <v>Aug</v>
      </c>
      <c r="Q2789">
        <f>PRODUCT(Table1[[#This Row],[Price_per_Unit]],Table1[[#This Row],[Quantity_Purchased]])</f>
        <v>1192.04</v>
      </c>
      <c r="R2789">
        <f>(Table1[[#This Row],[Price_per_Unit]]*Table1[[#This Row],[Quantity_Purchased]])-Table1[[#This Row],[Discount_Applied]]</f>
        <v>1183.74</v>
      </c>
    </row>
    <row r="2790" spans="1:18" hidden="1" x14ac:dyDescent="0.35">
      <c r="A2790" t="s">
        <v>9263</v>
      </c>
      <c r="B2790" s="1">
        <v>45682</v>
      </c>
      <c r="C2790" t="s">
        <v>8386</v>
      </c>
      <c r="D2790" t="s">
        <v>9264</v>
      </c>
      <c r="E2790" t="s">
        <v>4341</v>
      </c>
      <c r="F2790" t="s">
        <v>128</v>
      </c>
      <c r="G2790">
        <v>491.54</v>
      </c>
      <c r="H2790">
        <v>3</v>
      </c>
      <c r="I2790">
        <v>428.5</v>
      </c>
      <c r="J2790">
        <v>91.26</v>
      </c>
      <c r="K2790" t="s">
        <v>54</v>
      </c>
      <c r="L2790" t="s">
        <v>21</v>
      </c>
      <c r="M2790" t="s">
        <v>30</v>
      </c>
      <c r="N2790" t="s">
        <v>8392</v>
      </c>
      <c r="O2790" t="s">
        <v>9265</v>
      </c>
      <c r="P2790" t="str">
        <f t="shared" si="43"/>
        <v>Jan</v>
      </c>
      <c r="Q2790">
        <f>PRODUCT(Table1[[#This Row],[Price_per_Unit]],Table1[[#This Row],[Quantity_Purchased]])</f>
        <v>1474.6200000000001</v>
      </c>
      <c r="R2790">
        <f>(Table1[[#This Row],[Price_per_Unit]]*Table1[[#This Row],[Quantity_Purchased]])-Table1[[#This Row],[Discount_Applied]]</f>
        <v>1383.3600000000001</v>
      </c>
    </row>
    <row r="2791" spans="1:18" hidden="1" x14ac:dyDescent="0.35">
      <c r="A2791" t="s">
        <v>9266</v>
      </c>
      <c r="B2791" s="1">
        <v>45749</v>
      </c>
      <c r="C2791" t="s">
        <v>8386</v>
      </c>
      <c r="D2791" s="2" t="s">
        <v>9267</v>
      </c>
      <c r="E2791" t="s">
        <v>1899</v>
      </c>
      <c r="F2791" t="s">
        <v>36</v>
      </c>
      <c r="G2791">
        <v>99.22</v>
      </c>
      <c r="H2791">
        <v>1</v>
      </c>
      <c r="I2791">
        <v>77.290000000000006</v>
      </c>
      <c r="J2791">
        <v>18.07</v>
      </c>
      <c r="K2791" t="s">
        <v>43</v>
      </c>
      <c r="L2791" t="s">
        <v>29</v>
      </c>
      <c r="M2791" t="s">
        <v>37</v>
      </c>
      <c r="N2791" t="s">
        <v>8396</v>
      </c>
      <c r="O2791" t="s">
        <v>9268</v>
      </c>
      <c r="P2791" t="str">
        <f t="shared" si="43"/>
        <v>Apr</v>
      </c>
      <c r="Q2791">
        <f>PRODUCT(Table1[[#This Row],[Price_per_Unit]],Table1[[#This Row],[Quantity_Purchased]])</f>
        <v>99.22</v>
      </c>
      <c r="R2791">
        <f>(Table1[[#This Row],[Price_per_Unit]]*Table1[[#This Row],[Quantity_Purchased]])-Table1[[#This Row],[Discount_Applied]]</f>
        <v>81.150000000000006</v>
      </c>
    </row>
    <row r="2792" spans="1:18" hidden="1" x14ac:dyDescent="0.35">
      <c r="A2792" t="s">
        <v>9269</v>
      </c>
      <c r="B2792" s="1">
        <v>46013</v>
      </c>
      <c r="C2792" t="s">
        <v>8386</v>
      </c>
      <c r="D2792" t="s">
        <v>9270</v>
      </c>
      <c r="E2792" t="s">
        <v>9271</v>
      </c>
      <c r="F2792" t="s">
        <v>36</v>
      </c>
      <c r="G2792">
        <v>191.38</v>
      </c>
      <c r="H2792">
        <v>7</v>
      </c>
      <c r="I2792">
        <v>162.06</v>
      </c>
      <c r="J2792">
        <v>22.2</v>
      </c>
      <c r="K2792" t="s">
        <v>54</v>
      </c>
      <c r="L2792" t="s">
        <v>48</v>
      </c>
      <c r="M2792" t="s">
        <v>37</v>
      </c>
      <c r="N2792" t="s">
        <v>8388</v>
      </c>
      <c r="O2792" t="s">
        <v>9272</v>
      </c>
      <c r="P2792" t="str">
        <f t="shared" si="43"/>
        <v>Dec</v>
      </c>
      <c r="Q2792">
        <f>PRODUCT(Table1[[#This Row],[Price_per_Unit]],Table1[[#This Row],[Quantity_Purchased]])</f>
        <v>1339.6599999999999</v>
      </c>
      <c r="R2792">
        <f>(Table1[[#This Row],[Price_per_Unit]]*Table1[[#This Row],[Quantity_Purchased]])-Table1[[#This Row],[Discount_Applied]]</f>
        <v>1317.4599999999998</v>
      </c>
    </row>
    <row r="2793" spans="1:18" hidden="1" x14ac:dyDescent="0.35">
      <c r="A2793" t="s">
        <v>9273</v>
      </c>
      <c r="B2793" s="1">
        <v>45731</v>
      </c>
      <c r="C2793" t="s">
        <v>8386</v>
      </c>
      <c r="D2793" t="s">
        <v>9274</v>
      </c>
      <c r="E2793" t="s">
        <v>4116</v>
      </c>
      <c r="F2793" t="s">
        <v>79</v>
      </c>
      <c r="G2793">
        <v>115.99</v>
      </c>
      <c r="H2793">
        <v>5</v>
      </c>
      <c r="I2793">
        <v>85.32</v>
      </c>
      <c r="J2793">
        <v>8.27</v>
      </c>
      <c r="K2793" t="s">
        <v>43</v>
      </c>
      <c r="L2793" t="s">
        <v>21</v>
      </c>
      <c r="M2793" t="s">
        <v>37</v>
      </c>
      <c r="N2793" t="s">
        <v>8396</v>
      </c>
      <c r="O2793" t="s">
        <v>9275</v>
      </c>
      <c r="P2793" t="str">
        <f t="shared" si="43"/>
        <v>Mar</v>
      </c>
      <c r="Q2793">
        <f>PRODUCT(Table1[[#This Row],[Price_per_Unit]],Table1[[#This Row],[Quantity_Purchased]])</f>
        <v>579.94999999999993</v>
      </c>
      <c r="R2793">
        <f>(Table1[[#This Row],[Price_per_Unit]]*Table1[[#This Row],[Quantity_Purchased]])-Table1[[#This Row],[Discount_Applied]]</f>
        <v>571.67999999999995</v>
      </c>
    </row>
    <row r="2794" spans="1:18" hidden="1" x14ac:dyDescent="0.35">
      <c r="A2794" t="s">
        <v>9276</v>
      </c>
      <c r="B2794" s="1">
        <v>45919</v>
      </c>
      <c r="C2794" t="s">
        <v>8386</v>
      </c>
      <c r="D2794" t="s">
        <v>9277</v>
      </c>
      <c r="E2794" t="s">
        <v>3172</v>
      </c>
      <c r="F2794" t="s">
        <v>79</v>
      </c>
      <c r="G2794">
        <v>283.93</v>
      </c>
      <c r="H2794">
        <v>7</v>
      </c>
      <c r="I2794">
        <v>246.47</v>
      </c>
      <c r="J2794">
        <v>3.86</v>
      </c>
      <c r="K2794" t="s">
        <v>43</v>
      </c>
      <c r="L2794" t="s">
        <v>21</v>
      </c>
      <c r="M2794" t="s">
        <v>30</v>
      </c>
      <c r="N2794" t="s">
        <v>8396</v>
      </c>
      <c r="O2794" t="s">
        <v>9278</v>
      </c>
      <c r="P2794" t="str">
        <f t="shared" si="43"/>
        <v>Sep</v>
      </c>
      <c r="Q2794">
        <f>PRODUCT(Table1[[#This Row],[Price_per_Unit]],Table1[[#This Row],[Quantity_Purchased]])</f>
        <v>1987.51</v>
      </c>
      <c r="R2794">
        <f>(Table1[[#This Row],[Price_per_Unit]]*Table1[[#This Row],[Quantity_Purchased]])-Table1[[#This Row],[Discount_Applied]]</f>
        <v>1983.65</v>
      </c>
    </row>
    <row r="2795" spans="1:18" x14ac:dyDescent="0.35">
      <c r="A2795" t="s">
        <v>9279</v>
      </c>
      <c r="B2795" s="1">
        <v>45739</v>
      </c>
      <c r="C2795" t="s">
        <v>8386</v>
      </c>
      <c r="D2795" t="s">
        <v>9280</v>
      </c>
      <c r="E2795" t="s">
        <v>7600</v>
      </c>
      <c r="F2795" t="s">
        <v>28</v>
      </c>
      <c r="G2795">
        <v>109.91</v>
      </c>
      <c r="H2795">
        <v>2</v>
      </c>
      <c r="I2795">
        <v>71.89</v>
      </c>
      <c r="J2795">
        <v>6.81</v>
      </c>
      <c r="K2795" t="s">
        <v>20</v>
      </c>
      <c r="L2795" t="s">
        <v>21</v>
      </c>
      <c r="M2795" t="s">
        <v>22</v>
      </c>
      <c r="N2795" t="s">
        <v>8388</v>
      </c>
      <c r="O2795" t="s">
        <v>9281</v>
      </c>
      <c r="P2795" t="str">
        <f t="shared" si="43"/>
        <v>Mar</v>
      </c>
      <c r="Q2795">
        <f>PRODUCT(Table1[[#This Row],[Price_per_Unit]],Table1[[#This Row],[Quantity_Purchased]])</f>
        <v>219.82</v>
      </c>
      <c r="R2795">
        <f>(Table1[[#This Row],[Price_per_Unit]]*Table1[[#This Row],[Quantity_Purchased]])-Table1[[#This Row],[Discount_Applied]]</f>
        <v>213.01</v>
      </c>
    </row>
    <row r="2796" spans="1:18" x14ac:dyDescent="0.35">
      <c r="A2796" t="s">
        <v>9282</v>
      </c>
      <c r="B2796" s="1">
        <v>45812</v>
      </c>
      <c r="C2796" t="s">
        <v>8386</v>
      </c>
      <c r="D2796" t="s">
        <v>9283</v>
      </c>
      <c r="E2796" t="s">
        <v>4608</v>
      </c>
      <c r="F2796" t="s">
        <v>128</v>
      </c>
      <c r="G2796">
        <v>19.2</v>
      </c>
      <c r="H2796">
        <v>3</v>
      </c>
      <c r="I2796">
        <v>14.23</v>
      </c>
      <c r="J2796">
        <v>3.66</v>
      </c>
      <c r="K2796" t="s">
        <v>43</v>
      </c>
      <c r="L2796" t="s">
        <v>29</v>
      </c>
      <c r="M2796" t="s">
        <v>22</v>
      </c>
      <c r="N2796" t="s">
        <v>8396</v>
      </c>
      <c r="O2796" t="s">
        <v>9284</v>
      </c>
      <c r="P2796" t="str">
        <f t="shared" si="43"/>
        <v>Jun</v>
      </c>
      <c r="Q2796">
        <f>PRODUCT(Table1[[#This Row],[Price_per_Unit]],Table1[[#This Row],[Quantity_Purchased]])</f>
        <v>57.599999999999994</v>
      </c>
      <c r="R2796">
        <f>(Table1[[#This Row],[Price_per_Unit]]*Table1[[#This Row],[Quantity_Purchased]])-Table1[[#This Row],[Discount_Applied]]</f>
        <v>53.94</v>
      </c>
    </row>
    <row r="2797" spans="1:18" hidden="1" x14ac:dyDescent="0.35">
      <c r="A2797" t="s">
        <v>9285</v>
      </c>
      <c r="B2797" s="1">
        <v>45949</v>
      </c>
      <c r="C2797" t="s">
        <v>8386</v>
      </c>
      <c r="D2797" t="s">
        <v>9286</v>
      </c>
      <c r="E2797" t="s">
        <v>704</v>
      </c>
      <c r="F2797" t="s">
        <v>53</v>
      </c>
      <c r="G2797">
        <v>202.34</v>
      </c>
      <c r="H2797">
        <v>5</v>
      </c>
      <c r="I2797">
        <v>163.75</v>
      </c>
      <c r="J2797">
        <v>38.83</v>
      </c>
      <c r="K2797" t="s">
        <v>54</v>
      </c>
      <c r="L2797" t="s">
        <v>21</v>
      </c>
      <c r="M2797" t="s">
        <v>30</v>
      </c>
      <c r="N2797" t="s">
        <v>8392</v>
      </c>
      <c r="O2797" t="s">
        <v>9287</v>
      </c>
      <c r="P2797" t="str">
        <f t="shared" si="43"/>
        <v>Oct</v>
      </c>
      <c r="Q2797">
        <f>PRODUCT(Table1[[#This Row],[Price_per_Unit]],Table1[[#This Row],[Quantity_Purchased]])</f>
        <v>1011.7</v>
      </c>
      <c r="R2797">
        <f>(Table1[[#This Row],[Price_per_Unit]]*Table1[[#This Row],[Quantity_Purchased]])-Table1[[#This Row],[Discount_Applied]]</f>
        <v>972.87</v>
      </c>
    </row>
    <row r="2798" spans="1:18" x14ac:dyDescent="0.35">
      <c r="A2798" t="s">
        <v>9288</v>
      </c>
      <c r="B2798" s="1">
        <v>45949</v>
      </c>
      <c r="C2798" t="s">
        <v>8386</v>
      </c>
      <c r="D2798" t="s">
        <v>9289</v>
      </c>
      <c r="E2798" t="s">
        <v>1581</v>
      </c>
      <c r="F2798" t="s">
        <v>53</v>
      </c>
      <c r="G2798">
        <v>121.19</v>
      </c>
      <c r="H2798">
        <v>1</v>
      </c>
      <c r="I2798">
        <v>104.46</v>
      </c>
      <c r="J2798">
        <v>10.38</v>
      </c>
      <c r="K2798" t="s">
        <v>20</v>
      </c>
      <c r="L2798" t="s">
        <v>21</v>
      </c>
      <c r="M2798" t="s">
        <v>22</v>
      </c>
      <c r="N2798" t="s">
        <v>8392</v>
      </c>
      <c r="O2798" t="s">
        <v>9290</v>
      </c>
      <c r="P2798" t="str">
        <f t="shared" si="43"/>
        <v>Oct</v>
      </c>
      <c r="Q2798">
        <f>PRODUCT(Table1[[#This Row],[Price_per_Unit]],Table1[[#This Row],[Quantity_Purchased]])</f>
        <v>121.19</v>
      </c>
      <c r="R2798">
        <f>(Table1[[#This Row],[Price_per_Unit]]*Table1[[#This Row],[Quantity_Purchased]])-Table1[[#This Row],[Discount_Applied]]</f>
        <v>110.81</v>
      </c>
    </row>
    <row r="2799" spans="1:18" hidden="1" x14ac:dyDescent="0.35">
      <c r="A2799" t="s">
        <v>9291</v>
      </c>
      <c r="B2799" s="1">
        <v>46012</v>
      </c>
      <c r="C2799" t="s">
        <v>8386</v>
      </c>
      <c r="D2799" t="s">
        <v>9292</v>
      </c>
      <c r="E2799" t="s">
        <v>4035</v>
      </c>
      <c r="F2799" t="s">
        <v>128</v>
      </c>
      <c r="G2799">
        <v>223.42</v>
      </c>
      <c r="H2799">
        <v>10</v>
      </c>
      <c r="I2799">
        <v>182.9</v>
      </c>
      <c r="J2799">
        <v>26.84</v>
      </c>
      <c r="K2799" t="s">
        <v>54</v>
      </c>
      <c r="L2799" t="s">
        <v>48</v>
      </c>
      <c r="M2799" t="s">
        <v>30</v>
      </c>
      <c r="N2799" t="s">
        <v>8392</v>
      </c>
      <c r="O2799" t="s">
        <v>9293</v>
      </c>
      <c r="P2799" t="str">
        <f t="shared" si="43"/>
        <v>Dec</v>
      </c>
      <c r="Q2799">
        <f>PRODUCT(Table1[[#This Row],[Price_per_Unit]],Table1[[#This Row],[Quantity_Purchased]])</f>
        <v>2234.1999999999998</v>
      </c>
      <c r="R2799">
        <f>(Table1[[#This Row],[Price_per_Unit]]*Table1[[#This Row],[Quantity_Purchased]])-Table1[[#This Row],[Discount_Applied]]</f>
        <v>2207.3599999999997</v>
      </c>
    </row>
    <row r="2800" spans="1:18" x14ac:dyDescent="0.35">
      <c r="A2800" t="s">
        <v>9294</v>
      </c>
      <c r="B2800" s="1">
        <v>45878</v>
      </c>
      <c r="C2800" t="s">
        <v>8386</v>
      </c>
      <c r="D2800" t="s">
        <v>9295</v>
      </c>
      <c r="E2800" t="s">
        <v>271</v>
      </c>
      <c r="F2800" t="s">
        <v>36</v>
      </c>
      <c r="G2800">
        <v>210.49</v>
      </c>
      <c r="H2800">
        <v>8</v>
      </c>
      <c r="I2800">
        <v>150.15</v>
      </c>
      <c r="J2800">
        <v>15.89</v>
      </c>
      <c r="K2800" t="s">
        <v>20</v>
      </c>
      <c r="L2800" t="s">
        <v>29</v>
      </c>
      <c r="M2800" t="s">
        <v>22</v>
      </c>
      <c r="N2800" t="s">
        <v>8396</v>
      </c>
      <c r="O2800" t="s">
        <v>9296</v>
      </c>
      <c r="P2800" t="str">
        <f t="shared" si="43"/>
        <v>Aug</v>
      </c>
      <c r="Q2800">
        <f>PRODUCT(Table1[[#This Row],[Price_per_Unit]],Table1[[#This Row],[Quantity_Purchased]])</f>
        <v>1683.92</v>
      </c>
      <c r="R2800">
        <f>(Table1[[#This Row],[Price_per_Unit]]*Table1[[#This Row],[Quantity_Purchased]])-Table1[[#This Row],[Discount_Applied]]</f>
        <v>1668.03</v>
      </c>
    </row>
    <row r="2801" spans="1:18" x14ac:dyDescent="0.35">
      <c r="A2801" t="s">
        <v>9297</v>
      </c>
      <c r="B2801" s="1">
        <v>45886</v>
      </c>
      <c r="C2801" t="s">
        <v>8386</v>
      </c>
      <c r="D2801" t="s">
        <v>9298</v>
      </c>
      <c r="E2801" t="s">
        <v>3244</v>
      </c>
      <c r="F2801" t="s">
        <v>28</v>
      </c>
      <c r="G2801">
        <v>157.38</v>
      </c>
      <c r="H2801">
        <v>9</v>
      </c>
      <c r="I2801">
        <v>129.83000000000001</v>
      </c>
      <c r="J2801">
        <v>6.51</v>
      </c>
      <c r="K2801" t="s">
        <v>43</v>
      </c>
      <c r="L2801" t="s">
        <v>29</v>
      </c>
      <c r="M2801" t="s">
        <v>22</v>
      </c>
      <c r="N2801" t="s">
        <v>8396</v>
      </c>
      <c r="O2801" t="s">
        <v>9299</v>
      </c>
      <c r="P2801" t="str">
        <f t="shared" si="43"/>
        <v>Aug</v>
      </c>
      <c r="Q2801">
        <f>PRODUCT(Table1[[#This Row],[Price_per_Unit]],Table1[[#This Row],[Quantity_Purchased]])</f>
        <v>1416.42</v>
      </c>
      <c r="R2801">
        <f>(Table1[[#This Row],[Price_per_Unit]]*Table1[[#This Row],[Quantity_Purchased]])-Table1[[#This Row],[Discount_Applied]]</f>
        <v>1409.91</v>
      </c>
    </row>
    <row r="2802" spans="1:18" x14ac:dyDescent="0.35">
      <c r="A2802" t="s">
        <v>9300</v>
      </c>
      <c r="B2802" s="1">
        <v>45939</v>
      </c>
      <c r="C2802" t="s">
        <v>8386</v>
      </c>
      <c r="D2802" t="s">
        <v>9301</v>
      </c>
      <c r="E2802" t="s">
        <v>1421</v>
      </c>
      <c r="F2802" t="s">
        <v>128</v>
      </c>
      <c r="G2802">
        <v>207.93</v>
      </c>
      <c r="H2802">
        <v>5</v>
      </c>
      <c r="I2802">
        <v>145.69</v>
      </c>
      <c r="J2802">
        <v>33.72</v>
      </c>
      <c r="K2802" t="s">
        <v>43</v>
      </c>
      <c r="L2802" t="s">
        <v>48</v>
      </c>
      <c r="M2802" t="s">
        <v>22</v>
      </c>
      <c r="N2802" t="s">
        <v>8396</v>
      </c>
      <c r="O2802" t="s">
        <v>9302</v>
      </c>
      <c r="P2802" t="str">
        <f t="shared" si="43"/>
        <v>Oct</v>
      </c>
      <c r="Q2802">
        <f>PRODUCT(Table1[[#This Row],[Price_per_Unit]],Table1[[#This Row],[Quantity_Purchased]])</f>
        <v>1039.6500000000001</v>
      </c>
      <c r="R2802">
        <f>(Table1[[#This Row],[Price_per_Unit]]*Table1[[#This Row],[Quantity_Purchased]])-Table1[[#This Row],[Discount_Applied]]</f>
        <v>1005.9300000000001</v>
      </c>
    </row>
    <row r="2803" spans="1:18" hidden="1" x14ac:dyDescent="0.35">
      <c r="A2803" t="s">
        <v>9303</v>
      </c>
      <c r="B2803" s="1">
        <v>45763</v>
      </c>
      <c r="C2803" t="s">
        <v>8386</v>
      </c>
      <c r="D2803" t="s">
        <v>9304</v>
      </c>
      <c r="E2803" t="s">
        <v>2188</v>
      </c>
      <c r="F2803" t="s">
        <v>53</v>
      </c>
      <c r="G2803">
        <v>234.36</v>
      </c>
      <c r="H2803">
        <v>3</v>
      </c>
      <c r="I2803">
        <v>159.77000000000001</v>
      </c>
      <c r="J2803">
        <v>41.7</v>
      </c>
      <c r="K2803" t="s">
        <v>43</v>
      </c>
      <c r="L2803" t="s">
        <v>29</v>
      </c>
      <c r="M2803" t="s">
        <v>30</v>
      </c>
      <c r="N2803" t="s">
        <v>8396</v>
      </c>
      <c r="O2803" t="s">
        <v>9305</v>
      </c>
      <c r="P2803" t="str">
        <f t="shared" si="43"/>
        <v>Apr</v>
      </c>
      <c r="Q2803">
        <f>PRODUCT(Table1[[#This Row],[Price_per_Unit]],Table1[[#This Row],[Quantity_Purchased]])</f>
        <v>703.08</v>
      </c>
      <c r="R2803">
        <f>(Table1[[#This Row],[Price_per_Unit]]*Table1[[#This Row],[Quantity_Purchased]])-Table1[[#This Row],[Discount_Applied]]</f>
        <v>661.38</v>
      </c>
    </row>
    <row r="2804" spans="1:18" hidden="1" x14ac:dyDescent="0.35">
      <c r="A2804" t="s">
        <v>9306</v>
      </c>
      <c r="B2804" s="1">
        <v>46002</v>
      </c>
      <c r="C2804" t="s">
        <v>8386</v>
      </c>
      <c r="D2804" t="s">
        <v>9307</v>
      </c>
      <c r="E2804" t="s">
        <v>6917</v>
      </c>
      <c r="F2804" t="s">
        <v>128</v>
      </c>
      <c r="G2804">
        <v>115.94</v>
      </c>
      <c r="H2804">
        <v>7</v>
      </c>
      <c r="I2804">
        <v>75.930000000000007</v>
      </c>
      <c r="J2804">
        <v>5.33</v>
      </c>
      <c r="K2804" t="s">
        <v>20</v>
      </c>
      <c r="L2804" t="s">
        <v>48</v>
      </c>
      <c r="M2804" t="s">
        <v>30</v>
      </c>
      <c r="N2804" t="s">
        <v>8396</v>
      </c>
      <c r="O2804" t="s">
        <v>9308</v>
      </c>
      <c r="P2804" t="str">
        <f t="shared" si="43"/>
        <v>Dec</v>
      </c>
      <c r="Q2804">
        <f>PRODUCT(Table1[[#This Row],[Price_per_Unit]],Table1[[#This Row],[Quantity_Purchased]])</f>
        <v>811.57999999999993</v>
      </c>
      <c r="R2804">
        <f>(Table1[[#This Row],[Price_per_Unit]]*Table1[[#This Row],[Quantity_Purchased]])-Table1[[#This Row],[Discount_Applied]]</f>
        <v>806.24999999999989</v>
      </c>
    </row>
    <row r="2805" spans="1:18" hidden="1" x14ac:dyDescent="0.35">
      <c r="A2805" t="s">
        <v>9309</v>
      </c>
      <c r="B2805" s="1">
        <v>45971</v>
      </c>
      <c r="C2805" t="s">
        <v>8386</v>
      </c>
      <c r="D2805" t="s">
        <v>9310</v>
      </c>
      <c r="E2805" t="s">
        <v>3991</v>
      </c>
      <c r="F2805" t="s">
        <v>28</v>
      </c>
      <c r="G2805">
        <v>96.52</v>
      </c>
      <c r="H2805">
        <v>2</v>
      </c>
      <c r="I2805">
        <v>74.88</v>
      </c>
      <c r="J2805">
        <v>0.48</v>
      </c>
      <c r="K2805" t="s">
        <v>43</v>
      </c>
      <c r="L2805" t="s">
        <v>48</v>
      </c>
      <c r="M2805" t="s">
        <v>30</v>
      </c>
      <c r="N2805" t="s">
        <v>8392</v>
      </c>
      <c r="O2805" t="s">
        <v>9311</v>
      </c>
      <c r="P2805" t="str">
        <f t="shared" si="43"/>
        <v>Nov</v>
      </c>
      <c r="Q2805">
        <f>PRODUCT(Table1[[#This Row],[Price_per_Unit]],Table1[[#This Row],[Quantity_Purchased]])</f>
        <v>193.04</v>
      </c>
      <c r="R2805">
        <f>(Table1[[#This Row],[Price_per_Unit]]*Table1[[#This Row],[Quantity_Purchased]])-Table1[[#This Row],[Discount_Applied]]</f>
        <v>192.56</v>
      </c>
    </row>
    <row r="2806" spans="1:18" x14ac:dyDescent="0.35">
      <c r="A2806" t="s">
        <v>9312</v>
      </c>
      <c r="B2806" s="1">
        <v>45941</v>
      </c>
      <c r="C2806" t="s">
        <v>8386</v>
      </c>
      <c r="D2806" t="s">
        <v>9313</v>
      </c>
      <c r="E2806" t="s">
        <v>3636</v>
      </c>
      <c r="F2806" t="s">
        <v>53</v>
      </c>
      <c r="G2806">
        <v>342.14</v>
      </c>
      <c r="H2806">
        <v>7</v>
      </c>
      <c r="I2806">
        <v>261.81</v>
      </c>
      <c r="J2806">
        <v>31.78</v>
      </c>
      <c r="K2806" t="s">
        <v>20</v>
      </c>
      <c r="L2806" t="s">
        <v>21</v>
      </c>
      <c r="M2806" t="s">
        <v>22</v>
      </c>
      <c r="N2806" t="s">
        <v>8396</v>
      </c>
      <c r="O2806" t="s">
        <v>9314</v>
      </c>
      <c r="P2806" t="str">
        <f t="shared" si="43"/>
        <v>Oct</v>
      </c>
      <c r="Q2806">
        <f>PRODUCT(Table1[[#This Row],[Price_per_Unit]],Table1[[#This Row],[Quantity_Purchased]])</f>
        <v>2394.98</v>
      </c>
      <c r="R2806">
        <f>(Table1[[#This Row],[Price_per_Unit]]*Table1[[#This Row],[Quantity_Purchased]])-Table1[[#This Row],[Discount_Applied]]</f>
        <v>2363.1999999999998</v>
      </c>
    </row>
    <row r="2807" spans="1:18" hidden="1" x14ac:dyDescent="0.35">
      <c r="A2807" t="s">
        <v>9315</v>
      </c>
      <c r="B2807" s="1">
        <v>45771</v>
      </c>
      <c r="C2807" t="s">
        <v>8386</v>
      </c>
      <c r="D2807" t="s">
        <v>9316</v>
      </c>
      <c r="E2807" t="s">
        <v>855</v>
      </c>
      <c r="F2807" t="s">
        <v>28</v>
      </c>
      <c r="G2807">
        <v>343.34</v>
      </c>
      <c r="H2807">
        <v>7</v>
      </c>
      <c r="I2807">
        <v>287.70999999999998</v>
      </c>
      <c r="J2807">
        <v>44.74</v>
      </c>
      <c r="K2807" t="s">
        <v>43</v>
      </c>
      <c r="L2807" t="s">
        <v>21</v>
      </c>
      <c r="M2807" t="s">
        <v>30</v>
      </c>
      <c r="N2807" t="s">
        <v>8392</v>
      </c>
      <c r="O2807" t="s">
        <v>9317</v>
      </c>
      <c r="P2807" t="str">
        <f t="shared" si="43"/>
        <v>Apr</v>
      </c>
      <c r="Q2807">
        <f>PRODUCT(Table1[[#This Row],[Price_per_Unit]],Table1[[#This Row],[Quantity_Purchased]])</f>
        <v>2403.3799999999997</v>
      </c>
      <c r="R2807">
        <f>(Table1[[#This Row],[Price_per_Unit]]*Table1[[#This Row],[Quantity_Purchased]])-Table1[[#This Row],[Discount_Applied]]</f>
        <v>2358.64</v>
      </c>
    </row>
    <row r="2808" spans="1:18" x14ac:dyDescent="0.35">
      <c r="A2808" t="s">
        <v>9318</v>
      </c>
      <c r="B2808" s="1">
        <v>45949</v>
      </c>
      <c r="C2808" t="s">
        <v>8386</v>
      </c>
      <c r="D2808" t="s">
        <v>9319</v>
      </c>
      <c r="E2808" t="s">
        <v>3603</v>
      </c>
      <c r="F2808" t="s">
        <v>19</v>
      </c>
      <c r="G2808">
        <v>302.33</v>
      </c>
      <c r="H2808">
        <v>7</v>
      </c>
      <c r="I2808">
        <v>197.71</v>
      </c>
      <c r="J2808">
        <v>46.42</v>
      </c>
      <c r="K2808" t="s">
        <v>20</v>
      </c>
      <c r="L2808" t="s">
        <v>29</v>
      </c>
      <c r="M2808" t="s">
        <v>22</v>
      </c>
      <c r="N2808" t="s">
        <v>8388</v>
      </c>
      <c r="O2808" t="s">
        <v>9320</v>
      </c>
      <c r="P2808" t="str">
        <f t="shared" si="43"/>
        <v>Oct</v>
      </c>
      <c r="Q2808">
        <f>PRODUCT(Table1[[#This Row],[Price_per_Unit]],Table1[[#This Row],[Quantity_Purchased]])</f>
        <v>2116.31</v>
      </c>
      <c r="R2808">
        <f>(Table1[[#This Row],[Price_per_Unit]]*Table1[[#This Row],[Quantity_Purchased]])-Table1[[#This Row],[Discount_Applied]]</f>
        <v>2069.89</v>
      </c>
    </row>
    <row r="2809" spans="1:18" hidden="1" x14ac:dyDescent="0.35">
      <c r="A2809" t="s">
        <v>9321</v>
      </c>
      <c r="B2809" s="1">
        <v>45845</v>
      </c>
      <c r="C2809" t="s">
        <v>8386</v>
      </c>
      <c r="D2809" t="s">
        <v>9322</v>
      </c>
      <c r="E2809" t="s">
        <v>662</v>
      </c>
      <c r="F2809" t="s">
        <v>36</v>
      </c>
      <c r="G2809">
        <v>336.84</v>
      </c>
      <c r="H2809">
        <v>8</v>
      </c>
      <c r="I2809">
        <v>261.52999999999997</v>
      </c>
      <c r="J2809">
        <v>53.93</v>
      </c>
      <c r="K2809" t="s">
        <v>43</v>
      </c>
      <c r="L2809" t="s">
        <v>21</v>
      </c>
      <c r="M2809" t="s">
        <v>30</v>
      </c>
      <c r="N2809" t="s">
        <v>8388</v>
      </c>
      <c r="O2809" t="s">
        <v>9323</v>
      </c>
      <c r="P2809" t="str">
        <f t="shared" si="43"/>
        <v>Jul</v>
      </c>
      <c r="Q2809">
        <f>PRODUCT(Table1[[#This Row],[Price_per_Unit]],Table1[[#This Row],[Quantity_Purchased]])</f>
        <v>2694.72</v>
      </c>
      <c r="R2809">
        <f>(Table1[[#This Row],[Price_per_Unit]]*Table1[[#This Row],[Quantity_Purchased]])-Table1[[#This Row],[Discount_Applied]]</f>
        <v>2640.79</v>
      </c>
    </row>
    <row r="2810" spans="1:18" hidden="1" x14ac:dyDescent="0.35">
      <c r="A2810" t="s">
        <v>9324</v>
      </c>
      <c r="B2810" s="1">
        <v>45794</v>
      </c>
      <c r="C2810" t="s">
        <v>8386</v>
      </c>
      <c r="D2810" t="s">
        <v>9325</v>
      </c>
      <c r="E2810" t="s">
        <v>6045</v>
      </c>
      <c r="F2810" t="s">
        <v>53</v>
      </c>
      <c r="G2810">
        <v>311.86</v>
      </c>
      <c r="H2810">
        <v>2</v>
      </c>
      <c r="I2810">
        <v>273.58999999999997</v>
      </c>
      <c r="J2810">
        <v>61.45</v>
      </c>
      <c r="K2810" t="s">
        <v>54</v>
      </c>
      <c r="L2810" t="s">
        <v>29</v>
      </c>
      <c r="M2810" t="s">
        <v>37</v>
      </c>
      <c r="N2810" t="s">
        <v>8392</v>
      </c>
      <c r="O2810" t="s">
        <v>9326</v>
      </c>
      <c r="P2810" t="str">
        <f t="shared" si="43"/>
        <v>May</v>
      </c>
      <c r="Q2810">
        <f>PRODUCT(Table1[[#This Row],[Price_per_Unit]],Table1[[#This Row],[Quantity_Purchased]])</f>
        <v>623.72</v>
      </c>
      <c r="R2810">
        <f>(Table1[[#This Row],[Price_per_Unit]]*Table1[[#This Row],[Quantity_Purchased]])-Table1[[#This Row],[Discount_Applied]]</f>
        <v>562.27</v>
      </c>
    </row>
    <row r="2811" spans="1:18" hidden="1" x14ac:dyDescent="0.35">
      <c r="A2811" t="s">
        <v>9327</v>
      </c>
      <c r="B2811" s="1">
        <v>45763</v>
      </c>
      <c r="C2811" t="s">
        <v>8386</v>
      </c>
      <c r="D2811" t="s">
        <v>9328</v>
      </c>
      <c r="E2811" t="s">
        <v>9113</v>
      </c>
      <c r="F2811" t="s">
        <v>128</v>
      </c>
      <c r="G2811">
        <v>127.33</v>
      </c>
      <c r="H2811">
        <v>2</v>
      </c>
      <c r="I2811">
        <v>94.98</v>
      </c>
      <c r="J2811">
        <v>1.63</v>
      </c>
      <c r="K2811" t="s">
        <v>20</v>
      </c>
      <c r="L2811" t="s">
        <v>48</v>
      </c>
      <c r="M2811" t="s">
        <v>37</v>
      </c>
      <c r="N2811" t="s">
        <v>8392</v>
      </c>
      <c r="O2811" t="s">
        <v>9329</v>
      </c>
      <c r="P2811" t="str">
        <f t="shared" si="43"/>
        <v>Apr</v>
      </c>
      <c r="Q2811">
        <f>PRODUCT(Table1[[#This Row],[Price_per_Unit]],Table1[[#This Row],[Quantity_Purchased]])</f>
        <v>254.66</v>
      </c>
      <c r="R2811">
        <f>(Table1[[#This Row],[Price_per_Unit]]*Table1[[#This Row],[Quantity_Purchased]])-Table1[[#This Row],[Discount_Applied]]</f>
        <v>253.03</v>
      </c>
    </row>
    <row r="2812" spans="1:18" x14ac:dyDescent="0.35">
      <c r="A2812" t="s">
        <v>9330</v>
      </c>
      <c r="B2812" s="1">
        <v>45823</v>
      </c>
      <c r="C2812" t="s">
        <v>8386</v>
      </c>
      <c r="D2812" t="s">
        <v>9331</v>
      </c>
      <c r="E2812" t="s">
        <v>7772</v>
      </c>
      <c r="F2812" t="s">
        <v>36</v>
      </c>
      <c r="G2812">
        <v>109.8</v>
      </c>
      <c r="H2812">
        <v>7</v>
      </c>
      <c r="I2812">
        <v>77.91</v>
      </c>
      <c r="J2812">
        <v>2.75</v>
      </c>
      <c r="K2812" t="s">
        <v>54</v>
      </c>
      <c r="L2812" t="s">
        <v>29</v>
      </c>
      <c r="M2812" t="s">
        <v>22</v>
      </c>
      <c r="N2812" t="s">
        <v>8392</v>
      </c>
      <c r="O2812" t="s">
        <v>9332</v>
      </c>
      <c r="P2812" t="str">
        <f t="shared" si="43"/>
        <v>Jun</v>
      </c>
      <c r="Q2812">
        <f>PRODUCT(Table1[[#This Row],[Price_per_Unit]],Table1[[#This Row],[Quantity_Purchased]])</f>
        <v>768.6</v>
      </c>
      <c r="R2812">
        <f>(Table1[[#This Row],[Price_per_Unit]]*Table1[[#This Row],[Quantity_Purchased]])-Table1[[#This Row],[Discount_Applied]]</f>
        <v>765.85</v>
      </c>
    </row>
    <row r="2813" spans="1:18" x14ac:dyDescent="0.35">
      <c r="A2813" t="s">
        <v>9333</v>
      </c>
      <c r="B2813" s="1">
        <v>45791</v>
      </c>
      <c r="C2813" t="s">
        <v>8386</v>
      </c>
      <c r="D2813" t="s">
        <v>9334</v>
      </c>
      <c r="E2813" t="s">
        <v>3233</v>
      </c>
      <c r="F2813" t="s">
        <v>36</v>
      </c>
      <c r="G2813">
        <v>392.15</v>
      </c>
      <c r="H2813">
        <v>9</v>
      </c>
      <c r="I2813">
        <v>264.95</v>
      </c>
      <c r="J2813">
        <v>4.05</v>
      </c>
      <c r="K2813" t="s">
        <v>43</v>
      </c>
      <c r="L2813" t="s">
        <v>48</v>
      </c>
      <c r="M2813" t="s">
        <v>22</v>
      </c>
      <c r="N2813" t="s">
        <v>8396</v>
      </c>
      <c r="O2813" t="s">
        <v>9335</v>
      </c>
      <c r="P2813" t="str">
        <f t="shared" si="43"/>
        <v>May</v>
      </c>
      <c r="Q2813">
        <f>PRODUCT(Table1[[#This Row],[Price_per_Unit]],Table1[[#This Row],[Quantity_Purchased]])</f>
        <v>3529.35</v>
      </c>
      <c r="R2813">
        <f>(Table1[[#This Row],[Price_per_Unit]]*Table1[[#This Row],[Quantity_Purchased]])-Table1[[#This Row],[Discount_Applied]]</f>
        <v>3525.2999999999997</v>
      </c>
    </row>
    <row r="2814" spans="1:18" hidden="1" x14ac:dyDescent="0.35">
      <c r="A2814" t="s">
        <v>9336</v>
      </c>
      <c r="B2814" s="1">
        <v>45981</v>
      </c>
      <c r="C2814" t="s">
        <v>8386</v>
      </c>
      <c r="D2814" t="s">
        <v>9337</v>
      </c>
      <c r="E2814" t="s">
        <v>9338</v>
      </c>
      <c r="F2814" t="s">
        <v>53</v>
      </c>
      <c r="G2814">
        <v>429.44</v>
      </c>
      <c r="H2814">
        <v>3</v>
      </c>
      <c r="I2814">
        <v>289.36</v>
      </c>
      <c r="J2814">
        <v>8.8699999999999992</v>
      </c>
      <c r="K2814" t="s">
        <v>43</v>
      </c>
      <c r="L2814" t="s">
        <v>21</v>
      </c>
      <c r="M2814" t="s">
        <v>30</v>
      </c>
      <c r="N2814" t="s">
        <v>8388</v>
      </c>
      <c r="O2814" t="s">
        <v>9339</v>
      </c>
      <c r="P2814" t="str">
        <f t="shared" si="43"/>
        <v>Nov</v>
      </c>
      <c r="Q2814">
        <f>PRODUCT(Table1[[#This Row],[Price_per_Unit]],Table1[[#This Row],[Quantity_Purchased]])</f>
        <v>1288.32</v>
      </c>
      <c r="R2814">
        <f>(Table1[[#This Row],[Price_per_Unit]]*Table1[[#This Row],[Quantity_Purchased]])-Table1[[#This Row],[Discount_Applied]]</f>
        <v>1279.45</v>
      </c>
    </row>
    <row r="2815" spans="1:18" hidden="1" x14ac:dyDescent="0.35">
      <c r="A2815" t="s">
        <v>9340</v>
      </c>
      <c r="B2815" s="1">
        <v>45875</v>
      </c>
      <c r="C2815" t="s">
        <v>8386</v>
      </c>
      <c r="D2815" t="s">
        <v>9341</v>
      </c>
      <c r="E2815" t="s">
        <v>1098</v>
      </c>
      <c r="F2815" t="s">
        <v>19</v>
      </c>
      <c r="G2815">
        <v>450.15</v>
      </c>
      <c r="H2815">
        <v>10</v>
      </c>
      <c r="I2815">
        <v>295.63</v>
      </c>
      <c r="J2815">
        <v>34.29</v>
      </c>
      <c r="K2815" t="s">
        <v>43</v>
      </c>
      <c r="L2815" t="s">
        <v>48</v>
      </c>
      <c r="M2815" t="s">
        <v>30</v>
      </c>
      <c r="N2815" t="s">
        <v>8388</v>
      </c>
      <c r="O2815" t="s">
        <v>9342</v>
      </c>
      <c r="P2815" t="str">
        <f t="shared" si="43"/>
        <v>Aug</v>
      </c>
      <c r="Q2815">
        <f>PRODUCT(Table1[[#This Row],[Price_per_Unit]],Table1[[#This Row],[Quantity_Purchased]])</f>
        <v>4501.5</v>
      </c>
      <c r="R2815">
        <f>(Table1[[#This Row],[Price_per_Unit]]*Table1[[#This Row],[Quantity_Purchased]])-Table1[[#This Row],[Discount_Applied]]</f>
        <v>4467.21</v>
      </c>
    </row>
    <row r="2816" spans="1:18" hidden="1" x14ac:dyDescent="0.35">
      <c r="A2816" t="s">
        <v>9343</v>
      </c>
      <c r="B2816" s="1">
        <v>45971</v>
      </c>
      <c r="C2816" t="s">
        <v>8386</v>
      </c>
      <c r="D2816" t="s">
        <v>9344</v>
      </c>
      <c r="E2816" t="s">
        <v>5557</v>
      </c>
      <c r="F2816" t="s">
        <v>19</v>
      </c>
      <c r="G2816">
        <v>422.21</v>
      </c>
      <c r="H2816">
        <v>1</v>
      </c>
      <c r="I2816">
        <v>302.83</v>
      </c>
      <c r="J2816">
        <v>71.55</v>
      </c>
      <c r="K2816" t="s">
        <v>54</v>
      </c>
      <c r="L2816" t="s">
        <v>21</v>
      </c>
      <c r="M2816" t="s">
        <v>30</v>
      </c>
      <c r="N2816" t="s">
        <v>8396</v>
      </c>
      <c r="O2816" t="s">
        <v>9345</v>
      </c>
      <c r="P2816" t="str">
        <f t="shared" si="43"/>
        <v>Nov</v>
      </c>
      <c r="Q2816">
        <f>PRODUCT(Table1[[#This Row],[Price_per_Unit]],Table1[[#This Row],[Quantity_Purchased]])</f>
        <v>422.21</v>
      </c>
      <c r="R2816">
        <f>(Table1[[#This Row],[Price_per_Unit]]*Table1[[#This Row],[Quantity_Purchased]])-Table1[[#This Row],[Discount_Applied]]</f>
        <v>350.65999999999997</v>
      </c>
    </row>
    <row r="2817" spans="1:18" hidden="1" x14ac:dyDescent="0.35">
      <c r="A2817" t="s">
        <v>9346</v>
      </c>
      <c r="B2817" s="1">
        <v>45981</v>
      </c>
      <c r="C2817" t="s">
        <v>8386</v>
      </c>
      <c r="D2817" t="s">
        <v>9347</v>
      </c>
      <c r="E2817" t="s">
        <v>3810</v>
      </c>
      <c r="F2817" t="s">
        <v>36</v>
      </c>
      <c r="G2817">
        <v>211.63</v>
      </c>
      <c r="H2817">
        <v>8</v>
      </c>
      <c r="I2817">
        <v>169.38</v>
      </c>
      <c r="J2817">
        <v>39.049999999999997</v>
      </c>
      <c r="K2817" t="s">
        <v>20</v>
      </c>
      <c r="L2817" t="s">
        <v>48</v>
      </c>
      <c r="M2817" t="s">
        <v>30</v>
      </c>
      <c r="N2817" t="s">
        <v>8388</v>
      </c>
      <c r="O2817" t="s">
        <v>9348</v>
      </c>
      <c r="P2817" t="str">
        <f t="shared" si="43"/>
        <v>Nov</v>
      </c>
      <c r="Q2817">
        <f>PRODUCT(Table1[[#This Row],[Price_per_Unit]],Table1[[#This Row],[Quantity_Purchased]])</f>
        <v>1693.04</v>
      </c>
      <c r="R2817">
        <f>(Table1[[#This Row],[Price_per_Unit]]*Table1[[#This Row],[Quantity_Purchased]])-Table1[[#This Row],[Discount_Applied]]</f>
        <v>1653.99</v>
      </c>
    </row>
    <row r="2818" spans="1:18" hidden="1" x14ac:dyDescent="0.35">
      <c r="A2818" t="s">
        <v>9349</v>
      </c>
      <c r="B2818" s="1">
        <v>46022</v>
      </c>
      <c r="C2818" t="s">
        <v>8386</v>
      </c>
      <c r="D2818" t="s">
        <v>9350</v>
      </c>
      <c r="E2818" t="s">
        <v>495</v>
      </c>
      <c r="F2818" t="s">
        <v>128</v>
      </c>
      <c r="G2818">
        <v>188.77</v>
      </c>
      <c r="H2818">
        <v>10</v>
      </c>
      <c r="I2818">
        <v>128.01</v>
      </c>
      <c r="J2818">
        <v>24.26</v>
      </c>
      <c r="K2818" t="s">
        <v>54</v>
      </c>
      <c r="L2818" t="s">
        <v>21</v>
      </c>
      <c r="M2818" t="s">
        <v>30</v>
      </c>
      <c r="N2818" t="s">
        <v>8392</v>
      </c>
      <c r="O2818" t="s">
        <v>9351</v>
      </c>
      <c r="P2818" t="str">
        <f t="shared" ref="P2818:P2881" si="44">CHOOSE(MONTH(B2818),"Jan","Feb","Mar","Apr","May","Jun","Jul","Aug","Sep","Oct","Nov","Dec")</f>
        <v>Dec</v>
      </c>
      <c r="Q2818">
        <f>PRODUCT(Table1[[#This Row],[Price_per_Unit]],Table1[[#This Row],[Quantity_Purchased]])</f>
        <v>1887.7</v>
      </c>
      <c r="R2818">
        <f>(Table1[[#This Row],[Price_per_Unit]]*Table1[[#This Row],[Quantity_Purchased]])-Table1[[#This Row],[Discount_Applied]]</f>
        <v>1863.44</v>
      </c>
    </row>
    <row r="2819" spans="1:18" hidden="1" x14ac:dyDescent="0.35">
      <c r="A2819" t="s">
        <v>9352</v>
      </c>
      <c r="B2819" s="1">
        <v>45814</v>
      </c>
      <c r="C2819" t="s">
        <v>8386</v>
      </c>
      <c r="D2819" t="s">
        <v>9353</v>
      </c>
      <c r="E2819" t="s">
        <v>3531</v>
      </c>
      <c r="F2819" t="s">
        <v>19</v>
      </c>
      <c r="G2819">
        <v>59.93</v>
      </c>
      <c r="H2819">
        <v>9</v>
      </c>
      <c r="I2819">
        <v>40.51</v>
      </c>
      <c r="J2819">
        <v>5.65</v>
      </c>
      <c r="K2819" t="s">
        <v>43</v>
      </c>
      <c r="L2819" t="s">
        <v>21</v>
      </c>
      <c r="M2819" t="s">
        <v>30</v>
      </c>
      <c r="N2819" t="s">
        <v>8388</v>
      </c>
      <c r="O2819" t="s">
        <v>9354</v>
      </c>
      <c r="P2819" t="str">
        <f t="shared" si="44"/>
        <v>Jun</v>
      </c>
      <c r="Q2819">
        <f>PRODUCT(Table1[[#This Row],[Price_per_Unit]],Table1[[#This Row],[Quantity_Purchased]])</f>
        <v>539.37</v>
      </c>
      <c r="R2819">
        <f>(Table1[[#This Row],[Price_per_Unit]]*Table1[[#This Row],[Quantity_Purchased]])-Table1[[#This Row],[Discount_Applied]]</f>
        <v>533.72</v>
      </c>
    </row>
    <row r="2820" spans="1:18" hidden="1" x14ac:dyDescent="0.35">
      <c r="A2820" t="s">
        <v>9355</v>
      </c>
      <c r="B2820" s="1">
        <v>45949</v>
      </c>
      <c r="C2820" t="s">
        <v>8386</v>
      </c>
      <c r="D2820" t="s">
        <v>9356</v>
      </c>
      <c r="E2820" t="s">
        <v>4503</v>
      </c>
      <c r="F2820" t="s">
        <v>128</v>
      </c>
      <c r="G2820">
        <v>82.08</v>
      </c>
      <c r="H2820">
        <v>5</v>
      </c>
      <c r="I2820">
        <v>63.41</v>
      </c>
      <c r="J2820">
        <v>0.99</v>
      </c>
      <c r="K2820" t="s">
        <v>20</v>
      </c>
      <c r="L2820" t="s">
        <v>21</v>
      </c>
      <c r="M2820" t="s">
        <v>37</v>
      </c>
      <c r="N2820" t="s">
        <v>8396</v>
      </c>
      <c r="O2820" t="s">
        <v>9357</v>
      </c>
      <c r="P2820" t="str">
        <f t="shared" si="44"/>
        <v>Oct</v>
      </c>
      <c r="Q2820">
        <f>PRODUCT(Table1[[#This Row],[Price_per_Unit]],Table1[[#This Row],[Quantity_Purchased]])</f>
        <v>410.4</v>
      </c>
      <c r="R2820">
        <f>(Table1[[#This Row],[Price_per_Unit]]*Table1[[#This Row],[Quantity_Purchased]])-Table1[[#This Row],[Discount_Applied]]</f>
        <v>409.40999999999997</v>
      </c>
    </row>
    <row r="2821" spans="1:18" hidden="1" x14ac:dyDescent="0.35">
      <c r="A2821" t="s">
        <v>9358</v>
      </c>
      <c r="B2821" s="1">
        <v>45865</v>
      </c>
      <c r="C2821" t="s">
        <v>8386</v>
      </c>
      <c r="D2821" t="s">
        <v>9359</v>
      </c>
      <c r="E2821" t="s">
        <v>789</v>
      </c>
      <c r="F2821" t="s">
        <v>53</v>
      </c>
      <c r="G2821">
        <v>249.88</v>
      </c>
      <c r="H2821">
        <v>6</v>
      </c>
      <c r="I2821">
        <v>191.73</v>
      </c>
      <c r="J2821">
        <v>44.94</v>
      </c>
      <c r="K2821" t="s">
        <v>20</v>
      </c>
      <c r="L2821" t="s">
        <v>21</v>
      </c>
      <c r="M2821" t="s">
        <v>37</v>
      </c>
      <c r="N2821" t="s">
        <v>8392</v>
      </c>
      <c r="O2821" t="s">
        <v>5363</v>
      </c>
      <c r="P2821" t="str">
        <f t="shared" si="44"/>
        <v>Jul</v>
      </c>
      <c r="Q2821">
        <f>PRODUCT(Table1[[#This Row],[Price_per_Unit]],Table1[[#This Row],[Quantity_Purchased]])</f>
        <v>1499.28</v>
      </c>
      <c r="R2821">
        <f>(Table1[[#This Row],[Price_per_Unit]]*Table1[[#This Row],[Quantity_Purchased]])-Table1[[#This Row],[Discount_Applied]]</f>
        <v>1454.34</v>
      </c>
    </row>
    <row r="2822" spans="1:18" hidden="1" x14ac:dyDescent="0.35">
      <c r="A2822" t="s">
        <v>9360</v>
      </c>
      <c r="B2822" s="1">
        <v>45854</v>
      </c>
      <c r="C2822" t="s">
        <v>8386</v>
      </c>
      <c r="D2822" t="s">
        <v>9361</v>
      </c>
      <c r="E2822" t="s">
        <v>1044</v>
      </c>
      <c r="F2822" t="s">
        <v>19</v>
      </c>
      <c r="G2822">
        <v>315.08999999999997</v>
      </c>
      <c r="H2822">
        <v>5</v>
      </c>
      <c r="I2822">
        <v>216.1</v>
      </c>
      <c r="J2822">
        <v>48.94</v>
      </c>
      <c r="K2822" t="s">
        <v>43</v>
      </c>
      <c r="L2822" t="s">
        <v>48</v>
      </c>
      <c r="M2822" t="s">
        <v>37</v>
      </c>
      <c r="N2822" t="s">
        <v>8392</v>
      </c>
      <c r="O2822" t="s">
        <v>9362</v>
      </c>
      <c r="P2822" t="str">
        <f t="shared" si="44"/>
        <v>Jul</v>
      </c>
      <c r="Q2822">
        <f>PRODUCT(Table1[[#This Row],[Price_per_Unit]],Table1[[#This Row],[Quantity_Purchased]])</f>
        <v>1575.4499999999998</v>
      </c>
      <c r="R2822">
        <f>(Table1[[#This Row],[Price_per_Unit]]*Table1[[#This Row],[Quantity_Purchased]])-Table1[[#This Row],[Discount_Applied]]</f>
        <v>1526.5099999999998</v>
      </c>
    </row>
    <row r="2823" spans="1:18" hidden="1" x14ac:dyDescent="0.35">
      <c r="A2823" t="s">
        <v>9363</v>
      </c>
      <c r="B2823" s="1">
        <v>45981</v>
      </c>
      <c r="C2823" t="s">
        <v>8386</v>
      </c>
      <c r="D2823" t="s">
        <v>9364</v>
      </c>
      <c r="E2823" t="s">
        <v>1213</v>
      </c>
      <c r="F2823" t="s">
        <v>128</v>
      </c>
      <c r="G2823">
        <v>344.39</v>
      </c>
      <c r="H2823">
        <v>1</v>
      </c>
      <c r="I2823">
        <v>274.43</v>
      </c>
      <c r="J2823">
        <v>26.79</v>
      </c>
      <c r="K2823" t="s">
        <v>20</v>
      </c>
      <c r="L2823" t="s">
        <v>21</v>
      </c>
      <c r="M2823" t="s">
        <v>30</v>
      </c>
      <c r="N2823" t="s">
        <v>8392</v>
      </c>
      <c r="O2823" t="s">
        <v>9365</v>
      </c>
      <c r="P2823" t="str">
        <f t="shared" si="44"/>
        <v>Nov</v>
      </c>
      <c r="Q2823">
        <f>PRODUCT(Table1[[#This Row],[Price_per_Unit]],Table1[[#This Row],[Quantity_Purchased]])</f>
        <v>344.39</v>
      </c>
      <c r="R2823">
        <f>(Table1[[#This Row],[Price_per_Unit]]*Table1[[#This Row],[Quantity_Purchased]])-Table1[[#This Row],[Discount_Applied]]</f>
        <v>317.59999999999997</v>
      </c>
    </row>
    <row r="2824" spans="1:18" hidden="1" x14ac:dyDescent="0.35">
      <c r="A2824" t="s">
        <v>9366</v>
      </c>
      <c r="B2824" s="1">
        <v>45973</v>
      </c>
      <c r="C2824" t="s">
        <v>8386</v>
      </c>
      <c r="D2824" t="s">
        <v>9367</v>
      </c>
      <c r="E2824" t="s">
        <v>9368</v>
      </c>
      <c r="F2824" t="s">
        <v>36</v>
      </c>
      <c r="G2824">
        <v>368.11</v>
      </c>
      <c r="H2824">
        <v>8</v>
      </c>
      <c r="I2824">
        <v>306.93</v>
      </c>
      <c r="J2824">
        <v>52.59</v>
      </c>
      <c r="K2824" t="s">
        <v>20</v>
      </c>
      <c r="L2824" t="s">
        <v>21</v>
      </c>
      <c r="M2824" t="s">
        <v>37</v>
      </c>
      <c r="N2824" t="s">
        <v>8396</v>
      </c>
      <c r="O2824" t="s">
        <v>9369</v>
      </c>
      <c r="P2824" t="str">
        <f t="shared" si="44"/>
        <v>Nov</v>
      </c>
      <c r="Q2824">
        <f>PRODUCT(Table1[[#This Row],[Price_per_Unit]],Table1[[#This Row],[Quantity_Purchased]])</f>
        <v>2944.88</v>
      </c>
      <c r="R2824">
        <f>(Table1[[#This Row],[Price_per_Unit]]*Table1[[#This Row],[Quantity_Purchased]])-Table1[[#This Row],[Discount_Applied]]</f>
        <v>2892.29</v>
      </c>
    </row>
    <row r="2825" spans="1:18" hidden="1" x14ac:dyDescent="0.35">
      <c r="A2825" t="s">
        <v>9370</v>
      </c>
      <c r="B2825" s="1">
        <v>45854</v>
      </c>
      <c r="C2825" t="s">
        <v>8386</v>
      </c>
      <c r="D2825" t="s">
        <v>9371</v>
      </c>
      <c r="E2825" t="s">
        <v>5578</v>
      </c>
      <c r="F2825" t="s">
        <v>28</v>
      </c>
      <c r="G2825">
        <v>363.37</v>
      </c>
      <c r="H2825">
        <v>3</v>
      </c>
      <c r="I2825">
        <v>286.35000000000002</v>
      </c>
      <c r="J2825">
        <v>67.8</v>
      </c>
      <c r="K2825" t="s">
        <v>54</v>
      </c>
      <c r="L2825" t="s">
        <v>48</v>
      </c>
      <c r="M2825" t="s">
        <v>30</v>
      </c>
      <c r="N2825" t="s">
        <v>8396</v>
      </c>
      <c r="O2825" t="s">
        <v>9372</v>
      </c>
      <c r="P2825" t="str">
        <f t="shared" si="44"/>
        <v>Jul</v>
      </c>
      <c r="Q2825">
        <f>PRODUCT(Table1[[#This Row],[Price_per_Unit]],Table1[[#This Row],[Quantity_Purchased]])</f>
        <v>1090.1100000000001</v>
      </c>
      <c r="R2825">
        <f>(Table1[[#This Row],[Price_per_Unit]]*Table1[[#This Row],[Quantity_Purchased]])-Table1[[#This Row],[Discount_Applied]]</f>
        <v>1022.3100000000002</v>
      </c>
    </row>
    <row r="2826" spans="1:18" hidden="1" x14ac:dyDescent="0.35">
      <c r="A2826" t="s">
        <v>9373</v>
      </c>
      <c r="B2826" s="1">
        <v>45929</v>
      </c>
      <c r="C2826" t="s">
        <v>8386</v>
      </c>
      <c r="D2826" t="s">
        <v>9374</v>
      </c>
      <c r="E2826" t="s">
        <v>1205</v>
      </c>
      <c r="F2826" t="s">
        <v>28</v>
      </c>
      <c r="G2826">
        <v>11.77</v>
      </c>
      <c r="H2826">
        <v>8</v>
      </c>
      <c r="I2826">
        <v>8.01</v>
      </c>
      <c r="J2826">
        <v>2.06</v>
      </c>
      <c r="K2826" t="s">
        <v>20</v>
      </c>
      <c r="L2826" t="s">
        <v>48</v>
      </c>
      <c r="M2826" t="s">
        <v>30</v>
      </c>
      <c r="N2826" t="s">
        <v>8396</v>
      </c>
      <c r="O2826" t="s">
        <v>9375</v>
      </c>
      <c r="P2826" t="str">
        <f t="shared" si="44"/>
        <v>Sep</v>
      </c>
      <c r="Q2826">
        <f>PRODUCT(Table1[[#This Row],[Price_per_Unit]],Table1[[#This Row],[Quantity_Purchased]])</f>
        <v>94.16</v>
      </c>
      <c r="R2826">
        <f>(Table1[[#This Row],[Price_per_Unit]]*Table1[[#This Row],[Quantity_Purchased]])-Table1[[#This Row],[Discount_Applied]]</f>
        <v>92.1</v>
      </c>
    </row>
    <row r="2827" spans="1:18" hidden="1" x14ac:dyDescent="0.35">
      <c r="A2827" t="s">
        <v>9376</v>
      </c>
      <c r="B2827" s="1">
        <v>45854</v>
      </c>
      <c r="C2827" t="s">
        <v>8386</v>
      </c>
      <c r="D2827" t="s">
        <v>9377</v>
      </c>
      <c r="E2827" t="s">
        <v>722</v>
      </c>
      <c r="F2827" t="s">
        <v>53</v>
      </c>
      <c r="G2827">
        <v>12.67</v>
      </c>
      <c r="H2827">
        <v>5</v>
      </c>
      <c r="I2827">
        <v>9.9</v>
      </c>
      <c r="J2827">
        <v>0.85</v>
      </c>
      <c r="K2827" t="s">
        <v>43</v>
      </c>
      <c r="L2827" t="s">
        <v>48</v>
      </c>
      <c r="M2827" t="s">
        <v>30</v>
      </c>
      <c r="N2827" t="s">
        <v>8388</v>
      </c>
      <c r="O2827" t="s">
        <v>9378</v>
      </c>
      <c r="P2827" t="str">
        <f t="shared" si="44"/>
        <v>Jul</v>
      </c>
      <c r="Q2827">
        <f>PRODUCT(Table1[[#This Row],[Price_per_Unit]],Table1[[#This Row],[Quantity_Purchased]])</f>
        <v>63.35</v>
      </c>
      <c r="R2827">
        <f>(Table1[[#This Row],[Price_per_Unit]]*Table1[[#This Row],[Quantity_Purchased]])-Table1[[#This Row],[Discount_Applied]]</f>
        <v>62.5</v>
      </c>
    </row>
    <row r="2828" spans="1:18" hidden="1" x14ac:dyDescent="0.35">
      <c r="A2828" t="s">
        <v>9379</v>
      </c>
      <c r="B2828" s="1">
        <v>45856</v>
      </c>
      <c r="C2828" t="s">
        <v>8386</v>
      </c>
      <c r="D2828" t="s">
        <v>9380</v>
      </c>
      <c r="E2828" t="s">
        <v>4108</v>
      </c>
      <c r="F2828" t="s">
        <v>28</v>
      </c>
      <c r="G2828">
        <v>289.54000000000002</v>
      </c>
      <c r="H2828">
        <v>2</v>
      </c>
      <c r="I2828">
        <v>190.34</v>
      </c>
      <c r="J2828">
        <v>4.7</v>
      </c>
      <c r="K2828" t="s">
        <v>43</v>
      </c>
      <c r="L2828" t="s">
        <v>48</v>
      </c>
      <c r="M2828" t="s">
        <v>37</v>
      </c>
      <c r="N2828" t="s">
        <v>8388</v>
      </c>
      <c r="O2828" t="s">
        <v>9381</v>
      </c>
      <c r="P2828" t="str">
        <f t="shared" si="44"/>
        <v>Jul</v>
      </c>
      <c r="Q2828">
        <f>PRODUCT(Table1[[#This Row],[Price_per_Unit]],Table1[[#This Row],[Quantity_Purchased]])</f>
        <v>579.08000000000004</v>
      </c>
      <c r="R2828">
        <f>(Table1[[#This Row],[Price_per_Unit]]*Table1[[#This Row],[Quantity_Purchased]])-Table1[[#This Row],[Discount_Applied]]</f>
        <v>574.38</v>
      </c>
    </row>
    <row r="2829" spans="1:18" hidden="1" x14ac:dyDescent="0.35">
      <c r="A2829" t="s">
        <v>9382</v>
      </c>
      <c r="B2829" s="1">
        <v>45981</v>
      </c>
      <c r="C2829" t="s">
        <v>8386</v>
      </c>
      <c r="D2829" t="s">
        <v>9383</v>
      </c>
      <c r="E2829" t="s">
        <v>942</v>
      </c>
      <c r="F2829" t="s">
        <v>36</v>
      </c>
      <c r="G2829">
        <v>323.98</v>
      </c>
      <c r="H2829">
        <v>3</v>
      </c>
      <c r="I2829">
        <v>281.14999999999998</v>
      </c>
      <c r="J2829">
        <v>33.35</v>
      </c>
      <c r="K2829" t="s">
        <v>20</v>
      </c>
      <c r="L2829" t="s">
        <v>48</v>
      </c>
      <c r="M2829" t="s">
        <v>37</v>
      </c>
      <c r="N2829" t="s">
        <v>8388</v>
      </c>
      <c r="O2829" t="s">
        <v>9384</v>
      </c>
      <c r="P2829" t="str">
        <f t="shared" si="44"/>
        <v>Nov</v>
      </c>
      <c r="Q2829">
        <f>PRODUCT(Table1[[#This Row],[Price_per_Unit]],Table1[[#This Row],[Quantity_Purchased]])</f>
        <v>971.94</v>
      </c>
      <c r="R2829">
        <f>(Table1[[#This Row],[Price_per_Unit]]*Table1[[#This Row],[Quantity_Purchased]])-Table1[[#This Row],[Discount_Applied]]</f>
        <v>938.59</v>
      </c>
    </row>
    <row r="2830" spans="1:18" hidden="1" x14ac:dyDescent="0.35">
      <c r="A2830" t="s">
        <v>9385</v>
      </c>
      <c r="B2830" s="1">
        <v>45791</v>
      </c>
      <c r="C2830" t="s">
        <v>8386</v>
      </c>
      <c r="D2830" t="s">
        <v>9386</v>
      </c>
      <c r="E2830" t="s">
        <v>3331</v>
      </c>
      <c r="F2830" t="s">
        <v>36</v>
      </c>
      <c r="G2830">
        <v>10.61</v>
      </c>
      <c r="H2830">
        <v>7</v>
      </c>
      <c r="I2830">
        <v>6.49</v>
      </c>
      <c r="J2830">
        <v>0.56000000000000005</v>
      </c>
      <c r="K2830" t="s">
        <v>20</v>
      </c>
      <c r="L2830" t="s">
        <v>48</v>
      </c>
      <c r="M2830" t="s">
        <v>30</v>
      </c>
      <c r="N2830" t="s">
        <v>8396</v>
      </c>
      <c r="O2830" t="s">
        <v>9387</v>
      </c>
      <c r="P2830" t="str">
        <f t="shared" si="44"/>
        <v>May</v>
      </c>
      <c r="Q2830">
        <f>PRODUCT(Table1[[#This Row],[Price_per_Unit]],Table1[[#This Row],[Quantity_Purchased]])</f>
        <v>74.27</v>
      </c>
      <c r="R2830">
        <f>(Table1[[#This Row],[Price_per_Unit]]*Table1[[#This Row],[Quantity_Purchased]])-Table1[[#This Row],[Discount_Applied]]</f>
        <v>73.709999999999994</v>
      </c>
    </row>
    <row r="2831" spans="1:18" hidden="1" x14ac:dyDescent="0.35">
      <c r="A2831" t="s">
        <v>9388</v>
      </c>
      <c r="B2831" s="1">
        <v>45949</v>
      </c>
      <c r="C2831" t="s">
        <v>8386</v>
      </c>
      <c r="D2831" t="s">
        <v>9389</v>
      </c>
      <c r="E2831" t="s">
        <v>2128</v>
      </c>
      <c r="F2831" t="s">
        <v>36</v>
      </c>
      <c r="G2831">
        <v>247.84</v>
      </c>
      <c r="H2831">
        <v>7</v>
      </c>
      <c r="I2831">
        <v>193.74</v>
      </c>
      <c r="J2831">
        <v>2.63</v>
      </c>
      <c r="K2831" t="s">
        <v>20</v>
      </c>
      <c r="L2831" t="s">
        <v>48</v>
      </c>
      <c r="M2831" t="s">
        <v>37</v>
      </c>
      <c r="N2831" t="s">
        <v>8388</v>
      </c>
      <c r="O2831" t="s">
        <v>9390</v>
      </c>
      <c r="P2831" t="str">
        <f t="shared" si="44"/>
        <v>Oct</v>
      </c>
      <c r="Q2831">
        <f>PRODUCT(Table1[[#This Row],[Price_per_Unit]],Table1[[#This Row],[Quantity_Purchased]])</f>
        <v>1734.88</v>
      </c>
      <c r="R2831">
        <f>(Table1[[#This Row],[Price_per_Unit]]*Table1[[#This Row],[Quantity_Purchased]])-Table1[[#This Row],[Discount_Applied]]</f>
        <v>1732.25</v>
      </c>
    </row>
    <row r="2832" spans="1:18" hidden="1" x14ac:dyDescent="0.35">
      <c r="A2832" t="s">
        <v>9391</v>
      </c>
      <c r="B2832" s="1">
        <v>45949</v>
      </c>
      <c r="C2832" t="s">
        <v>8386</v>
      </c>
      <c r="D2832" t="s">
        <v>9392</v>
      </c>
      <c r="E2832" t="s">
        <v>9393</v>
      </c>
      <c r="F2832" t="s">
        <v>128</v>
      </c>
      <c r="G2832">
        <v>489.45</v>
      </c>
      <c r="H2832">
        <v>6</v>
      </c>
      <c r="I2832">
        <v>403.48</v>
      </c>
      <c r="J2832">
        <v>41.09</v>
      </c>
      <c r="K2832" t="s">
        <v>20</v>
      </c>
      <c r="L2832" t="s">
        <v>21</v>
      </c>
      <c r="M2832" t="s">
        <v>37</v>
      </c>
      <c r="N2832" t="s">
        <v>8392</v>
      </c>
      <c r="O2832" t="s">
        <v>9394</v>
      </c>
      <c r="P2832" t="str">
        <f t="shared" si="44"/>
        <v>Oct</v>
      </c>
      <c r="Q2832">
        <f>PRODUCT(Table1[[#This Row],[Price_per_Unit]],Table1[[#This Row],[Quantity_Purchased]])</f>
        <v>2936.7</v>
      </c>
      <c r="R2832">
        <f>(Table1[[#This Row],[Price_per_Unit]]*Table1[[#This Row],[Quantity_Purchased]])-Table1[[#This Row],[Discount_Applied]]</f>
        <v>2895.6099999999997</v>
      </c>
    </row>
    <row r="2833" spans="1:18" hidden="1" x14ac:dyDescent="0.35">
      <c r="A2833" t="s">
        <v>9395</v>
      </c>
      <c r="B2833" s="1">
        <v>45973</v>
      </c>
      <c r="C2833" t="s">
        <v>8386</v>
      </c>
      <c r="D2833" t="s">
        <v>9396</v>
      </c>
      <c r="E2833" t="s">
        <v>436</v>
      </c>
      <c r="F2833" t="s">
        <v>36</v>
      </c>
      <c r="G2833">
        <v>285.60000000000002</v>
      </c>
      <c r="H2833">
        <v>3</v>
      </c>
      <c r="I2833">
        <v>208.16</v>
      </c>
      <c r="J2833">
        <v>33.72</v>
      </c>
      <c r="K2833" t="s">
        <v>54</v>
      </c>
      <c r="L2833" t="s">
        <v>48</v>
      </c>
      <c r="M2833" t="s">
        <v>30</v>
      </c>
      <c r="N2833" t="s">
        <v>8388</v>
      </c>
      <c r="O2833" t="s">
        <v>9397</v>
      </c>
      <c r="P2833" t="str">
        <f t="shared" si="44"/>
        <v>Nov</v>
      </c>
      <c r="Q2833">
        <f>PRODUCT(Table1[[#This Row],[Price_per_Unit]],Table1[[#This Row],[Quantity_Purchased]])</f>
        <v>856.80000000000007</v>
      </c>
      <c r="R2833">
        <f>(Table1[[#This Row],[Price_per_Unit]]*Table1[[#This Row],[Quantity_Purchased]])-Table1[[#This Row],[Discount_Applied]]</f>
        <v>823.08</v>
      </c>
    </row>
    <row r="2834" spans="1:18" x14ac:dyDescent="0.35">
      <c r="A2834" t="s">
        <v>9398</v>
      </c>
      <c r="B2834" s="1">
        <v>45782</v>
      </c>
      <c r="C2834" t="s">
        <v>8386</v>
      </c>
      <c r="D2834" t="s">
        <v>9399</v>
      </c>
      <c r="E2834" t="s">
        <v>5487</v>
      </c>
      <c r="F2834" t="s">
        <v>36</v>
      </c>
      <c r="G2834">
        <v>161.09</v>
      </c>
      <c r="H2834">
        <v>1</v>
      </c>
      <c r="I2834">
        <v>108.06</v>
      </c>
      <c r="J2834">
        <v>30.82</v>
      </c>
      <c r="K2834" t="s">
        <v>20</v>
      </c>
      <c r="L2834" t="s">
        <v>21</v>
      </c>
      <c r="M2834" t="s">
        <v>22</v>
      </c>
      <c r="N2834" t="s">
        <v>8392</v>
      </c>
      <c r="O2834" t="s">
        <v>9400</v>
      </c>
      <c r="P2834" t="str">
        <f t="shared" si="44"/>
        <v>May</v>
      </c>
      <c r="Q2834">
        <f>PRODUCT(Table1[[#This Row],[Price_per_Unit]],Table1[[#This Row],[Quantity_Purchased]])</f>
        <v>161.09</v>
      </c>
      <c r="R2834">
        <f>(Table1[[#This Row],[Price_per_Unit]]*Table1[[#This Row],[Quantity_Purchased]])-Table1[[#This Row],[Discount_Applied]]</f>
        <v>130.27000000000001</v>
      </c>
    </row>
    <row r="2835" spans="1:18" hidden="1" x14ac:dyDescent="0.35">
      <c r="A2835" t="s">
        <v>9401</v>
      </c>
      <c r="B2835" s="1">
        <v>45864</v>
      </c>
      <c r="C2835" t="s">
        <v>8386</v>
      </c>
      <c r="D2835" t="s">
        <v>9402</v>
      </c>
      <c r="E2835" t="s">
        <v>3977</v>
      </c>
      <c r="F2835" t="s">
        <v>79</v>
      </c>
      <c r="G2835">
        <v>41.84</v>
      </c>
      <c r="H2835">
        <v>9</v>
      </c>
      <c r="I2835">
        <v>27.19</v>
      </c>
      <c r="J2835">
        <v>0.5</v>
      </c>
      <c r="K2835" t="s">
        <v>20</v>
      </c>
      <c r="L2835" t="s">
        <v>48</v>
      </c>
      <c r="M2835" t="s">
        <v>37</v>
      </c>
      <c r="N2835" t="s">
        <v>8388</v>
      </c>
      <c r="O2835" t="s">
        <v>9403</v>
      </c>
      <c r="P2835" t="str">
        <f t="shared" si="44"/>
        <v>Jul</v>
      </c>
      <c r="Q2835">
        <f>PRODUCT(Table1[[#This Row],[Price_per_Unit]],Table1[[#This Row],[Quantity_Purchased]])</f>
        <v>376.56000000000006</v>
      </c>
      <c r="R2835">
        <f>(Table1[[#This Row],[Price_per_Unit]]*Table1[[#This Row],[Quantity_Purchased]])-Table1[[#This Row],[Discount_Applied]]</f>
        <v>376.06000000000006</v>
      </c>
    </row>
    <row r="2836" spans="1:18" hidden="1" x14ac:dyDescent="0.35">
      <c r="A2836" t="s">
        <v>9404</v>
      </c>
      <c r="B2836" s="1">
        <v>45941</v>
      </c>
      <c r="C2836" t="s">
        <v>8386</v>
      </c>
      <c r="D2836" t="s">
        <v>9405</v>
      </c>
      <c r="E2836" t="s">
        <v>7873</v>
      </c>
      <c r="F2836" t="s">
        <v>36</v>
      </c>
      <c r="G2836">
        <v>451.64</v>
      </c>
      <c r="H2836">
        <v>5</v>
      </c>
      <c r="I2836">
        <v>301.83999999999997</v>
      </c>
      <c r="J2836">
        <v>64.77</v>
      </c>
      <c r="K2836" t="s">
        <v>43</v>
      </c>
      <c r="L2836" t="s">
        <v>21</v>
      </c>
      <c r="M2836" t="s">
        <v>37</v>
      </c>
      <c r="N2836" t="s">
        <v>8392</v>
      </c>
      <c r="O2836" t="s">
        <v>9406</v>
      </c>
      <c r="P2836" t="str">
        <f t="shared" si="44"/>
        <v>Oct</v>
      </c>
      <c r="Q2836">
        <f>PRODUCT(Table1[[#This Row],[Price_per_Unit]],Table1[[#This Row],[Quantity_Purchased]])</f>
        <v>2258.1999999999998</v>
      </c>
      <c r="R2836">
        <f>(Table1[[#This Row],[Price_per_Unit]]*Table1[[#This Row],[Quantity_Purchased]])-Table1[[#This Row],[Discount_Applied]]</f>
        <v>2193.4299999999998</v>
      </c>
    </row>
    <row r="2837" spans="1:18" hidden="1" x14ac:dyDescent="0.35">
      <c r="A2837" t="s">
        <v>9407</v>
      </c>
      <c r="B2837" s="1">
        <v>46004</v>
      </c>
      <c r="C2837" t="s">
        <v>8386</v>
      </c>
      <c r="D2837" t="s">
        <v>9408</v>
      </c>
      <c r="E2837" t="s">
        <v>6917</v>
      </c>
      <c r="F2837" t="s">
        <v>36</v>
      </c>
      <c r="G2837">
        <v>122.15</v>
      </c>
      <c r="H2837">
        <v>3</v>
      </c>
      <c r="I2837">
        <v>107.17</v>
      </c>
      <c r="J2837">
        <v>2.76</v>
      </c>
      <c r="K2837" t="s">
        <v>43</v>
      </c>
      <c r="L2837" t="s">
        <v>29</v>
      </c>
      <c r="M2837" t="s">
        <v>37</v>
      </c>
      <c r="N2837" t="s">
        <v>8392</v>
      </c>
      <c r="O2837" t="s">
        <v>9409</v>
      </c>
      <c r="P2837" t="str">
        <f t="shared" si="44"/>
        <v>Dec</v>
      </c>
      <c r="Q2837">
        <f>PRODUCT(Table1[[#This Row],[Price_per_Unit]],Table1[[#This Row],[Quantity_Purchased]])</f>
        <v>366.45000000000005</v>
      </c>
      <c r="R2837">
        <f>(Table1[[#This Row],[Price_per_Unit]]*Table1[[#This Row],[Quantity_Purchased]])-Table1[[#This Row],[Discount_Applied]]</f>
        <v>363.69000000000005</v>
      </c>
    </row>
    <row r="2838" spans="1:18" hidden="1" x14ac:dyDescent="0.35">
      <c r="A2838" t="s">
        <v>9410</v>
      </c>
      <c r="B2838" s="1">
        <v>45845</v>
      </c>
      <c r="C2838" t="s">
        <v>8386</v>
      </c>
      <c r="D2838" t="s">
        <v>9411</v>
      </c>
      <c r="E2838" t="s">
        <v>5369</v>
      </c>
      <c r="F2838" t="s">
        <v>36</v>
      </c>
      <c r="G2838">
        <v>69.86</v>
      </c>
      <c r="H2838">
        <v>9</v>
      </c>
      <c r="I2838">
        <v>42.12</v>
      </c>
      <c r="J2838">
        <v>0.27</v>
      </c>
      <c r="K2838" t="s">
        <v>20</v>
      </c>
      <c r="L2838" t="s">
        <v>21</v>
      </c>
      <c r="M2838" t="s">
        <v>30</v>
      </c>
      <c r="N2838" t="s">
        <v>8392</v>
      </c>
      <c r="O2838" t="s">
        <v>9412</v>
      </c>
      <c r="P2838" t="str">
        <f t="shared" si="44"/>
        <v>Jul</v>
      </c>
      <c r="Q2838">
        <f>PRODUCT(Table1[[#This Row],[Price_per_Unit]],Table1[[#This Row],[Quantity_Purchased]])</f>
        <v>628.74</v>
      </c>
      <c r="R2838">
        <f>(Table1[[#This Row],[Price_per_Unit]]*Table1[[#This Row],[Quantity_Purchased]])-Table1[[#This Row],[Discount_Applied]]</f>
        <v>628.47</v>
      </c>
    </row>
    <row r="2839" spans="1:18" x14ac:dyDescent="0.35">
      <c r="A2839" t="s">
        <v>9413</v>
      </c>
      <c r="B2839" s="1">
        <v>45728</v>
      </c>
      <c r="C2839" t="s">
        <v>8386</v>
      </c>
      <c r="D2839" t="s">
        <v>9414</v>
      </c>
      <c r="E2839" t="s">
        <v>800</v>
      </c>
      <c r="F2839" t="s">
        <v>53</v>
      </c>
      <c r="G2839">
        <v>66.77</v>
      </c>
      <c r="H2839">
        <v>5</v>
      </c>
      <c r="I2839">
        <v>43.52</v>
      </c>
      <c r="J2839">
        <v>1.05</v>
      </c>
      <c r="K2839" t="s">
        <v>20</v>
      </c>
      <c r="L2839" t="s">
        <v>21</v>
      </c>
      <c r="M2839" t="s">
        <v>22</v>
      </c>
      <c r="N2839" t="s">
        <v>8388</v>
      </c>
      <c r="O2839" t="s">
        <v>9415</v>
      </c>
      <c r="P2839" t="str">
        <f t="shared" si="44"/>
        <v>Mar</v>
      </c>
      <c r="Q2839">
        <f>PRODUCT(Table1[[#This Row],[Price_per_Unit]],Table1[[#This Row],[Quantity_Purchased]])</f>
        <v>333.84999999999997</v>
      </c>
      <c r="R2839">
        <f>(Table1[[#This Row],[Price_per_Unit]]*Table1[[#This Row],[Quantity_Purchased]])-Table1[[#This Row],[Discount_Applied]]</f>
        <v>332.79999999999995</v>
      </c>
    </row>
    <row r="2840" spans="1:18" hidden="1" x14ac:dyDescent="0.35">
      <c r="A2840" t="s">
        <v>9416</v>
      </c>
      <c r="B2840" s="1">
        <v>45846</v>
      </c>
      <c r="C2840" t="s">
        <v>8386</v>
      </c>
      <c r="D2840" t="s">
        <v>9417</v>
      </c>
      <c r="E2840" t="s">
        <v>2718</v>
      </c>
      <c r="F2840" t="s">
        <v>36</v>
      </c>
      <c r="G2840">
        <v>179.37</v>
      </c>
      <c r="H2840">
        <v>8</v>
      </c>
      <c r="I2840">
        <v>112.18</v>
      </c>
      <c r="J2840">
        <v>25.49</v>
      </c>
      <c r="K2840" t="s">
        <v>20</v>
      </c>
      <c r="L2840" t="s">
        <v>48</v>
      </c>
      <c r="M2840" t="s">
        <v>37</v>
      </c>
      <c r="N2840" t="s">
        <v>8388</v>
      </c>
      <c r="O2840" t="s">
        <v>9418</v>
      </c>
      <c r="P2840" t="str">
        <f t="shared" si="44"/>
        <v>Jul</v>
      </c>
      <c r="Q2840">
        <f>PRODUCT(Table1[[#This Row],[Price_per_Unit]],Table1[[#This Row],[Quantity_Purchased]])</f>
        <v>1434.96</v>
      </c>
      <c r="R2840">
        <f>(Table1[[#This Row],[Price_per_Unit]]*Table1[[#This Row],[Quantity_Purchased]])-Table1[[#This Row],[Discount_Applied]]</f>
        <v>1409.47</v>
      </c>
    </row>
    <row r="2841" spans="1:18" x14ac:dyDescent="0.35">
      <c r="A2841" t="s">
        <v>9419</v>
      </c>
      <c r="B2841" s="1">
        <v>45846</v>
      </c>
      <c r="C2841" t="s">
        <v>8386</v>
      </c>
      <c r="D2841" t="s">
        <v>9420</v>
      </c>
      <c r="E2841" t="s">
        <v>4879</v>
      </c>
      <c r="F2841" t="s">
        <v>128</v>
      </c>
      <c r="G2841">
        <v>115.26</v>
      </c>
      <c r="H2841">
        <v>8</v>
      </c>
      <c r="I2841">
        <v>96.6</v>
      </c>
      <c r="J2841">
        <v>1.94</v>
      </c>
      <c r="K2841" t="s">
        <v>43</v>
      </c>
      <c r="L2841" t="s">
        <v>29</v>
      </c>
      <c r="M2841" t="s">
        <v>22</v>
      </c>
      <c r="N2841" t="s">
        <v>8392</v>
      </c>
      <c r="O2841" t="s">
        <v>9421</v>
      </c>
      <c r="P2841" t="str">
        <f t="shared" si="44"/>
        <v>Jul</v>
      </c>
      <c r="Q2841">
        <f>PRODUCT(Table1[[#This Row],[Price_per_Unit]],Table1[[#This Row],[Quantity_Purchased]])</f>
        <v>922.08</v>
      </c>
      <c r="R2841">
        <f>(Table1[[#This Row],[Price_per_Unit]]*Table1[[#This Row],[Quantity_Purchased]])-Table1[[#This Row],[Discount_Applied]]</f>
        <v>920.14</v>
      </c>
    </row>
    <row r="2842" spans="1:18" hidden="1" x14ac:dyDescent="0.35">
      <c r="A2842" t="s">
        <v>9422</v>
      </c>
      <c r="B2842" s="1">
        <v>45910</v>
      </c>
      <c r="C2842" t="s">
        <v>8386</v>
      </c>
      <c r="D2842" t="s">
        <v>9423</v>
      </c>
      <c r="E2842" t="s">
        <v>1712</v>
      </c>
      <c r="F2842" t="s">
        <v>128</v>
      </c>
      <c r="G2842">
        <v>56.87</v>
      </c>
      <c r="H2842">
        <v>4</v>
      </c>
      <c r="I2842">
        <v>34.75</v>
      </c>
      <c r="J2842">
        <v>6.31</v>
      </c>
      <c r="K2842" t="s">
        <v>43</v>
      </c>
      <c r="L2842" t="s">
        <v>21</v>
      </c>
      <c r="M2842" t="s">
        <v>37</v>
      </c>
      <c r="N2842" t="s">
        <v>8392</v>
      </c>
      <c r="O2842" t="s">
        <v>9424</v>
      </c>
      <c r="P2842" t="str">
        <f t="shared" si="44"/>
        <v>Sep</v>
      </c>
      <c r="Q2842">
        <f>PRODUCT(Table1[[#This Row],[Price_per_Unit]],Table1[[#This Row],[Quantity_Purchased]])</f>
        <v>227.48</v>
      </c>
      <c r="R2842">
        <f>(Table1[[#This Row],[Price_per_Unit]]*Table1[[#This Row],[Quantity_Purchased]])-Table1[[#This Row],[Discount_Applied]]</f>
        <v>221.17</v>
      </c>
    </row>
    <row r="2843" spans="1:18" x14ac:dyDescent="0.35">
      <c r="A2843" t="s">
        <v>9425</v>
      </c>
      <c r="B2843" s="1">
        <v>45939</v>
      </c>
      <c r="C2843" t="s">
        <v>8386</v>
      </c>
      <c r="D2843" t="s">
        <v>9426</v>
      </c>
      <c r="E2843" t="s">
        <v>1633</v>
      </c>
      <c r="F2843" t="s">
        <v>28</v>
      </c>
      <c r="G2843">
        <v>233.82</v>
      </c>
      <c r="H2843">
        <v>3</v>
      </c>
      <c r="I2843">
        <v>192.85</v>
      </c>
      <c r="J2843">
        <v>43.95</v>
      </c>
      <c r="K2843" t="s">
        <v>43</v>
      </c>
      <c r="L2843" t="s">
        <v>21</v>
      </c>
      <c r="M2843" t="s">
        <v>22</v>
      </c>
      <c r="N2843" t="s">
        <v>8392</v>
      </c>
      <c r="O2843" t="s">
        <v>9427</v>
      </c>
      <c r="P2843" t="str">
        <f t="shared" si="44"/>
        <v>Oct</v>
      </c>
      <c r="Q2843">
        <f>PRODUCT(Table1[[#This Row],[Price_per_Unit]],Table1[[#This Row],[Quantity_Purchased]])</f>
        <v>701.46</v>
      </c>
      <c r="R2843">
        <f>(Table1[[#This Row],[Price_per_Unit]]*Table1[[#This Row],[Quantity_Purchased]])-Table1[[#This Row],[Discount_Applied]]</f>
        <v>657.51</v>
      </c>
    </row>
    <row r="2844" spans="1:18" x14ac:dyDescent="0.35">
      <c r="A2844" t="s">
        <v>9428</v>
      </c>
      <c r="B2844" s="1">
        <v>45907</v>
      </c>
      <c r="C2844" t="s">
        <v>8386</v>
      </c>
      <c r="D2844" t="s">
        <v>9429</v>
      </c>
      <c r="E2844" t="s">
        <v>639</v>
      </c>
      <c r="F2844" t="s">
        <v>128</v>
      </c>
      <c r="G2844">
        <v>60.54</v>
      </c>
      <c r="H2844">
        <v>9</v>
      </c>
      <c r="I2844">
        <v>37.29</v>
      </c>
      <c r="J2844">
        <v>6.74</v>
      </c>
      <c r="K2844" t="s">
        <v>20</v>
      </c>
      <c r="L2844" t="s">
        <v>29</v>
      </c>
      <c r="M2844" t="s">
        <v>22</v>
      </c>
      <c r="N2844" t="s">
        <v>8388</v>
      </c>
      <c r="O2844" t="s">
        <v>9430</v>
      </c>
      <c r="P2844" t="str">
        <f t="shared" si="44"/>
        <v>Sep</v>
      </c>
      <c r="Q2844">
        <f>PRODUCT(Table1[[#This Row],[Price_per_Unit]],Table1[[#This Row],[Quantity_Purchased]])</f>
        <v>544.86</v>
      </c>
      <c r="R2844">
        <f>(Table1[[#This Row],[Price_per_Unit]]*Table1[[#This Row],[Quantity_Purchased]])-Table1[[#This Row],[Discount_Applied]]</f>
        <v>538.12</v>
      </c>
    </row>
    <row r="2845" spans="1:18" hidden="1" x14ac:dyDescent="0.35">
      <c r="A2845" t="s">
        <v>9431</v>
      </c>
      <c r="B2845" s="1">
        <v>46002</v>
      </c>
      <c r="C2845" t="s">
        <v>8386</v>
      </c>
      <c r="D2845" t="s">
        <v>9432</v>
      </c>
      <c r="E2845" t="s">
        <v>7242</v>
      </c>
      <c r="F2845" t="s">
        <v>128</v>
      </c>
      <c r="G2845">
        <v>162.94999999999999</v>
      </c>
      <c r="H2845">
        <v>10</v>
      </c>
      <c r="I2845">
        <v>109.2</v>
      </c>
      <c r="J2845">
        <v>7.63</v>
      </c>
      <c r="K2845" t="s">
        <v>20</v>
      </c>
      <c r="L2845" t="s">
        <v>29</v>
      </c>
      <c r="M2845" t="s">
        <v>30</v>
      </c>
      <c r="N2845" t="s">
        <v>8388</v>
      </c>
      <c r="O2845" t="s">
        <v>9433</v>
      </c>
      <c r="P2845" t="str">
        <f t="shared" si="44"/>
        <v>Dec</v>
      </c>
      <c r="Q2845">
        <f>PRODUCT(Table1[[#This Row],[Price_per_Unit]],Table1[[#This Row],[Quantity_Purchased]])</f>
        <v>1629.5</v>
      </c>
      <c r="R2845">
        <f>(Table1[[#This Row],[Price_per_Unit]]*Table1[[#This Row],[Quantity_Purchased]])-Table1[[#This Row],[Discount_Applied]]</f>
        <v>1621.87</v>
      </c>
    </row>
    <row r="2846" spans="1:18" hidden="1" x14ac:dyDescent="0.35">
      <c r="A2846" t="s">
        <v>9434</v>
      </c>
      <c r="B2846" s="1">
        <v>45992</v>
      </c>
      <c r="C2846" t="s">
        <v>8386</v>
      </c>
      <c r="D2846" t="s">
        <v>9435</v>
      </c>
      <c r="E2846" t="s">
        <v>3104</v>
      </c>
      <c r="F2846" t="s">
        <v>53</v>
      </c>
      <c r="G2846">
        <v>356.1</v>
      </c>
      <c r="H2846">
        <v>4</v>
      </c>
      <c r="I2846">
        <v>248.52</v>
      </c>
      <c r="J2846">
        <v>12.8</v>
      </c>
      <c r="K2846" t="s">
        <v>20</v>
      </c>
      <c r="L2846" t="s">
        <v>29</v>
      </c>
      <c r="M2846" t="s">
        <v>37</v>
      </c>
      <c r="N2846" t="s">
        <v>8396</v>
      </c>
      <c r="O2846" t="s">
        <v>9436</v>
      </c>
      <c r="P2846" t="str">
        <f t="shared" si="44"/>
        <v>Dec</v>
      </c>
      <c r="Q2846">
        <f>PRODUCT(Table1[[#This Row],[Price_per_Unit]],Table1[[#This Row],[Quantity_Purchased]])</f>
        <v>1424.4</v>
      </c>
      <c r="R2846">
        <f>(Table1[[#This Row],[Price_per_Unit]]*Table1[[#This Row],[Quantity_Purchased]])-Table1[[#This Row],[Discount_Applied]]</f>
        <v>1411.6000000000001</v>
      </c>
    </row>
    <row r="2847" spans="1:18" hidden="1" x14ac:dyDescent="0.35">
      <c r="A2847" t="s">
        <v>9437</v>
      </c>
      <c r="B2847" s="1">
        <v>45907</v>
      </c>
      <c r="C2847" t="s">
        <v>8386</v>
      </c>
      <c r="D2847" t="s">
        <v>9438</v>
      </c>
      <c r="E2847" t="s">
        <v>6886</v>
      </c>
      <c r="F2847" t="s">
        <v>128</v>
      </c>
      <c r="G2847">
        <v>240.93</v>
      </c>
      <c r="H2847">
        <v>6</v>
      </c>
      <c r="I2847">
        <v>207.13</v>
      </c>
      <c r="J2847">
        <v>6.23</v>
      </c>
      <c r="K2847" t="s">
        <v>20</v>
      </c>
      <c r="L2847" t="s">
        <v>21</v>
      </c>
      <c r="M2847" t="s">
        <v>30</v>
      </c>
      <c r="N2847" t="s">
        <v>8392</v>
      </c>
      <c r="O2847" t="s">
        <v>9439</v>
      </c>
      <c r="P2847" t="str">
        <f t="shared" si="44"/>
        <v>Sep</v>
      </c>
      <c r="Q2847">
        <f>PRODUCT(Table1[[#This Row],[Price_per_Unit]],Table1[[#This Row],[Quantity_Purchased]])</f>
        <v>1445.58</v>
      </c>
      <c r="R2847">
        <f>(Table1[[#This Row],[Price_per_Unit]]*Table1[[#This Row],[Quantity_Purchased]])-Table1[[#This Row],[Discount_Applied]]</f>
        <v>1439.35</v>
      </c>
    </row>
    <row r="2848" spans="1:18" x14ac:dyDescent="0.35">
      <c r="A2848" t="s">
        <v>9440</v>
      </c>
      <c r="B2848" s="1">
        <v>45719</v>
      </c>
      <c r="C2848" t="s">
        <v>8386</v>
      </c>
      <c r="D2848" t="s">
        <v>9441</v>
      </c>
      <c r="E2848" t="s">
        <v>518</v>
      </c>
      <c r="F2848" t="s">
        <v>28</v>
      </c>
      <c r="G2848">
        <v>73.19</v>
      </c>
      <c r="H2848">
        <v>2</v>
      </c>
      <c r="I2848">
        <v>60.82</v>
      </c>
      <c r="J2848">
        <v>3.75</v>
      </c>
      <c r="K2848" t="s">
        <v>43</v>
      </c>
      <c r="L2848" t="s">
        <v>48</v>
      </c>
      <c r="M2848" t="s">
        <v>22</v>
      </c>
      <c r="N2848" t="s">
        <v>8388</v>
      </c>
      <c r="O2848" t="s">
        <v>9442</v>
      </c>
      <c r="P2848" t="str">
        <f t="shared" si="44"/>
        <v>Mar</v>
      </c>
      <c r="Q2848">
        <f>PRODUCT(Table1[[#This Row],[Price_per_Unit]],Table1[[#This Row],[Quantity_Purchased]])</f>
        <v>146.38</v>
      </c>
      <c r="R2848">
        <f>(Table1[[#This Row],[Price_per_Unit]]*Table1[[#This Row],[Quantity_Purchased]])-Table1[[#This Row],[Discount_Applied]]</f>
        <v>142.63</v>
      </c>
    </row>
    <row r="2849" spans="1:18" hidden="1" x14ac:dyDescent="0.35">
      <c r="A2849" t="s">
        <v>9443</v>
      </c>
      <c r="B2849" s="1">
        <v>45939</v>
      </c>
      <c r="C2849" t="s">
        <v>8386</v>
      </c>
      <c r="D2849" t="s">
        <v>9444</v>
      </c>
      <c r="E2849" t="s">
        <v>654</v>
      </c>
      <c r="F2849" t="s">
        <v>36</v>
      </c>
      <c r="G2849">
        <v>139.22999999999999</v>
      </c>
      <c r="H2849">
        <v>9</v>
      </c>
      <c r="I2849">
        <v>85.65</v>
      </c>
      <c r="J2849">
        <v>20.58</v>
      </c>
      <c r="K2849" t="s">
        <v>54</v>
      </c>
      <c r="L2849" t="s">
        <v>29</v>
      </c>
      <c r="M2849" t="s">
        <v>37</v>
      </c>
      <c r="N2849" t="s">
        <v>8388</v>
      </c>
      <c r="O2849" t="s">
        <v>9445</v>
      </c>
      <c r="P2849" t="str">
        <f t="shared" si="44"/>
        <v>Oct</v>
      </c>
      <c r="Q2849">
        <f>PRODUCT(Table1[[#This Row],[Price_per_Unit]],Table1[[#This Row],[Quantity_Purchased]])</f>
        <v>1253.07</v>
      </c>
      <c r="R2849">
        <f>(Table1[[#This Row],[Price_per_Unit]]*Table1[[#This Row],[Quantity_Purchased]])-Table1[[#This Row],[Discount_Applied]]</f>
        <v>1232.49</v>
      </c>
    </row>
    <row r="2850" spans="1:18" x14ac:dyDescent="0.35">
      <c r="A2850" t="s">
        <v>9446</v>
      </c>
      <c r="B2850" s="1">
        <v>45845</v>
      </c>
      <c r="C2850" t="s">
        <v>8386</v>
      </c>
      <c r="D2850" t="s">
        <v>9447</v>
      </c>
      <c r="E2850" t="s">
        <v>1277</v>
      </c>
      <c r="F2850" t="s">
        <v>28</v>
      </c>
      <c r="G2850">
        <v>144.61000000000001</v>
      </c>
      <c r="H2850">
        <v>1</v>
      </c>
      <c r="I2850">
        <v>95.81</v>
      </c>
      <c r="J2850">
        <v>7.3</v>
      </c>
      <c r="K2850" t="s">
        <v>54</v>
      </c>
      <c r="L2850" t="s">
        <v>29</v>
      </c>
      <c r="M2850" t="s">
        <v>22</v>
      </c>
      <c r="N2850" t="s">
        <v>8392</v>
      </c>
      <c r="O2850" t="s">
        <v>9448</v>
      </c>
      <c r="P2850" t="str">
        <f t="shared" si="44"/>
        <v>Jul</v>
      </c>
      <c r="Q2850">
        <f>PRODUCT(Table1[[#This Row],[Price_per_Unit]],Table1[[#This Row],[Quantity_Purchased]])</f>
        <v>144.61000000000001</v>
      </c>
      <c r="R2850">
        <f>(Table1[[#This Row],[Price_per_Unit]]*Table1[[#This Row],[Quantity_Purchased]])-Table1[[#This Row],[Discount_Applied]]</f>
        <v>137.31</v>
      </c>
    </row>
    <row r="2851" spans="1:18" hidden="1" x14ac:dyDescent="0.35">
      <c r="A2851" t="s">
        <v>9449</v>
      </c>
      <c r="B2851" s="1">
        <v>45802</v>
      </c>
      <c r="C2851" t="s">
        <v>8386</v>
      </c>
      <c r="D2851" t="s">
        <v>9450</v>
      </c>
      <c r="E2851" t="s">
        <v>315</v>
      </c>
      <c r="F2851" t="s">
        <v>128</v>
      </c>
      <c r="G2851">
        <v>434.87</v>
      </c>
      <c r="H2851">
        <v>4</v>
      </c>
      <c r="I2851">
        <v>294.12</v>
      </c>
      <c r="J2851">
        <v>4.12</v>
      </c>
      <c r="K2851" t="s">
        <v>20</v>
      </c>
      <c r="L2851" t="s">
        <v>29</v>
      </c>
      <c r="M2851" t="s">
        <v>30</v>
      </c>
      <c r="N2851" t="s">
        <v>8392</v>
      </c>
      <c r="O2851" t="s">
        <v>9451</v>
      </c>
      <c r="P2851" t="str">
        <f t="shared" si="44"/>
        <v>May</v>
      </c>
      <c r="Q2851">
        <f>PRODUCT(Table1[[#This Row],[Price_per_Unit]],Table1[[#This Row],[Quantity_Purchased]])</f>
        <v>1739.48</v>
      </c>
      <c r="R2851">
        <f>(Table1[[#This Row],[Price_per_Unit]]*Table1[[#This Row],[Quantity_Purchased]])-Table1[[#This Row],[Discount_Applied]]</f>
        <v>1735.3600000000001</v>
      </c>
    </row>
    <row r="2852" spans="1:18" hidden="1" x14ac:dyDescent="0.35">
      <c r="A2852" t="s">
        <v>9452</v>
      </c>
      <c r="B2852" s="1">
        <v>45939</v>
      </c>
      <c r="C2852" t="s">
        <v>8386</v>
      </c>
      <c r="D2852" t="s">
        <v>9453</v>
      </c>
      <c r="E2852" t="s">
        <v>1682</v>
      </c>
      <c r="F2852" t="s">
        <v>128</v>
      </c>
      <c r="G2852">
        <v>220.93</v>
      </c>
      <c r="H2852">
        <v>8</v>
      </c>
      <c r="I2852">
        <v>167.55</v>
      </c>
      <c r="J2852">
        <v>30.17</v>
      </c>
      <c r="K2852" t="s">
        <v>54</v>
      </c>
      <c r="L2852" t="s">
        <v>48</v>
      </c>
      <c r="M2852" t="s">
        <v>30</v>
      </c>
      <c r="N2852" t="s">
        <v>8388</v>
      </c>
      <c r="O2852" t="s">
        <v>9454</v>
      </c>
      <c r="P2852" t="str">
        <f t="shared" si="44"/>
        <v>Oct</v>
      </c>
      <c r="Q2852">
        <f>PRODUCT(Table1[[#This Row],[Price_per_Unit]],Table1[[#This Row],[Quantity_Purchased]])</f>
        <v>1767.44</v>
      </c>
      <c r="R2852">
        <f>(Table1[[#This Row],[Price_per_Unit]]*Table1[[#This Row],[Quantity_Purchased]])-Table1[[#This Row],[Discount_Applied]]</f>
        <v>1737.27</v>
      </c>
    </row>
    <row r="2853" spans="1:18" hidden="1" x14ac:dyDescent="0.35">
      <c r="A2853" t="s">
        <v>9455</v>
      </c>
      <c r="B2853" s="1">
        <v>45949</v>
      </c>
      <c r="C2853" t="s">
        <v>8386</v>
      </c>
      <c r="D2853" t="s">
        <v>9456</v>
      </c>
      <c r="E2853" t="s">
        <v>9457</v>
      </c>
      <c r="F2853" t="s">
        <v>79</v>
      </c>
      <c r="G2853">
        <v>489.87</v>
      </c>
      <c r="H2853">
        <v>1</v>
      </c>
      <c r="I2853">
        <v>411.16</v>
      </c>
      <c r="J2853">
        <v>0.09</v>
      </c>
      <c r="K2853" t="s">
        <v>54</v>
      </c>
      <c r="L2853" t="s">
        <v>21</v>
      </c>
      <c r="M2853" t="s">
        <v>37</v>
      </c>
      <c r="N2853" t="s">
        <v>8396</v>
      </c>
      <c r="O2853" t="s">
        <v>9458</v>
      </c>
      <c r="P2853" t="str">
        <f t="shared" si="44"/>
        <v>Oct</v>
      </c>
      <c r="Q2853">
        <f>PRODUCT(Table1[[#This Row],[Price_per_Unit]],Table1[[#This Row],[Quantity_Purchased]])</f>
        <v>489.87</v>
      </c>
      <c r="R2853">
        <f>(Table1[[#This Row],[Price_per_Unit]]*Table1[[#This Row],[Quantity_Purchased]])-Table1[[#This Row],[Discount_Applied]]</f>
        <v>489.78000000000003</v>
      </c>
    </row>
    <row r="2854" spans="1:18" x14ac:dyDescent="0.35">
      <c r="A2854" t="s">
        <v>9459</v>
      </c>
      <c r="B2854" s="1">
        <v>45802</v>
      </c>
      <c r="C2854" t="s">
        <v>8386</v>
      </c>
      <c r="D2854" t="s">
        <v>9460</v>
      </c>
      <c r="E2854" t="s">
        <v>4503</v>
      </c>
      <c r="F2854" t="s">
        <v>79</v>
      </c>
      <c r="G2854">
        <v>180.13</v>
      </c>
      <c r="H2854">
        <v>2</v>
      </c>
      <c r="I2854">
        <v>110.77</v>
      </c>
      <c r="J2854">
        <v>30.73</v>
      </c>
      <c r="K2854" t="s">
        <v>20</v>
      </c>
      <c r="L2854" t="s">
        <v>48</v>
      </c>
      <c r="M2854" t="s">
        <v>22</v>
      </c>
      <c r="N2854" t="s">
        <v>8396</v>
      </c>
      <c r="O2854" t="s">
        <v>9461</v>
      </c>
      <c r="P2854" t="str">
        <f t="shared" si="44"/>
        <v>May</v>
      </c>
      <c r="Q2854">
        <f>PRODUCT(Table1[[#This Row],[Price_per_Unit]],Table1[[#This Row],[Quantity_Purchased]])</f>
        <v>360.26</v>
      </c>
      <c r="R2854">
        <f>(Table1[[#This Row],[Price_per_Unit]]*Table1[[#This Row],[Quantity_Purchased]])-Table1[[#This Row],[Discount_Applied]]</f>
        <v>329.53</v>
      </c>
    </row>
    <row r="2855" spans="1:18" x14ac:dyDescent="0.35">
      <c r="A2855" t="s">
        <v>9462</v>
      </c>
      <c r="B2855" s="1">
        <v>45812</v>
      </c>
      <c r="C2855" t="s">
        <v>8386</v>
      </c>
      <c r="D2855" t="s">
        <v>9463</v>
      </c>
      <c r="E2855" t="s">
        <v>4875</v>
      </c>
      <c r="F2855" t="s">
        <v>128</v>
      </c>
      <c r="G2855">
        <v>358.76</v>
      </c>
      <c r="H2855">
        <v>2</v>
      </c>
      <c r="I2855">
        <v>246.92</v>
      </c>
      <c r="J2855">
        <v>37.9</v>
      </c>
      <c r="K2855" t="s">
        <v>20</v>
      </c>
      <c r="L2855" t="s">
        <v>48</v>
      </c>
      <c r="M2855" t="s">
        <v>22</v>
      </c>
      <c r="N2855" t="s">
        <v>8388</v>
      </c>
      <c r="O2855" t="s">
        <v>9464</v>
      </c>
      <c r="P2855" t="str">
        <f t="shared" si="44"/>
        <v>Jun</v>
      </c>
      <c r="Q2855">
        <f>PRODUCT(Table1[[#This Row],[Price_per_Unit]],Table1[[#This Row],[Quantity_Purchased]])</f>
        <v>717.52</v>
      </c>
      <c r="R2855">
        <f>(Table1[[#This Row],[Price_per_Unit]]*Table1[[#This Row],[Quantity_Purchased]])-Table1[[#This Row],[Discount_Applied]]</f>
        <v>679.62</v>
      </c>
    </row>
    <row r="2856" spans="1:18" hidden="1" x14ac:dyDescent="0.35">
      <c r="A2856" t="s">
        <v>9465</v>
      </c>
      <c r="B2856" s="1">
        <v>45856</v>
      </c>
      <c r="C2856" t="s">
        <v>8386</v>
      </c>
      <c r="D2856" t="s">
        <v>9466</v>
      </c>
      <c r="E2856" t="s">
        <v>5248</v>
      </c>
      <c r="F2856" t="s">
        <v>53</v>
      </c>
      <c r="G2856">
        <v>296.54000000000002</v>
      </c>
      <c r="H2856">
        <v>5</v>
      </c>
      <c r="I2856">
        <v>211.91</v>
      </c>
      <c r="J2856">
        <v>9.59</v>
      </c>
      <c r="K2856" t="s">
        <v>43</v>
      </c>
      <c r="L2856" t="s">
        <v>48</v>
      </c>
      <c r="M2856" t="s">
        <v>30</v>
      </c>
      <c r="N2856" t="s">
        <v>8396</v>
      </c>
      <c r="O2856" t="s">
        <v>9467</v>
      </c>
      <c r="P2856" t="str">
        <f t="shared" si="44"/>
        <v>Jul</v>
      </c>
      <c r="Q2856">
        <f>PRODUCT(Table1[[#This Row],[Price_per_Unit]],Table1[[#This Row],[Quantity_Purchased]])</f>
        <v>1482.7</v>
      </c>
      <c r="R2856">
        <f>(Table1[[#This Row],[Price_per_Unit]]*Table1[[#This Row],[Quantity_Purchased]])-Table1[[#This Row],[Discount_Applied]]</f>
        <v>1473.1100000000001</v>
      </c>
    </row>
    <row r="2857" spans="1:18" x14ac:dyDescent="0.35">
      <c r="A2857" t="s">
        <v>9468</v>
      </c>
      <c r="B2857" s="1">
        <v>45717</v>
      </c>
      <c r="C2857" t="s">
        <v>8386</v>
      </c>
      <c r="D2857" t="s">
        <v>9469</v>
      </c>
      <c r="E2857" t="s">
        <v>1561</v>
      </c>
      <c r="F2857" t="s">
        <v>28</v>
      </c>
      <c r="G2857">
        <v>334.14</v>
      </c>
      <c r="H2857">
        <v>5</v>
      </c>
      <c r="I2857">
        <v>231.52</v>
      </c>
      <c r="J2857">
        <v>7.04</v>
      </c>
      <c r="K2857" t="s">
        <v>54</v>
      </c>
      <c r="L2857" t="s">
        <v>29</v>
      </c>
      <c r="M2857" t="s">
        <v>22</v>
      </c>
      <c r="N2857" t="s">
        <v>8392</v>
      </c>
      <c r="O2857" t="s">
        <v>9470</v>
      </c>
      <c r="P2857" t="str">
        <f t="shared" si="44"/>
        <v>Mar</v>
      </c>
      <c r="Q2857">
        <f>PRODUCT(Table1[[#This Row],[Price_per_Unit]],Table1[[#This Row],[Quantity_Purchased]])</f>
        <v>1670.6999999999998</v>
      </c>
      <c r="R2857">
        <f>(Table1[[#This Row],[Price_per_Unit]]*Table1[[#This Row],[Quantity_Purchased]])-Table1[[#This Row],[Discount_Applied]]</f>
        <v>1663.6599999999999</v>
      </c>
    </row>
    <row r="2858" spans="1:18" x14ac:dyDescent="0.35">
      <c r="A2858" t="s">
        <v>9471</v>
      </c>
      <c r="B2858" s="1">
        <v>45814</v>
      </c>
      <c r="C2858" t="s">
        <v>8386</v>
      </c>
      <c r="D2858" t="s">
        <v>9472</v>
      </c>
      <c r="E2858" t="s">
        <v>1231</v>
      </c>
      <c r="F2858" t="s">
        <v>128</v>
      </c>
      <c r="G2858">
        <v>112.07</v>
      </c>
      <c r="H2858">
        <v>3</v>
      </c>
      <c r="I2858">
        <v>74.489999999999995</v>
      </c>
      <c r="J2858">
        <v>17.89</v>
      </c>
      <c r="K2858" t="s">
        <v>43</v>
      </c>
      <c r="L2858" t="s">
        <v>29</v>
      </c>
      <c r="M2858" t="s">
        <v>22</v>
      </c>
      <c r="N2858" t="s">
        <v>8388</v>
      </c>
      <c r="O2858" t="s">
        <v>9473</v>
      </c>
      <c r="P2858" t="str">
        <f t="shared" si="44"/>
        <v>Jun</v>
      </c>
      <c r="Q2858">
        <f>PRODUCT(Table1[[#This Row],[Price_per_Unit]],Table1[[#This Row],[Quantity_Purchased]])</f>
        <v>336.21</v>
      </c>
      <c r="R2858">
        <f>(Table1[[#This Row],[Price_per_Unit]]*Table1[[#This Row],[Quantity_Purchased]])-Table1[[#This Row],[Discount_Applied]]</f>
        <v>318.32</v>
      </c>
    </row>
    <row r="2859" spans="1:18" hidden="1" x14ac:dyDescent="0.35">
      <c r="A2859" t="s">
        <v>9474</v>
      </c>
      <c r="B2859" s="1">
        <v>45865</v>
      </c>
      <c r="C2859" t="s">
        <v>8386</v>
      </c>
      <c r="D2859" t="s">
        <v>9475</v>
      </c>
      <c r="E2859" t="s">
        <v>95</v>
      </c>
      <c r="F2859" t="s">
        <v>79</v>
      </c>
      <c r="G2859">
        <v>141.06</v>
      </c>
      <c r="H2859">
        <v>5</v>
      </c>
      <c r="I2859">
        <v>90.59</v>
      </c>
      <c r="J2859">
        <v>2.41</v>
      </c>
      <c r="K2859" t="s">
        <v>20</v>
      </c>
      <c r="L2859" t="s">
        <v>29</v>
      </c>
      <c r="M2859" t="s">
        <v>30</v>
      </c>
      <c r="N2859" t="s">
        <v>8392</v>
      </c>
      <c r="O2859" t="s">
        <v>9476</v>
      </c>
      <c r="P2859" t="str">
        <f t="shared" si="44"/>
        <v>Jul</v>
      </c>
      <c r="Q2859">
        <f>PRODUCT(Table1[[#This Row],[Price_per_Unit]],Table1[[#This Row],[Quantity_Purchased]])</f>
        <v>705.3</v>
      </c>
      <c r="R2859">
        <f>(Table1[[#This Row],[Price_per_Unit]]*Table1[[#This Row],[Quantity_Purchased]])-Table1[[#This Row],[Discount_Applied]]</f>
        <v>702.89</v>
      </c>
    </row>
    <row r="2860" spans="1:18" hidden="1" x14ac:dyDescent="0.35">
      <c r="A2860" t="s">
        <v>9477</v>
      </c>
      <c r="B2860" s="1">
        <v>45992</v>
      </c>
      <c r="C2860" t="s">
        <v>8386</v>
      </c>
      <c r="D2860" t="s">
        <v>9478</v>
      </c>
      <c r="E2860" t="s">
        <v>1899</v>
      </c>
      <c r="F2860" t="s">
        <v>53</v>
      </c>
      <c r="G2860">
        <v>265.08999999999997</v>
      </c>
      <c r="H2860">
        <v>3</v>
      </c>
      <c r="I2860">
        <v>216.36</v>
      </c>
      <c r="J2860">
        <v>32.950000000000003</v>
      </c>
      <c r="K2860" t="s">
        <v>54</v>
      </c>
      <c r="L2860" t="s">
        <v>48</v>
      </c>
      <c r="M2860" t="s">
        <v>37</v>
      </c>
      <c r="N2860" t="s">
        <v>8392</v>
      </c>
      <c r="O2860" t="s">
        <v>9479</v>
      </c>
      <c r="P2860" t="str">
        <f t="shared" si="44"/>
        <v>Dec</v>
      </c>
      <c r="Q2860">
        <f>PRODUCT(Table1[[#This Row],[Price_per_Unit]],Table1[[#This Row],[Quantity_Purchased]])</f>
        <v>795.27</v>
      </c>
      <c r="R2860">
        <f>(Table1[[#This Row],[Price_per_Unit]]*Table1[[#This Row],[Quantity_Purchased]])-Table1[[#This Row],[Discount_Applied]]</f>
        <v>762.31999999999994</v>
      </c>
    </row>
    <row r="2861" spans="1:18" hidden="1" x14ac:dyDescent="0.35">
      <c r="A2861" t="s">
        <v>9480</v>
      </c>
      <c r="B2861" s="1">
        <v>45782</v>
      </c>
      <c r="C2861" t="s">
        <v>8386</v>
      </c>
      <c r="D2861" t="s">
        <v>9481</v>
      </c>
      <c r="E2861" t="s">
        <v>3118</v>
      </c>
      <c r="F2861" t="s">
        <v>36</v>
      </c>
      <c r="G2861">
        <v>486.03</v>
      </c>
      <c r="H2861">
        <v>8</v>
      </c>
      <c r="I2861">
        <v>373.7</v>
      </c>
      <c r="J2861">
        <v>5.78</v>
      </c>
      <c r="K2861" t="s">
        <v>20</v>
      </c>
      <c r="L2861" t="s">
        <v>48</v>
      </c>
      <c r="M2861" t="s">
        <v>37</v>
      </c>
      <c r="N2861" t="s">
        <v>8388</v>
      </c>
      <c r="O2861" t="s">
        <v>9482</v>
      </c>
      <c r="P2861" t="str">
        <f t="shared" si="44"/>
        <v>May</v>
      </c>
      <c r="Q2861">
        <f>PRODUCT(Table1[[#This Row],[Price_per_Unit]],Table1[[#This Row],[Quantity_Purchased]])</f>
        <v>3888.24</v>
      </c>
      <c r="R2861">
        <f>(Table1[[#This Row],[Price_per_Unit]]*Table1[[#This Row],[Quantity_Purchased]])-Table1[[#This Row],[Discount_Applied]]</f>
        <v>3882.4599999999996</v>
      </c>
    </row>
    <row r="2862" spans="1:18" hidden="1" x14ac:dyDescent="0.35">
      <c r="A2862" t="s">
        <v>9483</v>
      </c>
      <c r="B2862" s="1">
        <v>45971</v>
      </c>
      <c r="C2862" t="s">
        <v>8386</v>
      </c>
      <c r="D2862" t="s">
        <v>9484</v>
      </c>
      <c r="E2862" t="s">
        <v>9485</v>
      </c>
      <c r="F2862" t="s">
        <v>53</v>
      </c>
      <c r="G2862">
        <v>349.21</v>
      </c>
      <c r="H2862">
        <v>4</v>
      </c>
      <c r="I2862">
        <v>285.08999999999997</v>
      </c>
      <c r="J2862">
        <v>37.729999999999997</v>
      </c>
      <c r="K2862" t="s">
        <v>20</v>
      </c>
      <c r="L2862" t="s">
        <v>21</v>
      </c>
      <c r="M2862" t="s">
        <v>37</v>
      </c>
      <c r="N2862" t="s">
        <v>8392</v>
      </c>
      <c r="O2862" t="s">
        <v>9486</v>
      </c>
      <c r="P2862" t="str">
        <f t="shared" si="44"/>
        <v>Nov</v>
      </c>
      <c r="Q2862">
        <f>PRODUCT(Table1[[#This Row],[Price_per_Unit]],Table1[[#This Row],[Quantity_Purchased]])</f>
        <v>1396.84</v>
      </c>
      <c r="R2862">
        <f>(Table1[[#This Row],[Price_per_Unit]]*Table1[[#This Row],[Quantity_Purchased]])-Table1[[#This Row],[Discount_Applied]]</f>
        <v>1359.11</v>
      </c>
    </row>
    <row r="2863" spans="1:18" hidden="1" x14ac:dyDescent="0.35">
      <c r="A2863" t="s">
        <v>9487</v>
      </c>
      <c r="B2863" s="1">
        <v>45960</v>
      </c>
      <c r="C2863" t="s">
        <v>8386</v>
      </c>
      <c r="D2863" t="s">
        <v>9488</v>
      </c>
      <c r="E2863" t="s">
        <v>1723</v>
      </c>
      <c r="F2863" t="s">
        <v>53</v>
      </c>
      <c r="G2863">
        <v>110.82</v>
      </c>
      <c r="H2863">
        <v>6</v>
      </c>
      <c r="I2863">
        <v>88.64</v>
      </c>
      <c r="J2863">
        <v>8.5399999999999991</v>
      </c>
      <c r="K2863" t="s">
        <v>54</v>
      </c>
      <c r="L2863" t="s">
        <v>29</v>
      </c>
      <c r="M2863" t="s">
        <v>37</v>
      </c>
      <c r="N2863" t="s">
        <v>8388</v>
      </c>
      <c r="O2863" t="s">
        <v>9489</v>
      </c>
      <c r="P2863" t="str">
        <f t="shared" si="44"/>
        <v>Oct</v>
      </c>
      <c r="Q2863">
        <f>PRODUCT(Table1[[#This Row],[Price_per_Unit]],Table1[[#This Row],[Quantity_Purchased]])</f>
        <v>664.92</v>
      </c>
      <c r="R2863">
        <f>(Table1[[#This Row],[Price_per_Unit]]*Table1[[#This Row],[Quantity_Purchased]])-Table1[[#This Row],[Discount_Applied]]</f>
        <v>656.38</v>
      </c>
    </row>
    <row r="2864" spans="1:18" hidden="1" x14ac:dyDescent="0.35">
      <c r="A2864" t="s">
        <v>9490</v>
      </c>
      <c r="B2864" s="1">
        <v>45763</v>
      </c>
      <c r="C2864" t="s">
        <v>8386</v>
      </c>
      <c r="D2864" t="s">
        <v>9491</v>
      </c>
      <c r="E2864" t="s">
        <v>1737</v>
      </c>
      <c r="F2864" t="s">
        <v>79</v>
      </c>
      <c r="G2864">
        <v>86.3</v>
      </c>
      <c r="H2864">
        <v>2</v>
      </c>
      <c r="I2864">
        <v>63.16</v>
      </c>
      <c r="J2864">
        <v>0.33</v>
      </c>
      <c r="K2864" t="s">
        <v>20</v>
      </c>
      <c r="L2864" t="s">
        <v>29</v>
      </c>
      <c r="M2864" t="s">
        <v>30</v>
      </c>
      <c r="N2864" t="s">
        <v>8388</v>
      </c>
      <c r="O2864" t="s">
        <v>9492</v>
      </c>
      <c r="P2864" t="str">
        <f t="shared" si="44"/>
        <v>Apr</v>
      </c>
      <c r="Q2864">
        <f>PRODUCT(Table1[[#This Row],[Price_per_Unit]],Table1[[#This Row],[Quantity_Purchased]])</f>
        <v>172.6</v>
      </c>
      <c r="R2864">
        <f>(Table1[[#This Row],[Price_per_Unit]]*Table1[[#This Row],[Quantity_Purchased]])-Table1[[#This Row],[Discount_Applied]]</f>
        <v>172.26999999999998</v>
      </c>
    </row>
    <row r="2865" spans="1:18" x14ac:dyDescent="0.35">
      <c r="A2865" t="s">
        <v>9493</v>
      </c>
      <c r="B2865" s="1">
        <v>45823</v>
      </c>
      <c r="C2865" t="s">
        <v>8386</v>
      </c>
      <c r="D2865" t="s">
        <v>9494</v>
      </c>
      <c r="E2865" t="s">
        <v>5550</v>
      </c>
      <c r="F2865" t="s">
        <v>28</v>
      </c>
      <c r="G2865">
        <v>13.82</v>
      </c>
      <c r="H2865">
        <v>2</v>
      </c>
      <c r="I2865">
        <v>11.68</v>
      </c>
      <c r="J2865">
        <v>0.91</v>
      </c>
      <c r="K2865" t="s">
        <v>20</v>
      </c>
      <c r="L2865" t="s">
        <v>21</v>
      </c>
      <c r="M2865" t="s">
        <v>22</v>
      </c>
      <c r="N2865" t="s">
        <v>8388</v>
      </c>
      <c r="O2865" t="s">
        <v>9495</v>
      </c>
      <c r="P2865" t="str">
        <f t="shared" si="44"/>
        <v>Jun</v>
      </c>
      <c r="Q2865">
        <f>PRODUCT(Table1[[#This Row],[Price_per_Unit]],Table1[[#This Row],[Quantity_Purchased]])</f>
        <v>27.64</v>
      </c>
      <c r="R2865">
        <f>(Table1[[#This Row],[Price_per_Unit]]*Table1[[#This Row],[Quantity_Purchased]])-Table1[[#This Row],[Discount_Applied]]</f>
        <v>26.73</v>
      </c>
    </row>
    <row r="2866" spans="1:18" hidden="1" x14ac:dyDescent="0.35">
      <c r="A2866" t="s">
        <v>9496</v>
      </c>
      <c r="B2866" s="1">
        <v>45763</v>
      </c>
      <c r="C2866" t="s">
        <v>8386</v>
      </c>
      <c r="D2866" t="s">
        <v>9497</v>
      </c>
      <c r="E2866" t="s">
        <v>1334</v>
      </c>
      <c r="F2866" t="s">
        <v>79</v>
      </c>
      <c r="G2866">
        <v>453.61</v>
      </c>
      <c r="H2866">
        <v>9</v>
      </c>
      <c r="I2866">
        <v>332.81</v>
      </c>
      <c r="J2866">
        <v>53.93</v>
      </c>
      <c r="K2866" t="s">
        <v>43</v>
      </c>
      <c r="L2866" t="s">
        <v>48</v>
      </c>
      <c r="M2866" t="s">
        <v>30</v>
      </c>
      <c r="N2866" t="s">
        <v>8392</v>
      </c>
      <c r="O2866" t="s">
        <v>9498</v>
      </c>
      <c r="P2866" t="str">
        <f t="shared" si="44"/>
        <v>Apr</v>
      </c>
      <c r="Q2866">
        <f>PRODUCT(Table1[[#This Row],[Price_per_Unit]],Table1[[#This Row],[Quantity_Purchased]])</f>
        <v>4082.4900000000002</v>
      </c>
      <c r="R2866">
        <f>(Table1[[#This Row],[Price_per_Unit]]*Table1[[#This Row],[Quantity_Purchased]])-Table1[[#This Row],[Discount_Applied]]</f>
        <v>4028.5600000000004</v>
      </c>
    </row>
    <row r="2867" spans="1:18" x14ac:dyDescent="0.35">
      <c r="A2867" t="s">
        <v>9499</v>
      </c>
      <c r="B2867" s="1">
        <v>45751</v>
      </c>
      <c r="C2867" t="s">
        <v>8386</v>
      </c>
      <c r="D2867" t="s">
        <v>9500</v>
      </c>
      <c r="E2867" t="s">
        <v>2970</v>
      </c>
      <c r="F2867" t="s">
        <v>36</v>
      </c>
      <c r="G2867">
        <v>364.67</v>
      </c>
      <c r="H2867">
        <v>3</v>
      </c>
      <c r="I2867">
        <v>235.62</v>
      </c>
      <c r="J2867">
        <v>12.76</v>
      </c>
      <c r="K2867" t="s">
        <v>54</v>
      </c>
      <c r="L2867" t="s">
        <v>48</v>
      </c>
      <c r="M2867" t="s">
        <v>22</v>
      </c>
      <c r="N2867" t="s">
        <v>8388</v>
      </c>
      <c r="O2867" t="s">
        <v>9501</v>
      </c>
      <c r="P2867" t="str">
        <f t="shared" si="44"/>
        <v>Apr</v>
      </c>
      <c r="Q2867">
        <f>PRODUCT(Table1[[#This Row],[Price_per_Unit]],Table1[[#This Row],[Quantity_Purchased]])</f>
        <v>1094.01</v>
      </c>
      <c r="R2867">
        <f>(Table1[[#This Row],[Price_per_Unit]]*Table1[[#This Row],[Quantity_Purchased]])-Table1[[#This Row],[Discount_Applied]]</f>
        <v>1081.25</v>
      </c>
    </row>
    <row r="2868" spans="1:18" hidden="1" x14ac:dyDescent="0.35">
      <c r="A2868" t="s">
        <v>9502</v>
      </c>
      <c r="B2868" s="1">
        <v>45751</v>
      </c>
      <c r="C2868" t="s">
        <v>8386</v>
      </c>
      <c r="D2868" t="s">
        <v>9503</v>
      </c>
      <c r="E2868" t="s">
        <v>3062</v>
      </c>
      <c r="F2868" t="s">
        <v>19</v>
      </c>
      <c r="G2868">
        <v>315.32</v>
      </c>
      <c r="H2868">
        <v>10</v>
      </c>
      <c r="I2868">
        <v>198.85</v>
      </c>
      <c r="J2868">
        <v>2.64</v>
      </c>
      <c r="K2868" t="s">
        <v>54</v>
      </c>
      <c r="L2868" t="s">
        <v>29</v>
      </c>
      <c r="M2868" t="s">
        <v>30</v>
      </c>
      <c r="N2868" t="s">
        <v>8388</v>
      </c>
      <c r="O2868" t="s">
        <v>9504</v>
      </c>
      <c r="P2868" t="str">
        <f t="shared" si="44"/>
        <v>Apr</v>
      </c>
      <c r="Q2868">
        <f>PRODUCT(Table1[[#This Row],[Price_per_Unit]],Table1[[#This Row],[Quantity_Purchased]])</f>
        <v>3153.2</v>
      </c>
      <c r="R2868">
        <f>(Table1[[#This Row],[Price_per_Unit]]*Table1[[#This Row],[Quantity_Purchased]])-Table1[[#This Row],[Discount_Applied]]</f>
        <v>3150.56</v>
      </c>
    </row>
    <row r="2869" spans="1:18" x14ac:dyDescent="0.35">
      <c r="A2869" t="s">
        <v>9505</v>
      </c>
      <c r="B2869" s="1">
        <v>45728</v>
      </c>
      <c r="C2869" t="s">
        <v>8386</v>
      </c>
      <c r="D2869" t="s">
        <v>9506</v>
      </c>
      <c r="E2869" t="s">
        <v>2528</v>
      </c>
      <c r="F2869" t="s">
        <v>79</v>
      </c>
      <c r="G2869">
        <v>354.46</v>
      </c>
      <c r="H2869">
        <v>3</v>
      </c>
      <c r="I2869">
        <v>265.70999999999998</v>
      </c>
      <c r="J2869">
        <v>39.83</v>
      </c>
      <c r="K2869" t="s">
        <v>20</v>
      </c>
      <c r="L2869" t="s">
        <v>21</v>
      </c>
      <c r="M2869" t="s">
        <v>22</v>
      </c>
      <c r="N2869" t="s">
        <v>8388</v>
      </c>
      <c r="O2869" t="s">
        <v>9507</v>
      </c>
      <c r="P2869" t="str">
        <f t="shared" si="44"/>
        <v>Mar</v>
      </c>
      <c r="Q2869">
        <f>PRODUCT(Table1[[#This Row],[Price_per_Unit]],Table1[[#This Row],[Quantity_Purchased]])</f>
        <v>1063.3799999999999</v>
      </c>
      <c r="R2869">
        <f>(Table1[[#This Row],[Price_per_Unit]]*Table1[[#This Row],[Quantity_Purchased]])-Table1[[#This Row],[Discount_Applied]]</f>
        <v>1023.5499999999998</v>
      </c>
    </row>
    <row r="2870" spans="1:18" x14ac:dyDescent="0.35">
      <c r="A2870" t="s">
        <v>9508</v>
      </c>
      <c r="B2870" s="1">
        <v>45875</v>
      </c>
      <c r="C2870" t="s">
        <v>8386</v>
      </c>
      <c r="D2870" t="s">
        <v>9509</v>
      </c>
      <c r="E2870" t="s">
        <v>2464</v>
      </c>
      <c r="F2870" t="s">
        <v>19</v>
      </c>
      <c r="G2870">
        <v>359.45</v>
      </c>
      <c r="H2870">
        <v>6</v>
      </c>
      <c r="I2870">
        <v>300.52</v>
      </c>
      <c r="J2870">
        <v>38.85</v>
      </c>
      <c r="K2870" t="s">
        <v>54</v>
      </c>
      <c r="L2870" t="s">
        <v>48</v>
      </c>
      <c r="M2870" t="s">
        <v>22</v>
      </c>
      <c r="N2870" t="s">
        <v>8388</v>
      </c>
      <c r="O2870" t="s">
        <v>9510</v>
      </c>
      <c r="P2870" t="str">
        <f t="shared" si="44"/>
        <v>Aug</v>
      </c>
      <c r="Q2870">
        <f>PRODUCT(Table1[[#This Row],[Price_per_Unit]],Table1[[#This Row],[Quantity_Purchased]])</f>
        <v>2156.6999999999998</v>
      </c>
      <c r="R2870">
        <f>(Table1[[#This Row],[Price_per_Unit]]*Table1[[#This Row],[Quantity_Purchased]])-Table1[[#This Row],[Discount_Applied]]</f>
        <v>2117.85</v>
      </c>
    </row>
    <row r="2871" spans="1:18" hidden="1" x14ac:dyDescent="0.35">
      <c r="A2871" t="s">
        <v>9511</v>
      </c>
      <c r="B2871" s="1">
        <v>46002</v>
      </c>
      <c r="C2871" t="s">
        <v>8386</v>
      </c>
      <c r="D2871" t="s">
        <v>9512</v>
      </c>
      <c r="E2871" t="s">
        <v>192</v>
      </c>
      <c r="F2871" t="s">
        <v>128</v>
      </c>
      <c r="G2871">
        <v>200.29</v>
      </c>
      <c r="H2871">
        <v>10</v>
      </c>
      <c r="I2871">
        <v>159.76</v>
      </c>
      <c r="J2871">
        <v>32.35</v>
      </c>
      <c r="K2871" t="s">
        <v>43</v>
      </c>
      <c r="L2871" t="s">
        <v>29</v>
      </c>
      <c r="M2871" t="s">
        <v>30</v>
      </c>
      <c r="N2871" t="s">
        <v>8388</v>
      </c>
      <c r="O2871" t="s">
        <v>9513</v>
      </c>
      <c r="P2871" t="str">
        <f t="shared" si="44"/>
        <v>Dec</v>
      </c>
      <c r="Q2871">
        <f>PRODUCT(Table1[[#This Row],[Price_per_Unit]],Table1[[#This Row],[Quantity_Purchased]])</f>
        <v>2002.8999999999999</v>
      </c>
      <c r="R2871">
        <f>(Table1[[#This Row],[Price_per_Unit]]*Table1[[#This Row],[Quantity_Purchased]])-Table1[[#This Row],[Discount_Applied]]</f>
        <v>1970.55</v>
      </c>
    </row>
    <row r="2872" spans="1:18" hidden="1" x14ac:dyDescent="0.35">
      <c r="A2872" t="s">
        <v>9514</v>
      </c>
      <c r="B2872" s="1">
        <v>45843</v>
      </c>
      <c r="C2872" t="s">
        <v>8386</v>
      </c>
      <c r="D2872" t="s">
        <v>9515</v>
      </c>
      <c r="E2872" t="s">
        <v>952</v>
      </c>
      <c r="F2872" t="s">
        <v>19</v>
      </c>
      <c r="G2872">
        <v>421.14</v>
      </c>
      <c r="H2872">
        <v>6</v>
      </c>
      <c r="I2872">
        <v>279.17</v>
      </c>
      <c r="J2872">
        <v>65.42</v>
      </c>
      <c r="K2872" t="s">
        <v>20</v>
      </c>
      <c r="L2872" t="s">
        <v>48</v>
      </c>
      <c r="M2872" t="s">
        <v>37</v>
      </c>
      <c r="N2872" t="s">
        <v>8388</v>
      </c>
      <c r="O2872" t="s">
        <v>9516</v>
      </c>
      <c r="P2872" t="str">
        <f t="shared" si="44"/>
        <v>Jul</v>
      </c>
      <c r="Q2872">
        <f>PRODUCT(Table1[[#This Row],[Price_per_Unit]],Table1[[#This Row],[Quantity_Purchased]])</f>
        <v>2526.84</v>
      </c>
      <c r="R2872">
        <f>(Table1[[#This Row],[Price_per_Unit]]*Table1[[#This Row],[Quantity_Purchased]])-Table1[[#This Row],[Discount_Applied]]</f>
        <v>2461.42</v>
      </c>
    </row>
    <row r="2873" spans="1:18" hidden="1" x14ac:dyDescent="0.35">
      <c r="A2873" t="s">
        <v>9517</v>
      </c>
      <c r="B2873" s="1">
        <v>45749</v>
      </c>
      <c r="C2873" t="s">
        <v>8386</v>
      </c>
      <c r="D2873" t="s">
        <v>9518</v>
      </c>
      <c r="E2873" t="s">
        <v>1250</v>
      </c>
      <c r="F2873" t="s">
        <v>53</v>
      </c>
      <c r="G2873">
        <v>453.07</v>
      </c>
      <c r="H2873">
        <v>6</v>
      </c>
      <c r="I2873">
        <v>283.62</v>
      </c>
      <c r="J2873">
        <v>43.82</v>
      </c>
      <c r="K2873" t="s">
        <v>20</v>
      </c>
      <c r="L2873" t="s">
        <v>21</v>
      </c>
      <c r="M2873" t="s">
        <v>37</v>
      </c>
      <c r="N2873" t="s">
        <v>8388</v>
      </c>
      <c r="O2873" t="s">
        <v>8819</v>
      </c>
      <c r="P2873" t="str">
        <f t="shared" si="44"/>
        <v>Apr</v>
      </c>
      <c r="Q2873">
        <f>PRODUCT(Table1[[#This Row],[Price_per_Unit]],Table1[[#This Row],[Quantity_Purchased]])</f>
        <v>2718.42</v>
      </c>
      <c r="R2873">
        <f>(Table1[[#This Row],[Price_per_Unit]]*Table1[[#This Row],[Quantity_Purchased]])-Table1[[#This Row],[Discount_Applied]]</f>
        <v>2674.6</v>
      </c>
    </row>
    <row r="2874" spans="1:18" hidden="1" x14ac:dyDescent="0.35">
      <c r="A2874" t="s">
        <v>9519</v>
      </c>
      <c r="B2874" s="1">
        <v>45878</v>
      </c>
      <c r="C2874" t="s">
        <v>8386</v>
      </c>
      <c r="D2874" t="s">
        <v>9520</v>
      </c>
      <c r="E2874" t="s">
        <v>9119</v>
      </c>
      <c r="F2874" t="s">
        <v>36</v>
      </c>
      <c r="G2874">
        <v>345.93</v>
      </c>
      <c r="H2874">
        <v>5</v>
      </c>
      <c r="I2874">
        <v>212.77</v>
      </c>
      <c r="J2874">
        <v>55.72</v>
      </c>
      <c r="K2874" t="s">
        <v>43</v>
      </c>
      <c r="L2874" t="s">
        <v>21</v>
      </c>
      <c r="M2874" t="s">
        <v>30</v>
      </c>
      <c r="N2874" t="s">
        <v>8392</v>
      </c>
      <c r="O2874" t="s">
        <v>9521</v>
      </c>
      <c r="P2874" t="str">
        <f t="shared" si="44"/>
        <v>Aug</v>
      </c>
      <c r="Q2874">
        <f>PRODUCT(Table1[[#This Row],[Price_per_Unit]],Table1[[#This Row],[Quantity_Purchased]])</f>
        <v>1729.65</v>
      </c>
      <c r="R2874">
        <f>(Table1[[#This Row],[Price_per_Unit]]*Table1[[#This Row],[Quantity_Purchased]])-Table1[[#This Row],[Discount_Applied]]</f>
        <v>1673.93</v>
      </c>
    </row>
    <row r="2875" spans="1:18" hidden="1" x14ac:dyDescent="0.35">
      <c r="A2875" t="s">
        <v>9522</v>
      </c>
      <c r="B2875" s="1">
        <v>45908</v>
      </c>
      <c r="C2875" t="s">
        <v>8386</v>
      </c>
      <c r="D2875" t="s">
        <v>9523</v>
      </c>
      <c r="E2875" t="s">
        <v>1012</v>
      </c>
      <c r="F2875" t="s">
        <v>53</v>
      </c>
      <c r="G2875">
        <v>363.99</v>
      </c>
      <c r="H2875">
        <v>8</v>
      </c>
      <c r="I2875">
        <v>310.10000000000002</v>
      </c>
      <c r="J2875">
        <v>8.9</v>
      </c>
      <c r="K2875" t="s">
        <v>54</v>
      </c>
      <c r="L2875" t="s">
        <v>48</v>
      </c>
      <c r="M2875" t="s">
        <v>37</v>
      </c>
      <c r="N2875" t="s">
        <v>8396</v>
      </c>
      <c r="O2875" t="s">
        <v>9524</v>
      </c>
      <c r="P2875" t="str">
        <f t="shared" si="44"/>
        <v>Sep</v>
      </c>
      <c r="Q2875">
        <f>PRODUCT(Table1[[#This Row],[Price_per_Unit]],Table1[[#This Row],[Quantity_Purchased]])</f>
        <v>2911.92</v>
      </c>
      <c r="R2875">
        <f>(Table1[[#This Row],[Price_per_Unit]]*Table1[[#This Row],[Quantity_Purchased]])-Table1[[#This Row],[Discount_Applied]]</f>
        <v>2903.02</v>
      </c>
    </row>
    <row r="2876" spans="1:18" hidden="1" x14ac:dyDescent="0.35">
      <c r="A2876" t="s">
        <v>9525</v>
      </c>
      <c r="B2876" s="1">
        <v>45739</v>
      </c>
      <c r="C2876" t="s">
        <v>8386</v>
      </c>
      <c r="D2876" t="s">
        <v>9526</v>
      </c>
      <c r="E2876" t="s">
        <v>3810</v>
      </c>
      <c r="F2876" t="s">
        <v>128</v>
      </c>
      <c r="G2876">
        <v>192.27</v>
      </c>
      <c r="H2876">
        <v>8</v>
      </c>
      <c r="I2876">
        <v>146.71</v>
      </c>
      <c r="J2876">
        <v>3.12</v>
      </c>
      <c r="K2876" t="s">
        <v>20</v>
      </c>
      <c r="L2876" t="s">
        <v>21</v>
      </c>
      <c r="M2876" t="s">
        <v>37</v>
      </c>
      <c r="N2876" t="s">
        <v>8396</v>
      </c>
      <c r="O2876" t="s">
        <v>9527</v>
      </c>
      <c r="P2876" t="str">
        <f t="shared" si="44"/>
        <v>Mar</v>
      </c>
      <c r="Q2876">
        <f>PRODUCT(Table1[[#This Row],[Price_per_Unit]],Table1[[#This Row],[Quantity_Purchased]])</f>
        <v>1538.16</v>
      </c>
      <c r="R2876">
        <f>(Table1[[#This Row],[Price_per_Unit]]*Table1[[#This Row],[Quantity_Purchased]])-Table1[[#This Row],[Discount_Applied]]</f>
        <v>1535.0400000000002</v>
      </c>
    </row>
    <row r="2877" spans="1:18" x14ac:dyDescent="0.35">
      <c r="A2877" t="s">
        <v>9528</v>
      </c>
      <c r="B2877" s="1">
        <v>45823</v>
      </c>
      <c r="C2877" t="s">
        <v>8386</v>
      </c>
      <c r="D2877" t="s">
        <v>9529</v>
      </c>
      <c r="E2877" t="s">
        <v>3977</v>
      </c>
      <c r="F2877" t="s">
        <v>36</v>
      </c>
      <c r="G2877">
        <v>172.56</v>
      </c>
      <c r="H2877">
        <v>10</v>
      </c>
      <c r="I2877">
        <v>134.85</v>
      </c>
      <c r="J2877">
        <v>11.13</v>
      </c>
      <c r="K2877" t="s">
        <v>54</v>
      </c>
      <c r="L2877" t="s">
        <v>48</v>
      </c>
      <c r="M2877" t="s">
        <v>22</v>
      </c>
      <c r="N2877" t="s">
        <v>8392</v>
      </c>
      <c r="O2877" t="s">
        <v>9530</v>
      </c>
      <c r="P2877" t="str">
        <f t="shared" si="44"/>
        <v>Jun</v>
      </c>
      <c r="Q2877">
        <f>PRODUCT(Table1[[#This Row],[Price_per_Unit]],Table1[[#This Row],[Quantity_Purchased]])</f>
        <v>1725.6</v>
      </c>
      <c r="R2877">
        <f>(Table1[[#This Row],[Price_per_Unit]]*Table1[[#This Row],[Quantity_Purchased]])-Table1[[#This Row],[Discount_Applied]]</f>
        <v>1714.4699999999998</v>
      </c>
    </row>
    <row r="2878" spans="1:18" hidden="1" x14ac:dyDescent="0.35">
      <c r="A2878" t="s">
        <v>9531</v>
      </c>
      <c r="B2878" s="1">
        <v>45719</v>
      </c>
      <c r="C2878" t="s">
        <v>8386</v>
      </c>
      <c r="D2878" t="s">
        <v>9532</v>
      </c>
      <c r="E2878" t="s">
        <v>9533</v>
      </c>
      <c r="F2878" t="s">
        <v>28</v>
      </c>
      <c r="G2878">
        <v>381.1</v>
      </c>
      <c r="H2878">
        <v>7</v>
      </c>
      <c r="I2878">
        <v>310.95999999999998</v>
      </c>
      <c r="J2878">
        <v>48.69</v>
      </c>
      <c r="K2878" t="s">
        <v>20</v>
      </c>
      <c r="L2878" t="s">
        <v>21</v>
      </c>
      <c r="M2878" t="s">
        <v>30</v>
      </c>
      <c r="N2878" t="s">
        <v>8392</v>
      </c>
      <c r="O2878" t="s">
        <v>9534</v>
      </c>
      <c r="P2878" t="str">
        <f t="shared" si="44"/>
        <v>Mar</v>
      </c>
      <c r="Q2878">
        <f>PRODUCT(Table1[[#This Row],[Price_per_Unit]],Table1[[#This Row],[Quantity_Purchased]])</f>
        <v>2667.7000000000003</v>
      </c>
      <c r="R2878">
        <f>(Table1[[#This Row],[Price_per_Unit]]*Table1[[#This Row],[Quantity_Purchased]])-Table1[[#This Row],[Discount_Applied]]</f>
        <v>2619.0100000000002</v>
      </c>
    </row>
    <row r="2879" spans="1:18" hidden="1" x14ac:dyDescent="0.35">
      <c r="A2879" t="s">
        <v>9535</v>
      </c>
      <c r="B2879" s="1">
        <v>45907</v>
      </c>
      <c r="C2879" t="s">
        <v>8386</v>
      </c>
      <c r="D2879" t="s">
        <v>9536</v>
      </c>
      <c r="E2879" t="s">
        <v>3206</v>
      </c>
      <c r="F2879" t="s">
        <v>36</v>
      </c>
      <c r="G2879">
        <v>307.86</v>
      </c>
      <c r="H2879">
        <v>3</v>
      </c>
      <c r="I2879">
        <v>241.8</v>
      </c>
      <c r="J2879">
        <v>31.51</v>
      </c>
      <c r="K2879" t="s">
        <v>20</v>
      </c>
      <c r="L2879" t="s">
        <v>48</v>
      </c>
      <c r="M2879" t="s">
        <v>37</v>
      </c>
      <c r="N2879" t="s">
        <v>8388</v>
      </c>
      <c r="O2879" t="s">
        <v>9537</v>
      </c>
      <c r="P2879" t="str">
        <f t="shared" si="44"/>
        <v>Sep</v>
      </c>
      <c r="Q2879">
        <f>PRODUCT(Table1[[#This Row],[Price_per_Unit]],Table1[[#This Row],[Quantity_Purchased]])</f>
        <v>923.58</v>
      </c>
      <c r="R2879">
        <f>(Table1[[#This Row],[Price_per_Unit]]*Table1[[#This Row],[Quantity_Purchased]])-Table1[[#This Row],[Discount_Applied]]</f>
        <v>892.07</v>
      </c>
    </row>
    <row r="2880" spans="1:18" hidden="1" x14ac:dyDescent="0.35">
      <c r="A2880" t="s">
        <v>9538</v>
      </c>
      <c r="B2880" s="1">
        <v>45739</v>
      </c>
      <c r="C2880" t="s">
        <v>8386</v>
      </c>
      <c r="D2880" t="s">
        <v>9539</v>
      </c>
      <c r="E2880" t="s">
        <v>564</v>
      </c>
      <c r="F2880" t="s">
        <v>36</v>
      </c>
      <c r="G2880">
        <v>448.24</v>
      </c>
      <c r="H2880">
        <v>9</v>
      </c>
      <c r="I2880">
        <v>341.77</v>
      </c>
      <c r="J2880">
        <v>56.99</v>
      </c>
      <c r="K2880" t="s">
        <v>43</v>
      </c>
      <c r="L2880" t="s">
        <v>48</v>
      </c>
      <c r="M2880" t="s">
        <v>30</v>
      </c>
      <c r="N2880" t="s">
        <v>8388</v>
      </c>
      <c r="O2880" t="s">
        <v>9540</v>
      </c>
      <c r="P2880" t="str">
        <f t="shared" si="44"/>
        <v>Mar</v>
      </c>
      <c r="Q2880">
        <f>PRODUCT(Table1[[#This Row],[Price_per_Unit]],Table1[[#This Row],[Quantity_Purchased]])</f>
        <v>4034.16</v>
      </c>
      <c r="R2880">
        <f>(Table1[[#This Row],[Price_per_Unit]]*Table1[[#This Row],[Quantity_Purchased]])-Table1[[#This Row],[Discount_Applied]]</f>
        <v>3977.17</v>
      </c>
    </row>
    <row r="2881" spans="1:18" hidden="1" x14ac:dyDescent="0.35">
      <c r="A2881" t="s">
        <v>9541</v>
      </c>
      <c r="B2881" s="1">
        <v>45981</v>
      </c>
      <c r="C2881" t="s">
        <v>8386</v>
      </c>
      <c r="D2881" t="s">
        <v>9542</v>
      </c>
      <c r="E2881" t="s">
        <v>331</v>
      </c>
      <c r="F2881" t="s">
        <v>53</v>
      </c>
      <c r="G2881">
        <v>408.09</v>
      </c>
      <c r="H2881">
        <v>9</v>
      </c>
      <c r="I2881">
        <v>249.37</v>
      </c>
      <c r="J2881">
        <v>29.59</v>
      </c>
      <c r="K2881" t="s">
        <v>54</v>
      </c>
      <c r="L2881" t="s">
        <v>21</v>
      </c>
      <c r="M2881" t="s">
        <v>30</v>
      </c>
      <c r="N2881" t="s">
        <v>8388</v>
      </c>
      <c r="O2881" t="s">
        <v>9543</v>
      </c>
      <c r="P2881" t="str">
        <f t="shared" si="44"/>
        <v>Nov</v>
      </c>
      <c r="Q2881">
        <f>PRODUCT(Table1[[#This Row],[Price_per_Unit]],Table1[[#This Row],[Quantity_Purchased]])</f>
        <v>3672.81</v>
      </c>
      <c r="R2881">
        <f>(Table1[[#This Row],[Price_per_Unit]]*Table1[[#This Row],[Quantity_Purchased]])-Table1[[#This Row],[Discount_Applied]]</f>
        <v>3643.22</v>
      </c>
    </row>
    <row r="2882" spans="1:18" hidden="1" x14ac:dyDescent="0.35">
      <c r="A2882" t="s">
        <v>9544</v>
      </c>
      <c r="B2882" s="1">
        <v>46022</v>
      </c>
      <c r="C2882" t="s">
        <v>8386</v>
      </c>
      <c r="D2882" t="s">
        <v>9545</v>
      </c>
      <c r="E2882" t="s">
        <v>7242</v>
      </c>
      <c r="F2882" t="s">
        <v>19</v>
      </c>
      <c r="G2882">
        <v>447.22</v>
      </c>
      <c r="H2882">
        <v>7</v>
      </c>
      <c r="I2882">
        <v>372.75</v>
      </c>
      <c r="J2882">
        <v>88.39</v>
      </c>
      <c r="K2882" t="s">
        <v>43</v>
      </c>
      <c r="L2882" t="s">
        <v>21</v>
      </c>
      <c r="M2882" t="s">
        <v>30</v>
      </c>
      <c r="N2882" t="s">
        <v>8392</v>
      </c>
      <c r="O2882" t="s">
        <v>9546</v>
      </c>
      <c r="P2882" t="str">
        <f t="shared" ref="P2882:P2945" si="45">CHOOSE(MONTH(B2882),"Jan","Feb","Mar","Apr","May","Jun","Jul","Aug","Sep","Oct","Nov","Dec")</f>
        <v>Dec</v>
      </c>
      <c r="Q2882">
        <f>PRODUCT(Table1[[#This Row],[Price_per_Unit]],Table1[[#This Row],[Quantity_Purchased]])</f>
        <v>3130.54</v>
      </c>
      <c r="R2882">
        <f>(Table1[[#This Row],[Price_per_Unit]]*Table1[[#This Row],[Quantity_Purchased]])-Table1[[#This Row],[Discount_Applied]]</f>
        <v>3042.15</v>
      </c>
    </row>
    <row r="2883" spans="1:18" x14ac:dyDescent="0.35">
      <c r="A2883" t="s">
        <v>9547</v>
      </c>
      <c r="B2883" s="1">
        <v>45960</v>
      </c>
      <c r="C2883" t="s">
        <v>8386</v>
      </c>
      <c r="D2883" t="s">
        <v>9548</v>
      </c>
      <c r="E2883" t="s">
        <v>510</v>
      </c>
      <c r="F2883" t="s">
        <v>79</v>
      </c>
      <c r="G2883">
        <v>64.349999999999994</v>
      </c>
      <c r="H2883">
        <v>9</v>
      </c>
      <c r="I2883">
        <v>44.47</v>
      </c>
      <c r="J2883">
        <v>10.35</v>
      </c>
      <c r="K2883" t="s">
        <v>43</v>
      </c>
      <c r="L2883" t="s">
        <v>29</v>
      </c>
      <c r="M2883" t="s">
        <v>22</v>
      </c>
      <c r="N2883" t="s">
        <v>8396</v>
      </c>
      <c r="O2883" t="s">
        <v>9549</v>
      </c>
      <c r="P2883" t="str">
        <f t="shared" si="45"/>
        <v>Oct</v>
      </c>
      <c r="Q2883">
        <f>PRODUCT(Table1[[#This Row],[Price_per_Unit]],Table1[[#This Row],[Quantity_Purchased]])</f>
        <v>579.15</v>
      </c>
      <c r="R2883">
        <f>(Table1[[#This Row],[Price_per_Unit]]*Table1[[#This Row],[Quantity_Purchased]])-Table1[[#This Row],[Discount_Applied]]</f>
        <v>568.79999999999995</v>
      </c>
    </row>
    <row r="2884" spans="1:18" hidden="1" x14ac:dyDescent="0.35">
      <c r="A2884" t="s">
        <v>9550</v>
      </c>
      <c r="B2884" s="1">
        <v>45760</v>
      </c>
      <c r="C2884" t="s">
        <v>8386</v>
      </c>
      <c r="D2884" t="s">
        <v>9551</v>
      </c>
      <c r="E2884" t="s">
        <v>3386</v>
      </c>
      <c r="F2884" t="s">
        <v>79</v>
      </c>
      <c r="G2884">
        <v>294.60000000000002</v>
      </c>
      <c r="H2884">
        <v>1</v>
      </c>
      <c r="I2884">
        <v>199.21</v>
      </c>
      <c r="J2884">
        <v>14.73</v>
      </c>
      <c r="K2884" t="s">
        <v>43</v>
      </c>
      <c r="L2884" t="s">
        <v>29</v>
      </c>
      <c r="M2884" t="s">
        <v>30</v>
      </c>
      <c r="N2884" t="s">
        <v>8388</v>
      </c>
      <c r="O2884" t="s">
        <v>9552</v>
      </c>
      <c r="P2884" t="str">
        <f t="shared" si="45"/>
        <v>Apr</v>
      </c>
      <c r="Q2884">
        <f>PRODUCT(Table1[[#This Row],[Price_per_Unit]],Table1[[#This Row],[Quantity_Purchased]])</f>
        <v>294.60000000000002</v>
      </c>
      <c r="R2884">
        <f>(Table1[[#This Row],[Price_per_Unit]]*Table1[[#This Row],[Quantity_Purchased]])-Table1[[#This Row],[Discount_Applied]]</f>
        <v>279.87</v>
      </c>
    </row>
    <row r="2885" spans="1:18" hidden="1" x14ac:dyDescent="0.35">
      <c r="A2885" t="s">
        <v>9553</v>
      </c>
      <c r="B2885" s="1">
        <v>45941</v>
      </c>
      <c r="C2885" t="s">
        <v>8386</v>
      </c>
      <c r="D2885" t="s">
        <v>9554</v>
      </c>
      <c r="E2885" t="s">
        <v>1535</v>
      </c>
      <c r="F2885" t="s">
        <v>53</v>
      </c>
      <c r="G2885">
        <v>369.7</v>
      </c>
      <c r="H2885">
        <v>6</v>
      </c>
      <c r="I2885">
        <v>304.98</v>
      </c>
      <c r="J2885">
        <v>16.55</v>
      </c>
      <c r="K2885" t="s">
        <v>54</v>
      </c>
      <c r="L2885" t="s">
        <v>21</v>
      </c>
      <c r="M2885" t="s">
        <v>37</v>
      </c>
      <c r="N2885" t="s">
        <v>8388</v>
      </c>
      <c r="O2885" t="s">
        <v>9555</v>
      </c>
      <c r="P2885" t="str">
        <f t="shared" si="45"/>
        <v>Oct</v>
      </c>
      <c r="Q2885">
        <f>PRODUCT(Table1[[#This Row],[Price_per_Unit]],Table1[[#This Row],[Quantity_Purchased]])</f>
        <v>2218.1999999999998</v>
      </c>
      <c r="R2885">
        <f>(Table1[[#This Row],[Price_per_Unit]]*Table1[[#This Row],[Quantity_Purchased]])-Table1[[#This Row],[Discount_Applied]]</f>
        <v>2201.6499999999996</v>
      </c>
    </row>
    <row r="2886" spans="1:18" hidden="1" x14ac:dyDescent="0.35">
      <c r="A2886" t="s">
        <v>9556</v>
      </c>
      <c r="B2886" s="1">
        <v>45973</v>
      </c>
      <c r="C2886" t="s">
        <v>8386</v>
      </c>
      <c r="D2886" t="s">
        <v>9557</v>
      </c>
      <c r="E2886" t="s">
        <v>1968</v>
      </c>
      <c r="F2886" t="s">
        <v>19</v>
      </c>
      <c r="G2886">
        <v>135.69</v>
      </c>
      <c r="H2886">
        <v>9</v>
      </c>
      <c r="I2886">
        <v>103.4</v>
      </c>
      <c r="J2886">
        <v>14.83</v>
      </c>
      <c r="K2886" t="s">
        <v>43</v>
      </c>
      <c r="L2886" t="s">
        <v>48</v>
      </c>
      <c r="M2886" t="s">
        <v>30</v>
      </c>
      <c r="N2886" t="s">
        <v>8388</v>
      </c>
      <c r="O2886" t="s">
        <v>9558</v>
      </c>
      <c r="P2886" t="str">
        <f t="shared" si="45"/>
        <v>Nov</v>
      </c>
      <c r="Q2886">
        <f>PRODUCT(Table1[[#This Row],[Price_per_Unit]],Table1[[#This Row],[Quantity_Purchased]])</f>
        <v>1221.21</v>
      </c>
      <c r="R2886">
        <f>(Table1[[#This Row],[Price_per_Unit]]*Table1[[#This Row],[Quantity_Purchased]])-Table1[[#This Row],[Discount_Applied]]</f>
        <v>1206.3800000000001</v>
      </c>
    </row>
    <row r="2887" spans="1:18" hidden="1" x14ac:dyDescent="0.35">
      <c r="A2887" t="s">
        <v>9559</v>
      </c>
      <c r="B2887" s="1">
        <v>46002</v>
      </c>
      <c r="C2887" t="s">
        <v>8386</v>
      </c>
      <c r="D2887" t="s">
        <v>9560</v>
      </c>
      <c r="E2887" t="s">
        <v>2933</v>
      </c>
      <c r="F2887" t="s">
        <v>36</v>
      </c>
      <c r="G2887">
        <v>403.83</v>
      </c>
      <c r="H2887">
        <v>4</v>
      </c>
      <c r="I2887">
        <v>356.48</v>
      </c>
      <c r="J2887">
        <v>67.8</v>
      </c>
      <c r="K2887" t="s">
        <v>43</v>
      </c>
      <c r="L2887" t="s">
        <v>21</v>
      </c>
      <c r="M2887" t="s">
        <v>30</v>
      </c>
      <c r="N2887" t="s">
        <v>8392</v>
      </c>
      <c r="O2887" t="s">
        <v>9561</v>
      </c>
      <c r="P2887" t="str">
        <f t="shared" si="45"/>
        <v>Dec</v>
      </c>
      <c r="Q2887">
        <f>PRODUCT(Table1[[#This Row],[Price_per_Unit]],Table1[[#This Row],[Quantity_Purchased]])</f>
        <v>1615.32</v>
      </c>
      <c r="R2887">
        <f>(Table1[[#This Row],[Price_per_Unit]]*Table1[[#This Row],[Quantity_Purchased]])-Table1[[#This Row],[Discount_Applied]]</f>
        <v>1547.52</v>
      </c>
    </row>
    <row r="2888" spans="1:18" x14ac:dyDescent="0.35">
      <c r="A2888" t="s">
        <v>9562</v>
      </c>
      <c r="B2888" s="1">
        <v>45941</v>
      </c>
      <c r="C2888" t="s">
        <v>8386</v>
      </c>
      <c r="D2888" t="s">
        <v>9563</v>
      </c>
      <c r="E2888" t="s">
        <v>518</v>
      </c>
      <c r="F2888" t="s">
        <v>19</v>
      </c>
      <c r="G2888">
        <v>85.85</v>
      </c>
      <c r="H2888">
        <v>4</v>
      </c>
      <c r="I2888">
        <v>56.7</v>
      </c>
      <c r="J2888">
        <v>17.149999999999999</v>
      </c>
      <c r="K2888" t="s">
        <v>20</v>
      </c>
      <c r="L2888" t="s">
        <v>29</v>
      </c>
      <c r="M2888" t="s">
        <v>22</v>
      </c>
      <c r="N2888" t="s">
        <v>8388</v>
      </c>
      <c r="O2888" t="s">
        <v>5986</v>
      </c>
      <c r="P2888" t="str">
        <f t="shared" si="45"/>
        <v>Oct</v>
      </c>
      <c r="Q2888">
        <f>PRODUCT(Table1[[#This Row],[Price_per_Unit]],Table1[[#This Row],[Quantity_Purchased]])</f>
        <v>343.4</v>
      </c>
      <c r="R2888">
        <f>(Table1[[#This Row],[Price_per_Unit]]*Table1[[#This Row],[Quantity_Purchased]])-Table1[[#This Row],[Discount_Applied]]</f>
        <v>326.25</v>
      </c>
    </row>
    <row r="2889" spans="1:18" hidden="1" x14ac:dyDescent="0.35">
      <c r="A2889" t="s">
        <v>9564</v>
      </c>
      <c r="B2889" s="1">
        <v>45886</v>
      </c>
      <c r="C2889" t="s">
        <v>8386</v>
      </c>
      <c r="D2889" t="s">
        <v>9565</v>
      </c>
      <c r="E2889" t="s">
        <v>6418</v>
      </c>
      <c r="F2889" t="s">
        <v>128</v>
      </c>
      <c r="G2889">
        <v>132.85</v>
      </c>
      <c r="H2889">
        <v>6</v>
      </c>
      <c r="I2889">
        <v>106.24</v>
      </c>
      <c r="J2889">
        <v>23.82</v>
      </c>
      <c r="K2889" t="s">
        <v>20</v>
      </c>
      <c r="L2889" t="s">
        <v>48</v>
      </c>
      <c r="M2889" t="s">
        <v>30</v>
      </c>
      <c r="N2889" t="s">
        <v>8392</v>
      </c>
      <c r="O2889" t="s">
        <v>9566</v>
      </c>
      <c r="P2889" t="str">
        <f t="shared" si="45"/>
        <v>Aug</v>
      </c>
      <c r="Q2889">
        <f>PRODUCT(Table1[[#This Row],[Price_per_Unit]],Table1[[#This Row],[Quantity_Purchased]])</f>
        <v>797.09999999999991</v>
      </c>
      <c r="R2889">
        <f>(Table1[[#This Row],[Price_per_Unit]]*Table1[[#This Row],[Quantity_Purchased]])-Table1[[#This Row],[Discount_Applied]]</f>
        <v>773.27999999999986</v>
      </c>
    </row>
    <row r="2890" spans="1:18" x14ac:dyDescent="0.35">
      <c r="A2890" t="s">
        <v>9567</v>
      </c>
      <c r="B2890" s="1">
        <v>45971</v>
      </c>
      <c r="C2890" t="s">
        <v>8386</v>
      </c>
      <c r="D2890" t="s">
        <v>9568</v>
      </c>
      <c r="E2890" t="s">
        <v>107</v>
      </c>
      <c r="F2890" t="s">
        <v>53</v>
      </c>
      <c r="G2890">
        <v>484.48</v>
      </c>
      <c r="H2890">
        <v>3</v>
      </c>
      <c r="I2890">
        <v>367.67</v>
      </c>
      <c r="J2890">
        <v>14.2</v>
      </c>
      <c r="K2890" t="s">
        <v>43</v>
      </c>
      <c r="L2890" t="s">
        <v>21</v>
      </c>
      <c r="M2890" t="s">
        <v>22</v>
      </c>
      <c r="N2890" t="s">
        <v>8388</v>
      </c>
      <c r="O2890" t="s">
        <v>9569</v>
      </c>
      <c r="P2890" t="str">
        <f t="shared" si="45"/>
        <v>Nov</v>
      </c>
      <c r="Q2890">
        <f>PRODUCT(Table1[[#This Row],[Price_per_Unit]],Table1[[#This Row],[Quantity_Purchased]])</f>
        <v>1453.44</v>
      </c>
      <c r="R2890">
        <f>(Table1[[#This Row],[Price_per_Unit]]*Table1[[#This Row],[Quantity_Purchased]])-Table1[[#This Row],[Discount_Applied]]</f>
        <v>1439.24</v>
      </c>
    </row>
    <row r="2891" spans="1:18" hidden="1" x14ac:dyDescent="0.35">
      <c r="A2891" t="s">
        <v>9570</v>
      </c>
      <c r="B2891" s="1">
        <v>45907</v>
      </c>
      <c r="C2891" t="s">
        <v>8386</v>
      </c>
      <c r="D2891" t="s">
        <v>9571</v>
      </c>
      <c r="E2891" t="s">
        <v>1148</v>
      </c>
      <c r="F2891" t="s">
        <v>36</v>
      </c>
      <c r="G2891">
        <v>422.19</v>
      </c>
      <c r="H2891">
        <v>9</v>
      </c>
      <c r="I2891">
        <v>332.41</v>
      </c>
      <c r="J2891">
        <v>71.27</v>
      </c>
      <c r="K2891" t="s">
        <v>43</v>
      </c>
      <c r="L2891" t="s">
        <v>48</v>
      </c>
      <c r="M2891" t="s">
        <v>30</v>
      </c>
      <c r="N2891" t="s">
        <v>8388</v>
      </c>
      <c r="O2891" t="s">
        <v>9572</v>
      </c>
      <c r="P2891" t="str">
        <f t="shared" si="45"/>
        <v>Sep</v>
      </c>
      <c r="Q2891">
        <f>PRODUCT(Table1[[#This Row],[Price_per_Unit]],Table1[[#This Row],[Quantity_Purchased]])</f>
        <v>3799.71</v>
      </c>
      <c r="R2891">
        <f>(Table1[[#This Row],[Price_per_Unit]]*Table1[[#This Row],[Quantity_Purchased]])-Table1[[#This Row],[Discount_Applied]]</f>
        <v>3728.44</v>
      </c>
    </row>
    <row r="2892" spans="1:18" hidden="1" x14ac:dyDescent="0.35">
      <c r="A2892" t="s">
        <v>9573</v>
      </c>
      <c r="B2892" s="1">
        <v>45814</v>
      </c>
      <c r="C2892" t="s">
        <v>8386</v>
      </c>
      <c r="D2892" t="s">
        <v>9574</v>
      </c>
      <c r="E2892" t="s">
        <v>3610</v>
      </c>
      <c r="F2892" t="s">
        <v>79</v>
      </c>
      <c r="G2892">
        <v>180.47</v>
      </c>
      <c r="H2892">
        <v>5</v>
      </c>
      <c r="I2892">
        <v>133.47999999999999</v>
      </c>
      <c r="J2892">
        <v>6.48</v>
      </c>
      <c r="K2892" t="s">
        <v>20</v>
      </c>
      <c r="L2892" t="s">
        <v>29</v>
      </c>
      <c r="M2892" t="s">
        <v>37</v>
      </c>
      <c r="N2892" t="s">
        <v>8392</v>
      </c>
      <c r="O2892" t="s">
        <v>9575</v>
      </c>
      <c r="P2892" t="str">
        <f t="shared" si="45"/>
        <v>Jun</v>
      </c>
      <c r="Q2892">
        <f>PRODUCT(Table1[[#This Row],[Price_per_Unit]],Table1[[#This Row],[Quantity_Purchased]])</f>
        <v>902.35</v>
      </c>
      <c r="R2892">
        <f>(Table1[[#This Row],[Price_per_Unit]]*Table1[[#This Row],[Quantity_Purchased]])-Table1[[#This Row],[Discount_Applied]]</f>
        <v>895.87</v>
      </c>
    </row>
    <row r="2893" spans="1:18" x14ac:dyDescent="0.35">
      <c r="A2893" t="s">
        <v>9576</v>
      </c>
      <c r="B2893" s="1">
        <v>45939</v>
      </c>
      <c r="C2893" t="s">
        <v>8386</v>
      </c>
      <c r="D2893" t="s">
        <v>9577</v>
      </c>
      <c r="E2893" t="s">
        <v>658</v>
      </c>
      <c r="F2893" t="s">
        <v>53</v>
      </c>
      <c r="G2893">
        <v>350.33</v>
      </c>
      <c r="H2893">
        <v>5</v>
      </c>
      <c r="I2893">
        <v>220.76</v>
      </c>
      <c r="J2893">
        <v>18.36</v>
      </c>
      <c r="K2893" t="s">
        <v>54</v>
      </c>
      <c r="L2893" t="s">
        <v>21</v>
      </c>
      <c r="M2893" t="s">
        <v>22</v>
      </c>
      <c r="N2893" t="s">
        <v>8392</v>
      </c>
      <c r="O2893" t="s">
        <v>9578</v>
      </c>
      <c r="P2893" t="str">
        <f t="shared" si="45"/>
        <v>Oct</v>
      </c>
      <c r="Q2893">
        <f>PRODUCT(Table1[[#This Row],[Price_per_Unit]],Table1[[#This Row],[Quantity_Purchased]])</f>
        <v>1751.6499999999999</v>
      </c>
      <c r="R2893">
        <f>(Table1[[#This Row],[Price_per_Unit]]*Table1[[#This Row],[Quantity_Purchased]])-Table1[[#This Row],[Discount_Applied]]</f>
        <v>1733.29</v>
      </c>
    </row>
    <row r="2894" spans="1:18" hidden="1" x14ac:dyDescent="0.35">
      <c r="A2894" t="s">
        <v>9579</v>
      </c>
      <c r="B2894" s="1">
        <v>45918</v>
      </c>
      <c r="C2894" t="s">
        <v>8386</v>
      </c>
      <c r="D2894" s="2" t="s">
        <v>9580</v>
      </c>
      <c r="E2894" t="s">
        <v>5582</v>
      </c>
      <c r="F2894" t="s">
        <v>36</v>
      </c>
      <c r="G2894">
        <v>289.51</v>
      </c>
      <c r="H2894">
        <v>1</v>
      </c>
      <c r="I2894">
        <v>257.05</v>
      </c>
      <c r="J2894">
        <v>6.73</v>
      </c>
      <c r="K2894" t="s">
        <v>54</v>
      </c>
      <c r="L2894" t="s">
        <v>29</v>
      </c>
      <c r="M2894" t="s">
        <v>37</v>
      </c>
      <c r="N2894" t="s">
        <v>8388</v>
      </c>
      <c r="O2894" t="s">
        <v>9581</v>
      </c>
      <c r="P2894" t="str">
        <f t="shared" si="45"/>
        <v>Sep</v>
      </c>
      <c r="Q2894">
        <f>PRODUCT(Table1[[#This Row],[Price_per_Unit]],Table1[[#This Row],[Quantity_Purchased]])</f>
        <v>289.51</v>
      </c>
      <c r="R2894">
        <f>(Table1[[#This Row],[Price_per_Unit]]*Table1[[#This Row],[Quantity_Purchased]])-Table1[[#This Row],[Discount_Applied]]</f>
        <v>282.77999999999997</v>
      </c>
    </row>
    <row r="2895" spans="1:18" hidden="1" x14ac:dyDescent="0.35">
      <c r="A2895" t="s">
        <v>9582</v>
      </c>
      <c r="B2895" s="1">
        <v>45728</v>
      </c>
      <c r="C2895" t="s">
        <v>8386</v>
      </c>
      <c r="D2895" t="s">
        <v>9583</v>
      </c>
      <c r="E2895" t="s">
        <v>2641</v>
      </c>
      <c r="F2895" t="s">
        <v>28</v>
      </c>
      <c r="G2895">
        <v>43.56</v>
      </c>
      <c r="H2895">
        <v>10</v>
      </c>
      <c r="I2895">
        <v>26.36</v>
      </c>
      <c r="J2895">
        <v>0.89</v>
      </c>
      <c r="K2895" t="s">
        <v>20</v>
      </c>
      <c r="L2895" t="s">
        <v>48</v>
      </c>
      <c r="M2895" t="s">
        <v>30</v>
      </c>
      <c r="N2895" t="s">
        <v>8396</v>
      </c>
      <c r="O2895" t="s">
        <v>9584</v>
      </c>
      <c r="P2895" t="str">
        <f t="shared" si="45"/>
        <v>Mar</v>
      </c>
      <c r="Q2895">
        <f>PRODUCT(Table1[[#This Row],[Price_per_Unit]],Table1[[#This Row],[Quantity_Purchased]])</f>
        <v>435.6</v>
      </c>
      <c r="R2895">
        <f>(Table1[[#This Row],[Price_per_Unit]]*Table1[[#This Row],[Quantity_Purchased]])-Table1[[#This Row],[Discount_Applied]]</f>
        <v>434.71000000000004</v>
      </c>
    </row>
    <row r="2896" spans="1:18" x14ac:dyDescent="0.35">
      <c r="A2896" t="s">
        <v>9585</v>
      </c>
      <c r="B2896" s="1">
        <v>45908</v>
      </c>
      <c r="C2896" t="s">
        <v>8386</v>
      </c>
      <c r="D2896" t="s">
        <v>9586</v>
      </c>
      <c r="E2896" t="s">
        <v>9587</v>
      </c>
      <c r="F2896" t="s">
        <v>53</v>
      </c>
      <c r="G2896">
        <v>425.79</v>
      </c>
      <c r="H2896">
        <v>9</v>
      </c>
      <c r="I2896">
        <v>256.61</v>
      </c>
      <c r="J2896">
        <v>3.43</v>
      </c>
      <c r="K2896" t="s">
        <v>54</v>
      </c>
      <c r="L2896" t="s">
        <v>48</v>
      </c>
      <c r="M2896" t="s">
        <v>22</v>
      </c>
      <c r="N2896" t="s">
        <v>8388</v>
      </c>
      <c r="O2896" t="s">
        <v>9588</v>
      </c>
      <c r="P2896" t="str">
        <f t="shared" si="45"/>
        <v>Sep</v>
      </c>
      <c r="Q2896">
        <f>PRODUCT(Table1[[#This Row],[Price_per_Unit]],Table1[[#This Row],[Quantity_Purchased]])</f>
        <v>3832.11</v>
      </c>
      <c r="R2896">
        <f>(Table1[[#This Row],[Price_per_Unit]]*Table1[[#This Row],[Quantity_Purchased]])-Table1[[#This Row],[Discount_Applied]]</f>
        <v>3828.6800000000003</v>
      </c>
    </row>
    <row r="2897" spans="1:18" hidden="1" x14ac:dyDescent="0.35">
      <c r="A2897" t="s">
        <v>9589</v>
      </c>
      <c r="B2897" s="1">
        <v>45854</v>
      </c>
      <c r="C2897" t="s">
        <v>8386</v>
      </c>
      <c r="D2897" t="s">
        <v>9590</v>
      </c>
      <c r="E2897" t="s">
        <v>9053</v>
      </c>
      <c r="F2897" t="s">
        <v>19</v>
      </c>
      <c r="G2897">
        <v>10.47</v>
      </c>
      <c r="H2897">
        <v>9</v>
      </c>
      <c r="I2897">
        <v>7.67</v>
      </c>
      <c r="J2897">
        <v>1.29</v>
      </c>
      <c r="K2897" t="s">
        <v>54</v>
      </c>
      <c r="L2897" t="s">
        <v>48</v>
      </c>
      <c r="M2897" t="s">
        <v>37</v>
      </c>
      <c r="N2897" t="s">
        <v>8388</v>
      </c>
      <c r="O2897" t="s">
        <v>9591</v>
      </c>
      <c r="P2897" t="str">
        <f t="shared" si="45"/>
        <v>Jul</v>
      </c>
      <c r="Q2897">
        <f>PRODUCT(Table1[[#This Row],[Price_per_Unit]],Table1[[#This Row],[Quantity_Purchased]])</f>
        <v>94.23</v>
      </c>
      <c r="R2897">
        <f>(Table1[[#This Row],[Price_per_Unit]]*Table1[[#This Row],[Quantity_Purchased]])-Table1[[#This Row],[Discount_Applied]]</f>
        <v>92.94</v>
      </c>
    </row>
    <row r="2898" spans="1:18" hidden="1" x14ac:dyDescent="0.35">
      <c r="A2898" t="s">
        <v>9592</v>
      </c>
      <c r="B2898" s="1">
        <v>45908</v>
      </c>
      <c r="C2898" t="s">
        <v>8386</v>
      </c>
      <c r="D2898" t="s">
        <v>9593</v>
      </c>
      <c r="E2898" t="s">
        <v>877</v>
      </c>
      <c r="F2898" t="s">
        <v>19</v>
      </c>
      <c r="G2898">
        <v>442.56</v>
      </c>
      <c r="H2898">
        <v>5</v>
      </c>
      <c r="I2898">
        <v>357.84</v>
      </c>
      <c r="J2898">
        <v>62.79</v>
      </c>
      <c r="K2898" t="s">
        <v>54</v>
      </c>
      <c r="L2898" t="s">
        <v>48</v>
      </c>
      <c r="M2898" t="s">
        <v>37</v>
      </c>
      <c r="N2898" t="s">
        <v>8396</v>
      </c>
      <c r="O2898" t="s">
        <v>9594</v>
      </c>
      <c r="P2898" t="str">
        <f t="shared" si="45"/>
        <v>Sep</v>
      </c>
      <c r="Q2898">
        <f>PRODUCT(Table1[[#This Row],[Price_per_Unit]],Table1[[#This Row],[Quantity_Purchased]])</f>
        <v>2212.8000000000002</v>
      </c>
      <c r="R2898">
        <f>(Table1[[#This Row],[Price_per_Unit]]*Table1[[#This Row],[Quantity_Purchased]])-Table1[[#This Row],[Discount_Applied]]</f>
        <v>2150.0100000000002</v>
      </c>
    </row>
    <row r="2899" spans="1:18" hidden="1" x14ac:dyDescent="0.35">
      <c r="A2899" t="s">
        <v>9595</v>
      </c>
      <c r="B2899" s="1">
        <v>45865</v>
      </c>
      <c r="C2899" t="s">
        <v>8386</v>
      </c>
      <c r="D2899" t="s">
        <v>9596</v>
      </c>
      <c r="E2899" t="s">
        <v>1906</v>
      </c>
      <c r="F2899" t="s">
        <v>36</v>
      </c>
      <c r="G2899">
        <v>36.35</v>
      </c>
      <c r="H2899">
        <v>2</v>
      </c>
      <c r="I2899">
        <v>28.9</v>
      </c>
      <c r="J2899">
        <v>2.86</v>
      </c>
      <c r="K2899" t="s">
        <v>20</v>
      </c>
      <c r="L2899" t="s">
        <v>21</v>
      </c>
      <c r="M2899" t="s">
        <v>37</v>
      </c>
      <c r="N2899" t="s">
        <v>8396</v>
      </c>
      <c r="O2899" t="s">
        <v>9597</v>
      </c>
      <c r="P2899" t="str">
        <f t="shared" si="45"/>
        <v>Jul</v>
      </c>
      <c r="Q2899">
        <f>PRODUCT(Table1[[#This Row],[Price_per_Unit]],Table1[[#This Row],[Quantity_Purchased]])</f>
        <v>72.7</v>
      </c>
      <c r="R2899">
        <f>(Table1[[#This Row],[Price_per_Unit]]*Table1[[#This Row],[Quantity_Purchased]])-Table1[[#This Row],[Discount_Applied]]</f>
        <v>69.84</v>
      </c>
    </row>
    <row r="2900" spans="1:18" hidden="1" x14ac:dyDescent="0.35">
      <c r="A2900" t="s">
        <v>9598</v>
      </c>
      <c r="B2900" s="1">
        <v>45878</v>
      </c>
      <c r="C2900" t="s">
        <v>8386</v>
      </c>
      <c r="D2900" t="s">
        <v>9599</v>
      </c>
      <c r="E2900" t="s">
        <v>1063</v>
      </c>
      <c r="F2900" t="s">
        <v>128</v>
      </c>
      <c r="G2900">
        <v>13.41</v>
      </c>
      <c r="H2900">
        <v>7</v>
      </c>
      <c r="I2900">
        <v>11.79</v>
      </c>
      <c r="J2900">
        <v>1.9</v>
      </c>
      <c r="K2900" t="s">
        <v>43</v>
      </c>
      <c r="L2900" t="s">
        <v>21</v>
      </c>
      <c r="M2900" t="s">
        <v>37</v>
      </c>
      <c r="N2900" t="s">
        <v>8396</v>
      </c>
      <c r="O2900" t="s">
        <v>9600</v>
      </c>
      <c r="P2900" t="str">
        <f t="shared" si="45"/>
        <v>Aug</v>
      </c>
      <c r="Q2900">
        <f>PRODUCT(Table1[[#This Row],[Price_per_Unit]],Table1[[#This Row],[Quantity_Purchased]])</f>
        <v>93.87</v>
      </c>
      <c r="R2900">
        <f>(Table1[[#This Row],[Price_per_Unit]]*Table1[[#This Row],[Quantity_Purchased]])-Table1[[#This Row],[Discount_Applied]]</f>
        <v>91.97</v>
      </c>
    </row>
    <row r="2901" spans="1:18" hidden="1" x14ac:dyDescent="0.35">
      <c r="A2901" t="s">
        <v>9601</v>
      </c>
      <c r="B2901" s="1">
        <v>45907</v>
      </c>
      <c r="C2901" t="s">
        <v>8386</v>
      </c>
      <c r="D2901" t="s">
        <v>9602</v>
      </c>
      <c r="E2901" t="s">
        <v>95</v>
      </c>
      <c r="F2901" t="s">
        <v>79</v>
      </c>
      <c r="G2901">
        <v>101.39</v>
      </c>
      <c r="H2901">
        <v>1</v>
      </c>
      <c r="I2901">
        <v>84.39</v>
      </c>
      <c r="J2901">
        <v>14.93</v>
      </c>
      <c r="K2901" t="s">
        <v>43</v>
      </c>
      <c r="L2901" t="s">
        <v>29</v>
      </c>
      <c r="M2901" t="s">
        <v>37</v>
      </c>
      <c r="N2901" t="s">
        <v>8392</v>
      </c>
      <c r="O2901" t="s">
        <v>9603</v>
      </c>
      <c r="P2901" t="str">
        <f t="shared" si="45"/>
        <v>Sep</v>
      </c>
      <c r="Q2901">
        <f>PRODUCT(Table1[[#This Row],[Price_per_Unit]],Table1[[#This Row],[Quantity_Purchased]])</f>
        <v>101.39</v>
      </c>
      <c r="R2901">
        <f>(Table1[[#This Row],[Price_per_Unit]]*Table1[[#This Row],[Quantity_Purchased]])-Table1[[#This Row],[Discount_Applied]]</f>
        <v>86.460000000000008</v>
      </c>
    </row>
    <row r="2902" spans="1:18" hidden="1" x14ac:dyDescent="0.35">
      <c r="A2902" t="s">
        <v>9604</v>
      </c>
      <c r="B2902" s="1">
        <v>46005</v>
      </c>
      <c r="C2902" t="s">
        <v>8386</v>
      </c>
      <c r="D2902" s="2" t="s">
        <v>9605</v>
      </c>
      <c r="E2902" t="s">
        <v>851</v>
      </c>
      <c r="F2902" t="s">
        <v>36</v>
      </c>
      <c r="G2902">
        <v>54.35</v>
      </c>
      <c r="H2902">
        <v>4</v>
      </c>
      <c r="I2902">
        <v>41.49</v>
      </c>
      <c r="J2902">
        <v>1.07</v>
      </c>
      <c r="K2902" t="s">
        <v>20</v>
      </c>
      <c r="L2902" t="s">
        <v>21</v>
      </c>
      <c r="M2902" t="s">
        <v>37</v>
      </c>
      <c r="N2902" t="s">
        <v>8396</v>
      </c>
      <c r="O2902" t="s">
        <v>9606</v>
      </c>
      <c r="P2902" t="str">
        <f t="shared" si="45"/>
        <v>Dec</v>
      </c>
      <c r="Q2902">
        <f>PRODUCT(Table1[[#This Row],[Price_per_Unit]],Table1[[#This Row],[Quantity_Purchased]])</f>
        <v>217.4</v>
      </c>
      <c r="R2902">
        <f>(Table1[[#This Row],[Price_per_Unit]]*Table1[[#This Row],[Quantity_Purchased]])-Table1[[#This Row],[Discount_Applied]]</f>
        <v>216.33</v>
      </c>
    </row>
    <row r="2903" spans="1:18" x14ac:dyDescent="0.35">
      <c r="A2903" t="s">
        <v>9607</v>
      </c>
      <c r="B2903" s="1">
        <v>45717</v>
      </c>
      <c r="C2903" t="s">
        <v>8386</v>
      </c>
      <c r="D2903" t="s">
        <v>9608</v>
      </c>
      <c r="E2903" t="s">
        <v>6045</v>
      </c>
      <c r="F2903" t="s">
        <v>36</v>
      </c>
      <c r="G2903">
        <v>274.62</v>
      </c>
      <c r="H2903">
        <v>6</v>
      </c>
      <c r="I2903">
        <v>200.41</v>
      </c>
      <c r="J2903">
        <v>16.920000000000002</v>
      </c>
      <c r="K2903" t="s">
        <v>54</v>
      </c>
      <c r="L2903" t="s">
        <v>48</v>
      </c>
      <c r="M2903" t="s">
        <v>22</v>
      </c>
      <c r="N2903" t="s">
        <v>8392</v>
      </c>
      <c r="O2903" t="s">
        <v>9609</v>
      </c>
      <c r="P2903" t="str">
        <f t="shared" si="45"/>
        <v>Mar</v>
      </c>
      <c r="Q2903">
        <f>PRODUCT(Table1[[#This Row],[Price_per_Unit]],Table1[[#This Row],[Quantity_Purchased]])</f>
        <v>1647.72</v>
      </c>
      <c r="R2903">
        <f>(Table1[[#This Row],[Price_per_Unit]]*Table1[[#This Row],[Quantity_Purchased]])-Table1[[#This Row],[Discount_Applied]]</f>
        <v>1630.8</v>
      </c>
    </row>
    <row r="2904" spans="1:18" x14ac:dyDescent="0.35">
      <c r="A2904" t="s">
        <v>9610</v>
      </c>
      <c r="B2904" s="1">
        <v>45760</v>
      </c>
      <c r="C2904" t="s">
        <v>8386</v>
      </c>
      <c r="D2904" t="s">
        <v>9611</v>
      </c>
      <c r="E2904" t="s">
        <v>6550</v>
      </c>
      <c r="F2904" t="s">
        <v>28</v>
      </c>
      <c r="G2904">
        <v>95.31</v>
      </c>
      <c r="H2904">
        <v>7</v>
      </c>
      <c r="I2904">
        <v>80.069999999999993</v>
      </c>
      <c r="J2904">
        <v>14.74</v>
      </c>
      <c r="K2904" t="s">
        <v>20</v>
      </c>
      <c r="L2904" t="s">
        <v>21</v>
      </c>
      <c r="M2904" t="s">
        <v>22</v>
      </c>
      <c r="N2904" t="s">
        <v>8396</v>
      </c>
      <c r="O2904" t="s">
        <v>9612</v>
      </c>
      <c r="P2904" t="str">
        <f t="shared" si="45"/>
        <v>Apr</v>
      </c>
      <c r="Q2904">
        <f>PRODUCT(Table1[[#This Row],[Price_per_Unit]],Table1[[#This Row],[Quantity_Purchased]])</f>
        <v>667.17000000000007</v>
      </c>
      <c r="R2904">
        <f>(Table1[[#This Row],[Price_per_Unit]]*Table1[[#This Row],[Quantity_Purchased]])-Table1[[#This Row],[Discount_Applied]]</f>
        <v>652.43000000000006</v>
      </c>
    </row>
    <row r="2905" spans="1:18" hidden="1" x14ac:dyDescent="0.35">
      <c r="A2905" t="s">
        <v>9613</v>
      </c>
      <c r="B2905" s="1">
        <v>45771</v>
      </c>
      <c r="C2905" t="s">
        <v>8386</v>
      </c>
      <c r="D2905" t="s">
        <v>9614</v>
      </c>
      <c r="E2905" t="s">
        <v>765</v>
      </c>
      <c r="F2905" t="s">
        <v>128</v>
      </c>
      <c r="G2905">
        <v>175.83</v>
      </c>
      <c r="H2905">
        <v>4</v>
      </c>
      <c r="I2905">
        <v>126.31</v>
      </c>
      <c r="J2905">
        <v>3.67</v>
      </c>
      <c r="K2905" t="s">
        <v>43</v>
      </c>
      <c r="L2905" t="s">
        <v>29</v>
      </c>
      <c r="M2905" t="s">
        <v>30</v>
      </c>
      <c r="N2905" t="s">
        <v>8388</v>
      </c>
      <c r="O2905" t="s">
        <v>9615</v>
      </c>
      <c r="P2905" t="str">
        <f t="shared" si="45"/>
        <v>Apr</v>
      </c>
      <c r="Q2905">
        <f>PRODUCT(Table1[[#This Row],[Price_per_Unit]],Table1[[#This Row],[Quantity_Purchased]])</f>
        <v>703.32</v>
      </c>
      <c r="R2905">
        <f>(Table1[[#This Row],[Price_per_Unit]]*Table1[[#This Row],[Quantity_Purchased]])-Table1[[#This Row],[Discount_Applied]]</f>
        <v>699.65000000000009</v>
      </c>
    </row>
    <row r="2906" spans="1:18" hidden="1" x14ac:dyDescent="0.35">
      <c r="A2906" t="s">
        <v>9616</v>
      </c>
      <c r="B2906" s="1">
        <v>45918</v>
      </c>
      <c r="C2906" t="s">
        <v>8386</v>
      </c>
      <c r="D2906" t="s">
        <v>9617</v>
      </c>
      <c r="E2906" t="s">
        <v>2124</v>
      </c>
      <c r="F2906" t="s">
        <v>36</v>
      </c>
      <c r="G2906">
        <v>156.83000000000001</v>
      </c>
      <c r="H2906">
        <v>8</v>
      </c>
      <c r="I2906">
        <v>130.49</v>
      </c>
      <c r="J2906">
        <v>3.24</v>
      </c>
      <c r="K2906" t="s">
        <v>54</v>
      </c>
      <c r="L2906" t="s">
        <v>21</v>
      </c>
      <c r="M2906" t="s">
        <v>30</v>
      </c>
      <c r="N2906" t="s">
        <v>8388</v>
      </c>
      <c r="O2906" t="s">
        <v>9618</v>
      </c>
      <c r="P2906" t="str">
        <f t="shared" si="45"/>
        <v>Sep</v>
      </c>
      <c r="Q2906">
        <f>PRODUCT(Table1[[#This Row],[Price_per_Unit]],Table1[[#This Row],[Quantity_Purchased]])</f>
        <v>1254.6400000000001</v>
      </c>
      <c r="R2906">
        <f>(Table1[[#This Row],[Price_per_Unit]]*Table1[[#This Row],[Quantity_Purchased]])-Table1[[#This Row],[Discount_Applied]]</f>
        <v>1251.4000000000001</v>
      </c>
    </row>
    <row r="2907" spans="1:18" hidden="1" x14ac:dyDescent="0.35">
      <c r="A2907" t="s">
        <v>9619</v>
      </c>
      <c r="B2907" s="1">
        <v>45728</v>
      </c>
      <c r="C2907" t="s">
        <v>8386</v>
      </c>
      <c r="D2907" t="s">
        <v>9620</v>
      </c>
      <c r="E2907" t="s">
        <v>1322</v>
      </c>
      <c r="F2907" t="s">
        <v>28</v>
      </c>
      <c r="G2907">
        <v>486.85</v>
      </c>
      <c r="H2907">
        <v>7</v>
      </c>
      <c r="I2907">
        <v>318.76</v>
      </c>
      <c r="J2907">
        <v>31.76</v>
      </c>
      <c r="K2907" t="s">
        <v>54</v>
      </c>
      <c r="L2907" t="s">
        <v>48</v>
      </c>
      <c r="M2907" t="s">
        <v>30</v>
      </c>
      <c r="N2907" t="s">
        <v>8388</v>
      </c>
      <c r="O2907" t="s">
        <v>9621</v>
      </c>
      <c r="P2907" t="str">
        <f t="shared" si="45"/>
        <v>Mar</v>
      </c>
      <c r="Q2907">
        <f>PRODUCT(Table1[[#This Row],[Price_per_Unit]],Table1[[#This Row],[Quantity_Purchased]])</f>
        <v>3407.9500000000003</v>
      </c>
      <c r="R2907">
        <f>(Table1[[#This Row],[Price_per_Unit]]*Table1[[#This Row],[Quantity_Purchased]])-Table1[[#This Row],[Discount_Applied]]</f>
        <v>3376.19</v>
      </c>
    </row>
    <row r="2908" spans="1:18" hidden="1" x14ac:dyDescent="0.35">
      <c r="A2908" t="s">
        <v>9622</v>
      </c>
      <c r="B2908" s="1">
        <v>45878</v>
      </c>
      <c r="C2908" t="s">
        <v>8386</v>
      </c>
      <c r="D2908" t="s">
        <v>9623</v>
      </c>
      <c r="E2908" t="s">
        <v>4879</v>
      </c>
      <c r="F2908" t="s">
        <v>79</v>
      </c>
      <c r="G2908">
        <v>275.12</v>
      </c>
      <c r="H2908">
        <v>4</v>
      </c>
      <c r="I2908">
        <v>174.3</v>
      </c>
      <c r="J2908">
        <v>25.8</v>
      </c>
      <c r="K2908" t="s">
        <v>20</v>
      </c>
      <c r="L2908" t="s">
        <v>21</v>
      </c>
      <c r="M2908" t="s">
        <v>30</v>
      </c>
      <c r="N2908" t="s">
        <v>8388</v>
      </c>
      <c r="O2908" t="s">
        <v>9624</v>
      </c>
      <c r="P2908" t="str">
        <f t="shared" si="45"/>
        <v>Aug</v>
      </c>
      <c r="Q2908">
        <f>PRODUCT(Table1[[#This Row],[Price_per_Unit]],Table1[[#This Row],[Quantity_Purchased]])</f>
        <v>1100.48</v>
      </c>
      <c r="R2908">
        <f>(Table1[[#This Row],[Price_per_Unit]]*Table1[[#This Row],[Quantity_Purchased]])-Table1[[#This Row],[Discount_Applied]]</f>
        <v>1074.68</v>
      </c>
    </row>
    <row r="2909" spans="1:18" hidden="1" x14ac:dyDescent="0.35">
      <c r="A2909" t="s">
        <v>9625</v>
      </c>
      <c r="B2909" s="1">
        <v>45856</v>
      </c>
      <c r="C2909" t="s">
        <v>8386</v>
      </c>
      <c r="D2909" t="s">
        <v>9626</v>
      </c>
      <c r="E2909" t="s">
        <v>127</v>
      </c>
      <c r="F2909" t="s">
        <v>36</v>
      </c>
      <c r="G2909">
        <v>314.72000000000003</v>
      </c>
      <c r="H2909">
        <v>7</v>
      </c>
      <c r="I2909">
        <v>218.82</v>
      </c>
      <c r="J2909">
        <v>3.67</v>
      </c>
      <c r="K2909" t="s">
        <v>54</v>
      </c>
      <c r="L2909" t="s">
        <v>21</v>
      </c>
      <c r="M2909" t="s">
        <v>30</v>
      </c>
      <c r="N2909" t="s">
        <v>8396</v>
      </c>
      <c r="O2909" t="s">
        <v>9627</v>
      </c>
      <c r="P2909" t="str">
        <f t="shared" si="45"/>
        <v>Jul</v>
      </c>
      <c r="Q2909">
        <f>PRODUCT(Table1[[#This Row],[Price_per_Unit]],Table1[[#This Row],[Quantity_Purchased]])</f>
        <v>2203.04</v>
      </c>
      <c r="R2909">
        <f>(Table1[[#This Row],[Price_per_Unit]]*Table1[[#This Row],[Quantity_Purchased]])-Table1[[#This Row],[Discount_Applied]]</f>
        <v>2199.37</v>
      </c>
    </row>
    <row r="2910" spans="1:18" x14ac:dyDescent="0.35">
      <c r="A2910" t="s">
        <v>9628</v>
      </c>
      <c r="B2910" s="1">
        <v>45897</v>
      </c>
      <c r="C2910" t="s">
        <v>8386</v>
      </c>
      <c r="D2910" t="s">
        <v>9629</v>
      </c>
      <c r="E2910" t="s">
        <v>734</v>
      </c>
      <c r="F2910" t="s">
        <v>28</v>
      </c>
      <c r="G2910">
        <v>311.91000000000003</v>
      </c>
      <c r="H2910">
        <v>7</v>
      </c>
      <c r="I2910">
        <v>248.59</v>
      </c>
      <c r="J2910">
        <v>35.04</v>
      </c>
      <c r="K2910" t="s">
        <v>20</v>
      </c>
      <c r="L2910" t="s">
        <v>29</v>
      </c>
      <c r="M2910" t="s">
        <v>22</v>
      </c>
      <c r="N2910" t="s">
        <v>8396</v>
      </c>
      <c r="O2910" t="s">
        <v>9630</v>
      </c>
      <c r="P2910" t="str">
        <f t="shared" si="45"/>
        <v>Aug</v>
      </c>
      <c r="Q2910">
        <f>PRODUCT(Table1[[#This Row],[Price_per_Unit]],Table1[[#This Row],[Quantity_Purchased]])</f>
        <v>2183.3700000000003</v>
      </c>
      <c r="R2910">
        <f>(Table1[[#This Row],[Price_per_Unit]]*Table1[[#This Row],[Quantity_Purchased]])-Table1[[#This Row],[Discount_Applied]]</f>
        <v>2148.3300000000004</v>
      </c>
    </row>
    <row r="2911" spans="1:18" hidden="1" x14ac:dyDescent="0.35">
      <c r="A2911" t="s">
        <v>9631</v>
      </c>
      <c r="B2911" s="1">
        <v>45794</v>
      </c>
      <c r="C2911" t="s">
        <v>8386</v>
      </c>
      <c r="D2911" s="2" t="s">
        <v>9632</v>
      </c>
      <c r="E2911" t="s">
        <v>1910</v>
      </c>
      <c r="F2911" t="s">
        <v>36</v>
      </c>
      <c r="G2911">
        <v>470.2</v>
      </c>
      <c r="H2911">
        <v>3</v>
      </c>
      <c r="I2911">
        <v>337.43</v>
      </c>
      <c r="J2911">
        <v>22.53</v>
      </c>
      <c r="K2911" t="s">
        <v>54</v>
      </c>
      <c r="L2911" t="s">
        <v>48</v>
      </c>
      <c r="M2911" t="s">
        <v>30</v>
      </c>
      <c r="N2911" t="s">
        <v>8396</v>
      </c>
      <c r="O2911" t="s">
        <v>9633</v>
      </c>
      <c r="P2911" t="str">
        <f t="shared" si="45"/>
        <v>May</v>
      </c>
      <c r="Q2911">
        <f>PRODUCT(Table1[[#This Row],[Price_per_Unit]],Table1[[#This Row],[Quantity_Purchased]])</f>
        <v>1410.6</v>
      </c>
      <c r="R2911">
        <f>(Table1[[#This Row],[Price_per_Unit]]*Table1[[#This Row],[Quantity_Purchased]])-Table1[[#This Row],[Discount_Applied]]</f>
        <v>1388.07</v>
      </c>
    </row>
    <row r="2912" spans="1:18" x14ac:dyDescent="0.35">
      <c r="A2912" t="s">
        <v>9634</v>
      </c>
      <c r="B2912" s="1">
        <v>45886</v>
      </c>
      <c r="C2912" t="s">
        <v>8386</v>
      </c>
      <c r="D2912" t="s">
        <v>9635</v>
      </c>
      <c r="E2912" t="s">
        <v>773</v>
      </c>
      <c r="F2912" t="s">
        <v>79</v>
      </c>
      <c r="G2912">
        <v>464.77</v>
      </c>
      <c r="H2912">
        <v>8</v>
      </c>
      <c r="I2912">
        <v>414.59</v>
      </c>
      <c r="J2912">
        <v>58.36</v>
      </c>
      <c r="K2912" t="s">
        <v>54</v>
      </c>
      <c r="L2912" t="s">
        <v>21</v>
      </c>
      <c r="M2912" t="s">
        <v>22</v>
      </c>
      <c r="N2912" t="s">
        <v>8396</v>
      </c>
      <c r="O2912" t="s">
        <v>9636</v>
      </c>
      <c r="P2912" t="str">
        <f t="shared" si="45"/>
        <v>Aug</v>
      </c>
      <c r="Q2912">
        <f>PRODUCT(Table1[[#This Row],[Price_per_Unit]],Table1[[#This Row],[Quantity_Purchased]])</f>
        <v>3718.16</v>
      </c>
      <c r="R2912">
        <f>(Table1[[#This Row],[Price_per_Unit]]*Table1[[#This Row],[Quantity_Purchased]])-Table1[[#This Row],[Discount_Applied]]</f>
        <v>3659.7999999999997</v>
      </c>
    </row>
    <row r="2913" spans="1:18" hidden="1" x14ac:dyDescent="0.35">
      <c r="A2913" t="s">
        <v>9637</v>
      </c>
      <c r="B2913" s="1">
        <v>45846</v>
      </c>
      <c r="C2913" t="s">
        <v>8386</v>
      </c>
      <c r="D2913" t="s">
        <v>9638</v>
      </c>
      <c r="E2913" t="s">
        <v>2940</v>
      </c>
      <c r="F2913" t="s">
        <v>19</v>
      </c>
      <c r="G2913">
        <v>21.73</v>
      </c>
      <c r="H2913">
        <v>4</v>
      </c>
      <c r="I2913">
        <v>14.46</v>
      </c>
      <c r="J2913">
        <v>0.5</v>
      </c>
      <c r="K2913" t="s">
        <v>20</v>
      </c>
      <c r="L2913" t="s">
        <v>21</v>
      </c>
      <c r="M2913" t="s">
        <v>30</v>
      </c>
      <c r="N2913" t="s">
        <v>8392</v>
      </c>
      <c r="O2913" t="s">
        <v>9639</v>
      </c>
      <c r="P2913" t="str">
        <f t="shared" si="45"/>
        <v>Jul</v>
      </c>
      <c r="Q2913">
        <f>PRODUCT(Table1[[#This Row],[Price_per_Unit]],Table1[[#This Row],[Quantity_Purchased]])</f>
        <v>86.92</v>
      </c>
      <c r="R2913">
        <f>(Table1[[#This Row],[Price_per_Unit]]*Table1[[#This Row],[Quantity_Purchased]])-Table1[[#This Row],[Discount_Applied]]</f>
        <v>86.42</v>
      </c>
    </row>
    <row r="2914" spans="1:18" hidden="1" x14ac:dyDescent="0.35">
      <c r="A2914" t="s">
        <v>9640</v>
      </c>
      <c r="B2914" s="1">
        <v>45845</v>
      </c>
      <c r="C2914" t="s">
        <v>8386</v>
      </c>
      <c r="D2914" t="s">
        <v>9641</v>
      </c>
      <c r="E2914" t="s">
        <v>78</v>
      </c>
      <c r="F2914" t="s">
        <v>79</v>
      </c>
      <c r="G2914">
        <v>54.41</v>
      </c>
      <c r="H2914">
        <v>3</v>
      </c>
      <c r="I2914">
        <v>47.48</v>
      </c>
      <c r="J2914">
        <v>9.57</v>
      </c>
      <c r="K2914" t="s">
        <v>20</v>
      </c>
      <c r="L2914" t="s">
        <v>21</v>
      </c>
      <c r="M2914" t="s">
        <v>30</v>
      </c>
      <c r="N2914" t="s">
        <v>8388</v>
      </c>
      <c r="O2914" t="s">
        <v>9642</v>
      </c>
      <c r="P2914" t="str">
        <f t="shared" si="45"/>
        <v>Jul</v>
      </c>
      <c r="Q2914">
        <f>PRODUCT(Table1[[#This Row],[Price_per_Unit]],Table1[[#This Row],[Quantity_Purchased]])</f>
        <v>163.22999999999999</v>
      </c>
      <c r="R2914">
        <f>(Table1[[#This Row],[Price_per_Unit]]*Table1[[#This Row],[Quantity_Purchased]])-Table1[[#This Row],[Discount_Applied]]</f>
        <v>153.66</v>
      </c>
    </row>
    <row r="2915" spans="1:18" hidden="1" x14ac:dyDescent="0.35">
      <c r="A2915" t="s">
        <v>9643</v>
      </c>
      <c r="B2915" s="1">
        <v>46011</v>
      </c>
      <c r="C2915" t="s">
        <v>8386</v>
      </c>
      <c r="D2915" t="s">
        <v>9644</v>
      </c>
      <c r="E2915" t="s">
        <v>4764</v>
      </c>
      <c r="F2915" t="s">
        <v>36</v>
      </c>
      <c r="G2915">
        <v>112.96</v>
      </c>
      <c r="H2915">
        <v>9</v>
      </c>
      <c r="I2915">
        <v>72.16</v>
      </c>
      <c r="J2915">
        <v>15.74</v>
      </c>
      <c r="K2915" t="s">
        <v>20</v>
      </c>
      <c r="L2915" t="s">
        <v>21</v>
      </c>
      <c r="M2915" t="s">
        <v>30</v>
      </c>
      <c r="N2915" t="s">
        <v>8392</v>
      </c>
      <c r="O2915" t="s">
        <v>7503</v>
      </c>
      <c r="P2915" t="str">
        <f t="shared" si="45"/>
        <v>Dec</v>
      </c>
      <c r="Q2915">
        <f>PRODUCT(Table1[[#This Row],[Price_per_Unit]],Table1[[#This Row],[Quantity_Purchased]])</f>
        <v>1016.64</v>
      </c>
      <c r="R2915">
        <f>(Table1[[#This Row],[Price_per_Unit]]*Table1[[#This Row],[Quantity_Purchased]])-Table1[[#This Row],[Discount_Applied]]</f>
        <v>1000.9</v>
      </c>
    </row>
    <row r="2916" spans="1:18" x14ac:dyDescent="0.35">
      <c r="A2916" t="s">
        <v>9645</v>
      </c>
      <c r="B2916" s="1">
        <v>45907</v>
      </c>
      <c r="C2916" t="s">
        <v>8386</v>
      </c>
      <c r="D2916" t="s">
        <v>9646</v>
      </c>
      <c r="E2916" t="s">
        <v>311</v>
      </c>
      <c r="F2916" t="s">
        <v>36</v>
      </c>
      <c r="G2916">
        <v>463.01</v>
      </c>
      <c r="H2916">
        <v>8</v>
      </c>
      <c r="I2916">
        <v>400.04</v>
      </c>
      <c r="J2916">
        <v>16.760000000000002</v>
      </c>
      <c r="K2916" t="s">
        <v>43</v>
      </c>
      <c r="L2916" t="s">
        <v>48</v>
      </c>
      <c r="M2916" t="s">
        <v>22</v>
      </c>
      <c r="N2916" t="s">
        <v>8388</v>
      </c>
      <c r="O2916" t="s">
        <v>9647</v>
      </c>
      <c r="P2916" t="str">
        <f t="shared" si="45"/>
        <v>Sep</v>
      </c>
      <c r="Q2916">
        <f>PRODUCT(Table1[[#This Row],[Price_per_Unit]],Table1[[#This Row],[Quantity_Purchased]])</f>
        <v>3704.08</v>
      </c>
      <c r="R2916">
        <f>(Table1[[#This Row],[Price_per_Unit]]*Table1[[#This Row],[Quantity_Purchased]])-Table1[[#This Row],[Discount_Applied]]</f>
        <v>3687.3199999999997</v>
      </c>
    </row>
    <row r="2917" spans="1:18" x14ac:dyDescent="0.35">
      <c r="A2917" s="2" t="s">
        <v>9648</v>
      </c>
      <c r="B2917" s="1">
        <v>45907</v>
      </c>
      <c r="C2917" t="s">
        <v>8386</v>
      </c>
      <c r="D2917" t="s">
        <v>9649</v>
      </c>
      <c r="E2917" t="s">
        <v>9393</v>
      </c>
      <c r="F2917" t="s">
        <v>79</v>
      </c>
      <c r="G2917">
        <v>302.02999999999997</v>
      </c>
      <c r="H2917">
        <v>2</v>
      </c>
      <c r="I2917">
        <v>266.27999999999997</v>
      </c>
      <c r="J2917">
        <v>10.220000000000001</v>
      </c>
      <c r="K2917" t="s">
        <v>43</v>
      </c>
      <c r="L2917" t="s">
        <v>21</v>
      </c>
      <c r="M2917" t="s">
        <v>22</v>
      </c>
      <c r="N2917" t="s">
        <v>8396</v>
      </c>
      <c r="O2917" t="s">
        <v>9650</v>
      </c>
      <c r="P2917" t="str">
        <f t="shared" si="45"/>
        <v>Sep</v>
      </c>
      <c r="Q2917">
        <f>PRODUCT(Table1[[#This Row],[Price_per_Unit]],Table1[[#This Row],[Quantity_Purchased]])</f>
        <v>604.05999999999995</v>
      </c>
      <c r="R2917">
        <f>(Table1[[#This Row],[Price_per_Unit]]*Table1[[#This Row],[Quantity_Purchased]])-Table1[[#This Row],[Discount_Applied]]</f>
        <v>593.83999999999992</v>
      </c>
    </row>
    <row r="2918" spans="1:18" hidden="1" x14ac:dyDescent="0.35">
      <c r="A2918" t="s">
        <v>9651</v>
      </c>
      <c r="B2918" s="1">
        <v>45771</v>
      </c>
      <c r="C2918" t="s">
        <v>8386</v>
      </c>
      <c r="D2918" t="s">
        <v>9652</v>
      </c>
      <c r="E2918" t="s">
        <v>6317</v>
      </c>
      <c r="F2918" t="s">
        <v>79</v>
      </c>
      <c r="G2918">
        <v>52</v>
      </c>
      <c r="H2918">
        <v>8</v>
      </c>
      <c r="I2918">
        <v>42.05</v>
      </c>
      <c r="J2918">
        <v>9.4600000000000009</v>
      </c>
      <c r="K2918" t="s">
        <v>20</v>
      </c>
      <c r="L2918" t="s">
        <v>29</v>
      </c>
      <c r="M2918" t="s">
        <v>30</v>
      </c>
      <c r="N2918" t="s">
        <v>8396</v>
      </c>
      <c r="O2918" t="s">
        <v>9653</v>
      </c>
      <c r="P2918" t="str">
        <f t="shared" si="45"/>
        <v>Apr</v>
      </c>
      <c r="Q2918">
        <f>PRODUCT(Table1[[#This Row],[Price_per_Unit]],Table1[[#This Row],[Quantity_Purchased]])</f>
        <v>416</v>
      </c>
      <c r="R2918">
        <f>(Table1[[#This Row],[Price_per_Unit]]*Table1[[#This Row],[Quantity_Purchased]])-Table1[[#This Row],[Discount_Applied]]</f>
        <v>406.54</v>
      </c>
    </row>
    <row r="2919" spans="1:18" x14ac:dyDescent="0.35">
      <c r="A2919" t="s">
        <v>9654</v>
      </c>
      <c r="B2919" s="1">
        <v>45771</v>
      </c>
      <c r="C2919" t="s">
        <v>8386</v>
      </c>
      <c r="D2919" t="s">
        <v>9655</v>
      </c>
      <c r="E2919" t="s">
        <v>3367</v>
      </c>
      <c r="F2919" t="s">
        <v>36</v>
      </c>
      <c r="G2919">
        <v>448.71</v>
      </c>
      <c r="H2919">
        <v>6</v>
      </c>
      <c r="I2919">
        <v>327.37</v>
      </c>
      <c r="J2919">
        <v>51.79</v>
      </c>
      <c r="K2919" t="s">
        <v>54</v>
      </c>
      <c r="L2919" t="s">
        <v>21</v>
      </c>
      <c r="M2919" t="s">
        <v>22</v>
      </c>
      <c r="N2919" t="s">
        <v>8392</v>
      </c>
      <c r="O2919" t="s">
        <v>9656</v>
      </c>
      <c r="P2919" t="str">
        <f t="shared" si="45"/>
        <v>Apr</v>
      </c>
      <c r="Q2919">
        <f>PRODUCT(Table1[[#This Row],[Price_per_Unit]],Table1[[#This Row],[Quantity_Purchased]])</f>
        <v>2692.2599999999998</v>
      </c>
      <c r="R2919">
        <f>(Table1[[#This Row],[Price_per_Unit]]*Table1[[#This Row],[Quantity_Purchased]])-Table1[[#This Row],[Discount_Applied]]</f>
        <v>2640.47</v>
      </c>
    </row>
    <row r="2920" spans="1:18" hidden="1" x14ac:dyDescent="0.35">
      <c r="A2920" t="s">
        <v>9657</v>
      </c>
      <c r="B2920" s="1">
        <v>46022</v>
      </c>
      <c r="C2920" t="s">
        <v>8386</v>
      </c>
      <c r="D2920" t="s">
        <v>9658</v>
      </c>
      <c r="E2920" t="s">
        <v>2</v>
      </c>
      <c r="F2920" t="s">
        <v>128</v>
      </c>
      <c r="G2920">
        <v>328.36</v>
      </c>
      <c r="H2920">
        <v>4</v>
      </c>
      <c r="I2920">
        <v>265.57</v>
      </c>
      <c r="J2920">
        <v>36.03</v>
      </c>
      <c r="K2920" t="s">
        <v>54</v>
      </c>
      <c r="L2920" t="s">
        <v>48</v>
      </c>
      <c r="M2920" t="s">
        <v>37</v>
      </c>
      <c r="N2920" t="s">
        <v>8396</v>
      </c>
      <c r="O2920" t="s">
        <v>9659</v>
      </c>
      <c r="P2920" t="str">
        <f t="shared" si="45"/>
        <v>Dec</v>
      </c>
      <c r="Q2920">
        <f>PRODUCT(Table1[[#This Row],[Price_per_Unit]],Table1[[#This Row],[Quantity_Purchased]])</f>
        <v>1313.44</v>
      </c>
      <c r="R2920">
        <f>(Table1[[#This Row],[Price_per_Unit]]*Table1[[#This Row],[Quantity_Purchased]])-Table1[[#This Row],[Discount_Applied]]</f>
        <v>1277.4100000000001</v>
      </c>
    </row>
    <row r="2921" spans="1:18" hidden="1" x14ac:dyDescent="0.35">
      <c r="A2921" t="s">
        <v>9660</v>
      </c>
      <c r="B2921" s="1">
        <v>45897</v>
      </c>
      <c r="C2921" t="s">
        <v>8386</v>
      </c>
      <c r="D2921" t="s">
        <v>9661</v>
      </c>
      <c r="E2921" t="s">
        <v>6031</v>
      </c>
      <c r="F2921" t="s">
        <v>19</v>
      </c>
      <c r="G2921">
        <v>318.5</v>
      </c>
      <c r="H2921">
        <v>9</v>
      </c>
      <c r="I2921">
        <v>272.27</v>
      </c>
      <c r="J2921">
        <v>24.17</v>
      </c>
      <c r="K2921" t="s">
        <v>20</v>
      </c>
      <c r="L2921" t="s">
        <v>48</v>
      </c>
      <c r="M2921" t="s">
        <v>37</v>
      </c>
      <c r="N2921" t="s">
        <v>8396</v>
      </c>
      <c r="O2921" t="s">
        <v>9662</v>
      </c>
      <c r="P2921" t="str">
        <f t="shared" si="45"/>
        <v>Aug</v>
      </c>
      <c r="Q2921">
        <f>PRODUCT(Table1[[#This Row],[Price_per_Unit]],Table1[[#This Row],[Quantity_Purchased]])</f>
        <v>2866.5</v>
      </c>
      <c r="R2921">
        <f>(Table1[[#This Row],[Price_per_Unit]]*Table1[[#This Row],[Quantity_Purchased]])-Table1[[#This Row],[Discount_Applied]]</f>
        <v>2842.33</v>
      </c>
    </row>
    <row r="2922" spans="1:18" hidden="1" x14ac:dyDescent="0.35">
      <c r="A2922" t="s">
        <v>9663</v>
      </c>
      <c r="B2922" s="1">
        <v>45763</v>
      </c>
      <c r="C2922" t="s">
        <v>8386</v>
      </c>
      <c r="D2922" t="s">
        <v>9664</v>
      </c>
      <c r="E2922" t="s">
        <v>1322</v>
      </c>
      <c r="F2922" t="s">
        <v>19</v>
      </c>
      <c r="G2922">
        <v>346.84</v>
      </c>
      <c r="H2922">
        <v>3</v>
      </c>
      <c r="I2922">
        <v>292.95999999999998</v>
      </c>
      <c r="J2922">
        <v>50.25</v>
      </c>
      <c r="K2922" t="s">
        <v>20</v>
      </c>
      <c r="L2922" t="s">
        <v>48</v>
      </c>
      <c r="M2922" t="s">
        <v>30</v>
      </c>
      <c r="N2922" t="s">
        <v>8396</v>
      </c>
      <c r="O2922" t="s">
        <v>9665</v>
      </c>
      <c r="P2922" t="str">
        <f t="shared" si="45"/>
        <v>Apr</v>
      </c>
      <c r="Q2922">
        <f>PRODUCT(Table1[[#This Row],[Price_per_Unit]],Table1[[#This Row],[Quantity_Purchased]])</f>
        <v>1040.52</v>
      </c>
      <c r="R2922">
        <f>(Table1[[#This Row],[Price_per_Unit]]*Table1[[#This Row],[Quantity_Purchased]])-Table1[[#This Row],[Discount_Applied]]</f>
        <v>990.27</v>
      </c>
    </row>
    <row r="2923" spans="1:18" hidden="1" x14ac:dyDescent="0.35">
      <c r="A2923" t="s">
        <v>9666</v>
      </c>
      <c r="B2923" s="1">
        <v>45749</v>
      </c>
      <c r="C2923" t="s">
        <v>8386</v>
      </c>
      <c r="D2923" t="s">
        <v>9667</v>
      </c>
      <c r="E2923" t="s">
        <v>2926</v>
      </c>
      <c r="F2923" t="s">
        <v>128</v>
      </c>
      <c r="G2923">
        <v>209.6</v>
      </c>
      <c r="H2923">
        <v>10</v>
      </c>
      <c r="I2923">
        <v>157.91999999999999</v>
      </c>
      <c r="J2923">
        <v>30.11</v>
      </c>
      <c r="K2923" t="s">
        <v>43</v>
      </c>
      <c r="L2923" t="s">
        <v>21</v>
      </c>
      <c r="M2923" t="s">
        <v>30</v>
      </c>
      <c r="N2923" t="s">
        <v>8396</v>
      </c>
      <c r="O2923" t="s">
        <v>9668</v>
      </c>
      <c r="P2923" t="str">
        <f t="shared" si="45"/>
        <v>Apr</v>
      </c>
      <c r="Q2923">
        <f>PRODUCT(Table1[[#This Row],[Price_per_Unit]],Table1[[#This Row],[Quantity_Purchased]])</f>
        <v>2096</v>
      </c>
      <c r="R2923">
        <f>(Table1[[#This Row],[Price_per_Unit]]*Table1[[#This Row],[Quantity_Purchased]])-Table1[[#This Row],[Discount_Applied]]</f>
        <v>2065.89</v>
      </c>
    </row>
    <row r="2924" spans="1:18" hidden="1" x14ac:dyDescent="0.35">
      <c r="A2924" t="s">
        <v>9669</v>
      </c>
      <c r="B2924" s="1">
        <v>45949</v>
      </c>
      <c r="C2924" t="s">
        <v>8386</v>
      </c>
      <c r="D2924" t="s">
        <v>9670</v>
      </c>
      <c r="E2924" t="s">
        <v>1311</v>
      </c>
      <c r="F2924" t="s">
        <v>53</v>
      </c>
      <c r="G2924">
        <v>318.95999999999998</v>
      </c>
      <c r="H2924">
        <v>10</v>
      </c>
      <c r="I2924">
        <v>200.6</v>
      </c>
      <c r="J2924">
        <v>20.16</v>
      </c>
      <c r="K2924" t="s">
        <v>43</v>
      </c>
      <c r="L2924" t="s">
        <v>48</v>
      </c>
      <c r="M2924" t="s">
        <v>37</v>
      </c>
      <c r="N2924" t="s">
        <v>8392</v>
      </c>
      <c r="O2924" t="s">
        <v>9671</v>
      </c>
      <c r="P2924" t="str">
        <f t="shared" si="45"/>
        <v>Oct</v>
      </c>
      <c r="Q2924">
        <f>PRODUCT(Table1[[#This Row],[Price_per_Unit]],Table1[[#This Row],[Quantity_Purchased]])</f>
        <v>3189.6</v>
      </c>
      <c r="R2924">
        <f>(Table1[[#This Row],[Price_per_Unit]]*Table1[[#This Row],[Quantity_Purchased]])-Table1[[#This Row],[Discount_Applied]]</f>
        <v>3169.44</v>
      </c>
    </row>
    <row r="2925" spans="1:18" hidden="1" x14ac:dyDescent="0.35">
      <c r="A2925" t="s">
        <v>9672</v>
      </c>
      <c r="B2925" s="1">
        <v>45771</v>
      </c>
      <c r="C2925" t="s">
        <v>8386</v>
      </c>
      <c r="D2925" t="s">
        <v>9673</v>
      </c>
      <c r="E2925" t="s">
        <v>545</v>
      </c>
      <c r="F2925" t="s">
        <v>36</v>
      </c>
      <c r="G2925">
        <v>203.45</v>
      </c>
      <c r="H2925">
        <v>5</v>
      </c>
      <c r="I2925">
        <v>147.41999999999999</v>
      </c>
      <c r="J2925">
        <v>28.73</v>
      </c>
      <c r="K2925" t="s">
        <v>43</v>
      </c>
      <c r="L2925" t="s">
        <v>29</v>
      </c>
      <c r="M2925" t="s">
        <v>30</v>
      </c>
      <c r="N2925" t="s">
        <v>8392</v>
      </c>
      <c r="O2925" t="s">
        <v>9674</v>
      </c>
      <c r="P2925" t="str">
        <f t="shared" si="45"/>
        <v>Apr</v>
      </c>
      <c r="Q2925">
        <f>PRODUCT(Table1[[#This Row],[Price_per_Unit]],Table1[[#This Row],[Quantity_Purchased]])</f>
        <v>1017.25</v>
      </c>
      <c r="R2925">
        <f>(Table1[[#This Row],[Price_per_Unit]]*Table1[[#This Row],[Quantity_Purchased]])-Table1[[#This Row],[Discount_Applied]]</f>
        <v>988.52</v>
      </c>
    </row>
    <row r="2926" spans="1:18" x14ac:dyDescent="0.35">
      <c r="A2926" t="s">
        <v>9675</v>
      </c>
      <c r="B2926" s="1">
        <v>45993</v>
      </c>
      <c r="C2926" t="s">
        <v>8386</v>
      </c>
      <c r="D2926" t="s">
        <v>9676</v>
      </c>
      <c r="E2926" t="s">
        <v>2367</v>
      </c>
      <c r="F2926" t="s">
        <v>19</v>
      </c>
      <c r="G2926">
        <v>412.15</v>
      </c>
      <c r="H2926">
        <v>6</v>
      </c>
      <c r="I2926">
        <v>319.66000000000003</v>
      </c>
      <c r="J2926">
        <v>15.51</v>
      </c>
      <c r="K2926" t="s">
        <v>20</v>
      </c>
      <c r="L2926" t="s">
        <v>48</v>
      </c>
      <c r="M2926" t="s">
        <v>22</v>
      </c>
      <c r="N2926" t="s">
        <v>8392</v>
      </c>
      <c r="O2926" t="s">
        <v>9677</v>
      </c>
      <c r="P2926" t="str">
        <f t="shared" si="45"/>
        <v>Dec</v>
      </c>
      <c r="Q2926">
        <f>PRODUCT(Table1[[#This Row],[Price_per_Unit]],Table1[[#This Row],[Quantity_Purchased]])</f>
        <v>2472.8999999999996</v>
      </c>
      <c r="R2926">
        <f>(Table1[[#This Row],[Price_per_Unit]]*Table1[[#This Row],[Quantity_Purchased]])-Table1[[#This Row],[Discount_Applied]]</f>
        <v>2457.3899999999994</v>
      </c>
    </row>
    <row r="2927" spans="1:18" x14ac:dyDescent="0.35">
      <c r="A2927" t="s">
        <v>9678</v>
      </c>
      <c r="B2927" s="1">
        <v>45887</v>
      </c>
      <c r="C2927" t="s">
        <v>8386</v>
      </c>
      <c r="D2927" t="s">
        <v>9679</v>
      </c>
      <c r="E2927" t="s">
        <v>164</v>
      </c>
      <c r="F2927" t="s">
        <v>28</v>
      </c>
      <c r="G2927">
        <v>150.93</v>
      </c>
      <c r="H2927">
        <v>5</v>
      </c>
      <c r="I2927">
        <v>100</v>
      </c>
      <c r="J2927">
        <v>15.73</v>
      </c>
      <c r="K2927" t="s">
        <v>43</v>
      </c>
      <c r="L2927" t="s">
        <v>48</v>
      </c>
      <c r="M2927" t="s">
        <v>22</v>
      </c>
      <c r="N2927" t="s">
        <v>8396</v>
      </c>
      <c r="O2927" t="s">
        <v>9680</v>
      </c>
      <c r="P2927" t="str">
        <f t="shared" si="45"/>
        <v>Aug</v>
      </c>
      <c r="Q2927">
        <f>PRODUCT(Table1[[#This Row],[Price_per_Unit]],Table1[[#This Row],[Quantity_Purchased]])</f>
        <v>754.65000000000009</v>
      </c>
      <c r="R2927">
        <f>(Table1[[#This Row],[Price_per_Unit]]*Table1[[#This Row],[Quantity_Purchased]])-Table1[[#This Row],[Discount_Applied]]</f>
        <v>738.92000000000007</v>
      </c>
    </row>
    <row r="2928" spans="1:18" x14ac:dyDescent="0.35">
      <c r="A2928" t="s">
        <v>9681</v>
      </c>
      <c r="B2928" s="1">
        <v>45782</v>
      </c>
      <c r="C2928" t="s">
        <v>8386</v>
      </c>
      <c r="D2928" t="s">
        <v>9682</v>
      </c>
      <c r="E2928" t="s">
        <v>1899</v>
      </c>
      <c r="F2928" t="s">
        <v>79</v>
      </c>
      <c r="G2928">
        <v>387.44</v>
      </c>
      <c r="H2928">
        <v>1</v>
      </c>
      <c r="I2928">
        <v>247.26</v>
      </c>
      <c r="J2928">
        <v>22.99</v>
      </c>
      <c r="K2928" t="s">
        <v>43</v>
      </c>
      <c r="L2928" t="s">
        <v>48</v>
      </c>
      <c r="M2928" t="s">
        <v>22</v>
      </c>
      <c r="N2928" t="s">
        <v>8388</v>
      </c>
      <c r="O2928" t="s">
        <v>9683</v>
      </c>
      <c r="P2928" t="str">
        <f t="shared" si="45"/>
        <v>May</v>
      </c>
      <c r="Q2928">
        <f>PRODUCT(Table1[[#This Row],[Price_per_Unit]],Table1[[#This Row],[Quantity_Purchased]])</f>
        <v>387.44</v>
      </c>
      <c r="R2928">
        <f>(Table1[[#This Row],[Price_per_Unit]]*Table1[[#This Row],[Quantity_Purchased]])-Table1[[#This Row],[Discount_Applied]]</f>
        <v>364.45</v>
      </c>
    </row>
    <row r="2929" spans="1:18" hidden="1" x14ac:dyDescent="0.35">
      <c r="A2929" t="s">
        <v>9684</v>
      </c>
      <c r="B2929" s="1">
        <v>45717</v>
      </c>
      <c r="C2929" t="s">
        <v>8386</v>
      </c>
      <c r="D2929" t="s">
        <v>9685</v>
      </c>
      <c r="E2929" t="s">
        <v>5878</v>
      </c>
      <c r="F2929" t="s">
        <v>53</v>
      </c>
      <c r="G2929">
        <v>187.94</v>
      </c>
      <c r="H2929">
        <v>6</v>
      </c>
      <c r="I2929">
        <v>123.65</v>
      </c>
      <c r="J2929">
        <v>10.16</v>
      </c>
      <c r="K2929" t="s">
        <v>43</v>
      </c>
      <c r="L2929" t="s">
        <v>29</v>
      </c>
      <c r="M2929" t="s">
        <v>37</v>
      </c>
      <c r="N2929" t="s">
        <v>8396</v>
      </c>
      <c r="O2929" t="s">
        <v>9686</v>
      </c>
      <c r="P2929" t="str">
        <f t="shared" si="45"/>
        <v>Mar</v>
      </c>
      <c r="Q2929">
        <f>PRODUCT(Table1[[#This Row],[Price_per_Unit]],Table1[[#This Row],[Quantity_Purchased]])</f>
        <v>1127.6399999999999</v>
      </c>
      <c r="R2929">
        <f>(Table1[[#This Row],[Price_per_Unit]]*Table1[[#This Row],[Quantity_Purchased]])-Table1[[#This Row],[Discount_Applied]]</f>
        <v>1117.4799999999998</v>
      </c>
    </row>
    <row r="2930" spans="1:18" x14ac:dyDescent="0.35">
      <c r="A2930" t="s">
        <v>9687</v>
      </c>
      <c r="B2930" s="1">
        <v>45739</v>
      </c>
      <c r="C2930" t="s">
        <v>8386</v>
      </c>
      <c r="D2930" t="s">
        <v>9688</v>
      </c>
      <c r="E2930" t="s">
        <v>3404</v>
      </c>
      <c r="F2930" t="s">
        <v>53</v>
      </c>
      <c r="G2930">
        <v>453.77</v>
      </c>
      <c r="H2930">
        <v>6</v>
      </c>
      <c r="I2930">
        <v>394.89</v>
      </c>
      <c r="J2930">
        <v>42.4</v>
      </c>
      <c r="K2930" t="s">
        <v>54</v>
      </c>
      <c r="L2930" t="s">
        <v>21</v>
      </c>
      <c r="M2930" t="s">
        <v>22</v>
      </c>
      <c r="N2930" t="s">
        <v>8396</v>
      </c>
      <c r="O2930" t="s">
        <v>9689</v>
      </c>
      <c r="P2930" t="str">
        <f t="shared" si="45"/>
        <v>Mar</v>
      </c>
      <c r="Q2930">
        <f>PRODUCT(Table1[[#This Row],[Price_per_Unit]],Table1[[#This Row],[Quantity_Purchased]])</f>
        <v>2722.62</v>
      </c>
      <c r="R2930">
        <f>(Table1[[#This Row],[Price_per_Unit]]*Table1[[#This Row],[Quantity_Purchased]])-Table1[[#This Row],[Discount_Applied]]</f>
        <v>2680.22</v>
      </c>
    </row>
    <row r="2931" spans="1:18" hidden="1" x14ac:dyDescent="0.35">
      <c r="A2931" t="s">
        <v>9690</v>
      </c>
      <c r="B2931" s="1">
        <v>45802</v>
      </c>
      <c r="C2931" t="s">
        <v>8386</v>
      </c>
      <c r="D2931" t="s">
        <v>9691</v>
      </c>
      <c r="E2931" t="s">
        <v>2588</v>
      </c>
      <c r="F2931" t="s">
        <v>79</v>
      </c>
      <c r="G2931">
        <v>436.75</v>
      </c>
      <c r="H2931">
        <v>3</v>
      </c>
      <c r="I2931">
        <v>365.56</v>
      </c>
      <c r="J2931">
        <v>68.75</v>
      </c>
      <c r="K2931" t="s">
        <v>43</v>
      </c>
      <c r="L2931" t="s">
        <v>21</v>
      </c>
      <c r="M2931" t="s">
        <v>30</v>
      </c>
      <c r="N2931" t="s">
        <v>8396</v>
      </c>
      <c r="O2931" t="s">
        <v>9692</v>
      </c>
      <c r="P2931" t="str">
        <f t="shared" si="45"/>
        <v>May</v>
      </c>
      <c r="Q2931">
        <f>PRODUCT(Table1[[#This Row],[Price_per_Unit]],Table1[[#This Row],[Quantity_Purchased]])</f>
        <v>1310.25</v>
      </c>
      <c r="R2931">
        <f>(Table1[[#This Row],[Price_per_Unit]]*Table1[[#This Row],[Quantity_Purchased]])-Table1[[#This Row],[Discount_Applied]]</f>
        <v>1241.5</v>
      </c>
    </row>
    <row r="2932" spans="1:18" hidden="1" x14ac:dyDescent="0.35">
      <c r="A2932" t="s">
        <v>9693</v>
      </c>
      <c r="B2932" s="1">
        <v>45960</v>
      </c>
      <c r="C2932" t="s">
        <v>8386</v>
      </c>
      <c r="D2932" t="s">
        <v>9694</v>
      </c>
      <c r="E2932" t="s">
        <v>1880</v>
      </c>
      <c r="F2932" t="s">
        <v>28</v>
      </c>
      <c r="G2932">
        <v>480.45</v>
      </c>
      <c r="H2932">
        <v>5</v>
      </c>
      <c r="I2932">
        <v>405.15</v>
      </c>
      <c r="J2932">
        <v>23.36</v>
      </c>
      <c r="K2932" t="s">
        <v>20</v>
      </c>
      <c r="L2932" t="s">
        <v>29</v>
      </c>
      <c r="M2932" t="s">
        <v>37</v>
      </c>
      <c r="N2932" t="s">
        <v>8392</v>
      </c>
      <c r="O2932" t="s">
        <v>9695</v>
      </c>
      <c r="P2932" t="str">
        <f t="shared" si="45"/>
        <v>Oct</v>
      </c>
      <c r="Q2932">
        <f>PRODUCT(Table1[[#This Row],[Price_per_Unit]],Table1[[#This Row],[Quantity_Purchased]])</f>
        <v>2402.25</v>
      </c>
      <c r="R2932">
        <f>(Table1[[#This Row],[Price_per_Unit]]*Table1[[#This Row],[Quantity_Purchased]])-Table1[[#This Row],[Discount_Applied]]</f>
        <v>2378.89</v>
      </c>
    </row>
    <row r="2933" spans="1:18" hidden="1" x14ac:dyDescent="0.35">
      <c r="A2933" t="s">
        <v>9696</v>
      </c>
      <c r="B2933" s="1">
        <v>45739</v>
      </c>
      <c r="C2933" t="s">
        <v>8386</v>
      </c>
      <c r="D2933" t="s">
        <v>9697</v>
      </c>
      <c r="E2933" t="s">
        <v>160</v>
      </c>
      <c r="F2933" t="s">
        <v>36</v>
      </c>
      <c r="G2933">
        <v>181.6</v>
      </c>
      <c r="H2933">
        <v>4</v>
      </c>
      <c r="I2933">
        <v>143.06</v>
      </c>
      <c r="J2933">
        <v>25.73</v>
      </c>
      <c r="K2933" t="s">
        <v>20</v>
      </c>
      <c r="L2933" t="s">
        <v>29</v>
      </c>
      <c r="M2933" t="s">
        <v>37</v>
      </c>
      <c r="N2933" t="s">
        <v>8392</v>
      </c>
      <c r="O2933" t="s">
        <v>9698</v>
      </c>
      <c r="P2933" t="str">
        <f t="shared" si="45"/>
        <v>Mar</v>
      </c>
      <c r="Q2933">
        <f>PRODUCT(Table1[[#This Row],[Price_per_Unit]],Table1[[#This Row],[Quantity_Purchased]])</f>
        <v>726.4</v>
      </c>
      <c r="R2933">
        <f>(Table1[[#This Row],[Price_per_Unit]]*Table1[[#This Row],[Quantity_Purchased]])-Table1[[#This Row],[Discount_Applied]]</f>
        <v>700.67</v>
      </c>
    </row>
    <row r="2934" spans="1:18" hidden="1" x14ac:dyDescent="0.35">
      <c r="A2934" t="s">
        <v>9699</v>
      </c>
      <c r="B2934" s="1">
        <v>45960</v>
      </c>
      <c r="C2934" t="s">
        <v>8386</v>
      </c>
      <c r="D2934" t="s">
        <v>9700</v>
      </c>
      <c r="E2934" t="s">
        <v>35</v>
      </c>
      <c r="F2934" t="s">
        <v>19</v>
      </c>
      <c r="G2934">
        <v>284.69</v>
      </c>
      <c r="H2934">
        <v>6</v>
      </c>
      <c r="I2934">
        <v>216.07</v>
      </c>
      <c r="J2934">
        <v>43.49</v>
      </c>
      <c r="K2934" t="s">
        <v>43</v>
      </c>
      <c r="L2934" t="s">
        <v>48</v>
      </c>
      <c r="M2934" t="s">
        <v>37</v>
      </c>
      <c r="N2934" t="s">
        <v>8388</v>
      </c>
      <c r="O2934" t="s">
        <v>9701</v>
      </c>
      <c r="P2934" t="str">
        <f t="shared" si="45"/>
        <v>Oct</v>
      </c>
      <c r="Q2934">
        <f>PRODUCT(Table1[[#This Row],[Price_per_Unit]],Table1[[#This Row],[Quantity_Purchased]])</f>
        <v>1708.1399999999999</v>
      </c>
      <c r="R2934">
        <f>(Table1[[#This Row],[Price_per_Unit]]*Table1[[#This Row],[Quantity_Purchased]])-Table1[[#This Row],[Discount_Applied]]</f>
        <v>1664.6499999999999</v>
      </c>
    </row>
    <row r="2935" spans="1:18" x14ac:dyDescent="0.35">
      <c r="A2935" s="2" t="s">
        <v>9702</v>
      </c>
      <c r="B2935" s="1">
        <v>45763</v>
      </c>
      <c r="C2935" t="s">
        <v>8386</v>
      </c>
      <c r="D2935" t="s">
        <v>9703</v>
      </c>
      <c r="E2935" t="s">
        <v>2680</v>
      </c>
      <c r="F2935" t="s">
        <v>128</v>
      </c>
      <c r="G2935">
        <v>270.51</v>
      </c>
      <c r="H2935">
        <v>1</v>
      </c>
      <c r="I2935">
        <v>203.83</v>
      </c>
      <c r="J2935">
        <v>53.63</v>
      </c>
      <c r="K2935" t="s">
        <v>20</v>
      </c>
      <c r="L2935" t="s">
        <v>29</v>
      </c>
      <c r="M2935" t="s">
        <v>22</v>
      </c>
      <c r="N2935" t="s">
        <v>8388</v>
      </c>
      <c r="O2935" t="s">
        <v>9704</v>
      </c>
      <c r="P2935" t="str">
        <f t="shared" si="45"/>
        <v>Apr</v>
      </c>
      <c r="Q2935">
        <f>PRODUCT(Table1[[#This Row],[Price_per_Unit]],Table1[[#This Row],[Quantity_Purchased]])</f>
        <v>270.51</v>
      </c>
      <c r="R2935">
        <f>(Table1[[#This Row],[Price_per_Unit]]*Table1[[#This Row],[Quantity_Purchased]])-Table1[[#This Row],[Discount_Applied]]</f>
        <v>216.88</v>
      </c>
    </row>
    <row r="2936" spans="1:18" x14ac:dyDescent="0.35">
      <c r="A2936" t="s">
        <v>9705</v>
      </c>
      <c r="B2936" s="1">
        <v>45717</v>
      </c>
      <c r="C2936" t="s">
        <v>8386</v>
      </c>
      <c r="D2936" t="s">
        <v>9706</v>
      </c>
      <c r="E2936" t="s">
        <v>608</v>
      </c>
      <c r="F2936" t="s">
        <v>36</v>
      </c>
      <c r="G2936">
        <v>307.47000000000003</v>
      </c>
      <c r="H2936">
        <v>2</v>
      </c>
      <c r="I2936">
        <v>230.8</v>
      </c>
      <c r="J2936">
        <v>6.6</v>
      </c>
      <c r="K2936" t="s">
        <v>54</v>
      </c>
      <c r="L2936" t="s">
        <v>48</v>
      </c>
      <c r="M2936" t="s">
        <v>22</v>
      </c>
      <c r="N2936" t="s">
        <v>8388</v>
      </c>
      <c r="O2936" t="s">
        <v>9707</v>
      </c>
      <c r="P2936" t="str">
        <f t="shared" si="45"/>
        <v>Mar</v>
      </c>
      <c r="Q2936">
        <f>PRODUCT(Table1[[#This Row],[Price_per_Unit]],Table1[[#This Row],[Quantity_Purchased]])</f>
        <v>614.94000000000005</v>
      </c>
      <c r="R2936">
        <f>(Table1[[#This Row],[Price_per_Unit]]*Table1[[#This Row],[Quantity_Purchased]])-Table1[[#This Row],[Discount_Applied]]</f>
        <v>608.34</v>
      </c>
    </row>
    <row r="2937" spans="1:18" hidden="1" x14ac:dyDescent="0.35">
      <c r="A2937" t="s">
        <v>9708</v>
      </c>
      <c r="B2937" s="1">
        <v>46011</v>
      </c>
      <c r="C2937" t="s">
        <v>8386</v>
      </c>
      <c r="D2937" t="s">
        <v>9709</v>
      </c>
      <c r="E2937" t="s">
        <v>362</v>
      </c>
      <c r="F2937" t="s">
        <v>19</v>
      </c>
      <c r="G2937">
        <v>167.83</v>
      </c>
      <c r="H2937">
        <v>10</v>
      </c>
      <c r="I2937">
        <v>109.03</v>
      </c>
      <c r="J2937">
        <v>6.37</v>
      </c>
      <c r="K2937" t="s">
        <v>43</v>
      </c>
      <c r="L2937" t="s">
        <v>29</v>
      </c>
      <c r="M2937" t="s">
        <v>30</v>
      </c>
      <c r="N2937" t="s">
        <v>8388</v>
      </c>
      <c r="O2937" t="s">
        <v>9710</v>
      </c>
      <c r="P2937" t="str">
        <f t="shared" si="45"/>
        <v>Dec</v>
      </c>
      <c r="Q2937">
        <f>PRODUCT(Table1[[#This Row],[Price_per_Unit]],Table1[[#This Row],[Quantity_Purchased]])</f>
        <v>1678.3000000000002</v>
      </c>
      <c r="R2937">
        <f>(Table1[[#This Row],[Price_per_Unit]]*Table1[[#This Row],[Quantity_Purchased]])-Table1[[#This Row],[Discount_Applied]]</f>
        <v>1671.9300000000003</v>
      </c>
    </row>
    <row r="2938" spans="1:18" hidden="1" x14ac:dyDescent="0.35">
      <c r="A2938" t="s">
        <v>9711</v>
      </c>
      <c r="B2938" s="1">
        <v>45846</v>
      </c>
      <c r="C2938" t="s">
        <v>8386</v>
      </c>
      <c r="D2938" t="s">
        <v>9712</v>
      </c>
      <c r="E2938" t="s">
        <v>1020</v>
      </c>
      <c r="F2938" t="s">
        <v>19</v>
      </c>
      <c r="G2938">
        <v>219.16</v>
      </c>
      <c r="H2938">
        <v>10</v>
      </c>
      <c r="I2938">
        <v>143.93</v>
      </c>
      <c r="J2938">
        <v>37.4</v>
      </c>
      <c r="K2938" t="s">
        <v>54</v>
      </c>
      <c r="L2938" t="s">
        <v>48</v>
      </c>
      <c r="M2938" t="s">
        <v>30</v>
      </c>
      <c r="N2938" t="s">
        <v>8392</v>
      </c>
      <c r="O2938" t="s">
        <v>9713</v>
      </c>
      <c r="P2938" t="str">
        <f t="shared" si="45"/>
        <v>Jul</v>
      </c>
      <c r="Q2938">
        <f>PRODUCT(Table1[[#This Row],[Price_per_Unit]],Table1[[#This Row],[Quantity_Purchased]])</f>
        <v>2191.6</v>
      </c>
      <c r="R2938">
        <f>(Table1[[#This Row],[Price_per_Unit]]*Table1[[#This Row],[Quantity_Purchased]])-Table1[[#This Row],[Discount_Applied]]</f>
        <v>2154.1999999999998</v>
      </c>
    </row>
    <row r="2939" spans="1:18" hidden="1" x14ac:dyDescent="0.35">
      <c r="A2939" t="s">
        <v>9714</v>
      </c>
      <c r="B2939" s="1">
        <v>45825</v>
      </c>
      <c r="C2939" t="s">
        <v>8386</v>
      </c>
      <c r="D2939" t="s">
        <v>9715</v>
      </c>
      <c r="E2939" t="s">
        <v>1330</v>
      </c>
      <c r="F2939" t="s">
        <v>53</v>
      </c>
      <c r="G2939">
        <v>196.74</v>
      </c>
      <c r="H2939">
        <v>5</v>
      </c>
      <c r="I2939">
        <v>138.63</v>
      </c>
      <c r="J2939">
        <v>20.36</v>
      </c>
      <c r="K2939" t="s">
        <v>54</v>
      </c>
      <c r="L2939" t="s">
        <v>48</v>
      </c>
      <c r="M2939" t="s">
        <v>37</v>
      </c>
      <c r="N2939" t="s">
        <v>8388</v>
      </c>
      <c r="O2939" t="s">
        <v>9716</v>
      </c>
      <c r="P2939" t="str">
        <f t="shared" si="45"/>
        <v>Jun</v>
      </c>
      <c r="Q2939">
        <f>PRODUCT(Table1[[#This Row],[Price_per_Unit]],Table1[[#This Row],[Quantity_Purchased]])</f>
        <v>983.7</v>
      </c>
      <c r="R2939">
        <f>(Table1[[#This Row],[Price_per_Unit]]*Table1[[#This Row],[Quantity_Purchased]])-Table1[[#This Row],[Discount_Applied]]</f>
        <v>963.34</v>
      </c>
    </row>
    <row r="2940" spans="1:18" x14ac:dyDescent="0.35">
      <c r="A2940" t="s">
        <v>9717</v>
      </c>
      <c r="B2940" s="1">
        <v>45739</v>
      </c>
      <c r="C2940" t="s">
        <v>8386</v>
      </c>
      <c r="D2940" t="s">
        <v>9718</v>
      </c>
      <c r="E2940" t="s">
        <v>2254</v>
      </c>
      <c r="F2940" t="s">
        <v>79</v>
      </c>
      <c r="G2940">
        <v>476.26</v>
      </c>
      <c r="H2940">
        <v>10</v>
      </c>
      <c r="I2940">
        <v>286.93</v>
      </c>
      <c r="J2940">
        <v>90.81</v>
      </c>
      <c r="K2940" t="s">
        <v>20</v>
      </c>
      <c r="L2940" t="s">
        <v>29</v>
      </c>
      <c r="M2940" t="s">
        <v>22</v>
      </c>
      <c r="N2940" t="s">
        <v>8388</v>
      </c>
      <c r="O2940" t="s">
        <v>9719</v>
      </c>
      <c r="P2940" t="str">
        <f t="shared" si="45"/>
        <v>Mar</v>
      </c>
      <c r="Q2940">
        <f>PRODUCT(Table1[[#This Row],[Price_per_Unit]],Table1[[#This Row],[Quantity_Purchased]])</f>
        <v>4762.6000000000004</v>
      </c>
      <c r="R2940">
        <f>(Table1[[#This Row],[Price_per_Unit]]*Table1[[#This Row],[Quantity_Purchased]])-Table1[[#This Row],[Discount_Applied]]</f>
        <v>4671.79</v>
      </c>
    </row>
    <row r="2941" spans="1:18" hidden="1" x14ac:dyDescent="0.35">
      <c r="A2941" t="s">
        <v>9720</v>
      </c>
      <c r="B2941" s="1">
        <v>45887</v>
      </c>
      <c r="C2941" t="s">
        <v>8386</v>
      </c>
      <c r="D2941" t="s">
        <v>9721</v>
      </c>
      <c r="E2941" t="s">
        <v>1906</v>
      </c>
      <c r="F2941" t="s">
        <v>79</v>
      </c>
      <c r="G2941">
        <v>430.31</v>
      </c>
      <c r="H2941">
        <v>10</v>
      </c>
      <c r="I2941">
        <v>310.52999999999997</v>
      </c>
      <c r="J2941">
        <v>12.1</v>
      </c>
      <c r="K2941" t="s">
        <v>54</v>
      </c>
      <c r="L2941" t="s">
        <v>21</v>
      </c>
      <c r="M2941" t="s">
        <v>30</v>
      </c>
      <c r="N2941" t="s">
        <v>8388</v>
      </c>
      <c r="O2941" t="s">
        <v>9722</v>
      </c>
      <c r="P2941" t="str">
        <f t="shared" si="45"/>
        <v>Aug</v>
      </c>
      <c r="Q2941">
        <f>PRODUCT(Table1[[#This Row],[Price_per_Unit]],Table1[[#This Row],[Quantity_Purchased]])</f>
        <v>4303.1000000000004</v>
      </c>
      <c r="R2941">
        <f>(Table1[[#This Row],[Price_per_Unit]]*Table1[[#This Row],[Quantity_Purchased]])-Table1[[#This Row],[Discount_Applied]]</f>
        <v>4291</v>
      </c>
    </row>
    <row r="2942" spans="1:18" x14ac:dyDescent="0.35">
      <c r="A2942" t="s">
        <v>9723</v>
      </c>
      <c r="B2942" s="1">
        <v>45825</v>
      </c>
      <c r="C2942" t="s">
        <v>8386</v>
      </c>
      <c r="D2942" t="s">
        <v>9724</v>
      </c>
      <c r="E2942" t="s">
        <v>692</v>
      </c>
      <c r="F2942" t="s">
        <v>36</v>
      </c>
      <c r="G2942">
        <v>17.12</v>
      </c>
      <c r="H2942">
        <v>10</v>
      </c>
      <c r="I2942">
        <v>11.76</v>
      </c>
      <c r="J2942">
        <v>2.87</v>
      </c>
      <c r="K2942" t="s">
        <v>54</v>
      </c>
      <c r="L2942" t="s">
        <v>48</v>
      </c>
      <c r="M2942" t="s">
        <v>22</v>
      </c>
      <c r="N2942" t="s">
        <v>8388</v>
      </c>
      <c r="O2942" t="s">
        <v>9725</v>
      </c>
      <c r="P2942" t="str">
        <f t="shared" si="45"/>
        <v>Jun</v>
      </c>
      <c r="Q2942">
        <f>PRODUCT(Table1[[#This Row],[Price_per_Unit]],Table1[[#This Row],[Quantity_Purchased]])</f>
        <v>171.20000000000002</v>
      </c>
      <c r="R2942">
        <f>(Table1[[#This Row],[Price_per_Unit]]*Table1[[#This Row],[Quantity_Purchased]])-Table1[[#This Row],[Discount_Applied]]</f>
        <v>168.33</v>
      </c>
    </row>
    <row r="2943" spans="1:18" hidden="1" x14ac:dyDescent="0.35">
      <c r="A2943" t="s">
        <v>9726</v>
      </c>
      <c r="B2943" s="1">
        <v>46013</v>
      </c>
      <c r="C2943" t="s">
        <v>8386</v>
      </c>
      <c r="D2943" t="s">
        <v>9727</v>
      </c>
      <c r="E2943" t="s">
        <v>5170</v>
      </c>
      <c r="F2943" t="s">
        <v>19</v>
      </c>
      <c r="G2943">
        <v>69.11</v>
      </c>
      <c r="H2943">
        <v>2</v>
      </c>
      <c r="I2943">
        <v>57.13</v>
      </c>
      <c r="J2943">
        <v>9.07</v>
      </c>
      <c r="K2943" t="s">
        <v>20</v>
      </c>
      <c r="L2943" t="s">
        <v>21</v>
      </c>
      <c r="M2943" t="s">
        <v>30</v>
      </c>
      <c r="N2943" t="s">
        <v>8392</v>
      </c>
      <c r="O2943" t="s">
        <v>9728</v>
      </c>
      <c r="P2943" t="str">
        <f t="shared" si="45"/>
        <v>Dec</v>
      </c>
      <c r="Q2943">
        <f>PRODUCT(Table1[[#This Row],[Price_per_Unit]],Table1[[#This Row],[Quantity_Purchased]])</f>
        <v>138.22</v>
      </c>
      <c r="R2943">
        <f>(Table1[[#This Row],[Price_per_Unit]]*Table1[[#This Row],[Quantity_Purchased]])-Table1[[#This Row],[Discount_Applied]]</f>
        <v>129.15</v>
      </c>
    </row>
    <row r="2944" spans="1:18" hidden="1" x14ac:dyDescent="0.35">
      <c r="A2944" t="s">
        <v>9729</v>
      </c>
      <c r="B2944" s="1">
        <v>45993</v>
      </c>
      <c r="C2944" t="s">
        <v>8386</v>
      </c>
      <c r="D2944" t="s">
        <v>9730</v>
      </c>
      <c r="E2944" t="s">
        <v>892</v>
      </c>
      <c r="F2944" t="s">
        <v>79</v>
      </c>
      <c r="G2944">
        <v>373.71</v>
      </c>
      <c r="H2944">
        <v>10</v>
      </c>
      <c r="I2944">
        <v>243.59</v>
      </c>
      <c r="J2944">
        <v>60.4</v>
      </c>
      <c r="K2944" t="s">
        <v>43</v>
      </c>
      <c r="L2944" t="s">
        <v>29</v>
      </c>
      <c r="M2944" t="s">
        <v>30</v>
      </c>
      <c r="N2944" t="s">
        <v>8392</v>
      </c>
      <c r="O2944" t="s">
        <v>8457</v>
      </c>
      <c r="P2944" t="str">
        <f t="shared" si="45"/>
        <v>Dec</v>
      </c>
      <c r="Q2944">
        <f>PRODUCT(Table1[[#This Row],[Price_per_Unit]],Table1[[#This Row],[Quantity_Purchased]])</f>
        <v>3737.1</v>
      </c>
      <c r="R2944">
        <f>(Table1[[#This Row],[Price_per_Unit]]*Table1[[#This Row],[Quantity_Purchased]])-Table1[[#This Row],[Discount_Applied]]</f>
        <v>3676.7</v>
      </c>
    </row>
    <row r="2945" spans="1:18" x14ac:dyDescent="0.35">
      <c r="A2945" t="s">
        <v>9731</v>
      </c>
      <c r="B2945" s="1">
        <v>45993</v>
      </c>
      <c r="C2945" t="s">
        <v>8386</v>
      </c>
      <c r="D2945" t="s">
        <v>9732</v>
      </c>
      <c r="E2945" t="s">
        <v>6422</v>
      </c>
      <c r="F2945" t="s">
        <v>128</v>
      </c>
      <c r="G2945">
        <v>37.89</v>
      </c>
      <c r="H2945">
        <v>9</v>
      </c>
      <c r="I2945">
        <v>31.6</v>
      </c>
      <c r="J2945">
        <v>0.71</v>
      </c>
      <c r="K2945" t="s">
        <v>20</v>
      </c>
      <c r="L2945" t="s">
        <v>21</v>
      </c>
      <c r="M2945" t="s">
        <v>22</v>
      </c>
      <c r="N2945" t="s">
        <v>8388</v>
      </c>
      <c r="O2945" t="s">
        <v>9733</v>
      </c>
      <c r="P2945" t="str">
        <f t="shared" si="45"/>
        <v>Dec</v>
      </c>
      <c r="Q2945">
        <f>PRODUCT(Table1[[#This Row],[Price_per_Unit]],Table1[[#This Row],[Quantity_Purchased]])</f>
        <v>341.01</v>
      </c>
      <c r="R2945">
        <f>(Table1[[#This Row],[Price_per_Unit]]*Table1[[#This Row],[Quantity_Purchased]])-Table1[[#This Row],[Discount_Applied]]</f>
        <v>340.3</v>
      </c>
    </row>
    <row r="2946" spans="1:18" hidden="1" x14ac:dyDescent="0.35">
      <c r="A2946" t="s">
        <v>9734</v>
      </c>
      <c r="B2946" s="1">
        <v>45992</v>
      </c>
      <c r="C2946" t="s">
        <v>8386</v>
      </c>
      <c r="D2946" t="s">
        <v>9735</v>
      </c>
      <c r="E2946" t="s">
        <v>3567</v>
      </c>
      <c r="F2946" t="s">
        <v>79</v>
      </c>
      <c r="G2946">
        <v>166.29</v>
      </c>
      <c r="H2946">
        <v>4</v>
      </c>
      <c r="I2946">
        <v>127.85</v>
      </c>
      <c r="J2946">
        <v>9.4499999999999993</v>
      </c>
      <c r="K2946" t="s">
        <v>43</v>
      </c>
      <c r="L2946" t="s">
        <v>48</v>
      </c>
      <c r="M2946" t="s">
        <v>37</v>
      </c>
      <c r="N2946" t="s">
        <v>8396</v>
      </c>
      <c r="O2946" t="s">
        <v>9736</v>
      </c>
      <c r="P2946" t="str">
        <f t="shared" ref="P2946:P3001" si="46">CHOOSE(MONTH(B2946),"Jan","Feb","Mar","Apr","May","Jun","Jul","Aug","Sep","Oct","Nov","Dec")</f>
        <v>Dec</v>
      </c>
      <c r="Q2946">
        <f>PRODUCT(Table1[[#This Row],[Price_per_Unit]],Table1[[#This Row],[Quantity_Purchased]])</f>
        <v>665.16</v>
      </c>
      <c r="R2946">
        <f>(Table1[[#This Row],[Price_per_Unit]]*Table1[[#This Row],[Quantity_Purchased]])-Table1[[#This Row],[Discount_Applied]]</f>
        <v>655.70999999999992</v>
      </c>
    </row>
    <row r="2947" spans="1:18" x14ac:dyDescent="0.35">
      <c r="A2947" t="s">
        <v>9737</v>
      </c>
      <c r="B2947" s="1">
        <v>45814</v>
      </c>
      <c r="C2947" t="s">
        <v>8386</v>
      </c>
      <c r="D2947" t="s">
        <v>9738</v>
      </c>
      <c r="E2947" t="s">
        <v>248</v>
      </c>
      <c r="F2947" t="s">
        <v>19</v>
      </c>
      <c r="G2947">
        <v>394.02</v>
      </c>
      <c r="H2947">
        <v>1</v>
      </c>
      <c r="I2947">
        <v>345.66</v>
      </c>
      <c r="J2947">
        <v>44.11</v>
      </c>
      <c r="K2947" t="s">
        <v>20</v>
      </c>
      <c r="L2947" t="s">
        <v>29</v>
      </c>
      <c r="M2947" t="s">
        <v>22</v>
      </c>
      <c r="N2947" t="s">
        <v>8392</v>
      </c>
      <c r="O2947" t="s">
        <v>9739</v>
      </c>
      <c r="P2947" t="str">
        <f t="shared" si="46"/>
        <v>Jun</v>
      </c>
      <c r="Q2947">
        <f>PRODUCT(Table1[[#This Row],[Price_per_Unit]],Table1[[#This Row],[Quantity_Purchased]])</f>
        <v>394.02</v>
      </c>
      <c r="R2947">
        <f>(Table1[[#This Row],[Price_per_Unit]]*Table1[[#This Row],[Quantity_Purchased]])-Table1[[#This Row],[Discount_Applied]]</f>
        <v>349.90999999999997</v>
      </c>
    </row>
    <row r="2948" spans="1:18" x14ac:dyDescent="0.35">
      <c r="A2948" t="s">
        <v>9740</v>
      </c>
      <c r="B2948" s="1">
        <v>45719</v>
      </c>
      <c r="C2948" t="s">
        <v>8386</v>
      </c>
      <c r="D2948" t="s">
        <v>9741</v>
      </c>
      <c r="E2948" t="s">
        <v>2435</v>
      </c>
      <c r="F2948" t="s">
        <v>53</v>
      </c>
      <c r="G2948">
        <v>348.58</v>
      </c>
      <c r="H2948">
        <v>8</v>
      </c>
      <c r="I2948">
        <v>222.37</v>
      </c>
      <c r="J2948">
        <v>36.590000000000003</v>
      </c>
      <c r="K2948" t="s">
        <v>43</v>
      </c>
      <c r="L2948" t="s">
        <v>29</v>
      </c>
      <c r="M2948" t="s">
        <v>22</v>
      </c>
      <c r="N2948" t="s">
        <v>8392</v>
      </c>
      <c r="O2948" t="s">
        <v>9742</v>
      </c>
      <c r="P2948" t="str">
        <f t="shared" si="46"/>
        <v>Mar</v>
      </c>
      <c r="Q2948">
        <f>PRODUCT(Table1[[#This Row],[Price_per_Unit]],Table1[[#This Row],[Quantity_Purchased]])</f>
        <v>2788.64</v>
      </c>
      <c r="R2948">
        <f>(Table1[[#This Row],[Price_per_Unit]]*Table1[[#This Row],[Quantity_Purchased]])-Table1[[#This Row],[Discount_Applied]]</f>
        <v>2752.0499999999997</v>
      </c>
    </row>
    <row r="2949" spans="1:18" hidden="1" x14ac:dyDescent="0.35">
      <c r="A2949" t="s">
        <v>9743</v>
      </c>
      <c r="B2949" s="1">
        <v>46013</v>
      </c>
      <c r="C2949" t="s">
        <v>8386</v>
      </c>
      <c r="D2949" t="s">
        <v>9744</v>
      </c>
      <c r="E2949" t="s">
        <v>4608</v>
      </c>
      <c r="F2949" t="s">
        <v>128</v>
      </c>
      <c r="G2949">
        <v>343.18</v>
      </c>
      <c r="H2949">
        <v>7</v>
      </c>
      <c r="I2949">
        <v>252.8</v>
      </c>
      <c r="J2949">
        <v>57.25</v>
      </c>
      <c r="K2949" t="s">
        <v>43</v>
      </c>
      <c r="L2949" t="s">
        <v>29</v>
      </c>
      <c r="M2949" t="s">
        <v>37</v>
      </c>
      <c r="N2949" t="s">
        <v>8388</v>
      </c>
      <c r="O2949" t="s">
        <v>9745</v>
      </c>
      <c r="P2949" t="str">
        <f t="shared" si="46"/>
        <v>Dec</v>
      </c>
      <c r="Q2949">
        <f>PRODUCT(Table1[[#This Row],[Price_per_Unit]],Table1[[#This Row],[Quantity_Purchased]])</f>
        <v>2402.2600000000002</v>
      </c>
      <c r="R2949">
        <f>(Table1[[#This Row],[Price_per_Unit]]*Table1[[#This Row],[Quantity_Purchased]])-Table1[[#This Row],[Discount_Applied]]</f>
        <v>2345.0100000000002</v>
      </c>
    </row>
    <row r="2950" spans="1:18" hidden="1" x14ac:dyDescent="0.35">
      <c r="A2950" t="s">
        <v>9746</v>
      </c>
      <c r="B2950" s="1">
        <v>45814</v>
      </c>
      <c r="C2950" t="s">
        <v>8386</v>
      </c>
      <c r="D2950" t="s">
        <v>9747</v>
      </c>
      <c r="E2950" t="s">
        <v>267</v>
      </c>
      <c r="F2950" t="s">
        <v>19</v>
      </c>
      <c r="G2950">
        <v>248.86</v>
      </c>
      <c r="H2950">
        <v>2</v>
      </c>
      <c r="I2950">
        <v>207.32</v>
      </c>
      <c r="J2950">
        <v>40.43</v>
      </c>
      <c r="K2950" t="s">
        <v>20</v>
      </c>
      <c r="L2950" t="s">
        <v>48</v>
      </c>
      <c r="M2950" t="s">
        <v>37</v>
      </c>
      <c r="N2950" t="s">
        <v>8388</v>
      </c>
      <c r="O2950" t="s">
        <v>9748</v>
      </c>
      <c r="P2950" t="str">
        <f t="shared" si="46"/>
        <v>Jun</v>
      </c>
      <c r="Q2950">
        <f>PRODUCT(Table1[[#This Row],[Price_per_Unit]],Table1[[#This Row],[Quantity_Purchased]])</f>
        <v>497.72</v>
      </c>
      <c r="R2950">
        <f>(Table1[[#This Row],[Price_per_Unit]]*Table1[[#This Row],[Quantity_Purchased]])-Table1[[#This Row],[Discount_Applied]]</f>
        <v>457.29</v>
      </c>
    </row>
    <row r="2951" spans="1:18" x14ac:dyDescent="0.35">
      <c r="A2951" t="s">
        <v>9749</v>
      </c>
      <c r="B2951" s="1">
        <v>45918</v>
      </c>
      <c r="C2951" t="s">
        <v>8386</v>
      </c>
      <c r="D2951" t="s">
        <v>9750</v>
      </c>
      <c r="E2951" t="s">
        <v>1872</v>
      </c>
      <c r="F2951" t="s">
        <v>28</v>
      </c>
      <c r="G2951">
        <v>396.09</v>
      </c>
      <c r="H2951">
        <v>6</v>
      </c>
      <c r="I2951">
        <v>336.16</v>
      </c>
      <c r="J2951">
        <v>21.45</v>
      </c>
      <c r="K2951" t="s">
        <v>43</v>
      </c>
      <c r="L2951" t="s">
        <v>21</v>
      </c>
      <c r="M2951" t="s">
        <v>22</v>
      </c>
      <c r="N2951" t="s">
        <v>8392</v>
      </c>
      <c r="O2951" t="s">
        <v>9751</v>
      </c>
      <c r="P2951" t="str">
        <f t="shared" si="46"/>
        <v>Sep</v>
      </c>
      <c r="Q2951">
        <f>PRODUCT(Table1[[#This Row],[Price_per_Unit]],Table1[[#This Row],[Quantity_Purchased]])</f>
        <v>2376.54</v>
      </c>
      <c r="R2951">
        <f>(Table1[[#This Row],[Price_per_Unit]]*Table1[[#This Row],[Quantity_Purchased]])-Table1[[#This Row],[Discount_Applied]]</f>
        <v>2355.09</v>
      </c>
    </row>
    <row r="2952" spans="1:18" hidden="1" x14ac:dyDescent="0.35">
      <c r="A2952" t="s">
        <v>9752</v>
      </c>
      <c r="B2952" s="1">
        <v>45719</v>
      </c>
      <c r="C2952" t="s">
        <v>8386</v>
      </c>
      <c r="D2952" t="s">
        <v>9753</v>
      </c>
      <c r="E2952" t="s">
        <v>1780</v>
      </c>
      <c r="F2952" t="s">
        <v>128</v>
      </c>
      <c r="G2952">
        <v>50.48</v>
      </c>
      <c r="H2952">
        <v>3</v>
      </c>
      <c r="I2952">
        <v>36.630000000000003</v>
      </c>
      <c r="J2952">
        <v>2.0499999999999998</v>
      </c>
      <c r="K2952" t="s">
        <v>20</v>
      </c>
      <c r="L2952" t="s">
        <v>29</v>
      </c>
      <c r="M2952" t="s">
        <v>30</v>
      </c>
      <c r="N2952" t="s">
        <v>8392</v>
      </c>
      <c r="O2952" t="s">
        <v>9754</v>
      </c>
      <c r="P2952" t="str">
        <f t="shared" si="46"/>
        <v>Mar</v>
      </c>
      <c r="Q2952">
        <f>PRODUCT(Table1[[#This Row],[Price_per_Unit]],Table1[[#This Row],[Quantity_Purchased]])</f>
        <v>151.44</v>
      </c>
      <c r="R2952">
        <f>(Table1[[#This Row],[Price_per_Unit]]*Table1[[#This Row],[Quantity_Purchased]])-Table1[[#This Row],[Discount_Applied]]</f>
        <v>149.38999999999999</v>
      </c>
    </row>
    <row r="2953" spans="1:18" hidden="1" x14ac:dyDescent="0.35">
      <c r="A2953" t="s">
        <v>9755</v>
      </c>
      <c r="B2953" s="1">
        <v>45854</v>
      </c>
      <c r="C2953" t="s">
        <v>8386</v>
      </c>
      <c r="D2953" t="s">
        <v>9756</v>
      </c>
      <c r="E2953" t="s">
        <v>3268</v>
      </c>
      <c r="F2953" t="s">
        <v>36</v>
      </c>
      <c r="G2953">
        <v>386.66</v>
      </c>
      <c r="H2953">
        <v>3</v>
      </c>
      <c r="I2953">
        <v>292.14999999999998</v>
      </c>
      <c r="J2953">
        <v>77.22</v>
      </c>
      <c r="K2953" t="s">
        <v>20</v>
      </c>
      <c r="L2953" t="s">
        <v>48</v>
      </c>
      <c r="M2953" t="s">
        <v>37</v>
      </c>
      <c r="N2953" t="s">
        <v>8396</v>
      </c>
      <c r="O2953" t="s">
        <v>9757</v>
      </c>
      <c r="P2953" t="str">
        <f t="shared" si="46"/>
        <v>Jul</v>
      </c>
      <c r="Q2953">
        <f>PRODUCT(Table1[[#This Row],[Price_per_Unit]],Table1[[#This Row],[Quantity_Purchased]])</f>
        <v>1159.98</v>
      </c>
      <c r="R2953">
        <f>(Table1[[#This Row],[Price_per_Unit]]*Table1[[#This Row],[Quantity_Purchased]])-Table1[[#This Row],[Discount_Applied]]</f>
        <v>1082.76</v>
      </c>
    </row>
    <row r="2954" spans="1:18" hidden="1" x14ac:dyDescent="0.35">
      <c r="A2954" t="s">
        <v>9758</v>
      </c>
      <c r="B2954" s="1">
        <v>45907</v>
      </c>
      <c r="C2954" t="s">
        <v>8386</v>
      </c>
      <c r="D2954" t="s">
        <v>9759</v>
      </c>
      <c r="E2954" t="s">
        <v>9760</v>
      </c>
      <c r="F2954" t="s">
        <v>53</v>
      </c>
      <c r="G2954">
        <v>212.91</v>
      </c>
      <c r="H2954">
        <v>2</v>
      </c>
      <c r="I2954">
        <v>137.54</v>
      </c>
      <c r="J2954">
        <v>1.75</v>
      </c>
      <c r="K2954" t="s">
        <v>20</v>
      </c>
      <c r="L2954" t="s">
        <v>48</v>
      </c>
      <c r="M2954" t="s">
        <v>30</v>
      </c>
      <c r="N2954" t="s">
        <v>8388</v>
      </c>
      <c r="O2954" t="s">
        <v>9761</v>
      </c>
      <c r="P2954" t="str">
        <f t="shared" si="46"/>
        <v>Sep</v>
      </c>
      <c r="Q2954">
        <f>PRODUCT(Table1[[#This Row],[Price_per_Unit]],Table1[[#This Row],[Quantity_Purchased]])</f>
        <v>425.82</v>
      </c>
      <c r="R2954">
        <f>(Table1[[#This Row],[Price_per_Unit]]*Table1[[#This Row],[Quantity_Purchased]])-Table1[[#This Row],[Discount_Applied]]</f>
        <v>424.07</v>
      </c>
    </row>
    <row r="2955" spans="1:18" x14ac:dyDescent="0.35">
      <c r="A2955" t="s">
        <v>9762</v>
      </c>
      <c r="B2955" s="1">
        <v>45981</v>
      </c>
      <c r="C2955" t="s">
        <v>8386</v>
      </c>
      <c r="D2955" t="s">
        <v>9763</v>
      </c>
      <c r="E2955" t="s">
        <v>2614</v>
      </c>
      <c r="F2955" t="s">
        <v>28</v>
      </c>
      <c r="G2955">
        <v>59.33</v>
      </c>
      <c r="H2955">
        <v>1</v>
      </c>
      <c r="I2955">
        <v>48.67</v>
      </c>
      <c r="J2955">
        <v>5.39</v>
      </c>
      <c r="K2955" t="s">
        <v>43</v>
      </c>
      <c r="L2955" t="s">
        <v>21</v>
      </c>
      <c r="M2955" t="s">
        <v>22</v>
      </c>
      <c r="N2955" t="s">
        <v>8396</v>
      </c>
      <c r="O2955" t="s">
        <v>9764</v>
      </c>
      <c r="P2955" t="str">
        <f t="shared" si="46"/>
        <v>Nov</v>
      </c>
      <c r="Q2955">
        <f>PRODUCT(Table1[[#This Row],[Price_per_Unit]],Table1[[#This Row],[Quantity_Purchased]])</f>
        <v>59.33</v>
      </c>
      <c r="R2955">
        <f>(Table1[[#This Row],[Price_per_Unit]]*Table1[[#This Row],[Quantity_Purchased]])-Table1[[#This Row],[Discount_Applied]]</f>
        <v>53.94</v>
      </c>
    </row>
    <row r="2956" spans="1:18" x14ac:dyDescent="0.35">
      <c r="A2956" t="s">
        <v>9765</v>
      </c>
      <c r="B2956" s="1">
        <v>45971</v>
      </c>
      <c r="C2956" t="s">
        <v>8386</v>
      </c>
      <c r="D2956" t="s">
        <v>9766</v>
      </c>
      <c r="E2956" t="s">
        <v>9209</v>
      </c>
      <c r="F2956" t="s">
        <v>19</v>
      </c>
      <c r="G2956">
        <v>362.57</v>
      </c>
      <c r="H2956">
        <v>6</v>
      </c>
      <c r="I2956">
        <v>303.73</v>
      </c>
      <c r="J2956">
        <v>13.07</v>
      </c>
      <c r="K2956" t="s">
        <v>20</v>
      </c>
      <c r="L2956" t="s">
        <v>21</v>
      </c>
      <c r="M2956" t="s">
        <v>22</v>
      </c>
      <c r="N2956" t="s">
        <v>8392</v>
      </c>
      <c r="O2956" t="s">
        <v>9767</v>
      </c>
      <c r="P2956" t="str">
        <f t="shared" si="46"/>
        <v>Nov</v>
      </c>
      <c r="Q2956">
        <f>PRODUCT(Table1[[#This Row],[Price_per_Unit]],Table1[[#This Row],[Quantity_Purchased]])</f>
        <v>2175.42</v>
      </c>
      <c r="R2956">
        <f>(Table1[[#This Row],[Price_per_Unit]]*Table1[[#This Row],[Quantity_Purchased]])-Table1[[#This Row],[Discount_Applied]]</f>
        <v>2162.35</v>
      </c>
    </row>
    <row r="2957" spans="1:18" hidden="1" x14ac:dyDescent="0.35">
      <c r="A2957" t="s">
        <v>9768</v>
      </c>
      <c r="B2957" s="1">
        <v>45897</v>
      </c>
      <c r="C2957" t="s">
        <v>8386</v>
      </c>
      <c r="D2957" t="s">
        <v>9769</v>
      </c>
      <c r="E2957" t="s">
        <v>8652</v>
      </c>
      <c r="F2957" t="s">
        <v>28</v>
      </c>
      <c r="G2957">
        <v>58.14</v>
      </c>
      <c r="H2957">
        <v>8</v>
      </c>
      <c r="I2957">
        <v>42.96</v>
      </c>
      <c r="J2957">
        <v>9.07</v>
      </c>
      <c r="K2957" t="s">
        <v>43</v>
      </c>
      <c r="L2957" t="s">
        <v>29</v>
      </c>
      <c r="M2957" t="s">
        <v>30</v>
      </c>
      <c r="N2957" t="s">
        <v>8388</v>
      </c>
      <c r="O2957" t="s">
        <v>9770</v>
      </c>
      <c r="P2957" t="str">
        <f t="shared" si="46"/>
        <v>Aug</v>
      </c>
      <c r="Q2957">
        <f>PRODUCT(Table1[[#This Row],[Price_per_Unit]],Table1[[#This Row],[Quantity_Purchased]])</f>
        <v>465.12</v>
      </c>
      <c r="R2957">
        <f>(Table1[[#This Row],[Price_per_Unit]]*Table1[[#This Row],[Quantity_Purchased]])-Table1[[#This Row],[Discount_Applied]]</f>
        <v>456.05</v>
      </c>
    </row>
    <row r="2958" spans="1:18" x14ac:dyDescent="0.35">
      <c r="A2958" t="s">
        <v>9771</v>
      </c>
      <c r="B2958" s="1">
        <v>45897</v>
      </c>
      <c r="C2958" t="s">
        <v>8386</v>
      </c>
      <c r="D2958" t="s">
        <v>9772</v>
      </c>
      <c r="E2958" t="s">
        <v>2933</v>
      </c>
      <c r="F2958" t="s">
        <v>19</v>
      </c>
      <c r="G2958">
        <v>467.31</v>
      </c>
      <c r="H2958">
        <v>9</v>
      </c>
      <c r="I2958">
        <v>341.03</v>
      </c>
      <c r="J2958">
        <v>10.83</v>
      </c>
      <c r="K2958" t="s">
        <v>20</v>
      </c>
      <c r="L2958" t="s">
        <v>48</v>
      </c>
      <c r="M2958" t="s">
        <v>22</v>
      </c>
      <c r="N2958" t="s">
        <v>8388</v>
      </c>
      <c r="O2958" t="s">
        <v>9773</v>
      </c>
      <c r="P2958" t="str">
        <f t="shared" si="46"/>
        <v>Aug</v>
      </c>
      <c r="Q2958">
        <f>PRODUCT(Table1[[#This Row],[Price_per_Unit]],Table1[[#This Row],[Quantity_Purchased]])</f>
        <v>4205.79</v>
      </c>
      <c r="R2958">
        <f>(Table1[[#This Row],[Price_per_Unit]]*Table1[[#This Row],[Quantity_Purchased]])-Table1[[#This Row],[Discount_Applied]]</f>
        <v>4194.96</v>
      </c>
    </row>
    <row r="2959" spans="1:18" x14ac:dyDescent="0.35">
      <c r="A2959" t="s">
        <v>9774</v>
      </c>
      <c r="B2959" s="1">
        <v>46002</v>
      </c>
      <c r="C2959" t="s">
        <v>8386</v>
      </c>
      <c r="D2959" t="s">
        <v>9775</v>
      </c>
      <c r="E2959" t="s">
        <v>287</v>
      </c>
      <c r="F2959" t="s">
        <v>28</v>
      </c>
      <c r="G2959">
        <v>37.15</v>
      </c>
      <c r="H2959">
        <v>7</v>
      </c>
      <c r="I2959">
        <v>22.65</v>
      </c>
      <c r="J2959">
        <v>5.69</v>
      </c>
      <c r="K2959" t="s">
        <v>43</v>
      </c>
      <c r="L2959" t="s">
        <v>48</v>
      </c>
      <c r="M2959" t="s">
        <v>22</v>
      </c>
      <c r="N2959" t="s">
        <v>8388</v>
      </c>
      <c r="O2959" t="s">
        <v>9776</v>
      </c>
      <c r="P2959" t="str">
        <f t="shared" si="46"/>
        <v>Dec</v>
      </c>
      <c r="Q2959">
        <f>PRODUCT(Table1[[#This Row],[Price_per_Unit]],Table1[[#This Row],[Quantity_Purchased]])</f>
        <v>260.05</v>
      </c>
      <c r="R2959">
        <f>(Table1[[#This Row],[Price_per_Unit]]*Table1[[#This Row],[Quantity_Purchased]])-Table1[[#This Row],[Discount_Applied]]</f>
        <v>254.36</v>
      </c>
    </row>
    <row r="2960" spans="1:18" hidden="1" x14ac:dyDescent="0.35">
      <c r="A2960" t="s">
        <v>9777</v>
      </c>
      <c r="B2960" s="1">
        <v>45802</v>
      </c>
      <c r="C2960" t="s">
        <v>8386</v>
      </c>
      <c r="D2960" t="s">
        <v>9778</v>
      </c>
      <c r="E2960" t="s">
        <v>677</v>
      </c>
      <c r="F2960" t="s">
        <v>19</v>
      </c>
      <c r="G2960">
        <v>398.48</v>
      </c>
      <c r="H2960">
        <v>6</v>
      </c>
      <c r="I2960">
        <v>327.5</v>
      </c>
      <c r="J2960">
        <v>34.94</v>
      </c>
      <c r="K2960" t="s">
        <v>54</v>
      </c>
      <c r="L2960" t="s">
        <v>21</v>
      </c>
      <c r="M2960" t="s">
        <v>30</v>
      </c>
      <c r="N2960" t="s">
        <v>8396</v>
      </c>
      <c r="O2960" t="s">
        <v>9779</v>
      </c>
      <c r="P2960" t="str">
        <f t="shared" si="46"/>
        <v>May</v>
      </c>
      <c r="Q2960">
        <f>PRODUCT(Table1[[#This Row],[Price_per_Unit]],Table1[[#This Row],[Quantity_Purchased]])</f>
        <v>2390.88</v>
      </c>
      <c r="R2960">
        <f>(Table1[[#This Row],[Price_per_Unit]]*Table1[[#This Row],[Quantity_Purchased]])-Table1[[#This Row],[Discount_Applied]]</f>
        <v>2355.94</v>
      </c>
    </row>
    <row r="2961" spans="1:18" hidden="1" x14ac:dyDescent="0.35">
      <c r="A2961" t="s">
        <v>9780</v>
      </c>
      <c r="B2961" s="1">
        <v>45864</v>
      </c>
      <c r="C2961" t="s">
        <v>8386</v>
      </c>
      <c r="D2961" t="s">
        <v>9781</v>
      </c>
      <c r="E2961" t="s">
        <v>2066</v>
      </c>
      <c r="F2961" t="s">
        <v>28</v>
      </c>
      <c r="G2961">
        <v>314.47000000000003</v>
      </c>
      <c r="H2961">
        <v>6</v>
      </c>
      <c r="I2961">
        <v>193.94</v>
      </c>
      <c r="J2961">
        <v>61.55</v>
      </c>
      <c r="K2961" t="s">
        <v>20</v>
      </c>
      <c r="L2961" t="s">
        <v>29</v>
      </c>
      <c r="M2961" t="s">
        <v>37</v>
      </c>
      <c r="N2961" t="s">
        <v>8388</v>
      </c>
      <c r="O2961" t="s">
        <v>9782</v>
      </c>
      <c r="P2961" t="str">
        <f t="shared" si="46"/>
        <v>Jul</v>
      </c>
      <c r="Q2961">
        <f>PRODUCT(Table1[[#This Row],[Price_per_Unit]],Table1[[#This Row],[Quantity_Purchased]])</f>
        <v>1886.8200000000002</v>
      </c>
      <c r="R2961">
        <f>(Table1[[#This Row],[Price_per_Unit]]*Table1[[#This Row],[Quantity_Purchased]])-Table1[[#This Row],[Discount_Applied]]</f>
        <v>1825.2700000000002</v>
      </c>
    </row>
    <row r="2962" spans="1:18" hidden="1" x14ac:dyDescent="0.35">
      <c r="A2962" t="s">
        <v>9783</v>
      </c>
      <c r="B2962" s="1">
        <v>45825</v>
      </c>
      <c r="C2962" t="s">
        <v>8386</v>
      </c>
      <c r="D2962" t="s">
        <v>9784</v>
      </c>
      <c r="E2962" t="s">
        <v>1357</v>
      </c>
      <c r="F2962" t="s">
        <v>79</v>
      </c>
      <c r="G2962">
        <v>54.04</v>
      </c>
      <c r="H2962">
        <v>4</v>
      </c>
      <c r="I2962">
        <v>40.950000000000003</v>
      </c>
      <c r="J2962">
        <v>0.63</v>
      </c>
      <c r="K2962" t="s">
        <v>43</v>
      </c>
      <c r="L2962" t="s">
        <v>29</v>
      </c>
      <c r="M2962" t="s">
        <v>37</v>
      </c>
      <c r="N2962" t="s">
        <v>8388</v>
      </c>
      <c r="O2962" t="s">
        <v>1657</v>
      </c>
      <c r="P2962" t="str">
        <f t="shared" si="46"/>
        <v>Jun</v>
      </c>
      <c r="Q2962">
        <f>PRODUCT(Table1[[#This Row],[Price_per_Unit]],Table1[[#This Row],[Quantity_Purchased]])</f>
        <v>216.16</v>
      </c>
      <c r="R2962">
        <f>(Table1[[#This Row],[Price_per_Unit]]*Table1[[#This Row],[Quantity_Purchased]])-Table1[[#This Row],[Discount_Applied]]</f>
        <v>215.53</v>
      </c>
    </row>
    <row r="2963" spans="1:18" hidden="1" x14ac:dyDescent="0.35">
      <c r="A2963" t="s">
        <v>9785</v>
      </c>
      <c r="B2963" s="1">
        <v>46012</v>
      </c>
      <c r="C2963" t="s">
        <v>8386</v>
      </c>
      <c r="D2963" s="2" t="s">
        <v>9786</v>
      </c>
      <c r="E2963" t="s">
        <v>545</v>
      </c>
      <c r="F2963" t="s">
        <v>53</v>
      </c>
      <c r="G2963">
        <v>234.17</v>
      </c>
      <c r="H2963">
        <v>8</v>
      </c>
      <c r="I2963">
        <v>201.44</v>
      </c>
      <c r="J2963">
        <v>40.01</v>
      </c>
      <c r="K2963" t="s">
        <v>54</v>
      </c>
      <c r="L2963" t="s">
        <v>29</v>
      </c>
      <c r="M2963" t="s">
        <v>30</v>
      </c>
      <c r="N2963" t="s">
        <v>8388</v>
      </c>
      <c r="O2963" t="s">
        <v>9787</v>
      </c>
      <c r="P2963" t="str">
        <f t="shared" si="46"/>
        <v>Dec</v>
      </c>
      <c r="Q2963">
        <f>PRODUCT(Table1[[#This Row],[Price_per_Unit]],Table1[[#This Row],[Quantity_Purchased]])</f>
        <v>1873.36</v>
      </c>
      <c r="R2963">
        <f>(Table1[[#This Row],[Price_per_Unit]]*Table1[[#This Row],[Quantity_Purchased]])-Table1[[#This Row],[Discount_Applied]]</f>
        <v>1833.35</v>
      </c>
    </row>
    <row r="2964" spans="1:18" x14ac:dyDescent="0.35">
      <c r="A2964" t="s">
        <v>9788</v>
      </c>
      <c r="B2964" s="1">
        <v>45780</v>
      </c>
      <c r="C2964" t="s">
        <v>8386</v>
      </c>
      <c r="D2964" t="s">
        <v>9789</v>
      </c>
      <c r="E2964" t="s">
        <v>1346</v>
      </c>
      <c r="F2964" t="s">
        <v>128</v>
      </c>
      <c r="G2964">
        <v>129.02000000000001</v>
      </c>
      <c r="H2964">
        <v>2</v>
      </c>
      <c r="I2964">
        <v>80</v>
      </c>
      <c r="J2964">
        <v>15.02</v>
      </c>
      <c r="K2964" t="s">
        <v>20</v>
      </c>
      <c r="L2964" t="s">
        <v>21</v>
      </c>
      <c r="M2964" t="s">
        <v>22</v>
      </c>
      <c r="N2964" t="s">
        <v>8392</v>
      </c>
      <c r="O2964" t="s">
        <v>9790</v>
      </c>
      <c r="P2964" t="str">
        <f t="shared" si="46"/>
        <v>May</v>
      </c>
      <c r="Q2964">
        <f>PRODUCT(Table1[[#This Row],[Price_per_Unit]],Table1[[#This Row],[Quantity_Purchased]])</f>
        <v>258.04000000000002</v>
      </c>
      <c r="R2964">
        <f>(Table1[[#This Row],[Price_per_Unit]]*Table1[[#This Row],[Quantity_Purchased]])-Table1[[#This Row],[Discount_Applied]]</f>
        <v>243.02</v>
      </c>
    </row>
    <row r="2965" spans="1:18" hidden="1" x14ac:dyDescent="0.35">
      <c r="A2965" t="s">
        <v>9791</v>
      </c>
      <c r="B2965" s="1">
        <v>45791</v>
      </c>
      <c r="C2965" t="s">
        <v>8386</v>
      </c>
      <c r="D2965" t="s">
        <v>9792</v>
      </c>
      <c r="E2965" t="s">
        <v>2464</v>
      </c>
      <c r="F2965" t="s">
        <v>19</v>
      </c>
      <c r="G2965">
        <v>151.69</v>
      </c>
      <c r="H2965">
        <v>8</v>
      </c>
      <c r="I2965">
        <v>120.75</v>
      </c>
      <c r="J2965">
        <v>19.13</v>
      </c>
      <c r="K2965" t="s">
        <v>20</v>
      </c>
      <c r="L2965" t="s">
        <v>29</v>
      </c>
      <c r="M2965" t="s">
        <v>37</v>
      </c>
      <c r="N2965" t="s">
        <v>8392</v>
      </c>
      <c r="O2965" t="s">
        <v>9793</v>
      </c>
      <c r="P2965" t="str">
        <f t="shared" si="46"/>
        <v>May</v>
      </c>
      <c r="Q2965">
        <f>PRODUCT(Table1[[#This Row],[Price_per_Unit]],Table1[[#This Row],[Quantity_Purchased]])</f>
        <v>1213.52</v>
      </c>
      <c r="R2965">
        <f>(Table1[[#This Row],[Price_per_Unit]]*Table1[[#This Row],[Quantity_Purchased]])-Table1[[#This Row],[Discount_Applied]]</f>
        <v>1194.3899999999999</v>
      </c>
    </row>
    <row r="2966" spans="1:18" hidden="1" x14ac:dyDescent="0.35">
      <c r="A2966" t="s">
        <v>9794</v>
      </c>
      <c r="B2966" s="1">
        <v>45728</v>
      </c>
      <c r="C2966" t="s">
        <v>8386</v>
      </c>
      <c r="D2966" t="s">
        <v>9795</v>
      </c>
      <c r="E2966" t="s">
        <v>1075</v>
      </c>
      <c r="F2966" t="s">
        <v>19</v>
      </c>
      <c r="G2966">
        <v>128.65</v>
      </c>
      <c r="H2966">
        <v>5</v>
      </c>
      <c r="I2966">
        <v>99.24</v>
      </c>
      <c r="J2966">
        <v>12.14</v>
      </c>
      <c r="K2966" t="s">
        <v>43</v>
      </c>
      <c r="L2966" t="s">
        <v>21</v>
      </c>
      <c r="M2966" t="s">
        <v>30</v>
      </c>
      <c r="N2966" t="s">
        <v>8388</v>
      </c>
      <c r="O2966" t="s">
        <v>9796</v>
      </c>
      <c r="P2966" t="str">
        <f t="shared" si="46"/>
        <v>Mar</v>
      </c>
      <c r="Q2966">
        <f>PRODUCT(Table1[[#This Row],[Price_per_Unit]],Table1[[#This Row],[Quantity_Purchased]])</f>
        <v>643.25</v>
      </c>
      <c r="R2966">
        <f>(Table1[[#This Row],[Price_per_Unit]]*Table1[[#This Row],[Quantity_Purchased]])-Table1[[#This Row],[Discount_Applied]]</f>
        <v>631.11</v>
      </c>
    </row>
    <row r="2967" spans="1:18" hidden="1" x14ac:dyDescent="0.35">
      <c r="A2967" t="s">
        <v>9797</v>
      </c>
      <c r="B2967" s="1">
        <v>45993</v>
      </c>
      <c r="C2967" t="s">
        <v>8386</v>
      </c>
      <c r="D2967" t="s">
        <v>9798</v>
      </c>
      <c r="E2967" t="s">
        <v>3415</v>
      </c>
      <c r="F2967" t="s">
        <v>36</v>
      </c>
      <c r="G2967">
        <v>343.34</v>
      </c>
      <c r="H2967">
        <v>4</v>
      </c>
      <c r="I2967">
        <v>251.44</v>
      </c>
      <c r="J2967">
        <v>24.58</v>
      </c>
      <c r="K2967" t="s">
        <v>43</v>
      </c>
      <c r="L2967" t="s">
        <v>21</v>
      </c>
      <c r="M2967" t="s">
        <v>30</v>
      </c>
      <c r="N2967" t="s">
        <v>8396</v>
      </c>
      <c r="O2967" t="s">
        <v>9799</v>
      </c>
      <c r="P2967" t="str">
        <f t="shared" si="46"/>
        <v>Dec</v>
      </c>
      <c r="Q2967">
        <f>PRODUCT(Table1[[#This Row],[Price_per_Unit]],Table1[[#This Row],[Quantity_Purchased]])</f>
        <v>1373.36</v>
      </c>
      <c r="R2967">
        <f>(Table1[[#This Row],[Price_per_Unit]]*Table1[[#This Row],[Quantity_Purchased]])-Table1[[#This Row],[Discount_Applied]]</f>
        <v>1348.78</v>
      </c>
    </row>
    <row r="2968" spans="1:18" x14ac:dyDescent="0.35">
      <c r="A2968" t="s">
        <v>9800</v>
      </c>
      <c r="B2968" s="1">
        <v>45763</v>
      </c>
      <c r="C2968" t="s">
        <v>8386</v>
      </c>
      <c r="D2968" t="s">
        <v>9801</v>
      </c>
      <c r="E2968" t="s">
        <v>4879</v>
      </c>
      <c r="F2968" t="s">
        <v>128</v>
      </c>
      <c r="G2968">
        <v>468.51</v>
      </c>
      <c r="H2968">
        <v>2</v>
      </c>
      <c r="I2968">
        <v>336.92</v>
      </c>
      <c r="J2968">
        <v>54.76</v>
      </c>
      <c r="K2968" t="s">
        <v>54</v>
      </c>
      <c r="L2968" t="s">
        <v>21</v>
      </c>
      <c r="M2968" t="s">
        <v>22</v>
      </c>
      <c r="N2968" t="s">
        <v>8396</v>
      </c>
      <c r="O2968" t="s">
        <v>9802</v>
      </c>
      <c r="P2968" t="str">
        <f t="shared" si="46"/>
        <v>Apr</v>
      </c>
      <c r="Q2968">
        <f>PRODUCT(Table1[[#This Row],[Price_per_Unit]],Table1[[#This Row],[Quantity_Purchased]])</f>
        <v>937.02</v>
      </c>
      <c r="R2968">
        <f>(Table1[[#This Row],[Price_per_Unit]]*Table1[[#This Row],[Quantity_Purchased]])-Table1[[#This Row],[Discount_Applied]]</f>
        <v>882.26</v>
      </c>
    </row>
    <row r="2969" spans="1:18" hidden="1" x14ac:dyDescent="0.35">
      <c r="A2969" t="s">
        <v>9803</v>
      </c>
      <c r="B2969" s="1">
        <v>45918</v>
      </c>
      <c r="C2969" t="s">
        <v>8386</v>
      </c>
      <c r="D2969" t="s">
        <v>9804</v>
      </c>
      <c r="E2969" t="s">
        <v>1733</v>
      </c>
      <c r="F2969" t="s">
        <v>36</v>
      </c>
      <c r="G2969">
        <v>107.66</v>
      </c>
      <c r="H2969">
        <v>2</v>
      </c>
      <c r="I2969">
        <v>77.930000000000007</v>
      </c>
      <c r="J2969">
        <v>20.5</v>
      </c>
      <c r="K2969" t="s">
        <v>54</v>
      </c>
      <c r="L2969" t="s">
        <v>48</v>
      </c>
      <c r="M2969" t="s">
        <v>37</v>
      </c>
      <c r="N2969" t="s">
        <v>8396</v>
      </c>
      <c r="O2969" t="s">
        <v>9805</v>
      </c>
      <c r="P2969" t="str">
        <f t="shared" si="46"/>
        <v>Sep</v>
      </c>
      <c r="Q2969">
        <f>PRODUCT(Table1[[#This Row],[Price_per_Unit]],Table1[[#This Row],[Quantity_Purchased]])</f>
        <v>215.32</v>
      </c>
      <c r="R2969">
        <f>(Table1[[#This Row],[Price_per_Unit]]*Table1[[#This Row],[Quantity_Purchased]])-Table1[[#This Row],[Discount_Applied]]</f>
        <v>194.82</v>
      </c>
    </row>
    <row r="2970" spans="1:18" x14ac:dyDescent="0.35">
      <c r="A2970" t="s">
        <v>9806</v>
      </c>
      <c r="B2970" s="1">
        <v>45887</v>
      </c>
      <c r="C2970" t="s">
        <v>8386</v>
      </c>
      <c r="D2970" t="s">
        <v>9807</v>
      </c>
      <c r="E2970" t="s">
        <v>3168</v>
      </c>
      <c r="F2970" t="s">
        <v>36</v>
      </c>
      <c r="G2970">
        <v>246.09</v>
      </c>
      <c r="H2970">
        <v>10</v>
      </c>
      <c r="I2970">
        <v>215.45</v>
      </c>
      <c r="J2970">
        <v>46.09</v>
      </c>
      <c r="K2970" t="s">
        <v>54</v>
      </c>
      <c r="L2970" t="s">
        <v>48</v>
      </c>
      <c r="M2970" t="s">
        <v>22</v>
      </c>
      <c r="N2970" t="s">
        <v>8388</v>
      </c>
      <c r="O2970" t="s">
        <v>9808</v>
      </c>
      <c r="P2970" t="str">
        <f t="shared" si="46"/>
        <v>Aug</v>
      </c>
      <c r="Q2970">
        <f>PRODUCT(Table1[[#This Row],[Price_per_Unit]],Table1[[#This Row],[Quantity_Purchased]])</f>
        <v>2460.9</v>
      </c>
      <c r="R2970">
        <f>(Table1[[#This Row],[Price_per_Unit]]*Table1[[#This Row],[Quantity_Purchased]])-Table1[[#This Row],[Discount_Applied]]</f>
        <v>2414.81</v>
      </c>
    </row>
    <row r="2971" spans="1:18" hidden="1" x14ac:dyDescent="0.35">
      <c r="A2971" t="s">
        <v>9809</v>
      </c>
      <c r="B2971" s="1">
        <v>46011</v>
      </c>
      <c r="C2971" t="s">
        <v>8386</v>
      </c>
      <c r="D2971" t="s">
        <v>9810</v>
      </c>
      <c r="E2971" t="s">
        <v>5973</v>
      </c>
      <c r="F2971" t="s">
        <v>53</v>
      </c>
      <c r="G2971">
        <v>110.49</v>
      </c>
      <c r="H2971">
        <v>4</v>
      </c>
      <c r="I2971">
        <v>70.28</v>
      </c>
      <c r="J2971">
        <v>3.05</v>
      </c>
      <c r="K2971" t="s">
        <v>54</v>
      </c>
      <c r="L2971" t="s">
        <v>48</v>
      </c>
      <c r="M2971" t="s">
        <v>37</v>
      </c>
      <c r="N2971" t="s">
        <v>8388</v>
      </c>
      <c r="O2971" t="s">
        <v>9811</v>
      </c>
      <c r="P2971" t="str">
        <f t="shared" si="46"/>
        <v>Dec</v>
      </c>
      <c r="Q2971">
        <f>PRODUCT(Table1[[#This Row],[Price_per_Unit]],Table1[[#This Row],[Quantity_Purchased]])</f>
        <v>441.96</v>
      </c>
      <c r="R2971">
        <f>(Table1[[#This Row],[Price_per_Unit]]*Table1[[#This Row],[Quantity_Purchased]])-Table1[[#This Row],[Discount_Applied]]</f>
        <v>438.90999999999997</v>
      </c>
    </row>
    <row r="2972" spans="1:18" hidden="1" x14ac:dyDescent="0.35">
      <c r="A2972" t="s">
        <v>9812</v>
      </c>
      <c r="B2972" s="1">
        <v>45763</v>
      </c>
      <c r="C2972" t="s">
        <v>8386</v>
      </c>
      <c r="D2972" t="s">
        <v>9813</v>
      </c>
      <c r="E2972" t="s">
        <v>7522</v>
      </c>
      <c r="F2972" t="s">
        <v>19</v>
      </c>
      <c r="G2972">
        <v>443.52</v>
      </c>
      <c r="H2972">
        <v>1</v>
      </c>
      <c r="I2972">
        <v>376.19</v>
      </c>
      <c r="J2972">
        <v>87.72</v>
      </c>
      <c r="K2972" t="s">
        <v>43</v>
      </c>
      <c r="L2972" t="s">
        <v>48</v>
      </c>
      <c r="M2972" t="s">
        <v>37</v>
      </c>
      <c r="N2972" t="s">
        <v>8396</v>
      </c>
      <c r="O2972" t="s">
        <v>9814</v>
      </c>
      <c r="P2972" t="str">
        <f t="shared" si="46"/>
        <v>Apr</v>
      </c>
      <c r="Q2972">
        <f>PRODUCT(Table1[[#This Row],[Price_per_Unit]],Table1[[#This Row],[Quantity_Purchased]])</f>
        <v>443.52</v>
      </c>
      <c r="R2972">
        <f>(Table1[[#This Row],[Price_per_Unit]]*Table1[[#This Row],[Quantity_Purchased]])-Table1[[#This Row],[Discount_Applied]]</f>
        <v>355.79999999999995</v>
      </c>
    </row>
    <row r="2973" spans="1:18" hidden="1" x14ac:dyDescent="0.35">
      <c r="A2973" t="s">
        <v>9815</v>
      </c>
      <c r="B2973" s="1">
        <v>45814</v>
      </c>
      <c r="C2973" t="s">
        <v>8386</v>
      </c>
      <c r="D2973" t="s">
        <v>9816</v>
      </c>
      <c r="E2973" t="s">
        <v>677</v>
      </c>
      <c r="F2973" t="s">
        <v>19</v>
      </c>
      <c r="G2973">
        <v>277.68</v>
      </c>
      <c r="H2973">
        <v>2</v>
      </c>
      <c r="I2973">
        <v>210.23</v>
      </c>
      <c r="J2973">
        <v>29.88</v>
      </c>
      <c r="K2973" t="s">
        <v>54</v>
      </c>
      <c r="L2973" t="s">
        <v>48</v>
      </c>
      <c r="M2973" t="s">
        <v>30</v>
      </c>
      <c r="N2973" t="s">
        <v>8396</v>
      </c>
      <c r="O2973" t="s">
        <v>9817</v>
      </c>
      <c r="P2973" t="str">
        <f t="shared" si="46"/>
        <v>Jun</v>
      </c>
      <c r="Q2973">
        <f>PRODUCT(Table1[[#This Row],[Price_per_Unit]],Table1[[#This Row],[Quantity_Purchased]])</f>
        <v>555.36</v>
      </c>
      <c r="R2973">
        <f>(Table1[[#This Row],[Price_per_Unit]]*Table1[[#This Row],[Quantity_Purchased]])-Table1[[#This Row],[Discount_Applied]]</f>
        <v>525.48</v>
      </c>
    </row>
    <row r="2974" spans="1:18" hidden="1" x14ac:dyDescent="0.35">
      <c r="A2974" t="s">
        <v>9818</v>
      </c>
      <c r="B2974" s="1">
        <v>45993</v>
      </c>
      <c r="C2974" t="s">
        <v>8386</v>
      </c>
      <c r="D2974" t="s">
        <v>9819</v>
      </c>
      <c r="E2974" t="s">
        <v>7141</v>
      </c>
      <c r="F2974" t="s">
        <v>28</v>
      </c>
      <c r="G2974">
        <v>410.2</v>
      </c>
      <c r="H2974">
        <v>10</v>
      </c>
      <c r="I2974">
        <v>261.94</v>
      </c>
      <c r="J2974">
        <v>43.48</v>
      </c>
      <c r="K2974" t="s">
        <v>20</v>
      </c>
      <c r="L2974" t="s">
        <v>21</v>
      </c>
      <c r="M2974" t="s">
        <v>30</v>
      </c>
      <c r="N2974" t="s">
        <v>8396</v>
      </c>
      <c r="O2974" t="s">
        <v>9820</v>
      </c>
      <c r="P2974" t="str">
        <f t="shared" si="46"/>
        <v>Dec</v>
      </c>
      <c r="Q2974">
        <f>PRODUCT(Table1[[#This Row],[Price_per_Unit]],Table1[[#This Row],[Quantity_Purchased]])</f>
        <v>4102</v>
      </c>
      <c r="R2974">
        <f>(Table1[[#This Row],[Price_per_Unit]]*Table1[[#This Row],[Quantity_Purchased]])-Table1[[#This Row],[Discount_Applied]]</f>
        <v>4058.52</v>
      </c>
    </row>
    <row r="2975" spans="1:18" hidden="1" x14ac:dyDescent="0.35">
      <c r="A2975" t="s">
        <v>9821</v>
      </c>
      <c r="B2975" s="1">
        <v>45939</v>
      </c>
      <c r="C2975" t="s">
        <v>8386</v>
      </c>
      <c r="D2975" t="s">
        <v>9822</v>
      </c>
      <c r="E2975" t="s">
        <v>2944</v>
      </c>
      <c r="F2975" t="s">
        <v>79</v>
      </c>
      <c r="G2975">
        <v>112.56</v>
      </c>
      <c r="H2975">
        <v>1</v>
      </c>
      <c r="I2975">
        <v>91.36</v>
      </c>
      <c r="J2975">
        <v>0.31</v>
      </c>
      <c r="K2975" t="s">
        <v>54</v>
      </c>
      <c r="L2975" t="s">
        <v>29</v>
      </c>
      <c r="M2975" t="s">
        <v>30</v>
      </c>
      <c r="N2975" t="s">
        <v>8388</v>
      </c>
      <c r="O2975" t="s">
        <v>9823</v>
      </c>
      <c r="P2975" t="str">
        <f t="shared" si="46"/>
        <v>Oct</v>
      </c>
      <c r="Q2975">
        <f>PRODUCT(Table1[[#This Row],[Price_per_Unit]],Table1[[#This Row],[Quantity_Purchased]])</f>
        <v>112.56</v>
      </c>
      <c r="R2975">
        <f>(Table1[[#This Row],[Price_per_Unit]]*Table1[[#This Row],[Quantity_Purchased]])-Table1[[#This Row],[Discount_Applied]]</f>
        <v>112.25</v>
      </c>
    </row>
    <row r="2976" spans="1:18" hidden="1" x14ac:dyDescent="0.35">
      <c r="A2976" t="s">
        <v>9824</v>
      </c>
      <c r="B2976" s="1">
        <v>45814</v>
      </c>
      <c r="C2976" t="s">
        <v>8386</v>
      </c>
      <c r="D2976" t="s">
        <v>9825</v>
      </c>
      <c r="E2976" t="s">
        <v>2022</v>
      </c>
      <c r="F2976" t="s">
        <v>28</v>
      </c>
      <c r="G2976">
        <v>421.52</v>
      </c>
      <c r="H2976">
        <v>3</v>
      </c>
      <c r="I2976">
        <v>348.62</v>
      </c>
      <c r="J2976">
        <v>55.42</v>
      </c>
      <c r="K2976" t="s">
        <v>54</v>
      </c>
      <c r="L2976" t="s">
        <v>48</v>
      </c>
      <c r="M2976" t="s">
        <v>30</v>
      </c>
      <c r="N2976" t="s">
        <v>8392</v>
      </c>
      <c r="O2976" t="s">
        <v>9826</v>
      </c>
      <c r="P2976" t="str">
        <f t="shared" si="46"/>
        <v>Jun</v>
      </c>
      <c r="Q2976">
        <f>PRODUCT(Table1[[#This Row],[Price_per_Unit]],Table1[[#This Row],[Quantity_Purchased]])</f>
        <v>1264.56</v>
      </c>
      <c r="R2976">
        <f>(Table1[[#This Row],[Price_per_Unit]]*Table1[[#This Row],[Quantity_Purchased]])-Table1[[#This Row],[Discount_Applied]]</f>
        <v>1209.1399999999999</v>
      </c>
    </row>
    <row r="2977" spans="1:18" x14ac:dyDescent="0.35">
      <c r="A2977" t="s">
        <v>9827</v>
      </c>
      <c r="B2977" s="1">
        <v>45763</v>
      </c>
      <c r="C2977" t="s">
        <v>8386</v>
      </c>
      <c r="D2977" t="s">
        <v>9828</v>
      </c>
      <c r="E2977" t="s">
        <v>9829</v>
      </c>
      <c r="F2977" t="s">
        <v>28</v>
      </c>
      <c r="G2977">
        <v>287.57</v>
      </c>
      <c r="H2977">
        <v>8</v>
      </c>
      <c r="I2977">
        <v>182.71</v>
      </c>
      <c r="J2977">
        <v>33.29</v>
      </c>
      <c r="K2977" t="s">
        <v>43</v>
      </c>
      <c r="L2977" t="s">
        <v>21</v>
      </c>
      <c r="M2977" t="s">
        <v>22</v>
      </c>
      <c r="N2977" t="s">
        <v>8392</v>
      </c>
      <c r="O2977" t="s">
        <v>9830</v>
      </c>
      <c r="P2977" t="str">
        <f t="shared" si="46"/>
        <v>Apr</v>
      </c>
      <c r="Q2977">
        <f>PRODUCT(Table1[[#This Row],[Price_per_Unit]],Table1[[#This Row],[Quantity_Purchased]])</f>
        <v>2300.56</v>
      </c>
      <c r="R2977">
        <f>(Table1[[#This Row],[Price_per_Unit]]*Table1[[#This Row],[Quantity_Purchased]])-Table1[[#This Row],[Discount_Applied]]</f>
        <v>2267.27</v>
      </c>
    </row>
    <row r="2978" spans="1:18" hidden="1" x14ac:dyDescent="0.35">
      <c r="A2978" t="s">
        <v>9831</v>
      </c>
      <c r="B2978" s="1">
        <v>45728</v>
      </c>
      <c r="C2978" t="s">
        <v>8386</v>
      </c>
      <c r="D2978" t="s">
        <v>9832</v>
      </c>
      <c r="E2978" t="s">
        <v>3280</v>
      </c>
      <c r="F2978" t="s">
        <v>36</v>
      </c>
      <c r="G2978">
        <v>305.41000000000003</v>
      </c>
      <c r="H2978">
        <v>1</v>
      </c>
      <c r="I2978">
        <v>228.01</v>
      </c>
      <c r="J2978">
        <v>40.9</v>
      </c>
      <c r="K2978" t="s">
        <v>20</v>
      </c>
      <c r="L2978" t="s">
        <v>48</v>
      </c>
      <c r="M2978" t="s">
        <v>37</v>
      </c>
      <c r="N2978" t="s">
        <v>8388</v>
      </c>
      <c r="O2978" t="s">
        <v>9833</v>
      </c>
      <c r="P2978" t="str">
        <f t="shared" si="46"/>
        <v>Mar</v>
      </c>
      <c r="Q2978">
        <f>PRODUCT(Table1[[#This Row],[Price_per_Unit]],Table1[[#This Row],[Quantity_Purchased]])</f>
        <v>305.41000000000003</v>
      </c>
      <c r="R2978">
        <f>(Table1[[#This Row],[Price_per_Unit]]*Table1[[#This Row],[Quantity_Purchased]])-Table1[[#This Row],[Discount_Applied]]</f>
        <v>264.51000000000005</v>
      </c>
    </row>
    <row r="2979" spans="1:18" hidden="1" x14ac:dyDescent="0.35">
      <c r="A2979" t="s">
        <v>9834</v>
      </c>
      <c r="B2979" s="1">
        <v>45731</v>
      </c>
      <c r="C2979" t="s">
        <v>8386</v>
      </c>
      <c r="D2979" t="s">
        <v>9835</v>
      </c>
      <c r="E2979" t="s">
        <v>3763</v>
      </c>
      <c r="F2979" t="s">
        <v>28</v>
      </c>
      <c r="G2979">
        <v>383.59</v>
      </c>
      <c r="H2979">
        <v>10</v>
      </c>
      <c r="I2979">
        <v>237.15</v>
      </c>
      <c r="J2979">
        <v>69.39</v>
      </c>
      <c r="K2979" t="s">
        <v>43</v>
      </c>
      <c r="L2979" t="s">
        <v>29</v>
      </c>
      <c r="M2979" t="s">
        <v>37</v>
      </c>
      <c r="N2979" t="s">
        <v>8388</v>
      </c>
      <c r="O2979" t="s">
        <v>9836</v>
      </c>
      <c r="P2979" t="str">
        <f t="shared" si="46"/>
        <v>Mar</v>
      </c>
      <c r="Q2979">
        <f>PRODUCT(Table1[[#This Row],[Price_per_Unit]],Table1[[#This Row],[Quantity_Purchased]])</f>
        <v>3835.8999999999996</v>
      </c>
      <c r="R2979">
        <f>(Table1[[#This Row],[Price_per_Unit]]*Table1[[#This Row],[Quantity_Purchased]])-Table1[[#This Row],[Discount_Applied]]</f>
        <v>3766.5099999999998</v>
      </c>
    </row>
    <row r="2980" spans="1:18" hidden="1" x14ac:dyDescent="0.35">
      <c r="A2980" t="s">
        <v>9837</v>
      </c>
      <c r="B2980" s="1">
        <v>45845</v>
      </c>
      <c r="C2980" t="s">
        <v>8386</v>
      </c>
      <c r="D2980" t="s">
        <v>9838</v>
      </c>
      <c r="E2980" t="s">
        <v>3254</v>
      </c>
      <c r="F2980" t="s">
        <v>28</v>
      </c>
      <c r="G2980">
        <v>155.66</v>
      </c>
      <c r="H2980">
        <v>3</v>
      </c>
      <c r="I2980">
        <v>118.22</v>
      </c>
      <c r="J2980">
        <v>8.5399999999999991</v>
      </c>
      <c r="K2980" t="s">
        <v>20</v>
      </c>
      <c r="L2980" t="s">
        <v>48</v>
      </c>
      <c r="M2980" t="s">
        <v>37</v>
      </c>
      <c r="N2980" t="s">
        <v>8396</v>
      </c>
      <c r="O2980" t="s">
        <v>9839</v>
      </c>
      <c r="P2980" t="str">
        <f t="shared" si="46"/>
        <v>Jul</v>
      </c>
      <c r="Q2980">
        <f>PRODUCT(Table1[[#This Row],[Price_per_Unit]],Table1[[#This Row],[Quantity_Purchased]])</f>
        <v>466.98</v>
      </c>
      <c r="R2980">
        <f>(Table1[[#This Row],[Price_per_Unit]]*Table1[[#This Row],[Quantity_Purchased]])-Table1[[#This Row],[Discount_Applied]]</f>
        <v>458.44</v>
      </c>
    </row>
    <row r="2981" spans="1:18" hidden="1" x14ac:dyDescent="0.35">
      <c r="A2981" t="s">
        <v>9840</v>
      </c>
      <c r="B2981" s="1">
        <v>45763</v>
      </c>
      <c r="C2981" t="s">
        <v>8386</v>
      </c>
      <c r="D2981" t="s">
        <v>9841</v>
      </c>
      <c r="E2981" t="s">
        <v>1524</v>
      </c>
      <c r="F2981" t="s">
        <v>79</v>
      </c>
      <c r="G2981">
        <v>333.05</v>
      </c>
      <c r="H2981">
        <v>3</v>
      </c>
      <c r="I2981">
        <v>227.63</v>
      </c>
      <c r="J2981">
        <v>24.73</v>
      </c>
      <c r="K2981" t="s">
        <v>20</v>
      </c>
      <c r="L2981" t="s">
        <v>21</v>
      </c>
      <c r="M2981" t="s">
        <v>30</v>
      </c>
      <c r="N2981" t="s">
        <v>8388</v>
      </c>
      <c r="O2981" t="s">
        <v>9842</v>
      </c>
      <c r="P2981" t="str">
        <f t="shared" si="46"/>
        <v>Apr</v>
      </c>
      <c r="Q2981">
        <f>PRODUCT(Table1[[#This Row],[Price_per_Unit]],Table1[[#This Row],[Quantity_Purchased]])</f>
        <v>999.15000000000009</v>
      </c>
      <c r="R2981">
        <f>(Table1[[#This Row],[Price_per_Unit]]*Table1[[#This Row],[Quantity_Purchased]])-Table1[[#This Row],[Discount_Applied]]</f>
        <v>974.42000000000007</v>
      </c>
    </row>
    <row r="2982" spans="1:18" hidden="1" x14ac:dyDescent="0.35">
      <c r="A2982" t="s">
        <v>9843</v>
      </c>
      <c r="B2982" s="1">
        <v>46005</v>
      </c>
      <c r="C2982" t="s">
        <v>8386</v>
      </c>
      <c r="D2982" t="s">
        <v>9844</v>
      </c>
      <c r="E2982" t="s">
        <v>3437</v>
      </c>
      <c r="F2982" t="s">
        <v>128</v>
      </c>
      <c r="G2982">
        <v>336.74</v>
      </c>
      <c r="H2982">
        <v>2</v>
      </c>
      <c r="I2982">
        <v>255.68</v>
      </c>
      <c r="J2982">
        <v>47.88</v>
      </c>
      <c r="K2982" t="s">
        <v>54</v>
      </c>
      <c r="L2982" t="s">
        <v>29</v>
      </c>
      <c r="M2982" t="s">
        <v>30</v>
      </c>
      <c r="N2982" t="s">
        <v>8396</v>
      </c>
      <c r="O2982" t="s">
        <v>9845</v>
      </c>
      <c r="P2982" t="str">
        <f t="shared" si="46"/>
        <v>Dec</v>
      </c>
      <c r="Q2982">
        <f>PRODUCT(Table1[[#This Row],[Price_per_Unit]],Table1[[#This Row],[Quantity_Purchased]])</f>
        <v>673.48</v>
      </c>
      <c r="R2982">
        <f>(Table1[[#This Row],[Price_per_Unit]]*Table1[[#This Row],[Quantity_Purchased]])-Table1[[#This Row],[Discount_Applied]]</f>
        <v>625.6</v>
      </c>
    </row>
    <row r="2983" spans="1:18" hidden="1" x14ac:dyDescent="0.35">
      <c r="A2983" t="s">
        <v>9846</v>
      </c>
      <c r="B2983" s="1">
        <v>45971</v>
      </c>
      <c r="C2983" t="s">
        <v>8386</v>
      </c>
      <c r="D2983" t="s">
        <v>9847</v>
      </c>
      <c r="E2983" t="s">
        <v>3660</v>
      </c>
      <c r="F2983" t="s">
        <v>28</v>
      </c>
      <c r="G2983">
        <v>339.43</v>
      </c>
      <c r="H2983">
        <v>8</v>
      </c>
      <c r="I2983">
        <v>261.98</v>
      </c>
      <c r="J2983">
        <v>26.75</v>
      </c>
      <c r="K2983" t="s">
        <v>20</v>
      </c>
      <c r="L2983" t="s">
        <v>21</v>
      </c>
      <c r="M2983" t="s">
        <v>30</v>
      </c>
      <c r="N2983" t="s">
        <v>8388</v>
      </c>
      <c r="O2983" t="s">
        <v>9848</v>
      </c>
      <c r="P2983" t="str">
        <f t="shared" si="46"/>
        <v>Nov</v>
      </c>
      <c r="Q2983">
        <f>PRODUCT(Table1[[#This Row],[Price_per_Unit]],Table1[[#This Row],[Quantity_Purchased]])</f>
        <v>2715.44</v>
      </c>
      <c r="R2983">
        <f>(Table1[[#This Row],[Price_per_Unit]]*Table1[[#This Row],[Quantity_Purchased]])-Table1[[#This Row],[Discount_Applied]]</f>
        <v>2688.69</v>
      </c>
    </row>
    <row r="2984" spans="1:18" hidden="1" x14ac:dyDescent="0.35">
      <c r="A2984" t="s">
        <v>9849</v>
      </c>
      <c r="B2984" s="1">
        <v>45739</v>
      </c>
      <c r="C2984" t="s">
        <v>8386</v>
      </c>
      <c r="D2984" t="s">
        <v>9850</v>
      </c>
      <c r="E2984" t="s">
        <v>412</v>
      </c>
      <c r="F2984" t="s">
        <v>19</v>
      </c>
      <c r="G2984">
        <v>281.36</v>
      </c>
      <c r="H2984">
        <v>4</v>
      </c>
      <c r="I2984">
        <v>171.66</v>
      </c>
      <c r="J2984">
        <v>1.7</v>
      </c>
      <c r="K2984" t="s">
        <v>54</v>
      </c>
      <c r="L2984" t="s">
        <v>48</v>
      </c>
      <c r="M2984" t="s">
        <v>30</v>
      </c>
      <c r="N2984" t="s">
        <v>8388</v>
      </c>
      <c r="O2984" t="s">
        <v>9851</v>
      </c>
      <c r="P2984" t="str">
        <f t="shared" si="46"/>
        <v>Mar</v>
      </c>
      <c r="Q2984">
        <f>PRODUCT(Table1[[#This Row],[Price_per_Unit]],Table1[[#This Row],[Quantity_Purchased]])</f>
        <v>1125.44</v>
      </c>
      <c r="R2984">
        <f>(Table1[[#This Row],[Price_per_Unit]]*Table1[[#This Row],[Quantity_Purchased]])-Table1[[#This Row],[Discount_Applied]]</f>
        <v>1123.74</v>
      </c>
    </row>
    <row r="2985" spans="1:18" hidden="1" x14ac:dyDescent="0.35">
      <c r="A2985" t="s">
        <v>9852</v>
      </c>
      <c r="B2985" s="1">
        <v>45751</v>
      </c>
      <c r="C2985" t="s">
        <v>8386</v>
      </c>
      <c r="D2985" s="2" t="s">
        <v>9853</v>
      </c>
      <c r="E2985" t="s">
        <v>9854</v>
      </c>
      <c r="F2985" t="s">
        <v>53</v>
      </c>
      <c r="G2985">
        <v>494.15</v>
      </c>
      <c r="H2985">
        <v>1</v>
      </c>
      <c r="I2985">
        <v>432.48</v>
      </c>
      <c r="J2985">
        <v>57.01</v>
      </c>
      <c r="K2985" t="s">
        <v>20</v>
      </c>
      <c r="L2985" t="s">
        <v>29</v>
      </c>
      <c r="M2985" t="s">
        <v>30</v>
      </c>
      <c r="N2985" t="s">
        <v>8392</v>
      </c>
      <c r="O2985" t="s">
        <v>9855</v>
      </c>
      <c r="P2985" t="str">
        <f t="shared" si="46"/>
        <v>Apr</v>
      </c>
      <c r="Q2985">
        <f>PRODUCT(Table1[[#This Row],[Price_per_Unit]],Table1[[#This Row],[Quantity_Purchased]])</f>
        <v>494.15</v>
      </c>
      <c r="R2985">
        <f>(Table1[[#This Row],[Price_per_Unit]]*Table1[[#This Row],[Quantity_Purchased]])-Table1[[#This Row],[Discount_Applied]]</f>
        <v>437.14</v>
      </c>
    </row>
    <row r="2986" spans="1:18" x14ac:dyDescent="0.35">
      <c r="A2986" t="s">
        <v>9856</v>
      </c>
      <c r="B2986" s="1">
        <v>45843</v>
      </c>
      <c r="C2986" t="s">
        <v>8386</v>
      </c>
      <c r="D2986" t="s">
        <v>9857</v>
      </c>
      <c r="E2986" t="s">
        <v>3359</v>
      </c>
      <c r="F2986" t="s">
        <v>53</v>
      </c>
      <c r="G2986">
        <v>359.21</v>
      </c>
      <c r="H2986">
        <v>7</v>
      </c>
      <c r="I2986">
        <v>231.4</v>
      </c>
      <c r="J2986">
        <v>34.049999999999997</v>
      </c>
      <c r="K2986" t="s">
        <v>20</v>
      </c>
      <c r="L2986" t="s">
        <v>29</v>
      </c>
      <c r="M2986" t="s">
        <v>22</v>
      </c>
      <c r="N2986" t="s">
        <v>8392</v>
      </c>
      <c r="O2986" t="s">
        <v>9858</v>
      </c>
      <c r="P2986" t="str">
        <f t="shared" si="46"/>
        <v>Jul</v>
      </c>
      <c r="Q2986">
        <f>PRODUCT(Table1[[#This Row],[Price_per_Unit]],Table1[[#This Row],[Quantity_Purchased]])</f>
        <v>2514.4699999999998</v>
      </c>
      <c r="R2986">
        <f>(Table1[[#This Row],[Price_per_Unit]]*Table1[[#This Row],[Quantity_Purchased]])-Table1[[#This Row],[Discount_Applied]]</f>
        <v>2480.4199999999996</v>
      </c>
    </row>
    <row r="2987" spans="1:18" hidden="1" x14ac:dyDescent="0.35">
      <c r="A2987" t="s">
        <v>9859</v>
      </c>
      <c r="B2987" s="1">
        <v>45791</v>
      </c>
      <c r="C2987" t="s">
        <v>8386</v>
      </c>
      <c r="D2987" t="s">
        <v>9860</v>
      </c>
      <c r="E2987" t="s">
        <v>4379</v>
      </c>
      <c r="F2987" t="s">
        <v>36</v>
      </c>
      <c r="G2987">
        <v>281.79000000000002</v>
      </c>
      <c r="H2987">
        <v>7</v>
      </c>
      <c r="I2987">
        <v>198.35</v>
      </c>
      <c r="J2987">
        <v>32.590000000000003</v>
      </c>
      <c r="K2987" t="s">
        <v>43</v>
      </c>
      <c r="L2987" t="s">
        <v>48</v>
      </c>
      <c r="M2987" t="s">
        <v>30</v>
      </c>
      <c r="N2987" t="s">
        <v>8392</v>
      </c>
      <c r="O2987" t="s">
        <v>9861</v>
      </c>
      <c r="P2987" t="str">
        <f t="shared" si="46"/>
        <v>May</v>
      </c>
      <c r="Q2987">
        <f>PRODUCT(Table1[[#This Row],[Price_per_Unit]],Table1[[#This Row],[Quantity_Purchased]])</f>
        <v>1972.5300000000002</v>
      </c>
      <c r="R2987">
        <f>(Table1[[#This Row],[Price_per_Unit]]*Table1[[#This Row],[Quantity_Purchased]])-Table1[[#This Row],[Discount_Applied]]</f>
        <v>1939.9400000000003</v>
      </c>
    </row>
    <row r="2988" spans="1:18" hidden="1" x14ac:dyDescent="0.35">
      <c r="A2988" t="s">
        <v>9862</v>
      </c>
      <c r="B2988" s="1">
        <v>45690</v>
      </c>
      <c r="C2988" t="s">
        <v>8386</v>
      </c>
      <c r="D2988" t="s">
        <v>9863</v>
      </c>
      <c r="E2988" t="s">
        <v>4716</v>
      </c>
      <c r="F2988" t="s">
        <v>36</v>
      </c>
      <c r="G2988">
        <v>371.96</v>
      </c>
      <c r="H2988">
        <v>5</v>
      </c>
      <c r="I2988">
        <v>325.47000000000003</v>
      </c>
      <c r="J2988">
        <v>37.72</v>
      </c>
      <c r="K2988" t="s">
        <v>43</v>
      </c>
      <c r="L2988" t="s">
        <v>48</v>
      </c>
      <c r="M2988" t="s">
        <v>30</v>
      </c>
      <c r="N2988" t="s">
        <v>8388</v>
      </c>
      <c r="O2988" t="s">
        <v>9864</v>
      </c>
      <c r="P2988" t="str">
        <f t="shared" si="46"/>
        <v>Feb</v>
      </c>
      <c r="Q2988">
        <f>PRODUCT(Table1[[#This Row],[Price_per_Unit]],Table1[[#This Row],[Quantity_Purchased]])</f>
        <v>1859.8</v>
      </c>
      <c r="R2988">
        <f>(Table1[[#This Row],[Price_per_Unit]]*Table1[[#This Row],[Quantity_Purchased]])-Table1[[#This Row],[Discount_Applied]]</f>
        <v>1822.08</v>
      </c>
    </row>
    <row r="2989" spans="1:18" x14ac:dyDescent="0.35">
      <c r="A2989" t="s">
        <v>9865</v>
      </c>
      <c r="B2989" s="1">
        <v>45949</v>
      </c>
      <c r="C2989" t="s">
        <v>8386</v>
      </c>
      <c r="D2989" t="s">
        <v>9866</v>
      </c>
      <c r="E2989" t="s">
        <v>1106</v>
      </c>
      <c r="F2989" t="s">
        <v>19</v>
      </c>
      <c r="G2989">
        <v>368.34</v>
      </c>
      <c r="H2989">
        <v>9</v>
      </c>
      <c r="I2989">
        <v>247.84</v>
      </c>
      <c r="J2989">
        <v>23.3</v>
      </c>
      <c r="K2989" t="s">
        <v>54</v>
      </c>
      <c r="L2989" t="s">
        <v>21</v>
      </c>
      <c r="M2989" t="s">
        <v>22</v>
      </c>
      <c r="N2989" t="s">
        <v>8396</v>
      </c>
      <c r="O2989" t="s">
        <v>9867</v>
      </c>
      <c r="P2989" t="str">
        <f t="shared" si="46"/>
        <v>Oct</v>
      </c>
      <c r="Q2989">
        <f>PRODUCT(Table1[[#This Row],[Price_per_Unit]],Table1[[#This Row],[Quantity_Purchased]])</f>
        <v>3315.06</v>
      </c>
      <c r="R2989">
        <f>(Table1[[#This Row],[Price_per_Unit]]*Table1[[#This Row],[Quantity_Purchased]])-Table1[[#This Row],[Discount_Applied]]</f>
        <v>3291.7599999999998</v>
      </c>
    </row>
    <row r="2990" spans="1:18" hidden="1" x14ac:dyDescent="0.35">
      <c r="A2990" t="s">
        <v>9868</v>
      </c>
      <c r="B2990" s="1">
        <v>45719</v>
      </c>
      <c r="C2990" t="s">
        <v>8386</v>
      </c>
      <c r="D2990" t="s">
        <v>9869</v>
      </c>
      <c r="E2990" t="s">
        <v>95</v>
      </c>
      <c r="F2990" t="s">
        <v>28</v>
      </c>
      <c r="G2990">
        <v>226.13</v>
      </c>
      <c r="H2990">
        <v>2</v>
      </c>
      <c r="I2990">
        <v>169.95</v>
      </c>
      <c r="J2990">
        <v>40.99</v>
      </c>
      <c r="K2990" t="s">
        <v>20</v>
      </c>
      <c r="L2990" t="s">
        <v>48</v>
      </c>
      <c r="M2990" t="s">
        <v>30</v>
      </c>
      <c r="N2990" t="s">
        <v>8388</v>
      </c>
      <c r="O2990" t="s">
        <v>9870</v>
      </c>
      <c r="P2990" t="str">
        <f t="shared" si="46"/>
        <v>Mar</v>
      </c>
      <c r="Q2990">
        <f>PRODUCT(Table1[[#This Row],[Price_per_Unit]],Table1[[#This Row],[Quantity_Purchased]])</f>
        <v>452.26</v>
      </c>
      <c r="R2990">
        <f>(Table1[[#This Row],[Price_per_Unit]]*Table1[[#This Row],[Quantity_Purchased]])-Table1[[#This Row],[Discount_Applied]]</f>
        <v>411.27</v>
      </c>
    </row>
    <row r="2991" spans="1:18" x14ac:dyDescent="0.35">
      <c r="A2991" t="s">
        <v>9871</v>
      </c>
      <c r="B2991" s="1">
        <v>45763</v>
      </c>
      <c r="C2991" t="s">
        <v>8386</v>
      </c>
      <c r="D2991" t="s">
        <v>9872</v>
      </c>
      <c r="E2991" t="s">
        <v>3090</v>
      </c>
      <c r="F2991" t="s">
        <v>28</v>
      </c>
      <c r="G2991">
        <v>94.76</v>
      </c>
      <c r="H2991">
        <v>9</v>
      </c>
      <c r="I2991">
        <v>75.75</v>
      </c>
      <c r="J2991">
        <v>7.11</v>
      </c>
      <c r="K2991" t="s">
        <v>54</v>
      </c>
      <c r="L2991" t="s">
        <v>21</v>
      </c>
      <c r="M2991" t="s">
        <v>22</v>
      </c>
      <c r="N2991" t="s">
        <v>8392</v>
      </c>
      <c r="O2991" t="s">
        <v>9873</v>
      </c>
      <c r="P2991" t="str">
        <f t="shared" si="46"/>
        <v>Apr</v>
      </c>
      <c r="Q2991">
        <f>PRODUCT(Table1[[#This Row],[Price_per_Unit]],Table1[[#This Row],[Quantity_Purchased]])</f>
        <v>852.84</v>
      </c>
      <c r="R2991">
        <f>(Table1[[#This Row],[Price_per_Unit]]*Table1[[#This Row],[Quantity_Purchased]])-Table1[[#This Row],[Discount_Applied]]</f>
        <v>845.73</v>
      </c>
    </row>
    <row r="2992" spans="1:18" hidden="1" x14ac:dyDescent="0.35">
      <c r="A2992" t="s">
        <v>9874</v>
      </c>
      <c r="B2992" s="1">
        <v>45949</v>
      </c>
      <c r="C2992" t="s">
        <v>8386</v>
      </c>
      <c r="D2992" t="s">
        <v>9875</v>
      </c>
      <c r="E2992" t="s">
        <v>1034</v>
      </c>
      <c r="F2992" t="s">
        <v>128</v>
      </c>
      <c r="G2992">
        <v>334.88</v>
      </c>
      <c r="H2992">
        <v>4</v>
      </c>
      <c r="I2992">
        <v>207.72</v>
      </c>
      <c r="J2992">
        <v>1.24</v>
      </c>
      <c r="K2992" t="s">
        <v>54</v>
      </c>
      <c r="L2992" t="s">
        <v>21</v>
      </c>
      <c r="M2992" t="s">
        <v>37</v>
      </c>
      <c r="N2992" t="s">
        <v>8396</v>
      </c>
      <c r="O2992" t="s">
        <v>9876</v>
      </c>
      <c r="P2992" t="str">
        <f t="shared" si="46"/>
        <v>Oct</v>
      </c>
      <c r="Q2992">
        <f>PRODUCT(Table1[[#This Row],[Price_per_Unit]],Table1[[#This Row],[Quantity_Purchased]])</f>
        <v>1339.52</v>
      </c>
      <c r="R2992">
        <f>(Table1[[#This Row],[Price_per_Unit]]*Table1[[#This Row],[Quantity_Purchased]])-Table1[[#This Row],[Discount_Applied]]</f>
        <v>1338.28</v>
      </c>
    </row>
    <row r="2993" spans="1:18" hidden="1" x14ac:dyDescent="0.35">
      <c r="A2993" t="s">
        <v>9877</v>
      </c>
      <c r="B2993" s="1">
        <v>45791</v>
      </c>
      <c r="C2993" t="s">
        <v>8386</v>
      </c>
      <c r="D2993" t="s">
        <v>9878</v>
      </c>
      <c r="E2993" t="s">
        <v>2224</v>
      </c>
      <c r="F2993" t="s">
        <v>36</v>
      </c>
      <c r="G2993">
        <v>285.33999999999997</v>
      </c>
      <c r="H2993">
        <v>10</v>
      </c>
      <c r="I2993">
        <v>191.24</v>
      </c>
      <c r="J2993">
        <v>3.99</v>
      </c>
      <c r="K2993" t="s">
        <v>43</v>
      </c>
      <c r="L2993" t="s">
        <v>21</v>
      </c>
      <c r="M2993" t="s">
        <v>30</v>
      </c>
      <c r="N2993" t="s">
        <v>8392</v>
      </c>
      <c r="O2993" t="s">
        <v>9879</v>
      </c>
      <c r="P2993" t="str">
        <f t="shared" si="46"/>
        <v>May</v>
      </c>
      <c r="Q2993">
        <f>PRODUCT(Table1[[#This Row],[Price_per_Unit]],Table1[[#This Row],[Quantity_Purchased]])</f>
        <v>2853.3999999999996</v>
      </c>
      <c r="R2993">
        <f>(Table1[[#This Row],[Price_per_Unit]]*Table1[[#This Row],[Quantity_Purchased]])-Table1[[#This Row],[Discount_Applied]]</f>
        <v>2849.41</v>
      </c>
    </row>
    <row r="2994" spans="1:18" x14ac:dyDescent="0.35">
      <c r="A2994" t="s">
        <v>9880</v>
      </c>
      <c r="B2994" s="1">
        <v>45823</v>
      </c>
      <c r="C2994" t="s">
        <v>8386</v>
      </c>
      <c r="D2994" t="s">
        <v>9881</v>
      </c>
      <c r="E2994" t="s">
        <v>354</v>
      </c>
      <c r="F2994" t="s">
        <v>128</v>
      </c>
      <c r="G2994">
        <v>102.43</v>
      </c>
      <c r="H2994">
        <v>10</v>
      </c>
      <c r="I2994">
        <v>84.89</v>
      </c>
      <c r="J2994">
        <v>1.71</v>
      </c>
      <c r="K2994" t="s">
        <v>20</v>
      </c>
      <c r="L2994" t="s">
        <v>29</v>
      </c>
      <c r="M2994" t="s">
        <v>22</v>
      </c>
      <c r="N2994" t="s">
        <v>8392</v>
      </c>
      <c r="O2994" t="s">
        <v>9882</v>
      </c>
      <c r="P2994" t="str">
        <f t="shared" si="46"/>
        <v>Jun</v>
      </c>
      <c r="Q2994">
        <f>PRODUCT(Table1[[#This Row],[Price_per_Unit]],Table1[[#This Row],[Quantity_Purchased]])</f>
        <v>1024.3000000000002</v>
      </c>
      <c r="R2994">
        <f>(Table1[[#This Row],[Price_per_Unit]]*Table1[[#This Row],[Quantity_Purchased]])-Table1[[#This Row],[Discount_Applied]]</f>
        <v>1022.5900000000001</v>
      </c>
    </row>
    <row r="2995" spans="1:18" hidden="1" x14ac:dyDescent="0.35">
      <c r="A2995" t="s">
        <v>9883</v>
      </c>
      <c r="B2995" s="1">
        <v>45846</v>
      </c>
      <c r="C2995" t="s">
        <v>8386</v>
      </c>
      <c r="D2995" t="s">
        <v>9884</v>
      </c>
      <c r="E2995" t="s">
        <v>899</v>
      </c>
      <c r="F2995" t="s">
        <v>19</v>
      </c>
      <c r="G2995">
        <v>366.14</v>
      </c>
      <c r="H2995">
        <v>5</v>
      </c>
      <c r="I2995">
        <v>297.92</v>
      </c>
      <c r="J2995">
        <v>4.76</v>
      </c>
      <c r="K2995" t="s">
        <v>20</v>
      </c>
      <c r="L2995" t="s">
        <v>21</v>
      </c>
      <c r="M2995" t="s">
        <v>30</v>
      </c>
      <c r="N2995" t="s">
        <v>8392</v>
      </c>
      <c r="O2995" t="s">
        <v>9885</v>
      </c>
      <c r="P2995" t="str">
        <f t="shared" si="46"/>
        <v>Jul</v>
      </c>
      <c r="Q2995">
        <f>PRODUCT(Table1[[#This Row],[Price_per_Unit]],Table1[[#This Row],[Quantity_Purchased]])</f>
        <v>1830.6999999999998</v>
      </c>
      <c r="R2995">
        <f>(Table1[[#This Row],[Price_per_Unit]]*Table1[[#This Row],[Quantity_Purchased]])-Table1[[#This Row],[Discount_Applied]]</f>
        <v>1825.9399999999998</v>
      </c>
    </row>
    <row r="2996" spans="1:18" x14ac:dyDescent="0.35">
      <c r="A2996" t="s">
        <v>9886</v>
      </c>
      <c r="B2996" s="1">
        <v>45973</v>
      </c>
      <c r="C2996" t="s">
        <v>8386</v>
      </c>
      <c r="D2996" t="s">
        <v>9887</v>
      </c>
      <c r="E2996" t="s">
        <v>4279</v>
      </c>
      <c r="F2996" t="s">
        <v>19</v>
      </c>
      <c r="G2996">
        <v>347.13</v>
      </c>
      <c r="H2996">
        <v>9</v>
      </c>
      <c r="I2996">
        <v>231.36</v>
      </c>
      <c r="J2996">
        <v>9.1</v>
      </c>
      <c r="K2996" t="s">
        <v>43</v>
      </c>
      <c r="L2996" t="s">
        <v>21</v>
      </c>
      <c r="M2996" t="s">
        <v>22</v>
      </c>
      <c r="N2996" t="s">
        <v>8396</v>
      </c>
      <c r="O2996" t="s">
        <v>9888</v>
      </c>
      <c r="P2996" t="str">
        <f t="shared" si="46"/>
        <v>Nov</v>
      </c>
      <c r="Q2996">
        <f>PRODUCT(Table1[[#This Row],[Price_per_Unit]],Table1[[#This Row],[Quantity_Purchased]])</f>
        <v>3124.17</v>
      </c>
      <c r="R2996">
        <f>(Table1[[#This Row],[Price_per_Unit]]*Table1[[#This Row],[Quantity_Purchased]])-Table1[[#This Row],[Discount_Applied]]</f>
        <v>3115.07</v>
      </c>
    </row>
    <row r="2997" spans="1:18" hidden="1" x14ac:dyDescent="0.35">
      <c r="A2997" t="s">
        <v>9889</v>
      </c>
      <c r="B2997" s="1">
        <v>45791</v>
      </c>
      <c r="C2997" t="s">
        <v>8386</v>
      </c>
      <c r="D2997" t="s">
        <v>9890</v>
      </c>
      <c r="E2997" t="s">
        <v>9891</v>
      </c>
      <c r="F2997" t="s">
        <v>128</v>
      </c>
      <c r="G2997">
        <v>386.14</v>
      </c>
      <c r="H2997">
        <v>7</v>
      </c>
      <c r="I2997">
        <v>347.36</v>
      </c>
      <c r="J2997">
        <v>31.94</v>
      </c>
      <c r="K2997" t="s">
        <v>54</v>
      </c>
      <c r="L2997" t="s">
        <v>48</v>
      </c>
      <c r="M2997" t="s">
        <v>37</v>
      </c>
      <c r="N2997" t="s">
        <v>8388</v>
      </c>
      <c r="O2997" t="s">
        <v>9892</v>
      </c>
      <c r="P2997" t="str">
        <f t="shared" si="46"/>
        <v>May</v>
      </c>
      <c r="Q2997">
        <f>PRODUCT(Table1[[#This Row],[Price_per_Unit]],Table1[[#This Row],[Quantity_Purchased]])</f>
        <v>2702.98</v>
      </c>
      <c r="R2997">
        <f>(Table1[[#This Row],[Price_per_Unit]]*Table1[[#This Row],[Quantity_Purchased]])-Table1[[#This Row],[Discount_Applied]]</f>
        <v>2671.04</v>
      </c>
    </row>
    <row r="2998" spans="1:18" x14ac:dyDescent="0.35">
      <c r="A2998" t="s">
        <v>9893</v>
      </c>
      <c r="B2998" s="1">
        <v>45739</v>
      </c>
      <c r="C2998" t="s">
        <v>8386</v>
      </c>
      <c r="D2998" t="s">
        <v>9894</v>
      </c>
      <c r="E2998" t="s">
        <v>6132</v>
      </c>
      <c r="F2998" t="s">
        <v>6132</v>
      </c>
      <c r="G2998">
        <v>281.13</v>
      </c>
      <c r="H2998">
        <v>2</v>
      </c>
      <c r="I2998">
        <v>176.89</v>
      </c>
      <c r="J2998">
        <v>31.57</v>
      </c>
      <c r="K2998" t="s">
        <v>43</v>
      </c>
      <c r="L2998" t="s">
        <v>21</v>
      </c>
      <c r="M2998" t="s">
        <v>22</v>
      </c>
      <c r="N2998" t="s">
        <v>8388</v>
      </c>
      <c r="O2998" t="s">
        <v>9895</v>
      </c>
      <c r="P2998" t="str">
        <f t="shared" si="46"/>
        <v>Mar</v>
      </c>
      <c r="Q2998">
        <f>PRODUCT(Table1[[#This Row],[Price_per_Unit]],Table1[[#This Row],[Quantity_Purchased]])</f>
        <v>562.26</v>
      </c>
      <c r="R2998">
        <f>(Table1[[#This Row],[Price_per_Unit]]*Table1[[#This Row],[Quantity_Purchased]])-Table1[[#This Row],[Discount_Applied]]</f>
        <v>530.68999999999994</v>
      </c>
    </row>
    <row r="2999" spans="1:18" x14ac:dyDescent="0.35">
      <c r="A2999" t="s">
        <v>9896</v>
      </c>
      <c r="B2999" s="1">
        <v>45845</v>
      </c>
      <c r="C2999" t="s">
        <v>8386</v>
      </c>
      <c r="D2999" t="s">
        <v>9897</v>
      </c>
      <c r="E2999" t="s">
        <v>3240</v>
      </c>
      <c r="F2999" t="s">
        <v>36</v>
      </c>
      <c r="G2999">
        <v>57.51</v>
      </c>
      <c r="H2999">
        <v>7</v>
      </c>
      <c r="I2999">
        <v>42.25</v>
      </c>
      <c r="J2999">
        <v>1.28</v>
      </c>
      <c r="K2999" t="s">
        <v>20</v>
      </c>
      <c r="L2999" t="s">
        <v>29</v>
      </c>
      <c r="M2999" t="s">
        <v>22</v>
      </c>
      <c r="N2999" t="s">
        <v>8388</v>
      </c>
      <c r="O2999" t="s">
        <v>9898</v>
      </c>
      <c r="P2999" t="str">
        <f t="shared" si="46"/>
        <v>Jul</v>
      </c>
      <c r="Q2999">
        <f>PRODUCT(Table1[[#This Row],[Price_per_Unit]],Table1[[#This Row],[Quantity_Purchased]])</f>
        <v>402.57</v>
      </c>
      <c r="R2999">
        <f>(Table1[[#This Row],[Price_per_Unit]]*Table1[[#This Row],[Quantity_Purchased]])-Table1[[#This Row],[Discount_Applied]]</f>
        <v>401.29</v>
      </c>
    </row>
    <row r="3000" spans="1:18" x14ac:dyDescent="0.35">
      <c r="A3000" t="s">
        <v>9899</v>
      </c>
      <c r="B3000" s="1">
        <v>45907</v>
      </c>
      <c r="C3000" t="s">
        <v>8386</v>
      </c>
      <c r="D3000" t="s">
        <v>9900</v>
      </c>
      <c r="E3000" t="s">
        <v>2861</v>
      </c>
      <c r="F3000" t="s">
        <v>36</v>
      </c>
      <c r="G3000">
        <v>56.3</v>
      </c>
      <c r="H3000">
        <v>8</v>
      </c>
      <c r="I3000">
        <v>39.5</v>
      </c>
      <c r="J3000">
        <v>0.97</v>
      </c>
      <c r="K3000" t="s">
        <v>20</v>
      </c>
      <c r="L3000" t="s">
        <v>48</v>
      </c>
      <c r="M3000" t="s">
        <v>22</v>
      </c>
      <c r="N3000" t="s">
        <v>8388</v>
      </c>
      <c r="O3000" t="s">
        <v>9901</v>
      </c>
      <c r="P3000" t="str">
        <f t="shared" si="46"/>
        <v>Sep</v>
      </c>
      <c r="Q3000">
        <f>PRODUCT(Table1[[#This Row],[Price_per_Unit]],Table1[[#This Row],[Quantity_Purchased]])</f>
        <v>450.4</v>
      </c>
      <c r="R3000">
        <f>(Table1[[#This Row],[Price_per_Unit]]*Table1[[#This Row],[Quantity_Purchased]])-Table1[[#This Row],[Discount_Applied]]</f>
        <v>449.42999999999995</v>
      </c>
    </row>
    <row r="3001" spans="1:18" hidden="1" x14ac:dyDescent="0.35">
      <c r="A3001" t="s">
        <v>9902</v>
      </c>
      <c r="B3001" s="1">
        <v>45760</v>
      </c>
      <c r="C3001" t="s">
        <v>8386</v>
      </c>
      <c r="D3001" t="s">
        <v>9903</v>
      </c>
      <c r="E3001" t="s">
        <v>6132</v>
      </c>
      <c r="F3001" t="s">
        <v>6132</v>
      </c>
      <c r="G3001">
        <v>281.13</v>
      </c>
      <c r="H3001">
        <v>7</v>
      </c>
      <c r="I3001">
        <v>42.25</v>
      </c>
      <c r="J3001">
        <v>1.28</v>
      </c>
      <c r="K3001" t="s">
        <v>54</v>
      </c>
      <c r="L3001" t="s">
        <v>21</v>
      </c>
      <c r="M3001" t="s">
        <v>37</v>
      </c>
      <c r="N3001" t="s">
        <v>8396</v>
      </c>
      <c r="O3001" t="s">
        <v>9882</v>
      </c>
      <c r="P3001" t="str">
        <f t="shared" si="46"/>
        <v>Apr</v>
      </c>
      <c r="Q3001">
        <f>PRODUCT(Table1[[#This Row],[Price_per_Unit]],Table1[[#This Row],[Quantity_Purchased]])</f>
        <v>1967.9099999999999</v>
      </c>
      <c r="R3001">
        <f>(Table1[[#This Row],[Price_per_Unit]]*Table1[[#This Row],[Quantity_Purchased]])-Table1[[#This Row],[Discount_Applied]]</f>
        <v>1966.6299999999999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07"/>
  <sheetViews>
    <sheetView topLeftCell="A104" workbookViewId="0">
      <selection activeCell="D23" sqref="D23"/>
    </sheetView>
  </sheetViews>
  <sheetFormatPr defaultRowHeight="14.5" x14ac:dyDescent="0.35"/>
  <cols>
    <col min="1" max="1" width="19.7265625" bestFit="1" customWidth="1"/>
    <col min="2" max="2" width="15.26953125" bestFit="1" customWidth="1"/>
    <col min="3" max="5" width="10.81640625" bestFit="1" customWidth="1"/>
  </cols>
  <sheetData>
    <row r="3" spans="1:2" x14ac:dyDescent="0.35">
      <c r="A3" s="3" t="s">
        <v>9907</v>
      </c>
      <c r="B3" t="s">
        <v>9920</v>
      </c>
    </row>
    <row r="4" spans="1:2" x14ac:dyDescent="0.35">
      <c r="A4" s="4" t="s">
        <v>9908</v>
      </c>
      <c r="B4" s="6">
        <v>441488.95</v>
      </c>
    </row>
    <row r="5" spans="1:2" x14ac:dyDescent="0.35">
      <c r="A5" s="4" t="s">
        <v>9909</v>
      </c>
      <c r="B5" s="6">
        <v>317471.70999999996</v>
      </c>
    </row>
    <row r="6" spans="1:2" x14ac:dyDescent="0.35">
      <c r="A6" s="4" t="s">
        <v>9910</v>
      </c>
      <c r="B6" s="6">
        <v>408240.84</v>
      </c>
    </row>
    <row r="7" spans="1:2" x14ac:dyDescent="0.35">
      <c r="A7" s="4" t="s">
        <v>9911</v>
      </c>
      <c r="B7" s="6">
        <v>297800.26000000013</v>
      </c>
    </row>
    <row r="8" spans="1:2" x14ac:dyDescent="0.35">
      <c r="A8" s="4" t="s">
        <v>1201</v>
      </c>
      <c r="B8" s="6">
        <v>267654.14999999979</v>
      </c>
    </row>
    <row r="9" spans="1:2" x14ac:dyDescent="0.35">
      <c r="A9" s="4" t="s">
        <v>9912</v>
      </c>
      <c r="B9" s="6">
        <v>240723.61000000019</v>
      </c>
    </row>
    <row r="10" spans="1:2" x14ac:dyDescent="0.35">
      <c r="A10" s="4" t="s">
        <v>9913</v>
      </c>
      <c r="B10" s="6">
        <v>433701.17</v>
      </c>
    </row>
    <row r="11" spans="1:2" x14ac:dyDescent="0.35">
      <c r="A11" s="4" t="s">
        <v>9914</v>
      </c>
      <c r="B11" s="6">
        <v>261546.22999999998</v>
      </c>
    </row>
    <row r="12" spans="1:2" x14ac:dyDescent="0.35">
      <c r="A12" s="4" t="s">
        <v>9915</v>
      </c>
      <c r="B12" s="6">
        <v>349679.9</v>
      </c>
    </row>
    <row r="13" spans="1:2" x14ac:dyDescent="0.35">
      <c r="A13" s="4" t="s">
        <v>9916</v>
      </c>
      <c r="B13" s="6">
        <v>337993.11</v>
      </c>
    </row>
    <row r="14" spans="1:2" x14ac:dyDescent="0.35">
      <c r="A14" s="4" t="s">
        <v>9917</v>
      </c>
      <c r="B14" s="6">
        <v>255561.37</v>
      </c>
    </row>
    <row r="15" spans="1:2" x14ac:dyDescent="0.35">
      <c r="A15" s="4" t="s">
        <v>9918</v>
      </c>
      <c r="B15" s="6">
        <v>523777.93000000046</v>
      </c>
    </row>
    <row r="16" spans="1:2" x14ac:dyDescent="0.35">
      <c r="A16" s="4" t="s">
        <v>9919</v>
      </c>
      <c r="B16" s="6">
        <v>4135639.2300000009</v>
      </c>
    </row>
    <row r="22" spans="1:4" x14ac:dyDescent="0.35">
      <c r="A22" t="s">
        <v>9920</v>
      </c>
    </row>
    <row r="23" spans="1:4" x14ac:dyDescent="0.35">
      <c r="A23" s="6">
        <v>4135639.2300000004</v>
      </c>
      <c r="D23" s="7">
        <f>GETPIVOTDATA("Total_Revenue",Sheet1!$A$22)</f>
        <v>4135639.2300000004</v>
      </c>
    </row>
    <row r="28" spans="1:4" x14ac:dyDescent="0.35">
      <c r="A28" s="3" t="s">
        <v>9907</v>
      </c>
      <c r="B28" t="s">
        <v>9920</v>
      </c>
    </row>
    <row r="29" spans="1:4" x14ac:dyDescent="0.35">
      <c r="A29" s="4" t="s">
        <v>54</v>
      </c>
      <c r="B29" s="6">
        <v>1352933.679999999</v>
      </c>
    </row>
    <row r="30" spans="1:4" x14ac:dyDescent="0.35">
      <c r="A30" s="4" t="s">
        <v>43</v>
      </c>
      <c r="B30" s="6">
        <v>1366259.9499999997</v>
      </c>
    </row>
    <row r="31" spans="1:4" x14ac:dyDescent="0.35">
      <c r="A31" s="4" t="s">
        <v>20</v>
      </c>
      <c r="B31" s="6">
        <v>1416445.5999999999</v>
      </c>
    </row>
    <row r="32" spans="1:4" x14ac:dyDescent="0.35">
      <c r="A32" s="4" t="s">
        <v>9919</v>
      </c>
      <c r="B32" s="6">
        <v>4135639.2299999986</v>
      </c>
    </row>
    <row r="44" spans="1:2" x14ac:dyDescent="0.35">
      <c r="A44" s="3" t="s">
        <v>9907</v>
      </c>
      <c r="B44" t="s">
        <v>9922</v>
      </c>
    </row>
    <row r="45" spans="1:2" x14ac:dyDescent="0.35">
      <c r="A45" s="4" t="s">
        <v>5280</v>
      </c>
      <c r="B45" s="6">
        <v>949</v>
      </c>
    </row>
    <row r="46" spans="1:2" x14ac:dyDescent="0.35">
      <c r="A46" s="4" t="s">
        <v>3667</v>
      </c>
      <c r="B46" s="6">
        <v>940</v>
      </c>
    </row>
    <row r="47" spans="1:2" x14ac:dyDescent="0.35">
      <c r="A47" s="4" t="s">
        <v>1916</v>
      </c>
      <c r="B47" s="6">
        <v>837</v>
      </c>
    </row>
    <row r="48" spans="1:2" x14ac:dyDescent="0.35">
      <c r="A48" s="4" t="s">
        <v>6858</v>
      </c>
      <c r="B48" s="6">
        <v>986</v>
      </c>
    </row>
    <row r="49" spans="1:2" x14ac:dyDescent="0.35">
      <c r="A49" s="4" t="s">
        <v>8392</v>
      </c>
      <c r="B49" s="6">
        <v>824</v>
      </c>
    </row>
    <row r="50" spans="1:2" x14ac:dyDescent="0.35">
      <c r="A50" s="4" t="s">
        <v>3671</v>
      </c>
      <c r="B50" s="6">
        <v>884</v>
      </c>
    </row>
    <row r="51" spans="1:2" x14ac:dyDescent="0.35">
      <c r="A51" s="4" t="s">
        <v>1920</v>
      </c>
      <c r="B51" s="6">
        <v>927</v>
      </c>
    </row>
    <row r="52" spans="1:2" x14ac:dyDescent="0.35">
      <c r="A52" s="4" t="s">
        <v>5303</v>
      </c>
      <c r="B52" s="6">
        <v>940</v>
      </c>
    </row>
    <row r="53" spans="1:2" x14ac:dyDescent="0.35">
      <c r="A53" s="4" t="s">
        <v>6868</v>
      </c>
      <c r="B53" s="6">
        <v>924</v>
      </c>
    </row>
    <row r="54" spans="1:2" x14ac:dyDescent="0.35">
      <c r="A54" s="4" t="s">
        <v>8396</v>
      </c>
      <c r="B54" s="6">
        <v>860</v>
      </c>
    </row>
    <row r="55" spans="1:2" x14ac:dyDescent="0.35">
      <c r="A55" s="4" t="s">
        <v>6879</v>
      </c>
      <c r="B55" s="6">
        <v>816</v>
      </c>
    </row>
    <row r="56" spans="1:2" x14ac:dyDescent="0.35">
      <c r="A56" s="4" t="s">
        <v>23</v>
      </c>
      <c r="B56" s="6">
        <v>922</v>
      </c>
    </row>
    <row r="57" spans="1:2" x14ac:dyDescent="0.35">
      <c r="A57" s="4" t="s">
        <v>3652</v>
      </c>
      <c r="B57" s="6">
        <v>855</v>
      </c>
    </row>
    <row r="58" spans="1:2" x14ac:dyDescent="0.35">
      <c r="A58" s="4" t="s">
        <v>8388</v>
      </c>
      <c r="B58" s="6">
        <v>1098</v>
      </c>
    </row>
    <row r="59" spans="1:2" x14ac:dyDescent="0.35">
      <c r="A59" s="4" t="s">
        <v>5287</v>
      </c>
      <c r="B59" s="6">
        <v>909</v>
      </c>
    </row>
    <row r="60" spans="1:2" x14ac:dyDescent="0.35">
      <c r="A60" s="4" t="s">
        <v>1946</v>
      </c>
      <c r="B60" s="6">
        <v>910</v>
      </c>
    </row>
    <row r="61" spans="1:2" x14ac:dyDescent="0.35">
      <c r="A61" s="4" t="s">
        <v>31</v>
      </c>
      <c r="B61" s="6">
        <v>971</v>
      </c>
    </row>
    <row r="62" spans="1:2" x14ac:dyDescent="0.35">
      <c r="A62" s="4" t="s">
        <v>38</v>
      </c>
      <c r="B62" s="6">
        <v>843</v>
      </c>
    </row>
    <row r="63" spans="1:2" x14ac:dyDescent="0.35">
      <c r="A63" s="4" t="s">
        <v>9919</v>
      </c>
      <c r="B63" s="6">
        <v>16395</v>
      </c>
    </row>
    <row r="67" spans="1:2" x14ac:dyDescent="0.35">
      <c r="A67" s="3" t="s">
        <v>9907</v>
      </c>
      <c r="B67" t="s">
        <v>9920</v>
      </c>
    </row>
    <row r="68" spans="1:2" x14ac:dyDescent="0.35">
      <c r="A68" s="4" t="s">
        <v>48</v>
      </c>
      <c r="B68" s="5">
        <v>0.34520290107606894</v>
      </c>
    </row>
    <row r="69" spans="1:2" x14ac:dyDescent="0.35">
      <c r="A69" s="4" t="s">
        <v>21</v>
      </c>
      <c r="B69" s="5">
        <v>0.33312907228612409</v>
      </c>
    </row>
    <row r="70" spans="1:2" x14ac:dyDescent="0.35">
      <c r="A70" s="4" t="s">
        <v>29</v>
      </c>
      <c r="B70" s="5">
        <v>0.32166802663780703</v>
      </c>
    </row>
    <row r="71" spans="1:2" x14ac:dyDescent="0.35">
      <c r="A71" s="4" t="s">
        <v>9919</v>
      </c>
      <c r="B71" s="5">
        <v>1</v>
      </c>
    </row>
    <row r="79" spans="1:2" x14ac:dyDescent="0.35">
      <c r="A79" s="3" t="s">
        <v>9907</v>
      </c>
      <c r="B79" t="s">
        <v>9920</v>
      </c>
    </row>
    <row r="80" spans="1:2" x14ac:dyDescent="0.35">
      <c r="A80" s="4" t="s">
        <v>16</v>
      </c>
      <c r="B80" s="5">
        <v>0.16878677060039396</v>
      </c>
    </row>
    <row r="81" spans="1:5" x14ac:dyDescent="0.35">
      <c r="A81" s="4" t="s">
        <v>1913</v>
      </c>
      <c r="B81" s="5">
        <v>0.16474382365310913</v>
      </c>
    </row>
    <row r="82" spans="1:5" x14ac:dyDescent="0.35">
      <c r="A82" s="4" t="s">
        <v>3649</v>
      </c>
      <c r="B82" s="5">
        <v>0.16572364558017808</v>
      </c>
    </row>
    <row r="83" spans="1:5" x14ac:dyDescent="0.35">
      <c r="A83" s="4" t="s">
        <v>5278</v>
      </c>
      <c r="B83" s="5">
        <v>0.16190464950203112</v>
      </c>
    </row>
    <row r="84" spans="1:5" x14ac:dyDescent="0.35">
      <c r="A84" s="4" t="s">
        <v>6856</v>
      </c>
      <c r="B84" s="5">
        <v>0.17039304949237555</v>
      </c>
    </row>
    <row r="85" spans="1:5" x14ac:dyDescent="0.35">
      <c r="A85" s="4" t="s">
        <v>8386</v>
      </c>
      <c r="B85" s="5">
        <v>0.16844806117191219</v>
      </c>
    </row>
    <row r="86" spans="1:5" x14ac:dyDescent="0.35">
      <c r="A86" s="4" t="s">
        <v>9919</v>
      </c>
      <c r="B86" s="5">
        <v>1</v>
      </c>
    </row>
    <row r="92" spans="1:5" x14ac:dyDescent="0.35">
      <c r="A92" s="3" t="s">
        <v>9920</v>
      </c>
      <c r="B92" s="3" t="s">
        <v>9921</v>
      </c>
    </row>
    <row r="93" spans="1:5" x14ac:dyDescent="0.35">
      <c r="A93" s="3" t="s">
        <v>9907</v>
      </c>
      <c r="B93" t="s">
        <v>37</v>
      </c>
      <c r="C93" t="s">
        <v>30</v>
      </c>
      <c r="D93" t="s">
        <v>22</v>
      </c>
      <c r="E93" t="s">
        <v>9919</v>
      </c>
    </row>
    <row r="94" spans="1:5" x14ac:dyDescent="0.35">
      <c r="A94" s="4" t="s">
        <v>6132</v>
      </c>
      <c r="B94" s="6">
        <v>1966.6299999999999</v>
      </c>
      <c r="C94" s="6"/>
      <c r="D94" s="6">
        <v>530.68999999999994</v>
      </c>
      <c r="E94" s="6">
        <v>2497.3199999999997</v>
      </c>
    </row>
    <row r="95" spans="1:5" x14ac:dyDescent="0.35">
      <c r="A95" s="4" t="s">
        <v>53</v>
      </c>
      <c r="B95" s="6">
        <v>235587.28000000003</v>
      </c>
      <c r="C95" s="6">
        <v>231281.82000000004</v>
      </c>
      <c r="D95" s="6">
        <v>200721.65000000002</v>
      </c>
      <c r="E95" s="6">
        <v>667590.75000000012</v>
      </c>
    </row>
    <row r="96" spans="1:5" x14ac:dyDescent="0.35">
      <c r="A96" s="4" t="s">
        <v>19</v>
      </c>
      <c r="B96" s="6">
        <v>233613.34000000005</v>
      </c>
      <c r="C96" s="6">
        <v>247264.80000000002</v>
      </c>
      <c r="D96" s="6">
        <v>224872.36000000002</v>
      </c>
      <c r="E96" s="6">
        <v>705750.50000000012</v>
      </c>
    </row>
    <row r="97" spans="1:5" x14ac:dyDescent="0.35">
      <c r="A97" s="4" t="s">
        <v>28</v>
      </c>
      <c r="B97" s="6">
        <v>227027.27000000005</v>
      </c>
      <c r="C97" s="6">
        <v>248416.67</v>
      </c>
      <c r="D97" s="6">
        <v>207920.11000000004</v>
      </c>
      <c r="E97" s="6">
        <v>683364.05</v>
      </c>
    </row>
    <row r="98" spans="1:5" x14ac:dyDescent="0.35">
      <c r="A98" s="4" t="s">
        <v>128</v>
      </c>
      <c r="B98" s="6">
        <v>246951.54000000007</v>
      </c>
      <c r="C98" s="6">
        <v>276252.01</v>
      </c>
      <c r="D98" s="6">
        <v>209332.34999999992</v>
      </c>
      <c r="E98" s="6">
        <v>732535.89999999991</v>
      </c>
    </row>
    <row r="99" spans="1:5" x14ac:dyDescent="0.35">
      <c r="A99" s="4" t="s">
        <v>79</v>
      </c>
      <c r="B99" s="6">
        <v>214460.58999999997</v>
      </c>
      <c r="C99" s="6">
        <v>226687.8</v>
      </c>
      <c r="D99" s="6">
        <v>236695.64000000004</v>
      </c>
      <c r="E99" s="6">
        <v>677844.03</v>
      </c>
    </row>
    <row r="100" spans="1:5" x14ac:dyDescent="0.35">
      <c r="A100" s="4" t="s">
        <v>36</v>
      </c>
      <c r="B100" s="6">
        <v>220283.18999999997</v>
      </c>
      <c r="C100" s="6">
        <v>207208.33999999988</v>
      </c>
      <c r="D100" s="6">
        <v>238565.14999999997</v>
      </c>
      <c r="E100" s="6">
        <v>666056.67999999982</v>
      </c>
    </row>
    <row r="101" spans="1:5" x14ac:dyDescent="0.35">
      <c r="A101" s="4" t="s">
        <v>9919</v>
      </c>
      <c r="B101" s="6">
        <v>1379889.84</v>
      </c>
      <c r="C101" s="6">
        <v>1437111.44</v>
      </c>
      <c r="D101" s="6">
        <v>1318637.95</v>
      </c>
      <c r="E101" s="6">
        <v>4135639.2300000004</v>
      </c>
    </row>
    <row r="106" spans="1:5" x14ac:dyDescent="0.35">
      <c r="A106" t="s">
        <v>9922</v>
      </c>
    </row>
    <row r="107" spans="1:5" x14ac:dyDescent="0.35">
      <c r="A107" s="6">
        <v>16395</v>
      </c>
      <c r="B107">
        <f>GETPIVOTDATA("Quantity_Purchased",$A$106)</f>
        <v>16395</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zoomScale="56" workbookViewId="0">
      <selection activeCell="AD30" sqref="AD29:AD30"/>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Sales_data</vt:lpstr>
      <vt:lpstr>Sheet1</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Maithya</dc:creator>
  <cp:lastModifiedBy>HP</cp:lastModifiedBy>
  <dcterms:created xsi:type="dcterms:W3CDTF">2025-06-01T18:31:20Z</dcterms:created>
  <dcterms:modified xsi:type="dcterms:W3CDTF">2025-06-04T18:56:39Z</dcterms:modified>
</cp:coreProperties>
</file>