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15" documentId="13_ncr:1_{A77A17FA-C2EC-4344-AEE2-8D2D0ED43B26}" xr6:coauthVersionLast="40" xr6:coauthVersionMax="40" xr10:uidLastSave="{F2946805-2CF7-4340-B645-69B0391C9C86}"/>
  <bookViews>
    <workbookView xWindow="480" yWindow="60" windowWidth="11352" windowHeight="9216" xr2:uid="{00000000-000D-0000-FFFF-FFFF00000000}"/>
  </bookViews>
  <sheets>
    <sheet name="Multi-Family 1-5" sheetId="1" r:id="rId1"/>
    <sheet name="Multi-Family 6-10" sheetId="2" r:id="rId2"/>
  </sheets>
  <definedNames>
    <definedName name="_xlnm.Print_Area" localSheetId="0">'Multi-Family 1-5'!$B$1:$Y$153</definedName>
    <definedName name="_xlnm.Print_Area" localSheetId="1">'Multi-Family 6-10'!$B$1:$Y$81</definedName>
    <definedName name="Z_02FA468B_F49F_46B8_890D_6D9EC0ABC69E_.wvu.Cols" localSheetId="0" hidden="1">'Multi-Family 1-5'!$A:$B</definedName>
    <definedName name="Z_02FA468B_F49F_46B8_890D_6D9EC0ABC69E_.wvu.Cols" localSheetId="1" hidden="1">'Multi-Family 6-10'!$A:$B</definedName>
    <definedName name="Z_02FA468B_F49F_46B8_890D_6D9EC0ABC69E_.wvu.PrintArea" localSheetId="0" hidden="1">'Multi-Family 1-5'!$B$1:$Y$153</definedName>
    <definedName name="Z_02FA468B_F49F_46B8_890D_6D9EC0ABC69E_.wvu.PrintArea" localSheetId="1" hidden="1">'Multi-Family 6-10'!$B$1:$Y$81</definedName>
    <definedName name="Z_02FA468B_F49F_46B8_890D_6D9EC0ABC69E_.wvu.Rows" localSheetId="0" hidden="1">'Multi-Family 1-5'!$54:$151</definedName>
    <definedName name="Z_02FA468B_F49F_46B8_890D_6D9EC0ABC69E_.wvu.Rows" localSheetId="1" hidden="1">'Multi-Family 6-10'!$3:$3,'Multi-Family 6-10'!$56:$79</definedName>
    <definedName name="Z_96BD5856_B10D_4A0A_8899_ECAE3BB3C080_.wvu.Cols" localSheetId="0" hidden="1">'Multi-Family 1-5'!$A:$B</definedName>
    <definedName name="Z_96BD5856_B10D_4A0A_8899_ECAE3BB3C080_.wvu.Cols" localSheetId="1" hidden="1">'Multi-Family 6-10'!$A:$B</definedName>
    <definedName name="Z_96BD5856_B10D_4A0A_8899_ECAE3BB3C080_.wvu.PrintArea" localSheetId="0" hidden="1">'Multi-Family 1-5'!$B$1:$Y$153</definedName>
    <definedName name="Z_96BD5856_B10D_4A0A_8899_ECAE3BB3C080_.wvu.PrintArea" localSheetId="1" hidden="1">'Multi-Family 6-10'!$B$1:$Y$81</definedName>
    <definedName name="Z_96BD5856_B10D_4A0A_8899_ECAE3BB3C080_.wvu.Rows" localSheetId="0" hidden="1">'Multi-Family 1-5'!$54:$151</definedName>
    <definedName name="Z_96BD5856_B10D_4A0A_8899_ECAE3BB3C080_.wvu.Rows" localSheetId="1" hidden="1">'Multi-Family 6-10'!$3:$3,'Multi-Family 6-10'!$56:$79</definedName>
    <definedName name="Z_A92C3B5F_01B2_46CE_9CD1_48317B4601B0_.wvu.Cols" localSheetId="0" hidden="1">'Multi-Family 1-5'!$A:$B</definedName>
    <definedName name="Z_A92C3B5F_01B2_46CE_9CD1_48317B4601B0_.wvu.Cols" localSheetId="1" hidden="1">'Multi-Family 6-10'!$A:$B</definedName>
    <definedName name="Z_A92C3B5F_01B2_46CE_9CD1_48317B4601B0_.wvu.PrintArea" localSheetId="0" hidden="1">'Multi-Family 1-5'!$B$1:$Y$153</definedName>
    <definedName name="Z_A92C3B5F_01B2_46CE_9CD1_48317B4601B0_.wvu.PrintArea" localSheetId="1" hidden="1">'Multi-Family 6-10'!$B$1:$Y$81</definedName>
    <definedName name="Z_A92C3B5F_01B2_46CE_9CD1_48317B4601B0_.wvu.Rows" localSheetId="0" hidden="1">'Multi-Family 1-5'!$54:$151</definedName>
    <definedName name="Z_A92C3B5F_01B2_46CE_9CD1_48317B4601B0_.wvu.Rows" localSheetId="1" hidden="1">'Multi-Family 6-10'!$3:$3,'Multi-Family 6-10'!$56:$79</definedName>
    <definedName name="Z_C8AC3B35_CE4F_4151_9830_C572E41175D7_.wvu.Cols" localSheetId="0" hidden="1">'Multi-Family 1-5'!$A:$B</definedName>
    <definedName name="Z_C8AC3B35_CE4F_4151_9830_C572E41175D7_.wvu.Cols" localSheetId="1" hidden="1">'Multi-Family 6-10'!$A:$B</definedName>
    <definedName name="Z_C8AC3B35_CE4F_4151_9830_C572E41175D7_.wvu.PrintArea" localSheetId="0" hidden="1">'Multi-Family 1-5'!$B$1:$Y$153</definedName>
    <definedName name="Z_C8AC3B35_CE4F_4151_9830_C572E41175D7_.wvu.PrintArea" localSheetId="1" hidden="1">'Multi-Family 6-10'!$B$1:$Y$81</definedName>
    <definedName name="Z_C8AC3B35_CE4F_4151_9830_C572E41175D7_.wvu.Rows" localSheetId="0" hidden="1">'Multi-Family 1-5'!$54:$151</definedName>
    <definedName name="Z_C8AC3B35_CE4F_4151_9830_C572E41175D7_.wvu.Rows" localSheetId="1" hidden="1">'Multi-Family 6-10'!$3:$3,'Multi-Family 6-10'!$56:$79</definedName>
    <definedName name="Z_CC2C1D83_C217_4DA2_BBCE_A4D7661D8F2A_.wvu.Cols" localSheetId="0" hidden="1">'Multi-Family 1-5'!$A:$B</definedName>
    <definedName name="Z_CC2C1D83_C217_4DA2_BBCE_A4D7661D8F2A_.wvu.Cols" localSheetId="1" hidden="1">'Multi-Family 6-10'!$A:$B</definedName>
    <definedName name="Z_CC2C1D83_C217_4DA2_BBCE_A4D7661D8F2A_.wvu.PrintArea" localSheetId="0" hidden="1">'Multi-Family 1-5'!$B$1:$Y$153</definedName>
    <definedName name="Z_CC2C1D83_C217_4DA2_BBCE_A4D7661D8F2A_.wvu.PrintArea" localSheetId="1" hidden="1">'Multi-Family 6-10'!$B$1:$Y$81</definedName>
    <definedName name="Z_CC2C1D83_C217_4DA2_BBCE_A4D7661D8F2A_.wvu.Rows" localSheetId="0" hidden="1">'Multi-Family 1-5'!$54:$151</definedName>
    <definedName name="Z_CC2C1D83_C217_4DA2_BBCE_A4D7661D8F2A_.wvu.Rows" localSheetId="1" hidden="1">'Multi-Family 6-10'!$3:$3,'Multi-Family 6-10'!$56:$79</definedName>
  </definedNames>
  <calcPr calcId="191029"/>
  <customWorkbookViews>
    <customWorkbookView name="Kurt M. Mueller - Personal View" guid="{CC2C1D83-C217-4DA2-BBCE-A4D7661D8F2A}" mergeInterval="0" personalView="1" maximized="1" windowWidth="1680" windowHeight="799" activeSheetId="1" showComments="commIndAndComment"/>
    <customWorkbookView name="Kurt M. Mueller, MAI - Personal View" guid="{A92C3B5F-01B2-46CE-9CD1-48317B4601B0}" mergeInterval="0" personalView="1" maximized="1" windowWidth="1596" windowHeight="672" activeSheetId="1"/>
    <customWorkbookView name="User - Personal View" guid="{02FA468B-F49F-46B8-890D-6D9EC0ABC69E}" mergeInterval="0" personalView="1" maximized="1" windowWidth="1020" windowHeight="596" activeSheetId="1"/>
    <customWorkbookView name="Kurt - Personal View" guid="{C8AC3B35-CE4F-4151-9830-C572E41175D7}" mergeInterval="0" personalView="1" maximized="1" windowWidth="1020" windowHeight="561" activeSheetId="1"/>
    <customWorkbookView name="Ben Blake - Personal View" guid="{96BD5856-B10D-4A0A-8899-ECAE3BB3C080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" i="2" l="1"/>
  <c r="M87" i="2"/>
  <c r="Q87" i="2"/>
  <c r="U87" i="2"/>
  <c r="E87" i="2"/>
  <c r="I159" i="1"/>
  <c r="M159" i="1"/>
  <c r="Q159" i="1"/>
  <c r="U159" i="1"/>
  <c r="E159" i="1"/>
  <c r="U10" i="2" l="1"/>
  <c r="Q10" i="2"/>
  <c r="M10" i="2"/>
  <c r="I10" i="2"/>
  <c r="E10" i="2"/>
  <c r="U9" i="1"/>
  <c r="Q9" i="1"/>
  <c r="M9" i="1"/>
  <c r="I9" i="1"/>
  <c r="E9" i="1"/>
  <c r="V18" i="2" l="1"/>
  <c r="W18" i="2"/>
  <c r="X18" i="2"/>
  <c r="V19" i="2"/>
  <c r="W19" i="2"/>
  <c r="X19" i="2"/>
  <c r="V20" i="2"/>
  <c r="W20" i="2"/>
  <c r="X20" i="2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X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T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P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L17" i="2"/>
  <c r="G18" i="2"/>
  <c r="G19" i="2"/>
  <c r="G20" i="2"/>
  <c r="G21" i="2"/>
  <c r="G22" i="2"/>
  <c r="G23" i="2"/>
  <c r="G24" i="2"/>
  <c r="G25" i="2"/>
  <c r="G26" i="2"/>
  <c r="F18" i="2"/>
  <c r="F19" i="2"/>
  <c r="F20" i="2"/>
  <c r="F21" i="2"/>
  <c r="F22" i="2"/>
  <c r="F23" i="2"/>
  <c r="F24" i="2"/>
  <c r="F25" i="2"/>
  <c r="F26" i="2"/>
  <c r="H18" i="2"/>
  <c r="H19" i="2"/>
  <c r="H20" i="2"/>
  <c r="H21" i="2"/>
  <c r="H22" i="2"/>
  <c r="H23" i="2"/>
  <c r="H24" i="2"/>
  <c r="H25" i="2"/>
  <c r="H26" i="2"/>
  <c r="H17" i="2"/>
  <c r="X17" i="1"/>
  <c r="X18" i="1"/>
  <c r="X19" i="1"/>
  <c r="X20" i="1"/>
  <c r="X21" i="1"/>
  <c r="X22" i="1"/>
  <c r="X23" i="1"/>
  <c r="X24" i="1"/>
  <c r="X25" i="1"/>
  <c r="X16" i="1"/>
  <c r="T17" i="1"/>
  <c r="T18" i="1"/>
  <c r="T19" i="1"/>
  <c r="T20" i="1"/>
  <c r="T21" i="1"/>
  <c r="T22" i="1"/>
  <c r="T23" i="1"/>
  <c r="T24" i="1"/>
  <c r="T25" i="1"/>
  <c r="T16" i="1"/>
  <c r="P17" i="1"/>
  <c r="P18" i="1"/>
  <c r="P19" i="1"/>
  <c r="P20" i="1"/>
  <c r="P21" i="1"/>
  <c r="P22" i="1"/>
  <c r="P23" i="1"/>
  <c r="P24" i="1"/>
  <c r="P25" i="1"/>
  <c r="P16" i="1"/>
  <c r="L17" i="1"/>
  <c r="L18" i="1"/>
  <c r="L19" i="1"/>
  <c r="L20" i="1"/>
  <c r="L21" i="1"/>
  <c r="L22" i="1"/>
  <c r="L23" i="1"/>
  <c r="L24" i="1"/>
  <c r="L25" i="1"/>
  <c r="L16" i="1"/>
  <c r="H17" i="1"/>
  <c r="H18" i="1"/>
  <c r="H19" i="1"/>
  <c r="H20" i="1"/>
  <c r="H21" i="1"/>
  <c r="H22" i="1"/>
  <c r="H23" i="1"/>
  <c r="H24" i="1"/>
  <c r="H25" i="1"/>
  <c r="H16" i="1"/>
  <c r="U34" i="2" l="1"/>
  <c r="Q34" i="2"/>
  <c r="M34" i="2"/>
  <c r="I34" i="2"/>
  <c r="E34" i="2"/>
  <c r="U32" i="1"/>
  <c r="Q32" i="1"/>
  <c r="M32" i="1"/>
  <c r="I32" i="1"/>
  <c r="E32" i="1"/>
  <c r="U33" i="1"/>
  <c r="Q33" i="1"/>
  <c r="M33" i="1"/>
  <c r="I33" i="1"/>
  <c r="E33" i="1"/>
  <c r="M11" i="1" l="1"/>
  <c r="U89" i="2" l="1"/>
  <c r="Q89" i="2"/>
  <c r="M89" i="2"/>
  <c r="I89" i="2"/>
  <c r="E89" i="2"/>
  <c r="E54" i="2"/>
  <c r="U84" i="2"/>
  <c r="U85" i="2"/>
  <c r="U86" i="2"/>
  <c r="U83" i="2"/>
  <c r="Q84" i="2"/>
  <c r="Q85" i="2"/>
  <c r="Q86" i="2"/>
  <c r="Q83" i="2"/>
  <c r="M84" i="2"/>
  <c r="M85" i="2"/>
  <c r="M86" i="2"/>
  <c r="M83" i="2"/>
  <c r="I84" i="2"/>
  <c r="I85" i="2"/>
  <c r="I86" i="2"/>
  <c r="I83" i="2"/>
  <c r="E83" i="2"/>
  <c r="E84" i="2"/>
  <c r="E85" i="2"/>
  <c r="E86" i="2"/>
  <c r="Y81" i="2"/>
  <c r="U54" i="2"/>
  <c r="Q54" i="2"/>
  <c r="M54" i="2"/>
  <c r="I54" i="2"/>
  <c r="V43" i="2"/>
  <c r="R43" i="2"/>
  <c r="N43" i="2"/>
  <c r="J43" i="2"/>
  <c r="F43" i="2"/>
  <c r="E35" i="2"/>
  <c r="I35" i="2"/>
  <c r="M35" i="2"/>
  <c r="Q35" i="2"/>
  <c r="U35" i="2"/>
  <c r="E6" i="2"/>
  <c r="V51" i="2"/>
  <c r="X50" i="2"/>
  <c r="V50" i="2"/>
  <c r="X49" i="2"/>
  <c r="V49" i="2"/>
  <c r="X48" i="2"/>
  <c r="V48" i="2"/>
  <c r="X47" i="2"/>
  <c r="V47" i="2"/>
  <c r="X46" i="2"/>
  <c r="V46" i="2"/>
  <c r="V42" i="2"/>
  <c r="X41" i="2"/>
  <c r="V41" i="2"/>
  <c r="X40" i="2"/>
  <c r="V40" i="2"/>
  <c r="X39" i="2"/>
  <c r="V39" i="2"/>
  <c r="X38" i="2"/>
  <c r="V38" i="2"/>
  <c r="X32" i="2"/>
  <c r="X31" i="2"/>
  <c r="X30" i="2"/>
  <c r="X29" i="2"/>
  <c r="V32" i="2"/>
  <c r="V31" i="2"/>
  <c r="V30" i="2"/>
  <c r="V29" i="2"/>
  <c r="R51" i="2"/>
  <c r="T50" i="2"/>
  <c r="R50" i="2"/>
  <c r="T49" i="2"/>
  <c r="R49" i="2"/>
  <c r="T48" i="2"/>
  <c r="R48" i="2"/>
  <c r="T47" i="2"/>
  <c r="R47" i="2"/>
  <c r="T46" i="2"/>
  <c r="R46" i="2"/>
  <c r="R42" i="2"/>
  <c r="T41" i="2"/>
  <c r="R41" i="2"/>
  <c r="T40" i="2"/>
  <c r="R40" i="2"/>
  <c r="T39" i="2"/>
  <c r="R39" i="2"/>
  <c r="T38" i="2"/>
  <c r="R38" i="2"/>
  <c r="T32" i="2"/>
  <c r="T31" i="2"/>
  <c r="T30" i="2"/>
  <c r="T29" i="2"/>
  <c r="R32" i="2"/>
  <c r="R31" i="2"/>
  <c r="R30" i="2"/>
  <c r="R29" i="2"/>
  <c r="N51" i="2"/>
  <c r="P50" i="2"/>
  <c r="N50" i="2"/>
  <c r="P49" i="2"/>
  <c r="N49" i="2"/>
  <c r="P48" i="2"/>
  <c r="N48" i="2"/>
  <c r="P47" i="2"/>
  <c r="N47" i="2"/>
  <c r="P46" i="2"/>
  <c r="N46" i="2"/>
  <c r="N42" i="2"/>
  <c r="P41" i="2"/>
  <c r="N41" i="2"/>
  <c r="P40" i="2"/>
  <c r="N40" i="2"/>
  <c r="P39" i="2"/>
  <c r="N39" i="2"/>
  <c r="P38" i="2"/>
  <c r="N38" i="2"/>
  <c r="P32" i="2"/>
  <c r="N32" i="2"/>
  <c r="P31" i="2"/>
  <c r="N31" i="2"/>
  <c r="P30" i="2"/>
  <c r="N30" i="2"/>
  <c r="P29" i="2"/>
  <c r="N29" i="2"/>
  <c r="J51" i="2"/>
  <c r="L50" i="2"/>
  <c r="J50" i="2"/>
  <c r="L49" i="2"/>
  <c r="J49" i="2"/>
  <c r="L48" i="2"/>
  <c r="J48" i="2"/>
  <c r="L47" i="2"/>
  <c r="J47" i="2"/>
  <c r="L46" i="2"/>
  <c r="J46" i="2"/>
  <c r="J42" i="2"/>
  <c r="L41" i="2"/>
  <c r="J41" i="2"/>
  <c r="L40" i="2"/>
  <c r="J40" i="2"/>
  <c r="L39" i="2"/>
  <c r="J39" i="2"/>
  <c r="L38" i="2"/>
  <c r="J38" i="2"/>
  <c r="L32" i="2"/>
  <c r="J32" i="2"/>
  <c r="L31" i="2"/>
  <c r="J31" i="2"/>
  <c r="L30" i="2"/>
  <c r="J30" i="2"/>
  <c r="L29" i="2"/>
  <c r="J29" i="2"/>
  <c r="H50" i="2"/>
  <c r="H49" i="2"/>
  <c r="H48" i="2"/>
  <c r="H47" i="2"/>
  <c r="H46" i="2"/>
  <c r="X48" i="1"/>
  <c r="T48" i="1"/>
  <c r="P48" i="1"/>
  <c r="L48" i="1"/>
  <c r="H48" i="1"/>
  <c r="F51" i="2"/>
  <c r="F50" i="2"/>
  <c r="F49" i="2"/>
  <c r="F48" i="2"/>
  <c r="F47" i="2"/>
  <c r="F46" i="2"/>
  <c r="H41" i="2"/>
  <c r="H40" i="2"/>
  <c r="H39" i="2"/>
  <c r="H38" i="2"/>
  <c r="F42" i="2"/>
  <c r="F41" i="2"/>
  <c r="F40" i="2"/>
  <c r="F39" i="2"/>
  <c r="F38" i="2"/>
  <c r="H32" i="2"/>
  <c r="H31" i="2"/>
  <c r="H30" i="2"/>
  <c r="H29" i="2"/>
  <c r="F32" i="2"/>
  <c r="F31" i="2"/>
  <c r="F30" i="2"/>
  <c r="F29" i="2"/>
  <c r="F52" i="2"/>
  <c r="E14" i="2"/>
  <c r="V52" i="2"/>
  <c r="R52" i="2"/>
  <c r="N52" i="2"/>
  <c r="J52" i="2"/>
  <c r="E5" i="2"/>
  <c r="I18" i="2"/>
  <c r="M18" i="2"/>
  <c r="Q18" i="2"/>
  <c r="U18" i="2"/>
  <c r="I19" i="2"/>
  <c r="M19" i="2"/>
  <c r="Q19" i="2"/>
  <c r="U19" i="2"/>
  <c r="I20" i="2"/>
  <c r="M20" i="2"/>
  <c r="Q20" i="2"/>
  <c r="U20" i="2"/>
  <c r="I21" i="2"/>
  <c r="M21" i="2"/>
  <c r="Q21" i="2"/>
  <c r="U21" i="2"/>
  <c r="I22" i="2"/>
  <c r="M22" i="2"/>
  <c r="Q22" i="2"/>
  <c r="U22" i="2"/>
  <c r="I23" i="2"/>
  <c r="M23" i="2"/>
  <c r="Q23" i="2"/>
  <c r="U23" i="2"/>
  <c r="I24" i="2"/>
  <c r="M24" i="2"/>
  <c r="Q24" i="2"/>
  <c r="U24" i="2"/>
  <c r="I25" i="2"/>
  <c r="M25" i="2"/>
  <c r="Q25" i="2"/>
  <c r="U25" i="2"/>
  <c r="I26" i="2"/>
  <c r="M26" i="2"/>
  <c r="Q26" i="2"/>
  <c r="U26" i="2"/>
  <c r="W17" i="2"/>
  <c r="V17" i="2"/>
  <c r="S17" i="2"/>
  <c r="R17" i="2"/>
  <c r="O17" i="2"/>
  <c r="N17" i="2"/>
  <c r="K17" i="2"/>
  <c r="J17" i="2"/>
  <c r="E18" i="2"/>
  <c r="E19" i="2"/>
  <c r="E20" i="2"/>
  <c r="E21" i="2"/>
  <c r="E22" i="2"/>
  <c r="E23" i="2"/>
  <c r="E24" i="2"/>
  <c r="E25" i="2"/>
  <c r="E26" i="2"/>
  <c r="G17" i="2"/>
  <c r="F17" i="2"/>
  <c r="U17" i="2"/>
  <c r="Q17" i="2"/>
  <c r="M17" i="2"/>
  <c r="I17" i="2"/>
  <c r="E17" i="2"/>
  <c r="E16" i="1"/>
  <c r="U156" i="1"/>
  <c r="U157" i="1"/>
  <c r="U158" i="1"/>
  <c r="Q156" i="1"/>
  <c r="Q157" i="1"/>
  <c r="Q158" i="1"/>
  <c r="M156" i="1"/>
  <c r="M157" i="1"/>
  <c r="M158" i="1"/>
  <c r="E156" i="1"/>
  <c r="E157" i="1"/>
  <c r="E158" i="1"/>
  <c r="I156" i="1"/>
  <c r="I157" i="1"/>
  <c r="I158" i="1"/>
  <c r="U155" i="1"/>
  <c r="Q155" i="1"/>
  <c r="M155" i="1"/>
  <c r="I155" i="1"/>
  <c r="U52" i="1"/>
  <c r="Q52" i="1"/>
  <c r="M52" i="1"/>
  <c r="I52" i="1"/>
  <c r="V49" i="1"/>
  <c r="V48" i="1"/>
  <c r="X47" i="1"/>
  <c r="V47" i="1"/>
  <c r="X46" i="1"/>
  <c r="V46" i="1"/>
  <c r="X45" i="1"/>
  <c r="V45" i="1"/>
  <c r="X44" i="1"/>
  <c r="V44" i="1"/>
  <c r="R49" i="1"/>
  <c r="R48" i="1"/>
  <c r="T47" i="1"/>
  <c r="R47" i="1"/>
  <c r="T46" i="1"/>
  <c r="R46" i="1"/>
  <c r="T45" i="1"/>
  <c r="R45" i="1"/>
  <c r="T44" i="1"/>
  <c r="R44" i="1"/>
  <c r="N49" i="1"/>
  <c r="N48" i="1"/>
  <c r="P47" i="1"/>
  <c r="N47" i="1"/>
  <c r="P46" i="1"/>
  <c r="N46" i="1"/>
  <c r="P45" i="1"/>
  <c r="N45" i="1"/>
  <c r="P44" i="1"/>
  <c r="N44" i="1"/>
  <c r="J49" i="1"/>
  <c r="J48" i="1"/>
  <c r="L47" i="1"/>
  <c r="J47" i="1"/>
  <c r="L46" i="1"/>
  <c r="J46" i="1"/>
  <c r="L45" i="1"/>
  <c r="J45" i="1"/>
  <c r="L44" i="1"/>
  <c r="J44" i="1"/>
  <c r="J41" i="1"/>
  <c r="N41" i="1"/>
  <c r="V41" i="1"/>
  <c r="R41" i="1"/>
  <c r="V40" i="1"/>
  <c r="X39" i="1"/>
  <c r="V39" i="1"/>
  <c r="X38" i="1"/>
  <c r="V38" i="1"/>
  <c r="X37" i="1"/>
  <c r="V37" i="1"/>
  <c r="X36" i="1"/>
  <c r="V36" i="1"/>
  <c r="R40" i="1"/>
  <c r="T39" i="1"/>
  <c r="R39" i="1"/>
  <c r="T38" i="1"/>
  <c r="R38" i="1"/>
  <c r="T37" i="1"/>
  <c r="R37" i="1"/>
  <c r="T36" i="1"/>
  <c r="R36" i="1"/>
  <c r="N40" i="1"/>
  <c r="P39" i="1"/>
  <c r="N39" i="1"/>
  <c r="P38" i="1"/>
  <c r="N38" i="1"/>
  <c r="P37" i="1"/>
  <c r="N37" i="1"/>
  <c r="P36" i="1"/>
  <c r="N36" i="1"/>
  <c r="J40" i="1"/>
  <c r="L39" i="1"/>
  <c r="J39" i="1"/>
  <c r="L38" i="1"/>
  <c r="J38" i="1"/>
  <c r="L37" i="1"/>
  <c r="J37" i="1"/>
  <c r="L36" i="1"/>
  <c r="J36" i="1"/>
  <c r="F41" i="1"/>
  <c r="E161" i="1"/>
  <c r="E155" i="1"/>
  <c r="E52" i="1"/>
  <c r="H47" i="1"/>
  <c r="H46" i="1"/>
  <c r="H45" i="1"/>
  <c r="H44" i="1"/>
  <c r="F49" i="1"/>
  <c r="F48" i="1"/>
  <c r="F47" i="1"/>
  <c r="F46" i="1"/>
  <c r="F45" i="1"/>
  <c r="F44" i="1"/>
  <c r="H39" i="1"/>
  <c r="H38" i="1"/>
  <c r="H37" i="1"/>
  <c r="H36" i="1"/>
  <c r="F40" i="1"/>
  <c r="F39" i="1"/>
  <c r="F38" i="1"/>
  <c r="F37" i="1"/>
  <c r="F36" i="1"/>
  <c r="X31" i="1"/>
  <c r="V31" i="1"/>
  <c r="X30" i="1"/>
  <c r="V30" i="1"/>
  <c r="X29" i="1"/>
  <c r="V29" i="1"/>
  <c r="X28" i="1"/>
  <c r="V28" i="1"/>
  <c r="T31" i="1"/>
  <c r="R31" i="1"/>
  <c r="T30" i="1"/>
  <c r="R30" i="1"/>
  <c r="T29" i="1"/>
  <c r="R29" i="1"/>
  <c r="T28" i="1"/>
  <c r="R28" i="1"/>
  <c r="P31" i="1"/>
  <c r="N31" i="1"/>
  <c r="P30" i="1"/>
  <c r="N30" i="1"/>
  <c r="P29" i="1"/>
  <c r="N29" i="1"/>
  <c r="P28" i="1"/>
  <c r="N28" i="1"/>
  <c r="L31" i="1"/>
  <c r="J31" i="1"/>
  <c r="L30" i="1"/>
  <c r="J30" i="1"/>
  <c r="L29" i="1"/>
  <c r="J29" i="1"/>
  <c r="L28" i="1"/>
  <c r="J28" i="1"/>
  <c r="H30" i="1"/>
  <c r="F30" i="1"/>
  <c r="H29" i="1"/>
  <c r="H31" i="1"/>
  <c r="H28" i="1"/>
  <c r="F31" i="1"/>
  <c r="F29" i="1"/>
  <c r="F28" i="1"/>
  <c r="E17" i="1"/>
  <c r="E18" i="1"/>
  <c r="E19" i="1"/>
  <c r="E20" i="1"/>
  <c r="E21" i="1"/>
  <c r="E22" i="1"/>
  <c r="E23" i="1"/>
  <c r="E24" i="1"/>
  <c r="E25" i="1"/>
  <c r="M17" i="1"/>
  <c r="N17" i="1"/>
  <c r="O17" i="1"/>
  <c r="Q17" i="1"/>
  <c r="R17" i="1"/>
  <c r="S17" i="1"/>
  <c r="U17" i="1"/>
  <c r="V17" i="1"/>
  <c r="W17" i="1"/>
  <c r="M18" i="1"/>
  <c r="N18" i="1"/>
  <c r="O18" i="1"/>
  <c r="Q18" i="1"/>
  <c r="R18" i="1"/>
  <c r="S18" i="1"/>
  <c r="U18" i="1"/>
  <c r="V18" i="1"/>
  <c r="W18" i="1"/>
  <c r="M19" i="1"/>
  <c r="N19" i="1"/>
  <c r="O19" i="1"/>
  <c r="Q19" i="1"/>
  <c r="R19" i="1"/>
  <c r="S19" i="1"/>
  <c r="U19" i="1"/>
  <c r="V19" i="1"/>
  <c r="W19" i="1"/>
  <c r="M20" i="1"/>
  <c r="N20" i="1"/>
  <c r="O20" i="1"/>
  <c r="Q20" i="1"/>
  <c r="R20" i="1"/>
  <c r="S20" i="1"/>
  <c r="U20" i="1"/>
  <c r="V20" i="1"/>
  <c r="W20" i="1"/>
  <c r="M21" i="1"/>
  <c r="N21" i="1"/>
  <c r="O21" i="1"/>
  <c r="Q21" i="1"/>
  <c r="R21" i="1"/>
  <c r="S21" i="1"/>
  <c r="U21" i="1"/>
  <c r="V21" i="1"/>
  <c r="W21" i="1"/>
  <c r="M22" i="1"/>
  <c r="N22" i="1"/>
  <c r="O22" i="1"/>
  <c r="Q22" i="1"/>
  <c r="R22" i="1"/>
  <c r="S22" i="1"/>
  <c r="U22" i="1"/>
  <c r="V22" i="1"/>
  <c r="W22" i="1"/>
  <c r="M23" i="1"/>
  <c r="N23" i="1"/>
  <c r="O23" i="1"/>
  <c r="Q23" i="1"/>
  <c r="R23" i="1"/>
  <c r="S23" i="1"/>
  <c r="U23" i="1"/>
  <c r="V23" i="1"/>
  <c r="W23" i="1"/>
  <c r="M24" i="1"/>
  <c r="N24" i="1"/>
  <c r="O24" i="1"/>
  <c r="Q24" i="1"/>
  <c r="R24" i="1"/>
  <c r="S24" i="1"/>
  <c r="U24" i="1"/>
  <c r="V24" i="1"/>
  <c r="W24" i="1"/>
  <c r="M25" i="1"/>
  <c r="N25" i="1"/>
  <c r="O25" i="1"/>
  <c r="Q25" i="1"/>
  <c r="R25" i="1"/>
  <c r="S25" i="1"/>
  <c r="U25" i="1"/>
  <c r="V25" i="1"/>
  <c r="W25" i="1"/>
  <c r="W16" i="1"/>
  <c r="V16" i="1"/>
  <c r="U16" i="1"/>
  <c r="S16" i="1"/>
  <c r="R16" i="1"/>
  <c r="Q16" i="1"/>
  <c r="O16" i="1"/>
  <c r="N16" i="1"/>
  <c r="M16" i="1"/>
  <c r="K17" i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2" i="1"/>
  <c r="J23" i="1"/>
  <c r="J24" i="1"/>
  <c r="J25" i="1"/>
  <c r="J16" i="1"/>
  <c r="I17" i="1"/>
  <c r="I18" i="1"/>
  <c r="I19" i="1"/>
  <c r="I20" i="1"/>
  <c r="I21" i="1"/>
  <c r="I22" i="1"/>
  <c r="I23" i="1"/>
  <c r="I24" i="1"/>
  <c r="I25" i="1"/>
  <c r="I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16" i="1"/>
  <c r="U14" i="2"/>
  <c r="U12" i="2"/>
  <c r="U11" i="2"/>
  <c r="U7" i="2"/>
  <c r="U6" i="2"/>
  <c r="U5" i="2"/>
  <c r="Q14" i="2"/>
  <c r="Q12" i="2"/>
  <c r="Q11" i="2"/>
  <c r="Q7" i="2"/>
  <c r="Q6" i="2"/>
  <c r="Q5" i="2"/>
  <c r="M14" i="2"/>
  <c r="M12" i="2"/>
  <c r="M11" i="2"/>
  <c r="M7" i="2"/>
  <c r="M6" i="2"/>
  <c r="M5" i="2"/>
  <c r="I14" i="2"/>
  <c r="I12" i="2"/>
  <c r="I13" i="2" s="1"/>
  <c r="I11" i="2"/>
  <c r="I7" i="2"/>
  <c r="I6" i="2"/>
  <c r="I5" i="2"/>
  <c r="E12" i="2"/>
  <c r="E11" i="2"/>
  <c r="E7" i="2"/>
  <c r="U13" i="1"/>
  <c r="U11" i="1"/>
  <c r="U10" i="1"/>
  <c r="Q13" i="1"/>
  <c r="Q11" i="1"/>
  <c r="Q10" i="1"/>
  <c r="M13" i="1"/>
  <c r="M10" i="1"/>
  <c r="M12" i="1" s="1"/>
  <c r="M5" i="1"/>
  <c r="I13" i="1"/>
  <c r="I11" i="1"/>
  <c r="I10" i="1"/>
  <c r="U6" i="1"/>
  <c r="U5" i="1"/>
  <c r="Q6" i="1"/>
  <c r="Q5" i="1"/>
  <c r="M6" i="1"/>
  <c r="I6" i="1"/>
  <c r="I5" i="1"/>
  <c r="U4" i="1"/>
  <c r="Q4" i="1"/>
  <c r="M4" i="1"/>
  <c r="I4" i="1"/>
  <c r="E13" i="1"/>
  <c r="E11" i="1"/>
  <c r="E10" i="1"/>
  <c r="E6" i="1"/>
  <c r="E5" i="1"/>
  <c r="E4" i="1"/>
  <c r="E12" i="1" l="1"/>
  <c r="Q12" i="1"/>
  <c r="E13" i="2"/>
  <c r="Q13" i="2"/>
  <c r="M13" i="2"/>
  <c r="I12" i="1"/>
  <c r="U12" i="1"/>
  <c r="U1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17" i="2"/>
  <c r="B18" i="2"/>
  <c r="B19" i="2"/>
  <c r="B20" i="2"/>
  <c r="B21" i="2"/>
  <c r="B22" i="2"/>
  <c r="B23" i="2"/>
  <c r="B24" i="2"/>
  <c r="B25" i="2"/>
  <c r="B26" i="2"/>
  <c r="H69" i="2"/>
  <c r="L69" i="2"/>
  <c r="P69" i="2"/>
  <c r="T69" i="2"/>
  <c r="X69" i="2"/>
  <c r="H70" i="2"/>
  <c r="L70" i="2"/>
  <c r="P70" i="2"/>
  <c r="T70" i="2"/>
  <c r="X70" i="2"/>
  <c r="H71" i="2"/>
  <c r="L71" i="2"/>
  <c r="P71" i="2"/>
  <c r="T71" i="2"/>
  <c r="X71" i="2"/>
  <c r="H72" i="2"/>
  <c r="L72" i="2"/>
  <c r="P72" i="2"/>
  <c r="T72" i="2"/>
  <c r="X72" i="2"/>
  <c r="H73" i="2"/>
  <c r="L73" i="2"/>
  <c r="P73" i="2"/>
  <c r="T73" i="2"/>
  <c r="X73" i="2"/>
  <c r="H74" i="2"/>
  <c r="L74" i="2"/>
  <c r="P74" i="2"/>
  <c r="T74" i="2"/>
  <c r="X74" i="2"/>
  <c r="H75" i="2"/>
  <c r="L75" i="2"/>
  <c r="P75" i="2"/>
  <c r="T75" i="2"/>
  <c r="X75" i="2"/>
  <c r="H76" i="2"/>
  <c r="L76" i="2"/>
  <c r="P76" i="2"/>
  <c r="T76" i="2"/>
  <c r="X76" i="2"/>
  <c r="H77" i="2"/>
  <c r="L77" i="2"/>
  <c r="P77" i="2"/>
  <c r="T77" i="2"/>
  <c r="X77" i="2"/>
  <c r="H78" i="2"/>
  <c r="L78" i="2"/>
  <c r="P78" i="2"/>
  <c r="T78" i="2"/>
  <c r="X78" i="2"/>
</calcChain>
</file>

<file path=xl/sharedStrings.xml><?xml version="1.0" encoding="utf-8"?>
<sst xmlns="http://schemas.openxmlformats.org/spreadsheetml/2006/main" count="587" uniqueCount="82">
  <si>
    <t>Property Name</t>
  </si>
  <si>
    <t>Address</t>
  </si>
  <si>
    <t>City, State</t>
  </si>
  <si>
    <t>Year Built</t>
  </si>
  <si>
    <t>No. of Units</t>
  </si>
  <si>
    <t>No. Vacant</t>
  </si>
  <si>
    <t>% Vacancy</t>
  </si>
  <si>
    <t>Concessions</t>
  </si>
  <si>
    <t>Unit Type</t>
  </si>
  <si>
    <t>Utilities in Rent</t>
  </si>
  <si>
    <t>Non-Refundable Fees</t>
  </si>
  <si>
    <t>Parking Type</t>
  </si>
  <si>
    <t>Comments</t>
  </si>
  <si>
    <t>Unit Breakdown</t>
  </si>
  <si>
    <t>Rent</t>
  </si>
  <si>
    <t>SF</t>
  </si>
  <si>
    <t>$/SF</t>
  </si>
  <si>
    <t>Yes</t>
  </si>
  <si>
    <t>Unit 1 Rent</t>
  </si>
  <si>
    <t>Unit 1 SF</t>
  </si>
  <si>
    <t>Unit 2 Rent</t>
  </si>
  <si>
    <t>Unit 2 SF</t>
  </si>
  <si>
    <t>Unit 3 Rent</t>
  </si>
  <si>
    <t>Unit 3 SF</t>
  </si>
  <si>
    <t>Unit 4 Rent</t>
  </si>
  <si>
    <t>Unit 4 SF</t>
  </si>
  <si>
    <t>Unit 5 Rent</t>
  </si>
  <si>
    <t>Unit 5 SF</t>
  </si>
  <si>
    <t>Unit 6 Rent</t>
  </si>
  <si>
    <t>Unit 6 SF</t>
  </si>
  <si>
    <t>Unit 7 Rent</t>
  </si>
  <si>
    <t>Unit 7 SF</t>
  </si>
  <si>
    <t>Unit 8 Rent</t>
  </si>
  <si>
    <t>Unit 8 SF</t>
  </si>
  <si>
    <t>Unit 9 Rent</t>
  </si>
  <si>
    <t>Unit 9 SF</t>
  </si>
  <si>
    <t>Unit 10 Rent</t>
  </si>
  <si>
    <t>Unit 10 SF</t>
  </si>
  <si>
    <t>Lease Comments</t>
  </si>
  <si>
    <t>City</t>
  </si>
  <si>
    <t>State/Province</t>
  </si>
  <si>
    <t>Year(s) Built</t>
  </si>
  <si>
    <t>Renovation - Most Recent Year</t>
  </si>
  <si>
    <t>LEASE DATA</t>
  </si>
  <si>
    <t>PROPERTY INFO</t>
  </si>
  <si>
    <t>Non-Refundable Fee</t>
  </si>
  <si>
    <t>Water</t>
  </si>
  <si>
    <t>Heat</t>
  </si>
  <si>
    <t>Sewer</t>
  </si>
  <si>
    <t>Trash</t>
  </si>
  <si>
    <t>Internet</t>
  </si>
  <si>
    <t>Cable</t>
  </si>
  <si>
    <t>Hot Water</t>
  </si>
  <si>
    <t>Gas</t>
  </si>
  <si>
    <t>W/D HU</t>
  </si>
  <si>
    <t>W/D</t>
  </si>
  <si>
    <t>Fireplace</t>
  </si>
  <si>
    <t>Patio / Deck</t>
  </si>
  <si>
    <t>Disposal</t>
  </si>
  <si>
    <t>Microwave</t>
  </si>
  <si>
    <t>Vaulted Ceilings</t>
  </si>
  <si>
    <t>Extra Storage</t>
  </si>
  <si>
    <t>DW</t>
  </si>
  <si>
    <t>Other UA</t>
  </si>
  <si>
    <t>yes</t>
  </si>
  <si>
    <t>Clubhouse</t>
  </si>
  <si>
    <t>Pool</t>
  </si>
  <si>
    <t>Playground</t>
  </si>
  <si>
    <t>BBQ Area</t>
  </si>
  <si>
    <t>Big Screen TV</t>
  </si>
  <si>
    <t>Business Center</t>
  </si>
  <si>
    <t>Sports Court</t>
  </si>
  <si>
    <t>Security</t>
  </si>
  <si>
    <t>Spa</t>
  </si>
  <si>
    <t>Fitness Facilities</t>
  </si>
  <si>
    <t>UNIT AMENITIES</t>
  </si>
  <si>
    <t>PROJECT AMENITIES</t>
  </si>
  <si>
    <t>Landord Pays Hot Water?</t>
  </si>
  <si>
    <t>Landlord Pays Gas?</t>
  </si>
  <si>
    <t>APARTMENT RENT COMPARABLES</t>
  </si>
  <si>
    <t>Laundry</t>
  </si>
  <si>
    <t>L3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</si>
</sst>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17" x14ac:knownFonts="1">
    <font>
      <sz val="10"/>
      <name val="Arial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0"/>
      <name val="Calibri"/>
      <family val="2"/>
    </font>
    <font>
      <b/>
      <sz val="14"/>
      <name val="Calibri"/>
      <family val="2"/>
    </font>
    <font>
      <sz val="8"/>
      <name val="Calibri"/>
      <family val="2"/>
    </font>
    <font>
      <sz val="8"/>
      <color indexed="12"/>
      <name val="Calibri"/>
      <family val="2"/>
    </font>
    <font>
      <sz val="8"/>
      <color indexed="9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0" fontId="4" fillId="2" borderId="2" xfId="0" applyFont="1" applyFill="1" applyBorder="1"/>
    <xf numFmtId="0" fontId="4" fillId="2" borderId="5" xfId="0" applyFont="1" applyFill="1" applyBorder="1"/>
    <xf numFmtId="0" fontId="4" fillId="2" borderId="14" xfId="0" applyFont="1" applyFill="1" applyBorder="1"/>
    <xf numFmtId="0" fontId="4" fillId="2" borderId="5" xfId="0" applyFont="1" applyFill="1" applyBorder="1" applyAlignment="1">
      <alignment wrapText="1"/>
    </xf>
    <xf numFmtId="0" fontId="4" fillId="2" borderId="22" xfId="0" applyFont="1" applyFill="1" applyBorder="1"/>
    <xf numFmtId="0" fontId="4" fillId="2" borderId="32" xfId="0" applyFont="1" applyFill="1" applyBorder="1"/>
    <xf numFmtId="0" fontId="4" fillId="2" borderId="35" xfId="0" applyFont="1" applyFill="1" applyBorder="1"/>
    <xf numFmtId="0" fontId="9" fillId="2" borderId="0" xfId="0" applyFont="1" applyFill="1"/>
    <xf numFmtId="0" fontId="9" fillId="2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right" vertical="top"/>
    </xf>
    <xf numFmtId="0" fontId="9" fillId="2" borderId="0" xfId="0" applyFont="1" applyFill="1" applyBorder="1" applyAlignment="1">
      <alignment horizontal="right" vertical="top"/>
    </xf>
    <xf numFmtId="0" fontId="5" fillId="4" borderId="35" xfId="0" applyFont="1" applyFill="1" applyBorder="1" applyAlignment="1">
      <alignment vertical="top"/>
    </xf>
    <xf numFmtId="0" fontId="3" fillId="4" borderId="37" xfId="0" applyFont="1" applyFill="1" applyBorder="1" applyAlignment="1">
      <alignment horizontal="left"/>
    </xf>
    <xf numFmtId="0" fontId="2" fillId="4" borderId="38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4" fillId="4" borderId="0" xfId="0" applyFont="1" applyFill="1"/>
    <xf numFmtId="0" fontId="4" fillId="4" borderId="14" xfId="0" applyFont="1" applyFill="1" applyBorder="1"/>
    <xf numFmtId="0" fontId="4" fillId="4" borderId="0" xfId="0" applyFont="1" applyFill="1" applyAlignment="1">
      <alignment wrapText="1"/>
    </xf>
    <xf numFmtId="0" fontId="4" fillId="4" borderId="5" xfId="0" applyFont="1" applyFill="1" applyBorder="1"/>
    <xf numFmtId="0" fontId="9" fillId="4" borderId="0" xfId="0" applyFont="1" applyFill="1"/>
    <xf numFmtId="0" fontId="5" fillId="5" borderId="35" xfId="0" applyFont="1" applyFill="1" applyBorder="1" applyAlignment="1">
      <alignment vertical="top"/>
    </xf>
    <xf numFmtId="0" fontId="9" fillId="5" borderId="0" xfId="0" applyFont="1" applyFill="1" applyAlignment="1">
      <alignment horizontal="left" vertical="top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9" fillId="5" borderId="0" xfId="0" applyFont="1" applyFill="1"/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10" fillId="2" borderId="19" xfId="0" applyFont="1" applyFill="1" applyBorder="1" applyAlignment="1">
      <alignment horizontal="left" vertical="top"/>
    </xf>
    <xf numFmtId="0" fontId="10" fillId="2" borderId="10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39" xfId="0" applyFont="1" applyFill="1" applyBorder="1" applyAlignment="1">
      <alignment horizontal="left" vertical="top" wrapText="1"/>
    </xf>
    <xf numFmtId="165" fontId="4" fillId="2" borderId="15" xfId="0" applyNumberFormat="1" applyFont="1" applyFill="1" applyBorder="1" applyAlignment="1">
      <alignment horizontal="center" vertical="top" wrapText="1"/>
    </xf>
    <xf numFmtId="3" fontId="4" fillId="2" borderId="15" xfId="0" applyNumberFormat="1" applyFont="1" applyFill="1" applyBorder="1" applyAlignment="1">
      <alignment horizontal="center" vertical="top" wrapText="1"/>
    </xf>
    <xf numFmtId="164" fontId="4" fillId="2" borderId="7" xfId="0" applyNumberFormat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164" fontId="4" fillId="2" borderId="16" xfId="0" applyNumberFormat="1" applyFont="1" applyFill="1" applyBorder="1" applyAlignment="1">
      <alignment horizontal="center" vertical="top" wrapText="1"/>
    </xf>
    <xf numFmtId="164" fontId="4" fillId="2" borderId="17" xfId="0" applyNumberFormat="1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left" vertical="top"/>
    </xf>
    <xf numFmtId="165" fontId="4" fillId="2" borderId="18" xfId="0" applyNumberFormat="1" applyFont="1" applyFill="1" applyBorder="1" applyAlignment="1">
      <alignment horizontal="center" vertical="top"/>
    </xf>
    <xf numFmtId="3" fontId="4" fillId="2" borderId="18" xfId="0" applyNumberFormat="1" applyFont="1" applyFill="1" applyBorder="1" applyAlignment="1">
      <alignment horizontal="center" vertical="top"/>
    </xf>
    <xf numFmtId="164" fontId="4" fillId="2" borderId="0" xfId="0" applyNumberFormat="1" applyFont="1" applyFill="1" applyBorder="1" applyAlignment="1">
      <alignment horizontal="center" vertical="top"/>
    </xf>
    <xf numFmtId="0" fontId="4" fillId="2" borderId="40" xfId="0" applyFont="1" applyFill="1" applyBorder="1" applyAlignment="1">
      <alignment horizontal="left" vertical="top"/>
    </xf>
    <xf numFmtId="164" fontId="4" fillId="2" borderId="2" xfId="0" applyNumberFormat="1" applyFont="1" applyFill="1" applyBorder="1" applyAlignment="1">
      <alignment horizontal="center" vertical="top"/>
    </xf>
    <xf numFmtId="0" fontId="4" fillId="4" borderId="19" xfId="0" applyFont="1" applyFill="1" applyBorder="1" applyAlignment="1">
      <alignment horizontal="left" vertical="top"/>
    </xf>
    <xf numFmtId="165" fontId="4" fillId="4" borderId="11" xfId="0" applyNumberFormat="1" applyFont="1" applyFill="1" applyBorder="1" applyAlignment="1">
      <alignment horizontal="center" vertical="top"/>
    </xf>
    <xf numFmtId="3" fontId="4" fillId="4" borderId="11" xfId="0" applyNumberFormat="1" applyFont="1" applyFill="1" applyBorder="1" applyAlignment="1">
      <alignment horizontal="center" vertical="top"/>
    </xf>
    <xf numFmtId="164" fontId="4" fillId="4" borderId="11" xfId="0" applyNumberFormat="1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left" vertical="top"/>
    </xf>
    <xf numFmtId="164" fontId="4" fillId="4" borderId="13" xfId="0" applyNumberFormat="1" applyFont="1" applyFill="1" applyBorder="1" applyAlignment="1">
      <alignment horizontal="center" vertical="top"/>
    </xf>
    <xf numFmtId="0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4" fillId="2" borderId="4" xfId="0" applyNumberFormat="1" applyFont="1" applyFill="1" applyBorder="1" applyAlignment="1" applyProtection="1">
      <alignment horizontal="left" vertical="top" wrapText="1"/>
      <protection locked="0"/>
    </xf>
    <xf numFmtId="0" fontId="4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0" xfId="0" applyNumberFormat="1" applyFont="1" applyFill="1" applyBorder="1" applyAlignment="1" applyProtection="1">
      <alignment horizontal="center" vertical="top" wrapText="1"/>
      <protection locked="0"/>
    </xf>
    <xf numFmtId="0" fontId="4" fillId="2" borderId="10" xfId="0" applyNumberFormat="1" applyFont="1" applyFill="1" applyBorder="1" applyAlignment="1" applyProtection="1">
      <alignment vertical="top" wrapText="1"/>
      <protection locked="0"/>
    </xf>
    <xf numFmtId="0" fontId="10" fillId="2" borderId="11" xfId="0" applyNumberFormat="1" applyFont="1" applyFill="1" applyBorder="1" applyAlignment="1" applyProtection="1">
      <alignment horizontal="center" vertical="top" wrapText="1"/>
      <protection locked="0"/>
    </xf>
    <xf numFmtId="0" fontId="4" fillId="2" borderId="12" xfId="0" applyNumberFormat="1" applyFont="1" applyFill="1" applyBorder="1" applyAlignment="1" applyProtection="1">
      <alignment vertical="top" wrapText="1"/>
      <protection locked="0"/>
    </xf>
    <xf numFmtId="0" fontId="4" fillId="2" borderId="19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vertical="top" wrapText="1"/>
    </xf>
    <xf numFmtId="0" fontId="10" fillId="2" borderId="11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9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left" vertical="top" wrapText="1"/>
    </xf>
    <xf numFmtId="0" fontId="4" fillId="4" borderId="37" xfId="0" applyFont="1" applyFill="1" applyBorder="1" applyAlignment="1">
      <alignment horizontal="left" vertical="top" wrapText="1"/>
    </xf>
    <xf numFmtId="0" fontId="10" fillId="4" borderId="11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left" vertical="top" wrapText="1"/>
    </xf>
    <xf numFmtId="0" fontId="4" fillId="2" borderId="41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2" borderId="40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/>
    </xf>
    <xf numFmtId="0" fontId="4" fillId="4" borderId="42" xfId="0" applyFont="1" applyFill="1" applyBorder="1" applyAlignment="1">
      <alignment horizontal="left" vertical="top" wrapText="1"/>
    </xf>
    <xf numFmtId="0" fontId="4" fillId="4" borderId="36" xfId="0" applyFont="1" applyFill="1" applyBorder="1" applyAlignment="1">
      <alignment horizontal="center" vertical="top"/>
    </xf>
    <xf numFmtId="0" fontId="4" fillId="4" borderId="36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horizontal="center" vertical="top" wrapText="1"/>
    </xf>
    <xf numFmtId="0" fontId="4" fillId="2" borderId="25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3" fillId="4" borderId="1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2" borderId="14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2" borderId="0" xfId="0" applyNumberFormat="1" applyFont="1" applyFill="1" applyBorder="1" applyAlignment="1" applyProtection="1">
      <alignment horizontal="left" vertical="top" wrapText="1"/>
      <protection locked="0"/>
    </xf>
    <xf numFmtId="0" fontId="13" fillId="2" borderId="14" xfId="0" applyNumberFormat="1" applyFont="1" applyFill="1" applyBorder="1" applyAlignment="1" applyProtection="1">
      <alignment horizontal="left" vertical="top" wrapText="1"/>
      <protection locked="0"/>
    </xf>
    <xf numFmtId="0" fontId="13" fillId="5" borderId="0" xfId="0" applyNumberFormat="1" applyFont="1" applyFill="1" applyAlignment="1" applyProtection="1">
      <alignment horizontal="left" vertical="top" wrapText="1"/>
      <protection locked="0"/>
    </xf>
    <xf numFmtId="0" fontId="13" fillId="4" borderId="0" xfId="0" applyNumberFormat="1" applyFont="1" applyFill="1" applyAlignment="1" applyProtection="1">
      <alignment horizontal="left" vertical="top" wrapText="1"/>
      <protection locked="0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2" borderId="22" xfId="0" applyFont="1" applyFill="1" applyBorder="1" applyAlignment="1">
      <alignment horizontal="left" vertical="top"/>
    </xf>
    <xf numFmtId="0" fontId="14" fillId="4" borderId="4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 wrapText="1"/>
    </xf>
    <xf numFmtId="0" fontId="13" fillId="2" borderId="26" xfId="0" applyFont="1" applyFill="1" applyBorder="1" applyAlignment="1">
      <alignment horizontal="left" vertical="top"/>
    </xf>
    <xf numFmtId="0" fontId="13" fillId="2" borderId="27" xfId="0" applyFont="1" applyFill="1" applyBorder="1" applyAlignment="1">
      <alignment horizontal="left" vertical="top"/>
    </xf>
    <xf numFmtId="0" fontId="13" fillId="2" borderId="29" xfId="0" applyFont="1" applyFill="1" applyBorder="1" applyAlignment="1">
      <alignment horizontal="left" vertical="top"/>
    </xf>
    <xf numFmtId="0" fontId="13" fillId="2" borderId="30" xfId="0" applyFont="1" applyFill="1" applyBorder="1" applyAlignment="1">
      <alignment horizontal="left" vertical="top"/>
    </xf>
    <xf numFmtId="0" fontId="13" fillId="2" borderId="31" xfId="0" applyFont="1" applyFill="1" applyBorder="1" applyAlignment="1">
      <alignment horizontal="left" vertical="top"/>
    </xf>
    <xf numFmtId="0" fontId="13" fillId="2" borderId="32" xfId="0" applyFont="1" applyFill="1" applyBorder="1" applyAlignment="1">
      <alignment horizontal="left" vertical="top"/>
    </xf>
    <xf numFmtId="0" fontId="13" fillId="2" borderId="0" xfId="0" applyNumberFormat="1" applyFont="1" applyFill="1" applyBorder="1" applyAlignment="1">
      <alignment horizontal="left" vertical="top"/>
    </xf>
    <xf numFmtId="0" fontId="13" fillId="5" borderId="0" xfId="0" applyNumberFormat="1" applyFont="1" applyFill="1" applyAlignment="1">
      <alignment horizontal="left" vertical="top"/>
    </xf>
    <xf numFmtId="0" fontId="13" fillId="4" borderId="0" xfId="0" applyNumberFormat="1" applyFont="1" applyFill="1" applyAlignment="1">
      <alignment horizontal="left" vertical="top"/>
    </xf>
    <xf numFmtId="0" fontId="13" fillId="2" borderId="0" xfId="0" applyNumberFormat="1" applyFont="1" applyFill="1" applyAlignment="1">
      <alignment horizontal="left" vertical="top"/>
    </xf>
    <xf numFmtId="0" fontId="13" fillId="2" borderId="34" xfId="0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3" fillId="2" borderId="35" xfId="0" applyFont="1" applyFill="1" applyBorder="1" applyAlignment="1">
      <alignment horizontal="left" vertical="top"/>
    </xf>
    <xf numFmtId="165" fontId="13" fillId="2" borderId="35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14" fillId="2" borderId="10" xfId="0" applyFont="1" applyFill="1" applyBorder="1" applyAlignment="1">
      <alignment horizontal="center" vertical="top"/>
    </xf>
    <xf numFmtId="0" fontId="14" fillId="2" borderId="11" xfId="0" applyFont="1" applyFill="1" applyBorder="1" applyAlignment="1">
      <alignment horizontal="center" vertical="top"/>
    </xf>
    <xf numFmtId="0" fontId="14" fillId="2" borderId="12" xfId="0" applyFont="1" applyFill="1" applyBorder="1" applyAlignment="1">
      <alignment horizontal="left" vertical="top"/>
    </xf>
    <xf numFmtId="0" fontId="14" fillId="2" borderId="13" xfId="0" applyFont="1" applyFill="1" applyBorder="1" applyAlignment="1">
      <alignment horizontal="center" vertical="top"/>
    </xf>
    <xf numFmtId="0" fontId="13" fillId="2" borderId="3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165" fontId="13" fillId="2" borderId="15" xfId="0" applyNumberFormat="1" applyFont="1" applyFill="1" applyBorder="1" applyAlignment="1">
      <alignment horizontal="center" vertical="top" wrapText="1"/>
    </xf>
    <xf numFmtId="3" fontId="13" fillId="2" borderId="15" xfId="0" applyNumberFormat="1" applyFont="1" applyFill="1" applyBorder="1" applyAlignment="1">
      <alignment horizontal="center" vertical="top" wrapText="1"/>
    </xf>
    <xf numFmtId="164" fontId="13" fillId="2" borderId="17" xfId="0" applyNumberFormat="1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left" vertical="top" wrapText="1"/>
    </xf>
    <xf numFmtId="0" fontId="13" fillId="2" borderId="15" xfId="0" applyFont="1" applyFill="1" applyBorder="1" applyAlignment="1">
      <alignment horizontal="center" vertical="top" wrapText="1"/>
    </xf>
    <xf numFmtId="0" fontId="13" fillId="2" borderId="17" xfId="0" applyFont="1" applyFill="1" applyBorder="1" applyAlignment="1">
      <alignment horizontal="center" vertical="top" wrapText="1"/>
    </xf>
    <xf numFmtId="165" fontId="13" fillId="2" borderId="17" xfId="0" applyNumberFormat="1" applyFont="1" applyFill="1" applyBorder="1" applyAlignment="1">
      <alignment horizontal="center" vertical="top" wrapText="1"/>
    </xf>
    <xf numFmtId="164" fontId="13" fillId="2" borderId="16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165" fontId="13" fillId="2" borderId="18" xfId="0" applyNumberFormat="1" applyFont="1" applyFill="1" applyBorder="1" applyAlignment="1">
      <alignment horizontal="center" vertical="top"/>
    </xf>
    <xf numFmtId="3" fontId="13" fillId="2" borderId="18" xfId="0" applyNumberFormat="1" applyFont="1" applyFill="1" applyBorder="1" applyAlignment="1">
      <alignment horizontal="center" vertical="top"/>
    </xf>
    <xf numFmtId="164" fontId="13" fillId="2" borderId="0" xfId="0" applyNumberFormat="1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top"/>
    </xf>
    <xf numFmtId="164" fontId="13" fillId="2" borderId="2" xfId="0" applyNumberFormat="1" applyFont="1" applyFill="1" applyBorder="1" applyAlignment="1">
      <alignment horizontal="center" vertical="top"/>
    </xf>
    <xf numFmtId="165" fontId="13" fillId="2" borderId="2" xfId="0" applyNumberFormat="1" applyFont="1" applyFill="1" applyBorder="1" applyAlignment="1">
      <alignment horizontal="center" vertical="top"/>
    </xf>
    <xf numFmtId="0" fontId="13" fillId="4" borderId="19" xfId="0" applyFont="1" applyFill="1" applyBorder="1" applyAlignment="1">
      <alignment horizontal="left" vertical="top"/>
    </xf>
    <xf numFmtId="165" fontId="13" fillId="4" borderId="11" xfId="0" applyNumberFormat="1" applyFont="1" applyFill="1" applyBorder="1" applyAlignment="1">
      <alignment horizontal="center" vertical="top"/>
    </xf>
    <xf numFmtId="3" fontId="13" fillId="4" borderId="11" xfId="0" applyNumberFormat="1" applyFont="1" applyFill="1" applyBorder="1" applyAlignment="1">
      <alignment horizontal="center" vertical="top"/>
    </xf>
    <xf numFmtId="164" fontId="13" fillId="4" borderId="11" xfId="0" applyNumberFormat="1" applyFont="1" applyFill="1" applyBorder="1" applyAlignment="1">
      <alignment horizontal="center" vertical="top"/>
    </xf>
    <xf numFmtId="0" fontId="13" fillId="4" borderId="12" xfId="0" applyFont="1" applyFill="1" applyBorder="1" applyAlignment="1">
      <alignment horizontal="left" vertical="top"/>
    </xf>
    <xf numFmtId="0" fontId="13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 vertical="top"/>
    </xf>
    <xf numFmtId="164" fontId="13" fillId="4" borderId="13" xfId="0" applyNumberFormat="1" applyFont="1" applyFill="1" applyBorder="1" applyAlignment="1">
      <alignment horizontal="center" vertical="top"/>
    </xf>
    <xf numFmtId="165" fontId="13" fillId="4" borderId="13" xfId="0" applyNumberFormat="1" applyFont="1" applyFill="1" applyBorder="1" applyAlignment="1">
      <alignment horizontal="center" vertical="top"/>
    </xf>
    <xf numFmtId="49" fontId="13" fillId="2" borderId="3" xfId="0" applyNumberFormat="1" applyFont="1" applyFill="1" applyBorder="1" applyAlignment="1" applyProtection="1">
      <alignment horizontal="left" vertical="top" wrapText="1"/>
      <protection locked="0"/>
    </xf>
    <xf numFmtId="49" fontId="13" fillId="2" borderId="4" xfId="0" applyNumberFormat="1" applyFont="1" applyFill="1" applyBorder="1" applyAlignment="1" applyProtection="1">
      <alignment horizontal="left" vertical="top" wrapText="1"/>
      <protection locked="0"/>
    </xf>
    <xf numFmtId="0" fontId="13" fillId="2" borderId="11" xfId="0" applyNumberFormat="1" applyFont="1" applyFill="1" applyBorder="1" applyAlignment="1" applyProtection="1">
      <alignment vertical="top" wrapText="1"/>
      <protection locked="0"/>
    </xf>
    <xf numFmtId="0" fontId="14" fillId="2" borderId="10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0" xfId="0" applyNumberFormat="1" applyFont="1" applyFill="1" applyBorder="1" applyAlignment="1" applyProtection="1">
      <alignment vertical="top" wrapText="1"/>
      <protection locked="0"/>
    </xf>
    <xf numFmtId="0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2" xfId="0" applyNumberFormat="1" applyFont="1" applyFill="1" applyBorder="1" applyAlignment="1" applyProtection="1">
      <alignment vertical="top" wrapText="1"/>
      <protection locked="0"/>
    </xf>
    <xf numFmtId="0" fontId="13" fillId="2" borderId="19" xfId="0" applyNumberFormat="1" applyFont="1" applyFill="1" applyBorder="1" applyAlignment="1" applyProtection="1">
      <alignment vertical="top" wrapText="1"/>
      <protection locked="0"/>
    </xf>
    <xf numFmtId="0" fontId="13" fillId="2" borderId="0" xfId="0" applyNumberFormat="1" applyFont="1" applyFill="1" applyBorder="1" applyAlignment="1" applyProtection="1">
      <alignment vertical="top" wrapText="1"/>
      <protection locked="0"/>
    </xf>
    <xf numFmtId="0" fontId="14" fillId="2" borderId="0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" xfId="0" applyNumberFormat="1" applyFont="1" applyFill="1" applyBorder="1" applyAlignment="1" applyProtection="1">
      <alignment vertical="top" wrapText="1"/>
      <protection locked="0"/>
    </xf>
    <xf numFmtId="0" fontId="14" fillId="2" borderId="2" xfId="0" applyNumberFormat="1" applyFont="1" applyFill="1" applyBorder="1" applyAlignment="1" applyProtection="1">
      <alignment horizontal="center" vertical="top" wrapText="1"/>
      <protection locked="0"/>
    </xf>
    <xf numFmtId="0" fontId="13" fillId="2" borderId="19" xfId="0" applyFont="1" applyFill="1" applyBorder="1" applyAlignment="1">
      <alignment vertical="top" wrapText="1"/>
    </xf>
    <xf numFmtId="0" fontId="14" fillId="2" borderId="10" xfId="0" applyFont="1" applyFill="1" applyBorder="1" applyAlignment="1">
      <alignment horizontal="center" vertical="top" wrapText="1"/>
    </xf>
    <xf numFmtId="0" fontId="13" fillId="2" borderId="10" xfId="0" applyFont="1" applyFill="1" applyBorder="1" applyAlignment="1">
      <alignment vertical="top" wrapText="1"/>
    </xf>
    <xf numFmtId="0" fontId="14" fillId="2" borderId="11" xfId="0" applyFont="1" applyFill="1" applyBorder="1" applyAlignment="1">
      <alignment horizontal="center" vertical="top" wrapText="1"/>
    </xf>
    <xf numFmtId="0" fontId="13" fillId="2" borderId="12" xfId="0" applyFont="1" applyFill="1" applyBorder="1" applyAlignment="1">
      <alignment vertical="top" wrapText="1"/>
    </xf>
    <xf numFmtId="0" fontId="13" fillId="2" borderId="19" xfId="0" applyFont="1" applyFill="1" applyBorder="1" applyAlignment="1">
      <alignment horizontal="left" vertical="top" wrapText="1"/>
    </xf>
    <xf numFmtId="0" fontId="13" fillId="2" borderId="10" xfId="0" applyFont="1" applyFill="1" applyBorder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13" fillId="4" borderId="37" xfId="0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0" fontId="14" fillId="4" borderId="13" xfId="0" applyFont="1" applyFill="1" applyBorder="1" applyAlignment="1">
      <alignment horizontal="center" vertical="top" wrapText="1"/>
    </xf>
    <xf numFmtId="0" fontId="13" fillId="2" borderId="20" xfId="0" applyFont="1" applyFill="1" applyBorder="1" applyAlignment="1">
      <alignment horizontal="left" vertical="top" wrapText="1"/>
    </xf>
    <xf numFmtId="0" fontId="13" fillId="2" borderId="2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4" borderId="23" xfId="0" applyFont="1" applyFill="1" applyBorder="1" applyAlignment="1">
      <alignment horizontal="left" vertical="top" wrapText="1"/>
    </xf>
    <xf numFmtId="0" fontId="13" fillId="4" borderId="0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left" vertical="top" wrapText="1"/>
    </xf>
    <xf numFmtId="0" fontId="14" fillId="2" borderId="13" xfId="0" applyFont="1" applyFill="1" applyBorder="1" applyAlignment="1">
      <alignment horizontal="center" vertical="top" wrapText="1"/>
    </xf>
    <xf numFmtId="0" fontId="13" fillId="2" borderId="24" xfId="0" applyFont="1" applyFill="1" applyBorder="1" applyAlignment="1">
      <alignment horizontal="left" vertical="top" wrapText="1"/>
    </xf>
    <xf numFmtId="0" fontId="14" fillId="2" borderId="0" xfId="0" applyFont="1" applyFill="1" applyBorder="1" applyAlignment="1">
      <alignment horizontal="center" vertical="top" wrapText="1"/>
    </xf>
    <xf numFmtId="0" fontId="13" fillId="2" borderId="25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center" vertical="top" wrapText="1"/>
    </xf>
    <xf numFmtId="0" fontId="13" fillId="2" borderId="28" xfId="0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top"/>
    </xf>
    <xf numFmtId="49" fontId="13" fillId="2" borderId="0" xfId="0" applyNumberFormat="1" applyFont="1" applyFill="1" applyBorder="1" applyAlignment="1">
      <alignment horizontal="left" vertical="top"/>
    </xf>
    <xf numFmtId="165" fontId="13" fillId="2" borderId="0" xfId="0" applyNumberFormat="1" applyFont="1" applyFill="1" applyBorder="1" applyAlignment="1">
      <alignment horizontal="left" vertical="top"/>
    </xf>
    <xf numFmtId="3" fontId="13" fillId="2" borderId="0" xfId="0" applyNumberFormat="1" applyFont="1" applyFill="1" applyBorder="1" applyAlignment="1">
      <alignment horizontal="left" vertical="top"/>
    </xf>
    <xf numFmtId="164" fontId="13" fillId="2" borderId="0" xfId="0" applyNumberFormat="1" applyFont="1" applyFill="1" applyBorder="1" applyAlignment="1">
      <alignment horizontal="left" vertical="top"/>
    </xf>
    <xf numFmtId="0" fontId="13" fillId="2" borderId="33" xfId="0" applyFont="1" applyFill="1" applyBorder="1" applyAlignment="1">
      <alignment horizontal="left" vertical="top"/>
    </xf>
    <xf numFmtId="0" fontId="13" fillId="2" borderId="34" xfId="0" applyFont="1" applyFill="1" applyBorder="1" applyAlignment="1">
      <alignment horizontal="left" vertical="top"/>
    </xf>
    <xf numFmtId="165" fontId="13" fillId="2" borderId="34" xfId="0" applyNumberFormat="1" applyFont="1" applyFill="1" applyBorder="1" applyAlignment="1">
      <alignment horizontal="left" vertical="top"/>
    </xf>
    <xf numFmtId="0" fontId="13" fillId="4" borderId="0" xfId="0" applyFont="1" applyFill="1"/>
    <xf numFmtId="2" fontId="13" fillId="2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/>
    <xf numFmtId="0" fontId="11" fillId="2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 wrapText="1"/>
    </xf>
    <xf numFmtId="0" fontId="12" fillId="3" borderId="0" xfId="0" applyFont="1" applyFill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left" vertical="top"/>
    </xf>
    <xf numFmtId="165" fontId="4" fillId="2" borderId="0" xfId="0" applyNumberFormat="1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top"/>
    </xf>
    <xf numFmtId="166" fontId="4" fillId="2" borderId="1" xfId="0" applyNumberFormat="1" applyFont="1" applyFill="1" applyBorder="1" applyAlignment="1">
      <alignment horizontal="left" vertical="top"/>
    </xf>
    <xf numFmtId="166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165" fontId="4" fillId="2" borderId="23" xfId="0" applyNumberFormat="1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166" fontId="4" fillId="2" borderId="2" xfId="0" applyNumberFormat="1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11" fillId="2" borderId="36" xfId="0" applyFont="1" applyFill="1" applyBorder="1" applyAlignment="1">
      <alignment horizontal="left" vertical="top"/>
    </xf>
    <xf numFmtId="0" fontId="16" fillId="4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5" fillId="2" borderId="36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166" fontId="13" fillId="2" borderId="1" xfId="0" applyNumberFormat="1" applyFont="1" applyFill="1" applyBorder="1" applyAlignment="1">
      <alignment horizontal="left" vertical="top"/>
    </xf>
    <xf numFmtId="166" fontId="6" fillId="2" borderId="0" xfId="0" applyNumberFormat="1" applyFont="1" applyFill="1" applyBorder="1" applyAlignment="1">
      <alignment horizontal="left" vertical="top"/>
    </xf>
    <xf numFmtId="166" fontId="6" fillId="2" borderId="2" xfId="0" applyNumberFormat="1" applyFont="1" applyFill="1" applyBorder="1" applyAlignment="1">
      <alignment horizontal="left" vertical="top"/>
    </xf>
    <xf numFmtId="165" fontId="13" fillId="2" borderId="1" xfId="0" applyNumberFormat="1" applyFont="1" applyFill="1" applyBorder="1" applyAlignment="1">
      <alignment horizontal="left" vertical="top"/>
    </xf>
    <xf numFmtId="165" fontId="6" fillId="2" borderId="0" xfId="0" applyNumberFormat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166" fontId="13" fillId="2" borderId="6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/>
    </xf>
    <xf numFmtId="165" fontId="6" fillId="2" borderId="2" xfId="0" applyNumberFormat="1" applyFont="1" applyFill="1" applyBorder="1" applyAlignment="1">
      <alignment horizontal="left" vertical="top"/>
    </xf>
    <xf numFmtId="165" fontId="13" fillId="2" borderId="6" xfId="0" applyNumberFormat="1" applyFont="1" applyFill="1" applyBorder="1" applyAlignment="1">
      <alignment horizontal="left" vertical="top"/>
    </xf>
    <xf numFmtId="0" fontId="13" fillId="2" borderId="6" xfId="0" quotePrefix="1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S167"/>
  <sheetViews>
    <sheetView tabSelected="1" topLeftCell="C1" zoomScaleNormal="100" workbookViewId="0">
      <selection activeCell="C1" sqref="C1:Y1"/>
    </sheetView>
  </sheetViews>
  <sheetFormatPr defaultColWidth="9.109375" defaultRowHeight="14.1" customHeight="1" x14ac:dyDescent="0.3"/>
  <cols>
    <col min="1" max="2" width="9.109375" style="96" hidden="1" customWidth="1"/>
    <col min="3" max="3" width="18" style="96" customWidth="1"/>
    <col min="4" max="4" width="0.88671875" style="96" customWidth="1"/>
    <col min="5" max="5" width="10.6640625" style="96" customWidth="1"/>
    <col min="6" max="8" width="7.33203125" style="96" customWidth="1"/>
    <col min="9" max="9" width="10.6640625" style="96" customWidth="1"/>
    <col min="10" max="12" width="7.33203125" style="96" customWidth="1"/>
    <col min="13" max="13" width="10.6640625" style="96" customWidth="1"/>
    <col min="14" max="16" width="7.33203125" style="96" customWidth="1"/>
    <col min="17" max="17" width="10.6640625" style="96" customWidth="1"/>
    <col min="18" max="20" width="7.33203125" style="96" customWidth="1"/>
    <col min="21" max="21" width="10.6640625" style="96" customWidth="1"/>
    <col min="22" max="24" width="7.33203125" style="96" customWidth="1"/>
    <col min="25" max="25" width="0.5546875" style="115" customWidth="1"/>
    <col min="26" max="26" width="2.88671875" style="96" customWidth="1"/>
    <col min="27" max="28" width="7.6640625" style="96" customWidth="1"/>
    <col min="29" max="29" width="10.6640625" style="96" customWidth="1"/>
    <col min="30" max="32" width="7.6640625" style="96" customWidth="1"/>
    <col min="33" max="33" width="10.6640625" style="96" customWidth="1"/>
    <col min="34" max="36" width="7.6640625" style="96" customWidth="1"/>
    <col min="37" max="37" width="10.6640625" style="96" customWidth="1"/>
    <col min="38" max="40" width="7.6640625" style="96" customWidth="1"/>
    <col min="41" max="41" width="10.6640625" style="96" customWidth="1"/>
    <col min="42" max="44" width="7.6640625" style="96" customWidth="1"/>
    <col min="45" max="45" width="9.109375" style="19"/>
    <col min="46" max="16384" width="9.109375" style="96"/>
  </cols>
  <sheetData>
    <row r="1" spans="2:45" ht="18.75" customHeight="1" x14ac:dyDescent="0.3">
      <c r="B1" s="95"/>
      <c r="C1" s="221" t="s">
        <v>79</v>
      </c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2:45" ht="7.95" customHeight="1" x14ac:dyDescent="0.3"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7"/>
    </row>
    <row r="3" spans="2:45" ht="24.9" customHeight="1" x14ac:dyDescent="0.3">
      <c r="B3" s="95"/>
      <c r="C3" s="15" t="s">
        <v>44</v>
      </c>
      <c r="D3" s="16"/>
      <c r="E3" s="230">
        <v>1</v>
      </c>
      <c r="F3" s="231"/>
      <c r="G3" s="231"/>
      <c r="H3" s="231"/>
      <c r="I3" s="243">
        <v>2</v>
      </c>
      <c r="J3" s="231"/>
      <c r="K3" s="231"/>
      <c r="L3" s="231"/>
      <c r="M3" s="243">
        <v>3</v>
      </c>
      <c r="N3" s="231"/>
      <c r="O3" s="231"/>
      <c r="P3" s="244"/>
      <c r="Q3" s="243">
        <v>4</v>
      </c>
      <c r="R3" s="231"/>
      <c r="S3" s="231"/>
      <c r="T3" s="244"/>
      <c r="U3" s="243">
        <v>5</v>
      </c>
      <c r="V3" s="231"/>
      <c r="W3" s="231"/>
      <c r="X3" s="231"/>
      <c r="Y3" s="98"/>
      <c r="Z3" s="97"/>
    </row>
    <row r="4" spans="2:45" ht="14.1" customHeight="1" x14ac:dyDescent="0.3">
      <c r="B4" s="95"/>
      <c r="C4" s="29" t="s">
        <v>0</v>
      </c>
      <c r="D4" s="30"/>
      <c r="E4" s="227">
        <f>E55</f>
        <v>0</v>
      </c>
      <c r="F4" s="227"/>
      <c r="G4" s="227"/>
      <c r="H4" s="227"/>
      <c r="I4" s="229">
        <f>F55</f>
        <v>0</v>
      </c>
      <c r="J4" s="228"/>
      <c r="K4" s="228"/>
      <c r="L4" s="228"/>
      <c r="M4" s="229">
        <f>G55</f>
        <v>0</v>
      </c>
      <c r="N4" s="228"/>
      <c r="O4" s="228"/>
      <c r="P4" s="238"/>
      <c r="Q4" s="229">
        <f>H55</f>
        <v>0</v>
      </c>
      <c r="R4" s="228"/>
      <c r="S4" s="228"/>
      <c r="T4" s="238"/>
      <c r="U4" s="229">
        <f>I55</f>
        <v>0</v>
      </c>
      <c r="V4" s="228"/>
      <c r="W4" s="228"/>
      <c r="X4" s="228"/>
      <c r="Y4" s="99"/>
      <c r="Z4" s="97"/>
    </row>
    <row r="5" spans="2:45" ht="14.1" customHeight="1" x14ac:dyDescent="0.3">
      <c r="B5" s="95"/>
      <c r="C5" s="29" t="s">
        <v>1</v>
      </c>
      <c r="D5" s="30"/>
      <c r="E5" s="227">
        <f>E56</f>
        <v>0</v>
      </c>
      <c r="F5" s="227"/>
      <c r="G5" s="227"/>
      <c r="H5" s="227"/>
      <c r="I5" s="229">
        <f>F66</f>
        <v>0</v>
      </c>
      <c r="J5" s="228"/>
      <c r="K5" s="228"/>
      <c r="L5" s="228"/>
      <c r="M5" s="229">
        <f>G56</f>
        <v>0</v>
      </c>
      <c r="N5" s="228"/>
      <c r="O5" s="228"/>
      <c r="P5" s="238"/>
      <c r="Q5" s="229">
        <f>H56</f>
        <v>0</v>
      </c>
      <c r="R5" s="228"/>
      <c r="S5" s="228"/>
      <c r="T5" s="238"/>
      <c r="U5" s="229">
        <f>I56</f>
        <v>0</v>
      </c>
      <c r="V5" s="228"/>
      <c r="W5" s="228"/>
      <c r="X5" s="228"/>
      <c r="Y5" s="99"/>
      <c r="Z5" s="97"/>
    </row>
    <row r="6" spans="2:45" ht="14.1" customHeight="1" x14ac:dyDescent="0.3">
      <c r="B6" s="95"/>
      <c r="C6" s="29" t="s">
        <v>2</v>
      </c>
      <c r="D6" s="30"/>
      <c r="E6" s="228" t="str">
        <f>E57&amp;", "&amp;E58</f>
        <v xml:space="preserve">, </v>
      </c>
      <c r="F6" s="228"/>
      <c r="G6" s="228"/>
      <c r="H6" s="228"/>
      <c r="I6" s="229" t="str">
        <f>F57&amp;", "&amp;F58</f>
        <v xml:space="preserve">, </v>
      </c>
      <c r="J6" s="228"/>
      <c r="K6" s="228"/>
      <c r="L6" s="228"/>
      <c r="M6" s="229" t="str">
        <f>G57&amp;", "&amp;G58</f>
        <v xml:space="preserve">, </v>
      </c>
      <c r="N6" s="228"/>
      <c r="O6" s="228"/>
      <c r="P6" s="238"/>
      <c r="Q6" s="229" t="str">
        <f>H57&amp;", "&amp;H58</f>
        <v xml:space="preserve">, </v>
      </c>
      <c r="R6" s="228"/>
      <c r="S6" s="228"/>
      <c r="T6" s="238"/>
      <c r="U6" s="229" t="str">
        <f>I57&amp;", "&amp;I58</f>
        <v xml:space="preserve">, </v>
      </c>
      <c r="V6" s="228"/>
      <c r="W6" s="228"/>
      <c r="X6" s="228"/>
      <c r="Y6" s="99"/>
      <c r="Z6" s="97"/>
    </row>
    <row r="7" spans="2:45" ht="7.5" customHeight="1" x14ac:dyDescent="0.3">
      <c r="B7" s="95"/>
      <c r="C7" s="29"/>
      <c r="D7" s="30"/>
      <c r="E7" s="31"/>
      <c r="F7" s="31"/>
      <c r="G7" s="31"/>
      <c r="H7" s="31"/>
      <c r="I7" s="32"/>
      <c r="J7" s="31"/>
      <c r="K7" s="31"/>
      <c r="L7" s="31"/>
      <c r="M7" s="32"/>
      <c r="N7" s="31"/>
      <c r="O7" s="31"/>
      <c r="P7" s="33"/>
      <c r="Q7" s="32"/>
      <c r="R7" s="31"/>
      <c r="S7" s="31"/>
      <c r="T7" s="33"/>
      <c r="U7" s="32"/>
      <c r="V7" s="31"/>
      <c r="W7" s="31"/>
      <c r="X7" s="31"/>
      <c r="Y7" s="99"/>
      <c r="Z7" s="97"/>
    </row>
    <row r="8" spans="2:45" ht="14.1" customHeight="1" x14ac:dyDescent="0.3">
      <c r="B8" s="95"/>
      <c r="C8" s="17" t="s">
        <v>43</v>
      </c>
      <c r="D8" s="100"/>
      <c r="E8" s="95"/>
      <c r="F8" s="95"/>
      <c r="G8" s="95"/>
      <c r="H8" s="95"/>
      <c r="I8" s="239"/>
      <c r="J8" s="240"/>
      <c r="K8" s="240"/>
      <c r="L8" s="240"/>
      <c r="M8" s="239"/>
      <c r="N8" s="240"/>
      <c r="O8" s="240"/>
      <c r="P8" s="241"/>
      <c r="Q8" s="239"/>
      <c r="R8" s="240"/>
      <c r="S8" s="240"/>
      <c r="T8" s="241"/>
      <c r="U8" s="239"/>
      <c r="V8" s="240"/>
      <c r="W8" s="240"/>
      <c r="X8" s="240"/>
      <c r="Y8" s="99"/>
      <c r="Z8" s="97"/>
    </row>
    <row r="9" spans="2:45" ht="14.1" customHeight="1" x14ac:dyDescent="0.3">
      <c r="B9" s="95"/>
      <c r="C9" s="29" t="s">
        <v>3</v>
      </c>
      <c r="D9" s="30"/>
      <c r="E9" s="228" t="e">
        <f>RIGHT(E59,LEN(E59)-1)&amp;" "&amp;E60</f>
        <v>#VALUE!</v>
      </c>
      <c r="F9" s="228"/>
      <c r="G9" s="228"/>
      <c r="H9" s="228"/>
      <c r="I9" s="229" t="e">
        <f>RIGHT(F59,LEN(F59)-1)&amp;" "&amp;F60</f>
        <v>#VALUE!</v>
      </c>
      <c r="J9" s="228"/>
      <c r="K9" s="228"/>
      <c r="L9" s="228"/>
      <c r="M9" s="229" t="e">
        <f>RIGHT(G59,LEN(G59)-1)&amp;" "&amp;G60</f>
        <v>#VALUE!</v>
      </c>
      <c r="N9" s="228"/>
      <c r="O9" s="228"/>
      <c r="P9" s="238"/>
      <c r="Q9" s="229" t="e">
        <f>RIGHT(H59,LEN(H59)-1)&amp;" "&amp;H60</f>
        <v>#VALUE!</v>
      </c>
      <c r="R9" s="228"/>
      <c r="S9" s="228"/>
      <c r="T9" s="238"/>
      <c r="U9" s="229" t="e">
        <f>RIGHT(I59,LEN(I59)-1)&amp;" "&amp;I60</f>
        <v>#VALUE!</v>
      </c>
      <c r="V9" s="228"/>
      <c r="W9" s="228"/>
      <c r="X9" s="228"/>
      <c r="Y9" s="99"/>
      <c r="Z9" s="97"/>
    </row>
    <row r="10" spans="2:45" ht="14.1" customHeight="1" x14ac:dyDescent="0.3">
      <c r="B10" s="95"/>
      <c r="C10" s="29" t="s">
        <v>4</v>
      </c>
      <c r="D10" s="30"/>
      <c r="E10" s="228">
        <f>E61</f>
        <v>0</v>
      </c>
      <c r="F10" s="228"/>
      <c r="G10" s="228"/>
      <c r="H10" s="228"/>
      <c r="I10" s="229">
        <f>F61</f>
        <v>0</v>
      </c>
      <c r="J10" s="228"/>
      <c r="K10" s="228"/>
      <c r="L10" s="228"/>
      <c r="M10" s="229">
        <f>G61</f>
        <v>0</v>
      </c>
      <c r="N10" s="228"/>
      <c r="O10" s="228"/>
      <c r="P10" s="238"/>
      <c r="Q10" s="229">
        <f>H61</f>
        <v>0</v>
      </c>
      <c r="R10" s="228"/>
      <c r="S10" s="228"/>
      <c r="T10" s="238"/>
      <c r="U10" s="229">
        <f>I61</f>
        <v>0</v>
      </c>
      <c r="V10" s="228"/>
      <c r="W10" s="228"/>
      <c r="X10" s="228"/>
      <c r="Y10" s="99"/>
      <c r="Z10" s="97"/>
    </row>
    <row r="11" spans="2:45" ht="14.1" customHeight="1" x14ac:dyDescent="0.3">
      <c r="B11" s="95"/>
      <c r="C11" s="29" t="s">
        <v>5</v>
      </c>
      <c r="D11" s="30"/>
      <c r="E11" s="228">
        <f>E62</f>
        <v>0</v>
      </c>
      <c r="F11" s="228"/>
      <c r="G11" s="228"/>
      <c r="H11" s="228"/>
      <c r="I11" s="229">
        <f>F62</f>
        <v>0</v>
      </c>
      <c r="J11" s="228"/>
      <c r="K11" s="228"/>
      <c r="L11" s="228"/>
      <c r="M11" s="229">
        <f>G62</f>
        <v>0</v>
      </c>
      <c r="N11" s="228"/>
      <c r="O11" s="228"/>
      <c r="P11" s="238"/>
      <c r="Q11" s="229">
        <f>H62</f>
        <v>0</v>
      </c>
      <c r="R11" s="228"/>
      <c r="S11" s="228"/>
      <c r="T11" s="238"/>
      <c r="U11" s="229">
        <f>I62</f>
        <v>0</v>
      </c>
      <c r="V11" s="228"/>
      <c r="W11" s="228"/>
      <c r="X11" s="228"/>
      <c r="Y11" s="99"/>
      <c r="Z11" s="97"/>
    </row>
    <row r="12" spans="2:45" ht="14.1" customHeight="1" x14ac:dyDescent="0.3">
      <c r="B12" s="95"/>
      <c r="C12" s="29" t="s">
        <v>6</v>
      </c>
      <c r="D12" s="30"/>
      <c r="E12" s="226" t="e">
        <f>(E11/E10)</f>
        <v>#DIV/0!</v>
      </c>
      <c r="F12" s="226"/>
      <c r="G12" s="226"/>
      <c r="H12" s="226"/>
      <c r="I12" s="225" t="e">
        <f>(I11/I10)</f>
        <v>#DIV/0!</v>
      </c>
      <c r="J12" s="226"/>
      <c r="K12" s="226"/>
      <c r="L12" s="226"/>
      <c r="M12" s="225" t="e">
        <f>(M11/M10)</f>
        <v>#DIV/0!</v>
      </c>
      <c r="N12" s="226"/>
      <c r="O12" s="226"/>
      <c r="P12" s="242"/>
      <c r="Q12" s="225" t="e">
        <f>(Q11/Q10)</f>
        <v>#DIV/0!</v>
      </c>
      <c r="R12" s="226"/>
      <c r="S12" s="226"/>
      <c r="T12" s="242"/>
      <c r="U12" s="225" t="e">
        <f>(U11/U10)</f>
        <v>#DIV/0!</v>
      </c>
      <c r="V12" s="226"/>
      <c r="W12" s="226"/>
      <c r="X12" s="226"/>
      <c r="Y12" s="99"/>
      <c r="Z12" s="97"/>
    </row>
    <row r="13" spans="2:45" ht="14.1" customHeight="1" x14ac:dyDescent="0.3">
      <c r="B13" s="95"/>
      <c r="C13" s="29" t="s">
        <v>7</v>
      </c>
      <c r="D13" s="30"/>
      <c r="E13" s="228">
        <f>E63</f>
        <v>0</v>
      </c>
      <c r="F13" s="228"/>
      <c r="G13" s="228"/>
      <c r="H13" s="228"/>
      <c r="I13" s="229">
        <f>F63</f>
        <v>0</v>
      </c>
      <c r="J13" s="228"/>
      <c r="K13" s="228"/>
      <c r="L13" s="228"/>
      <c r="M13" s="229">
        <f>G63</f>
        <v>0</v>
      </c>
      <c r="N13" s="228"/>
      <c r="O13" s="228"/>
      <c r="P13" s="238"/>
      <c r="Q13" s="229">
        <f>H63</f>
        <v>0</v>
      </c>
      <c r="R13" s="228"/>
      <c r="S13" s="228"/>
      <c r="T13" s="238"/>
      <c r="U13" s="229">
        <f>I63</f>
        <v>0</v>
      </c>
      <c r="V13" s="228"/>
      <c r="W13" s="228"/>
      <c r="X13" s="228"/>
      <c r="Y13" s="99"/>
      <c r="Z13" s="97"/>
    </row>
    <row r="14" spans="2:45" ht="8.25" customHeight="1" x14ac:dyDescent="0.3">
      <c r="B14" s="95"/>
      <c r="C14" s="29"/>
      <c r="D14" s="30"/>
      <c r="E14" s="31"/>
      <c r="F14" s="31"/>
      <c r="G14" s="31"/>
      <c r="H14" s="31"/>
      <c r="I14" s="32"/>
      <c r="J14" s="31"/>
      <c r="K14" s="31"/>
      <c r="L14" s="31"/>
      <c r="M14" s="32"/>
      <c r="N14" s="31"/>
      <c r="O14" s="31"/>
      <c r="P14" s="33"/>
      <c r="Q14" s="32"/>
      <c r="R14" s="31"/>
      <c r="S14" s="31"/>
      <c r="T14" s="33"/>
      <c r="U14" s="32"/>
      <c r="V14" s="31"/>
      <c r="W14" s="31"/>
      <c r="X14" s="31"/>
      <c r="Y14" s="99"/>
      <c r="Z14" s="97"/>
    </row>
    <row r="15" spans="2:45" ht="14.1" customHeight="1" x14ac:dyDescent="0.3">
      <c r="B15" s="95"/>
      <c r="C15" s="34" t="s">
        <v>13</v>
      </c>
      <c r="D15" s="35"/>
      <c r="E15" s="36" t="s">
        <v>8</v>
      </c>
      <c r="F15" s="37" t="s">
        <v>14</v>
      </c>
      <c r="G15" s="37" t="s">
        <v>15</v>
      </c>
      <c r="H15" s="38" t="s">
        <v>16</v>
      </c>
      <c r="I15" s="39" t="s">
        <v>8</v>
      </c>
      <c r="J15" s="37" t="s">
        <v>14</v>
      </c>
      <c r="K15" s="37" t="s">
        <v>15</v>
      </c>
      <c r="L15" s="38" t="s">
        <v>16</v>
      </c>
      <c r="M15" s="39" t="s">
        <v>8</v>
      </c>
      <c r="N15" s="37" t="s">
        <v>14</v>
      </c>
      <c r="O15" s="37" t="s">
        <v>15</v>
      </c>
      <c r="P15" s="40" t="s">
        <v>16</v>
      </c>
      <c r="Q15" s="39" t="s">
        <v>8</v>
      </c>
      <c r="R15" s="37" t="s">
        <v>14</v>
      </c>
      <c r="S15" s="37" t="s">
        <v>15</v>
      </c>
      <c r="T15" s="40" t="s">
        <v>16</v>
      </c>
      <c r="U15" s="39" t="s">
        <v>8</v>
      </c>
      <c r="V15" s="37" t="s">
        <v>14</v>
      </c>
      <c r="W15" s="37" t="s">
        <v>15</v>
      </c>
      <c r="X15" s="38" t="s">
        <v>16</v>
      </c>
      <c r="Y15" s="101"/>
      <c r="Z15" s="97"/>
    </row>
    <row r="16" spans="2:45" s="105" customFormat="1" ht="13.8" x14ac:dyDescent="0.3">
      <c r="B16" s="102"/>
      <c r="C16" s="41"/>
      <c r="D16" s="42"/>
      <c r="E16" s="43">
        <f>E64</f>
        <v>0</v>
      </c>
      <c r="F16" s="44" t="str">
        <f>IF(E84&lt;1,"---",E84)</f>
        <v>---</v>
      </c>
      <c r="G16" s="45" t="str">
        <f>IF(E74&lt;1,"---",E74)</f>
        <v>---</v>
      </c>
      <c r="H16" s="46" t="str">
        <f>IF(E131=0,"---",E131)</f>
        <v>---</v>
      </c>
      <c r="I16" s="93">
        <f>F64</f>
        <v>0</v>
      </c>
      <c r="J16" s="44" t="str">
        <f>IF(F84&lt;1,"---",F84)</f>
        <v>---</v>
      </c>
      <c r="K16" s="45" t="str">
        <f>IF(F74&lt;1,"---",F74)</f>
        <v>---</v>
      </c>
      <c r="L16" s="48" t="str">
        <f>IF(F131=0,"---",F131)</f>
        <v>---</v>
      </c>
      <c r="M16" s="93">
        <f>G64</f>
        <v>0</v>
      </c>
      <c r="N16" s="44" t="str">
        <f>IF(G84&lt;1,"---",G84)</f>
        <v>---</v>
      </c>
      <c r="O16" s="45" t="str">
        <f>IF(G74&lt;1,"---",G74)</f>
        <v>---</v>
      </c>
      <c r="P16" s="49" t="str">
        <f>IF(G131=0,"---",G131)</f>
        <v>---</v>
      </c>
      <c r="Q16" s="93">
        <f>H64</f>
        <v>0</v>
      </c>
      <c r="R16" s="44" t="str">
        <f>IF(H84&lt;1,"---",H84)</f>
        <v>---</v>
      </c>
      <c r="S16" s="45" t="str">
        <f>IF(H74&lt;1,"---",H74)</f>
        <v>---</v>
      </c>
      <c r="T16" s="49" t="str">
        <f>IF(H131=0,"---",H131)</f>
        <v>---</v>
      </c>
      <c r="U16" s="93">
        <f>I64</f>
        <v>0</v>
      </c>
      <c r="V16" s="44" t="str">
        <f>IF(I84&lt;1,"---",I84)</f>
        <v>---</v>
      </c>
      <c r="W16" s="45" t="str">
        <f>IF(I74&lt;1,"---",I74)</f>
        <v>---</v>
      </c>
      <c r="X16" s="48" t="str">
        <f>IF(I131=0,"---",I131)</f>
        <v>---</v>
      </c>
      <c r="Y16" s="103"/>
      <c r="Z16" s="104"/>
      <c r="AS16" s="21"/>
    </row>
    <row r="17" spans="2:45" s="105" customFormat="1" ht="13.8" x14ac:dyDescent="0.3">
      <c r="B17" s="102"/>
      <c r="C17" s="41"/>
      <c r="D17" s="42"/>
      <c r="E17" s="43">
        <f t="shared" ref="E17:E25" si="0">E65</f>
        <v>0</v>
      </c>
      <c r="F17" s="44" t="str">
        <f t="shared" ref="F17:F25" si="1">IF(E85&lt;1,"---",E85)</f>
        <v>---</v>
      </c>
      <c r="G17" s="45" t="str">
        <f t="shared" ref="G17:G25" si="2">IF(E75&lt;1,"---",E75)</f>
        <v>---</v>
      </c>
      <c r="H17" s="46" t="str">
        <f t="shared" ref="H17:H25" si="3">IF(E132=0,"---",E132)</f>
        <v>---</v>
      </c>
      <c r="I17" s="93">
        <f t="shared" ref="I17:I25" si="4">F65</f>
        <v>0</v>
      </c>
      <c r="J17" s="44" t="str">
        <f t="shared" ref="J17:J25" si="5">IF(F85&lt;1,"---",F85)</f>
        <v>---</v>
      </c>
      <c r="K17" s="45" t="str">
        <f t="shared" ref="K17:K25" si="6">IF(F75&lt;1,"---",F75)</f>
        <v>---</v>
      </c>
      <c r="L17" s="48" t="str">
        <f t="shared" ref="L17:L25" si="7">IF(F132=0,"---",F132)</f>
        <v>---</v>
      </c>
      <c r="M17" s="93">
        <f t="shared" ref="M17:M25" si="8">G65</f>
        <v>0</v>
      </c>
      <c r="N17" s="44" t="str">
        <f t="shared" ref="N17:N25" si="9">IF(G85&lt;1,"---",G85)</f>
        <v>---</v>
      </c>
      <c r="O17" s="45" t="str">
        <f t="shared" ref="O17:O25" si="10">IF(G75&lt;1,"---",G75)</f>
        <v>---</v>
      </c>
      <c r="P17" s="49" t="str">
        <f t="shared" ref="P17:P25" si="11">IF(G132=0,"---",G132)</f>
        <v>---</v>
      </c>
      <c r="Q17" s="93">
        <f t="shared" ref="Q17:Q25" si="12">H65</f>
        <v>0</v>
      </c>
      <c r="R17" s="44" t="str">
        <f t="shared" ref="R17:R25" si="13">IF(H85&lt;1,"---",H85)</f>
        <v>---</v>
      </c>
      <c r="S17" s="45" t="str">
        <f t="shared" ref="S17:S25" si="14">IF(H75&lt;1,"---",H75)</f>
        <v>---</v>
      </c>
      <c r="T17" s="49" t="str">
        <f t="shared" ref="T17:T25" si="15">IF(H132=0,"---",H132)</f>
        <v>---</v>
      </c>
      <c r="U17" s="93">
        <f t="shared" ref="U17:U25" si="16">I65</f>
        <v>0</v>
      </c>
      <c r="V17" s="44" t="str">
        <f t="shared" ref="V17:V25" si="17">IF(I85&lt;1,"---",I85)</f>
        <v>---</v>
      </c>
      <c r="W17" s="45" t="str">
        <f t="shared" ref="W17:W25" si="18">IF(I75&lt;1,"---",I75)</f>
        <v>---</v>
      </c>
      <c r="X17" s="48" t="str">
        <f t="shared" ref="X17:X25" si="19">IF(I132=0,"---",I132)</f>
        <v>---</v>
      </c>
      <c r="Y17" s="103"/>
      <c r="Z17" s="104"/>
      <c r="AS17" s="21"/>
    </row>
    <row r="18" spans="2:45" s="105" customFormat="1" ht="13.8" x14ac:dyDescent="0.3">
      <c r="B18" s="102"/>
      <c r="C18" s="41"/>
      <c r="D18" s="42"/>
      <c r="E18" s="43">
        <f t="shared" si="0"/>
        <v>0</v>
      </c>
      <c r="F18" s="44" t="str">
        <f t="shared" si="1"/>
        <v>---</v>
      </c>
      <c r="G18" s="45" t="str">
        <f t="shared" si="2"/>
        <v>---</v>
      </c>
      <c r="H18" s="46" t="str">
        <f t="shared" si="3"/>
        <v>---</v>
      </c>
      <c r="I18" s="93">
        <f t="shared" si="4"/>
        <v>0</v>
      </c>
      <c r="J18" s="44" t="str">
        <f t="shared" si="5"/>
        <v>---</v>
      </c>
      <c r="K18" s="45" t="str">
        <f t="shared" si="6"/>
        <v>---</v>
      </c>
      <c r="L18" s="48" t="str">
        <f t="shared" si="7"/>
        <v>---</v>
      </c>
      <c r="M18" s="93">
        <f t="shared" si="8"/>
        <v>0</v>
      </c>
      <c r="N18" s="44" t="str">
        <f t="shared" si="9"/>
        <v>---</v>
      </c>
      <c r="O18" s="45" t="str">
        <f t="shared" si="10"/>
        <v>---</v>
      </c>
      <c r="P18" s="49" t="str">
        <f t="shared" si="11"/>
        <v>---</v>
      </c>
      <c r="Q18" s="93">
        <f t="shared" si="12"/>
        <v>0</v>
      </c>
      <c r="R18" s="44" t="str">
        <f t="shared" si="13"/>
        <v>---</v>
      </c>
      <c r="S18" s="45" t="str">
        <f t="shared" si="14"/>
        <v>---</v>
      </c>
      <c r="T18" s="49" t="str">
        <f t="shared" si="15"/>
        <v>---</v>
      </c>
      <c r="U18" s="93">
        <f t="shared" si="16"/>
        <v>0</v>
      </c>
      <c r="V18" s="44" t="str">
        <f t="shared" si="17"/>
        <v>---</v>
      </c>
      <c r="W18" s="45" t="str">
        <f t="shared" si="18"/>
        <v>---</v>
      </c>
      <c r="X18" s="48" t="str">
        <f t="shared" si="19"/>
        <v>---</v>
      </c>
      <c r="Y18" s="103"/>
      <c r="Z18" s="104"/>
      <c r="AS18" s="21"/>
    </row>
    <row r="19" spans="2:45" s="105" customFormat="1" ht="13.8" x14ac:dyDescent="0.3">
      <c r="B19" s="102"/>
      <c r="C19" s="41"/>
      <c r="D19" s="42"/>
      <c r="E19" s="43">
        <f t="shared" si="0"/>
        <v>0</v>
      </c>
      <c r="F19" s="44" t="str">
        <f t="shared" si="1"/>
        <v>---</v>
      </c>
      <c r="G19" s="45" t="str">
        <f t="shared" si="2"/>
        <v>---</v>
      </c>
      <c r="H19" s="46" t="str">
        <f t="shared" si="3"/>
        <v>---</v>
      </c>
      <c r="I19" s="93">
        <f t="shared" si="4"/>
        <v>0</v>
      </c>
      <c r="J19" s="44" t="str">
        <f t="shared" si="5"/>
        <v>---</v>
      </c>
      <c r="K19" s="45" t="str">
        <f t="shared" si="6"/>
        <v>---</v>
      </c>
      <c r="L19" s="48" t="str">
        <f t="shared" si="7"/>
        <v>---</v>
      </c>
      <c r="M19" s="93">
        <f t="shared" si="8"/>
        <v>0</v>
      </c>
      <c r="N19" s="44" t="str">
        <f t="shared" si="9"/>
        <v>---</v>
      </c>
      <c r="O19" s="45" t="str">
        <f t="shared" si="10"/>
        <v>---</v>
      </c>
      <c r="P19" s="49" t="str">
        <f t="shared" si="11"/>
        <v>---</v>
      </c>
      <c r="Q19" s="93">
        <f t="shared" si="12"/>
        <v>0</v>
      </c>
      <c r="R19" s="44" t="str">
        <f t="shared" si="13"/>
        <v>---</v>
      </c>
      <c r="S19" s="45" t="str">
        <f t="shared" si="14"/>
        <v>---</v>
      </c>
      <c r="T19" s="49" t="str">
        <f t="shared" si="15"/>
        <v>---</v>
      </c>
      <c r="U19" s="93">
        <f t="shared" si="16"/>
        <v>0</v>
      </c>
      <c r="V19" s="44" t="str">
        <f t="shared" si="17"/>
        <v>---</v>
      </c>
      <c r="W19" s="45" t="str">
        <f t="shared" si="18"/>
        <v>---</v>
      </c>
      <c r="X19" s="48" t="str">
        <f t="shared" si="19"/>
        <v>---</v>
      </c>
      <c r="Y19" s="103"/>
      <c r="Z19" s="104"/>
      <c r="AS19" s="21"/>
    </row>
    <row r="20" spans="2:45" s="105" customFormat="1" ht="13.8" x14ac:dyDescent="0.3">
      <c r="B20" s="102"/>
      <c r="C20" s="41"/>
      <c r="D20" s="42"/>
      <c r="E20" s="43">
        <f t="shared" si="0"/>
        <v>0</v>
      </c>
      <c r="F20" s="44" t="str">
        <f t="shared" si="1"/>
        <v>---</v>
      </c>
      <c r="G20" s="45" t="str">
        <f t="shared" si="2"/>
        <v>---</v>
      </c>
      <c r="H20" s="46" t="str">
        <f t="shared" si="3"/>
        <v>---</v>
      </c>
      <c r="I20" s="93">
        <f t="shared" si="4"/>
        <v>0</v>
      </c>
      <c r="J20" s="44" t="str">
        <f t="shared" si="5"/>
        <v>---</v>
      </c>
      <c r="K20" s="45" t="str">
        <f t="shared" si="6"/>
        <v>---</v>
      </c>
      <c r="L20" s="48" t="str">
        <f t="shared" si="7"/>
        <v>---</v>
      </c>
      <c r="M20" s="93">
        <f t="shared" si="8"/>
        <v>0</v>
      </c>
      <c r="N20" s="44" t="str">
        <f t="shared" si="9"/>
        <v>---</v>
      </c>
      <c r="O20" s="45" t="str">
        <f t="shared" si="10"/>
        <v>---</v>
      </c>
      <c r="P20" s="49" t="str">
        <f t="shared" si="11"/>
        <v>---</v>
      </c>
      <c r="Q20" s="93">
        <f t="shared" si="12"/>
        <v>0</v>
      </c>
      <c r="R20" s="44" t="str">
        <f t="shared" si="13"/>
        <v>---</v>
      </c>
      <c r="S20" s="45" t="str">
        <f t="shared" si="14"/>
        <v>---</v>
      </c>
      <c r="T20" s="49" t="str">
        <f t="shared" si="15"/>
        <v>---</v>
      </c>
      <c r="U20" s="93">
        <f t="shared" si="16"/>
        <v>0</v>
      </c>
      <c r="V20" s="44" t="str">
        <f t="shared" si="17"/>
        <v>---</v>
      </c>
      <c r="W20" s="45" t="str">
        <f t="shared" si="18"/>
        <v>---</v>
      </c>
      <c r="X20" s="48" t="str">
        <f t="shared" si="19"/>
        <v>---</v>
      </c>
      <c r="Y20" s="103"/>
      <c r="Z20" s="104"/>
      <c r="AS20" s="21"/>
    </row>
    <row r="21" spans="2:45" s="105" customFormat="1" ht="13.8" x14ac:dyDescent="0.3">
      <c r="B21" s="102"/>
      <c r="C21" s="41"/>
      <c r="D21" s="42"/>
      <c r="E21" s="43">
        <f t="shared" si="0"/>
        <v>0</v>
      </c>
      <c r="F21" s="44" t="str">
        <f t="shared" si="1"/>
        <v>---</v>
      </c>
      <c r="G21" s="45" t="str">
        <f t="shared" si="2"/>
        <v>---</v>
      </c>
      <c r="H21" s="46" t="str">
        <f t="shared" si="3"/>
        <v>---</v>
      </c>
      <c r="I21" s="93">
        <f t="shared" si="4"/>
        <v>0</v>
      </c>
      <c r="J21" s="44" t="str">
        <f t="shared" si="5"/>
        <v>---</v>
      </c>
      <c r="K21" s="45" t="str">
        <f t="shared" si="6"/>
        <v>---</v>
      </c>
      <c r="L21" s="48" t="str">
        <f t="shared" si="7"/>
        <v>---</v>
      </c>
      <c r="M21" s="93">
        <f t="shared" si="8"/>
        <v>0</v>
      </c>
      <c r="N21" s="44" t="str">
        <f t="shared" si="9"/>
        <v>---</v>
      </c>
      <c r="O21" s="45" t="str">
        <f t="shared" si="10"/>
        <v>---</v>
      </c>
      <c r="P21" s="49" t="str">
        <f t="shared" si="11"/>
        <v>---</v>
      </c>
      <c r="Q21" s="93">
        <f t="shared" si="12"/>
        <v>0</v>
      </c>
      <c r="R21" s="44" t="str">
        <f t="shared" si="13"/>
        <v>---</v>
      </c>
      <c r="S21" s="45" t="str">
        <f t="shared" si="14"/>
        <v>---</v>
      </c>
      <c r="T21" s="49" t="str">
        <f t="shared" si="15"/>
        <v>---</v>
      </c>
      <c r="U21" s="93">
        <f t="shared" si="16"/>
        <v>0</v>
      </c>
      <c r="V21" s="44" t="str">
        <f t="shared" si="17"/>
        <v>---</v>
      </c>
      <c r="W21" s="45" t="str">
        <f t="shared" si="18"/>
        <v>---</v>
      </c>
      <c r="X21" s="48" t="str">
        <f t="shared" si="19"/>
        <v>---</v>
      </c>
      <c r="Y21" s="103"/>
      <c r="Z21" s="104"/>
      <c r="AS21" s="21"/>
    </row>
    <row r="22" spans="2:45" s="105" customFormat="1" ht="13.8" x14ac:dyDescent="0.3">
      <c r="B22" s="102"/>
      <c r="C22" s="41"/>
      <c r="D22" s="42"/>
      <c r="E22" s="43">
        <f t="shared" si="0"/>
        <v>0</v>
      </c>
      <c r="F22" s="44" t="str">
        <f t="shared" si="1"/>
        <v>---</v>
      </c>
      <c r="G22" s="45" t="str">
        <f t="shared" si="2"/>
        <v>---</v>
      </c>
      <c r="H22" s="46" t="str">
        <f t="shared" si="3"/>
        <v>---</v>
      </c>
      <c r="I22" s="93">
        <f t="shared" si="4"/>
        <v>0</v>
      </c>
      <c r="J22" s="44" t="str">
        <f t="shared" si="5"/>
        <v>---</v>
      </c>
      <c r="K22" s="45" t="str">
        <f t="shared" si="6"/>
        <v>---</v>
      </c>
      <c r="L22" s="48" t="str">
        <f t="shared" si="7"/>
        <v>---</v>
      </c>
      <c r="M22" s="93">
        <f t="shared" si="8"/>
        <v>0</v>
      </c>
      <c r="N22" s="44" t="str">
        <f t="shared" si="9"/>
        <v>---</v>
      </c>
      <c r="O22" s="45" t="str">
        <f t="shared" si="10"/>
        <v>---</v>
      </c>
      <c r="P22" s="49" t="str">
        <f t="shared" si="11"/>
        <v>---</v>
      </c>
      <c r="Q22" s="93">
        <f t="shared" si="12"/>
        <v>0</v>
      </c>
      <c r="R22" s="44" t="str">
        <f t="shared" si="13"/>
        <v>---</v>
      </c>
      <c r="S22" s="45" t="str">
        <f t="shared" si="14"/>
        <v>---</v>
      </c>
      <c r="T22" s="49" t="str">
        <f t="shared" si="15"/>
        <v>---</v>
      </c>
      <c r="U22" s="93">
        <f t="shared" si="16"/>
        <v>0</v>
      </c>
      <c r="V22" s="44" t="str">
        <f t="shared" si="17"/>
        <v>---</v>
      </c>
      <c r="W22" s="45" t="str">
        <f t="shared" si="18"/>
        <v>---</v>
      </c>
      <c r="X22" s="48" t="str">
        <f t="shared" si="19"/>
        <v>---</v>
      </c>
      <c r="Y22" s="103"/>
      <c r="Z22" s="104"/>
      <c r="AS22" s="21"/>
    </row>
    <row r="23" spans="2:45" s="105" customFormat="1" ht="13.8" x14ac:dyDescent="0.3">
      <c r="B23" s="102"/>
      <c r="C23" s="41"/>
      <c r="D23" s="42"/>
      <c r="E23" s="43">
        <f t="shared" si="0"/>
        <v>0</v>
      </c>
      <c r="F23" s="44" t="str">
        <f t="shared" si="1"/>
        <v>---</v>
      </c>
      <c r="G23" s="45" t="str">
        <f t="shared" si="2"/>
        <v>---</v>
      </c>
      <c r="H23" s="46" t="str">
        <f t="shared" si="3"/>
        <v>---</v>
      </c>
      <c r="I23" s="93">
        <f t="shared" si="4"/>
        <v>0</v>
      </c>
      <c r="J23" s="44" t="str">
        <f t="shared" si="5"/>
        <v>---</v>
      </c>
      <c r="K23" s="45" t="str">
        <f t="shared" si="6"/>
        <v>---</v>
      </c>
      <c r="L23" s="48" t="str">
        <f t="shared" si="7"/>
        <v>---</v>
      </c>
      <c r="M23" s="93">
        <f t="shared" si="8"/>
        <v>0</v>
      </c>
      <c r="N23" s="44" t="str">
        <f t="shared" si="9"/>
        <v>---</v>
      </c>
      <c r="O23" s="45" t="str">
        <f t="shared" si="10"/>
        <v>---</v>
      </c>
      <c r="P23" s="49" t="str">
        <f t="shared" si="11"/>
        <v>---</v>
      </c>
      <c r="Q23" s="93">
        <f t="shared" si="12"/>
        <v>0</v>
      </c>
      <c r="R23" s="44" t="str">
        <f t="shared" si="13"/>
        <v>---</v>
      </c>
      <c r="S23" s="45" t="str">
        <f t="shared" si="14"/>
        <v>---</v>
      </c>
      <c r="T23" s="49" t="str">
        <f t="shared" si="15"/>
        <v>---</v>
      </c>
      <c r="U23" s="93">
        <f t="shared" si="16"/>
        <v>0</v>
      </c>
      <c r="V23" s="44" t="str">
        <f t="shared" si="17"/>
        <v>---</v>
      </c>
      <c r="W23" s="45" t="str">
        <f t="shared" si="18"/>
        <v>---</v>
      </c>
      <c r="X23" s="48" t="str">
        <f t="shared" si="19"/>
        <v>---</v>
      </c>
      <c r="Y23" s="103"/>
      <c r="Z23" s="104"/>
      <c r="AS23" s="21"/>
    </row>
    <row r="24" spans="2:45" s="105" customFormat="1" ht="13.8" x14ac:dyDescent="0.3">
      <c r="B24" s="102"/>
      <c r="C24" s="41"/>
      <c r="D24" s="42"/>
      <c r="E24" s="43">
        <f t="shared" si="0"/>
        <v>0</v>
      </c>
      <c r="F24" s="44" t="str">
        <f t="shared" si="1"/>
        <v>---</v>
      </c>
      <c r="G24" s="45" t="str">
        <f t="shared" si="2"/>
        <v>---</v>
      </c>
      <c r="H24" s="46" t="str">
        <f t="shared" si="3"/>
        <v>---</v>
      </c>
      <c r="I24" s="93">
        <f t="shared" si="4"/>
        <v>0</v>
      </c>
      <c r="J24" s="44" t="str">
        <f t="shared" si="5"/>
        <v>---</v>
      </c>
      <c r="K24" s="45" t="str">
        <f t="shared" si="6"/>
        <v>---</v>
      </c>
      <c r="L24" s="48" t="str">
        <f t="shared" si="7"/>
        <v>---</v>
      </c>
      <c r="M24" s="93">
        <f t="shared" si="8"/>
        <v>0</v>
      </c>
      <c r="N24" s="44" t="str">
        <f t="shared" si="9"/>
        <v>---</v>
      </c>
      <c r="O24" s="45" t="str">
        <f t="shared" si="10"/>
        <v>---</v>
      </c>
      <c r="P24" s="49" t="str">
        <f t="shared" si="11"/>
        <v>---</v>
      </c>
      <c r="Q24" s="93">
        <f t="shared" si="12"/>
        <v>0</v>
      </c>
      <c r="R24" s="44" t="str">
        <f t="shared" si="13"/>
        <v>---</v>
      </c>
      <c r="S24" s="45" t="str">
        <f t="shared" si="14"/>
        <v>---</v>
      </c>
      <c r="T24" s="49" t="str">
        <f t="shared" si="15"/>
        <v>---</v>
      </c>
      <c r="U24" s="93">
        <f t="shared" si="16"/>
        <v>0</v>
      </c>
      <c r="V24" s="44" t="str">
        <f t="shared" si="17"/>
        <v>---</v>
      </c>
      <c r="W24" s="45" t="str">
        <f t="shared" si="18"/>
        <v>---</v>
      </c>
      <c r="X24" s="48" t="str">
        <f t="shared" si="19"/>
        <v>---</v>
      </c>
      <c r="Y24" s="103"/>
      <c r="Z24" s="104"/>
      <c r="AS24" s="21"/>
    </row>
    <row r="25" spans="2:45" s="105" customFormat="1" ht="13.8" x14ac:dyDescent="0.3">
      <c r="B25" s="102"/>
      <c r="C25" s="41"/>
      <c r="D25" s="42"/>
      <c r="E25" s="43">
        <f t="shared" si="0"/>
        <v>0</v>
      </c>
      <c r="F25" s="44" t="str">
        <f t="shared" si="1"/>
        <v>---</v>
      </c>
      <c r="G25" s="45" t="str">
        <f t="shared" si="2"/>
        <v>---</v>
      </c>
      <c r="H25" s="46" t="str">
        <f t="shared" si="3"/>
        <v>---</v>
      </c>
      <c r="I25" s="80">
        <f t="shared" si="4"/>
        <v>0</v>
      </c>
      <c r="J25" s="44" t="str">
        <f t="shared" si="5"/>
        <v>---</v>
      </c>
      <c r="K25" s="45" t="str">
        <f t="shared" si="6"/>
        <v>---</v>
      </c>
      <c r="L25" s="48" t="str">
        <f t="shared" si="7"/>
        <v>---</v>
      </c>
      <c r="M25" s="80">
        <f t="shared" si="8"/>
        <v>0</v>
      </c>
      <c r="N25" s="44" t="str">
        <f t="shared" si="9"/>
        <v>---</v>
      </c>
      <c r="O25" s="45" t="str">
        <f t="shared" si="10"/>
        <v>---</v>
      </c>
      <c r="P25" s="49" t="str">
        <f t="shared" si="11"/>
        <v>---</v>
      </c>
      <c r="Q25" s="80">
        <f t="shared" si="12"/>
        <v>0</v>
      </c>
      <c r="R25" s="44" t="str">
        <f t="shared" si="13"/>
        <v>---</v>
      </c>
      <c r="S25" s="45" t="str">
        <f t="shared" si="14"/>
        <v>---</v>
      </c>
      <c r="T25" s="49" t="str">
        <f t="shared" si="15"/>
        <v>---</v>
      </c>
      <c r="U25" s="80">
        <f t="shared" si="16"/>
        <v>0</v>
      </c>
      <c r="V25" s="44" t="str">
        <f t="shared" si="17"/>
        <v>---</v>
      </c>
      <c r="W25" s="45" t="str">
        <f t="shared" si="18"/>
        <v>---</v>
      </c>
      <c r="X25" s="48" t="str">
        <f t="shared" si="19"/>
        <v>---</v>
      </c>
      <c r="Y25" s="103"/>
      <c r="Z25" s="104"/>
      <c r="AS25" s="21"/>
    </row>
    <row r="26" spans="2:45" ht="15.75" customHeight="1" x14ac:dyDescent="0.3">
      <c r="B26" s="95"/>
      <c r="C26" s="29"/>
      <c r="D26" s="30"/>
      <c r="E26" s="50"/>
      <c r="F26" s="51"/>
      <c r="G26" s="52"/>
      <c r="H26" s="53"/>
      <c r="I26" s="32"/>
      <c r="J26" s="51"/>
      <c r="K26" s="52"/>
      <c r="L26" s="53"/>
      <c r="M26" s="54"/>
      <c r="N26" s="51"/>
      <c r="O26" s="52"/>
      <c r="P26" s="55"/>
      <c r="Q26" s="32"/>
      <c r="R26" s="51"/>
      <c r="S26" s="52"/>
      <c r="T26" s="55"/>
      <c r="U26" s="32"/>
      <c r="V26" s="51"/>
      <c r="W26" s="52"/>
      <c r="X26" s="53"/>
      <c r="Y26" s="99"/>
      <c r="Z26" s="97"/>
    </row>
    <row r="27" spans="2:45" ht="9" customHeight="1" x14ac:dyDescent="0.3">
      <c r="B27" s="95"/>
      <c r="C27" s="29"/>
      <c r="D27" s="30"/>
      <c r="E27" s="56"/>
      <c r="F27" s="57"/>
      <c r="G27" s="58"/>
      <c r="H27" s="59"/>
      <c r="I27" s="60"/>
      <c r="J27" s="57"/>
      <c r="K27" s="58"/>
      <c r="L27" s="59"/>
      <c r="M27" s="60"/>
      <c r="N27" s="57"/>
      <c r="O27" s="58"/>
      <c r="P27" s="61"/>
      <c r="Q27" s="60"/>
      <c r="R27" s="57"/>
      <c r="S27" s="58"/>
      <c r="T27" s="61"/>
      <c r="U27" s="60"/>
      <c r="V27" s="57"/>
      <c r="W27" s="58"/>
      <c r="X27" s="59"/>
      <c r="Y27" s="98"/>
      <c r="Z27" s="97"/>
    </row>
    <row r="28" spans="2:45" s="109" customFormat="1" ht="15" customHeight="1" x14ac:dyDescent="0.25">
      <c r="B28" s="106"/>
      <c r="C28" s="62" t="s">
        <v>9</v>
      </c>
      <c r="D28" s="63"/>
      <c r="E28" s="64" t="s">
        <v>46</v>
      </c>
      <c r="F28" s="65" t="str">
        <f>IF(E94="2","X","")</f>
        <v/>
      </c>
      <c r="G28" s="66" t="s">
        <v>47</v>
      </c>
      <c r="H28" s="67" t="str">
        <f>IF(E97="2","X","")</f>
        <v/>
      </c>
      <c r="I28" s="68" t="s">
        <v>46</v>
      </c>
      <c r="J28" s="65" t="str">
        <f>IF(F94="2","X","")</f>
        <v/>
      </c>
      <c r="K28" s="66" t="s">
        <v>47</v>
      </c>
      <c r="L28" s="67" t="str">
        <f>IF(F97="2","X","")</f>
        <v/>
      </c>
      <c r="M28" s="68" t="s">
        <v>46</v>
      </c>
      <c r="N28" s="65" t="str">
        <f>IF(G94="2","X","")</f>
        <v/>
      </c>
      <c r="O28" s="66" t="s">
        <v>47</v>
      </c>
      <c r="P28" s="67" t="str">
        <f>IF(G97="2","X","")</f>
        <v/>
      </c>
      <c r="Q28" s="68" t="s">
        <v>46</v>
      </c>
      <c r="R28" s="65" t="str">
        <f>IF(H94="2","X","")</f>
        <v/>
      </c>
      <c r="S28" s="66" t="s">
        <v>47</v>
      </c>
      <c r="T28" s="67" t="str">
        <f>IF(H97="2","X","")</f>
        <v/>
      </c>
      <c r="U28" s="68" t="s">
        <v>46</v>
      </c>
      <c r="V28" s="65" t="str">
        <f>IF(I94="2","X","")</f>
        <v/>
      </c>
      <c r="W28" s="66" t="s">
        <v>47</v>
      </c>
      <c r="X28" s="67" t="str">
        <f>IF(I97="2","X","")</f>
        <v/>
      </c>
      <c r="Y28" s="107"/>
      <c r="Z28" s="108"/>
    </row>
    <row r="29" spans="2:45" s="109" customFormat="1" ht="15" customHeight="1" x14ac:dyDescent="0.25">
      <c r="B29" s="106"/>
      <c r="C29" s="62"/>
      <c r="D29" s="63"/>
      <c r="E29" s="64" t="s">
        <v>48</v>
      </c>
      <c r="F29" s="65" t="str">
        <f>IF(E95="2","X","")</f>
        <v/>
      </c>
      <c r="G29" s="66" t="s">
        <v>49</v>
      </c>
      <c r="H29" s="67" t="str">
        <f>IF(E99="2","X","")</f>
        <v/>
      </c>
      <c r="I29" s="68" t="s">
        <v>48</v>
      </c>
      <c r="J29" s="65" t="str">
        <f>IF(F95="2","X","")</f>
        <v/>
      </c>
      <c r="K29" s="66" t="s">
        <v>49</v>
      </c>
      <c r="L29" s="67" t="str">
        <f>IF(F99="2","X","")</f>
        <v/>
      </c>
      <c r="M29" s="68" t="s">
        <v>48</v>
      </c>
      <c r="N29" s="65" t="str">
        <f>IF(G95="2","X","")</f>
        <v/>
      </c>
      <c r="O29" s="66" t="s">
        <v>49</v>
      </c>
      <c r="P29" s="67" t="str">
        <f>IF(G99="2","X","")</f>
        <v/>
      </c>
      <c r="Q29" s="68" t="s">
        <v>48</v>
      </c>
      <c r="R29" s="65" t="str">
        <f>IF(H95="2","X","")</f>
        <v/>
      </c>
      <c r="S29" s="66" t="s">
        <v>49</v>
      </c>
      <c r="T29" s="67" t="str">
        <f>IF(H99="2","X","")</f>
        <v/>
      </c>
      <c r="U29" s="68" t="s">
        <v>48</v>
      </c>
      <c r="V29" s="65" t="str">
        <f>IF(I95="2","X","")</f>
        <v/>
      </c>
      <c r="W29" s="66" t="s">
        <v>49</v>
      </c>
      <c r="X29" s="67" t="str">
        <f>IF(I99="2","X","")</f>
        <v/>
      </c>
      <c r="Y29" s="107"/>
      <c r="Z29" s="108"/>
    </row>
    <row r="30" spans="2:45" s="109" customFormat="1" ht="15" customHeight="1" x14ac:dyDescent="0.25">
      <c r="B30" s="106"/>
      <c r="C30" s="62"/>
      <c r="D30" s="63"/>
      <c r="E30" s="64" t="s">
        <v>50</v>
      </c>
      <c r="F30" s="65" t="str">
        <f>IF(E100="2","X","")</f>
        <v/>
      </c>
      <c r="G30" s="66" t="s">
        <v>51</v>
      </c>
      <c r="H30" s="67" t="str">
        <f>IF(E101="2","X","")</f>
        <v/>
      </c>
      <c r="I30" s="68" t="s">
        <v>50</v>
      </c>
      <c r="J30" s="65" t="str">
        <f>IF(F100="2","X","")</f>
        <v/>
      </c>
      <c r="K30" s="66" t="s">
        <v>51</v>
      </c>
      <c r="L30" s="67" t="str">
        <f>IF(F101="2","X","")</f>
        <v/>
      </c>
      <c r="M30" s="68" t="s">
        <v>50</v>
      </c>
      <c r="N30" s="65" t="str">
        <f>IF(G100="2","X","")</f>
        <v/>
      </c>
      <c r="O30" s="66" t="s">
        <v>51</v>
      </c>
      <c r="P30" s="67" t="str">
        <f>IF(G101="2","X","")</f>
        <v/>
      </c>
      <c r="Q30" s="68" t="s">
        <v>50</v>
      </c>
      <c r="R30" s="65" t="str">
        <f>IF(H100="2","X","")</f>
        <v/>
      </c>
      <c r="S30" s="66" t="s">
        <v>51</v>
      </c>
      <c r="T30" s="67" t="str">
        <f>IF(H101="2","X","")</f>
        <v/>
      </c>
      <c r="U30" s="68" t="s">
        <v>50</v>
      </c>
      <c r="V30" s="65" t="str">
        <f>IF(I100="2","X","")</f>
        <v/>
      </c>
      <c r="W30" s="66" t="s">
        <v>51</v>
      </c>
      <c r="X30" s="67" t="str">
        <f>IF(I101="2","X","")</f>
        <v/>
      </c>
      <c r="Y30" s="107"/>
      <c r="Z30" s="108"/>
    </row>
    <row r="31" spans="2:45" s="109" customFormat="1" ht="15" customHeight="1" x14ac:dyDescent="0.25">
      <c r="B31" s="106"/>
      <c r="C31" s="62"/>
      <c r="D31" s="63"/>
      <c r="E31" s="64" t="s">
        <v>52</v>
      </c>
      <c r="F31" s="65" t="str">
        <f>IF(E96="2","X","")</f>
        <v/>
      </c>
      <c r="G31" s="66" t="s">
        <v>53</v>
      </c>
      <c r="H31" s="67" t="str">
        <f>IF(E98="2","X","")</f>
        <v/>
      </c>
      <c r="I31" s="68" t="s">
        <v>52</v>
      </c>
      <c r="J31" s="65" t="str">
        <f>IF(F96="2","X","")</f>
        <v/>
      </c>
      <c r="K31" s="66" t="s">
        <v>53</v>
      </c>
      <c r="L31" s="67" t="str">
        <f>IF(F98="2","X","")</f>
        <v/>
      </c>
      <c r="M31" s="68" t="s">
        <v>52</v>
      </c>
      <c r="N31" s="65" t="str">
        <f>IF(G96="2","X","")</f>
        <v/>
      </c>
      <c r="O31" s="66" t="s">
        <v>53</v>
      </c>
      <c r="P31" s="67" t="str">
        <f>IF(G98="2","X","")</f>
        <v/>
      </c>
      <c r="Q31" s="68" t="s">
        <v>52</v>
      </c>
      <c r="R31" s="65" t="str">
        <f>IF(H96="2","X","")</f>
        <v/>
      </c>
      <c r="S31" s="66" t="s">
        <v>53</v>
      </c>
      <c r="T31" s="67" t="str">
        <f>IF(H98="2","X","")</f>
        <v/>
      </c>
      <c r="U31" s="68" t="s">
        <v>52</v>
      </c>
      <c r="V31" s="65" t="str">
        <f>IF(I96="2","X","")</f>
        <v/>
      </c>
      <c r="W31" s="66" t="s">
        <v>53</v>
      </c>
      <c r="X31" s="67" t="str">
        <f>IF(I98="2","X","")</f>
        <v/>
      </c>
      <c r="Y31" s="107"/>
      <c r="Z31" s="108"/>
    </row>
    <row r="32" spans="2:45" ht="15.75" customHeight="1" x14ac:dyDescent="0.3">
      <c r="B32" s="95"/>
      <c r="C32" s="29" t="s">
        <v>10</v>
      </c>
      <c r="D32" s="30"/>
      <c r="E32" s="234" t="str">
        <f>IF(E102="","None",E102)</f>
        <v>None</v>
      </c>
      <c r="F32" s="223"/>
      <c r="G32" s="223"/>
      <c r="H32" s="223"/>
      <c r="I32" s="222" t="str">
        <f>IF(I151="","None",I151)</f>
        <v>None</v>
      </c>
      <c r="J32" s="223"/>
      <c r="K32" s="223"/>
      <c r="L32" s="223"/>
      <c r="M32" s="222" t="str">
        <f>IF(M151="","None",M151)</f>
        <v>None</v>
      </c>
      <c r="N32" s="223"/>
      <c r="O32" s="223"/>
      <c r="P32" s="224"/>
      <c r="Q32" s="222" t="str">
        <f>IF(Q151="","None",Q151)</f>
        <v>None</v>
      </c>
      <c r="R32" s="223"/>
      <c r="S32" s="223"/>
      <c r="T32" s="224"/>
      <c r="U32" s="222" t="str">
        <f>IF(U151="","None",U151)</f>
        <v>None</v>
      </c>
      <c r="V32" s="223"/>
      <c r="W32" s="223"/>
      <c r="X32" s="223"/>
      <c r="Y32" s="99"/>
      <c r="Z32" s="97"/>
    </row>
    <row r="33" spans="2:26" ht="17.25" customHeight="1" x14ac:dyDescent="0.3">
      <c r="B33" s="95"/>
      <c r="C33" s="29" t="s">
        <v>11</v>
      </c>
      <c r="D33" s="30"/>
      <c r="E33" s="228">
        <f>E103</f>
        <v>0</v>
      </c>
      <c r="F33" s="228"/>
      <c r="G33" s="228"/>
      <c r="H33" s="228"/>
      <c r="I33" s="229">
        <f>F103</f>
        <v>0</v>
      </c>
      <c r="J33" s="228"/>
      <c r="K33" s="228"/>
      <c r="L33" s="228"/>
      <c r="M33" s="229">
        <f>G103</f>
        <v>0</v>
      </c>
      <c r="N33" s="228"/>
      <c r="O33" s="228"/>
      <c r="P33" s="238"/>
      <c r="Q33" s="229">
        <f>H103</f>
        <v>0</v>
      </c>
      <c r="R33" s="228"/>
      <c r="S33" s="228"/>
      <c r="T33" s="238"/>
      <c r="U33" s="229">
        <f>I103</f>
        <v>0</v>
      </c>
      <c r="V33" s="228"/>
      <c r="W33" s="228"/>
      <c r="X33" s="228"/>
      <c r="Y33" s="99"/>
      <c r="Z33" s="97"/>
    </row>
    <row r="34" spans="2:26" ht="9.75" customHeight="1" x14ac:dyDescent="0.3">
      <c r="B34" s="95"/>
      <c r="C34" s="110"/>
      <c r="D34" s="111"/>
      <c r="E34" s="95"/>
      <c r="F34" s="95"/>
      <c r="G34" s="95"/>
      <c r="H34" s="95"/>
      <c r="I34" s="112"/>
      <c r="J34" s="95"/>
      <c r="K34" s="95"/>
      <c r="L34" s="95"/>
      <c r="M34" s="112"/>
      <c r="N34" s="95"/>
      <c r="O34" s="95"/>
      <c r="P34" s="113"/>
      <c r="Q34" s="112"/>
      <c r="R34" s="95"/>
      <c r="S34" s="95"/>
      <c r="T34" s="113"/>
      <c r="U34" s="112"/>
      <c r="V34" s="95"/>
      <c r="W34" s="95"/>
      <c r="X34" s="95"/>
      <c r="Y34" s="99"/>
      <c r="Z34" s="97"/>
    </row>
    <row r="35" spans="2:26" ht="4.5" customHeight="1" x14ac:dyDescent="0.3">
      <c r="B35" s="95"/>
      <c r="C35" s="114"/>
      <c r="D35" s="100"/>
      <c r="E35" s="115"/>
      <c r="F35" s="115"/>
      <c r="G35" s="115"/>
      <c r="H35" s="115"/>
      <c r="I35" s="116"/>
      <c r="J35" s="115"/>
      <c r="K35" s="115"/>
      <c r="L35" s="115"/>
      <c r="M35" s="116"/>
      <c r="N35" s="115"/>
      <c r="O35" s="115"/>
      <c r="P35" s="115"/>
      <c r="Q35" s="116"/>
      <c r="R35" s="115"/>
      <c r="S35" s="115"/>
      <c r="T35" s="115"/>
      <c r="U35" s="116"/>
      <c r="V35" s="115"/>
      <c r="W35" s="115"/>
      <c r="X35" s="115"/>
      <c r="Y35" s="117"/>
      <c r="Z35" s="97"/>
    </row>
    <row r="36" spans="2:26" ht="15.75" customHeight="1" x14ac:dyDescent="0.3">
      <c r="B36" s="95"/>
      <c r="C36" s="17" t="s">
        <v>75</v>
      </c>
      <c r="D36" s="100"/>
      <c r="E36" s="69" t="s">
        <v>54</v>
      </c>
      <c r="F36" s="70" t="str">
        <f>IF(E123="2","X","")</f>
        <v/>
      </c>
      <c r="G36" s="71" t="s">
        <v>55</v>
      </c>
      <c r="H36" s="72" t="str">
        <f>IF(E104="2","X","")</f>
        <v/>
      </c>
      <c r="I36" s="73" t="s">
        <v>54</v>
      </c>
      <c r="J36" s="70" t="str">
        <f>IF(F123="2","X","")</f>
        <v/>
      </c>
      <c r="K36" s="71" t="s">
        <v>55</v>
      </c>
      <c r="L36" s="72" t="str">
        <f>IF(F104="2","X","")</f>
        <v/>
      </c>
      <c r="M36" s="73" t="s">
        <v>54</v>
      </c>
      <c r="N36" s="70" t="str">
        <f>IF(G123="2","X","")</f>
        <v/>
      </c>
      <c r="O36" s="71" t="s">
        <v>55</v>
      </c>
      <c r="P36" s="72" t="str">
        <f>IF(G104="2","X","")</f>
        <v/>
      </c>
      <c r="Q36" s="73" t="s">
        <v>54</v>
      </c>
      <c r="R36" s="70" t="str">
        <f>IF(H123="2","X","")</f>
        <v/>
      </c>
      <c r="S36" s="71" t="s">
        <v>55</v>
      </c>
      <c r="T36" s="72" t="str">
        <f>IF(H104="2","X","")</f>
        <v/>
      </c>
      <c r="U36" s="73" t="s">
        <v>54</v>
      </c>
      <c r="V36" s="70" t="str">
        <f>IF(I123="2","X","")</f>
        <v/>
      </c>
      <c r="W36" s="71" t="s">
        <v>55</v>
      </c>
      <c r="X36" s="72" t="str">
        <f>IF(I104="2","X","")</f>
        <v/>
      </c>
      <c r="Y36" s="101"/>
      <c r="Z36" s="97"/>
    </row>
    <row r="37" spans="2:26" ht="13.5" customHeight="1" x14ac:dyDescent="0.3">
      <c r="B37" s="95"/>
      <c r="C37" s="110"/>
      <c r="D37" s="111"/>
      <c r="E37" s="74" t="s">
        <v>56</v>
      </c>
      <c r="F37" s="70" t="str">
        <f>IF(E105="2","X","")</f>
        <v/>
      </c>
      <c r="G37" s="75" t="s">
        <v>62</v>
      </c>
      <c r="H37" s="72" t="str">
        <f>IF(E108="2","X","")</f>
        <v/>
      </c>
      <c r="I37" s="76" t="s">
        <v>56</v>
      </c>
      <c r="J37" s="70" t="str">
        <f>IF(F105="2","X","")</f>
        <v/>
      </c>
      <c r="K37" s="75" t="s">
        <v>62</v>
      </c>
      <c r="L37" s="72" t="str">
        <f>IF(F108="2","X","")</f>
        <v/>
      </c>
      <c r="M37" s="76" t="s">
        <v>56</v>
      </c>
      <c r="N37" s="70" t="str">
        <f>IF(G105="2","X","")</f>
        <v/>
      </c>
      <c r="O37" s="75" t="s">
        <v>62</v>
      </c>
      <c r="P37" s="72" t="str">
        <f>IF(G108="2","X","")</f>
        <v/>
      </c>
      <c r="Q37" s="76" t="s">
        <v>56</v>
      </c>
      <c r="R37" s="70" t="str">
        <f>IF(H105="2","X","")</f>
        <v/>
      </c>
      <c r="S37" s="75" t="s">
        <v>62</v>
      </c>
      <c r="T37" s="72" t="str">
        <f>IF(H108="2","X","")</f>
        <v/>
      </c>
      <c r="U37" s="76" t="s">
        <v>56</v>
      </c>
      <c r="V37" s="70" t="str">
        <f>IF(I105="2","X","")</f>
        <v/>
      </c>
      <c r="W37" s="75" t="s">
        <v>62</v>
      </c>
      <c r="X37" s="72" t="str">
        <f>IF(I108="2","X","")</f>
        <v/>
      </c>
      <c r="Y37" s="101"/>
      <c r="Z37" s="97"/>
    </row>
    <row r="38" spans="2:26" ht="15" customHeight="1" x14ac:dyDescent="0.3">
      <c r="B38" s="95"/>
      <c r="C38" s="110"/>
      <c r="D38" s="111"/>
      <c r="E38" s="74" t="s">
        <v>59</v>
      </c>
      <c r="F38" s="70" t="str">
        <f>IF(E106="2","X","")</f>
        <v/>
      </c>
      <c r="G38" s="75" t="s">
        <v>58</v>
      </c>
      <c r="H38" s="72" t="str">
        <f>IF(E109="2","X","")</f>
        <v/>
      </c>
      <c r="I38" s="76" t="s">
        <v>59</v>
      </c>
      <c r="J38" s="70" t="str">
        <f>IF(F106="2","X","")</f>
        <v/>
      </c>
      <c r="K38" s="75" t="s">
        <v>58</v>
      </c>
      <c r="L38" s="72" t="str">
        <f>IF(F109="2","X","")</f>
        <v/>
      </c>
      <c r="M38" s="76" t="s">
        <v>59</v>
      </c>
      <c r="N38" s="70" t="str">
        <f>IF(G106="2","X","")</f>
        <v/>
      </c>
      <c r="O38" s="75" t="s">
        <v>58</v>
      </c>
      <c r="P38" s="72" t="str">
        <f>IF(G109="2","X","")</f>
        <v/>
      </c>
      <c r="Q38" s="76" t="s">
        <v>59</v>
      </c>
      <c r="R38" s="70" t="str">
        <f>IF(H106="2","X","")</f>
        <v/>
      </c>
      <c r="S38" s="75" t="s">
        <v>58</v>
      </c>
      <c r="T38" s="72" t="str">
        <f>IF(H109="2","X","")</f>
        <v/>
      </c>
      <c r="U38" s="76" t="s">
        <v>59</v>
      </c>
      <c r="V38" s="70" t="str">
        <f>IF(I106="2","X","")</f>
        <v/>
      </c>
      <c r="W38" s="75" t="s">
        <v>58</v>
      </c>
      <c r="X38" s="72" t="str">
        <f>IF(I109="2","X","")</f>
        <v/>
      </c>
      <c r="Y38" s="101"/>
      <c r="Z38" s="97"/>
    </row>
    <row r="39" spans="2:26" ht="27.75" customHeight="1" x14ac:dyDescent="0.3">
      <c r="B39" s="95"/>
      <c r="C39" s="110"/>
      <c r="D39" s="111"/>
      <c r="E39" s="74" t="s">
        <v>57</v>
      </c>
      <c r="F39" s="70" t="str">
        <f>IF(E107="2","X","")</f>
        <v/>
      </c>
      <c r="G39" s="75" t="s">
        <v>60</v>
      </c>
      <c r="H39" s="72" t="str">
        <f>IF(E110="2","X","")</f>
        <v/>
      </c>
      <c r="I39" s="76" t="s">
        <v>57</v>
      </c>
      <c r="J39" s="70" t="str">
        <f>IF(F107="2","X","")</f>
        <v/>
      </c>
      <c r="K39" s="75" t="s">
        <v>60</v>
      </c>
      <c r="L39" s="72" t="str">
        <f>IF(F110="2","X","")</f>
        <v/>
      </c>
      <c r="M39" s="76" t="s">
        <v>57</v>
      </c>
      <c r="N39" s="70" t="str">
        <f>IF(G107="2","X","")</f>
        <v/>
      </c>
      <c r="O39" s="75" t="s">
        <v>60</v>
      </c>
      <c r="P39" s="72" t="str">
        <f>IF(G110="2","X","")</f>
        <v/>
      </c>
      <c r="Q39" s="76" t="s">
        <v>57</v>
      </c>
      <c r="R39" s="70" t="str">
        <f>IF(H107="2","X","")</f>
        <v/>
      </c>
      <c r="S39" s="75" t="s">
        <v>60</v>
      </c>
      <c r="T39" s="72" t="str">
        <f>IF(H110="2","X","")</f>
        <v/>
      </c>
      <c r="U39" s="76" t="s">
        <v>57</v>
      </c>
      <c r="V39" s="70" t="str">
        <f>IF(I107="2","X","")</f>
        <v/>
      </c>
      <c r="W39" s="75" t="s">
        <v>60</v>
      </c>
      <c r="X39" s="72" t="str">
        <f>IF(I110="2","X","")</f>
        <v/>
      </c>
      <c r="Y39" s="101"/>
      <c r="Z39" s="97"/>
    </row>
    <row r="40" spans="2:26" ht="18" customHeight="1" x14ac:dyDescent="0.3">
      <c r="B40" s="95"/>
      <c r="C40" s="110"/>
      <c r="D40" s="111"/>
      <c r="E40" s="74" t="s">
        <v>61</v>
      </c>
      <c r="F40" s="70" t="str">
        <f>IF(E111="2","X","")</f>
        <v/>
      </c>
      <c r="G40" s="77"/>
      <c r="H40" s="78"/>
      <c r="I40" s="76" t="s">
        <v>61</v>
      </c>
      <c r="J40" s="70" t="str">
        <f>IF(F111="2","X","")</f>
        <v/>
      </c>
      <c r="K40" s="77"/>
      <c r="L40" s="78"/>
      <c r="M40" s="76" t="s">
        <v>61</v>
      </c>
      <c r="N40" s="70" t="str">
        <f>IF(G111="2","X","")</f>
        <v/>
      </c>
      <c r="O40" s="77"/>
      <c r="P40" s="78"/>
      <c r="Q40" s="76" t="s">
        <v>61</v>
      </c>
      <c r="R40" s="70" t="str">
        <f>IF(H111="2","X","")</f>
        <v/>
      </c>
      <c r="S40" s="77"/>
      <c r="T40" s="78"/>
      <c r="U40" s="76" t="s">
        <v>61</v>
      </c>
      <c r="V40" s="70" t="str">
        <f>IF(I111="2","X","")</f>
        <v/>
      </c>
      <c r="W40" s="77"/>
      <c r="X40" s="78"/>
      <c r="Y40" s="98"/>
      <c r="Z40" s="97"/>
    </row>
    <row r="41" spans="2:26" ht="13.8" x14ac:dyDescent="0.3">
      <c r="B41" s="95"/>
      <c r="C41" s="110"/>
      <c r="D41" s="111"/>
      <c r="E41" s="79" t="s">
        <v>63</v>
      </c>
      <c r="F41" s="232">
        <f>E124</f>
        <v>0</v>
      </c>
      <c r="G41" s="232"/>
      <c r="H41" s="233"/>
      <c r="I41" s="80" t="s">
        <v>63</v>
      </c>
      <c r="J41" s="232">
        <f>F124</f>
        <v>0</v>
      </c>
      <c r="K41" s="232"/>
      <c r="L41" s="233"/>
      <c r="M41" s="81" t="s">
        <v>63</v>
      </c>
      <c r="N41" s="232">
        <f>G124</f>
        <v>0</v>
      </c>
      <c r="O41" s="232"/>
      <c r="P41" s="233"/>
      <c r="Q41" s="81" t="s">
        <v>63</v>
      </c>
      <c r="R41" s="232">
        <f>H124</f>
        <v>0</v>
      </c>
      <c r="S41" s="232"/>
      <c r="T41" s="233"/>
      <c r="U41" s="80" t="s">
        <v>63</v>
      </c>
      <c r="V41" s="232">
        <f>I124</f>
        <v>0</v>
      </c>
      <c r="W41" s="232"/>
      <c r="X41" s="233"/>
      <c r="Y41" s="118"/>
      <c r="Z41" s="97"/>
    </row>
    <row r="42" spans="2:26" ht="13.8" x14ac:dyDescent="0.3">
      <c r="B42" s="95"/>
      <c r="C42" s="110"/>
      <c r="D42" s="111"/>
      <c r="E42" s="82"/>
      <c r="F42" s="83"/>
      <c r="G42" s="84"/>
      <c r="H42" s="84"/>
      <c r="I42" s="47"/>
      <c r="J42" s="83"/>
      <c r="K42" s="84"/>
      <c r="L42" s="84"/>
      <c r="M42" s="85"/>
      <c r="N42" s="84"/>
      <c r="O42" s="84"/>
      <c r="P42" s="86"/>
      <c r="Q42" s="85"/>
      <c r="R42" s="83"/>
      <c r="S42" s="84"/>
      <c r="T42" s="86"/>
      <c r="U42" s="85"/>
      <c r="V42" s="83"/>
      <c r="W42" s="84"/>
      <c r="X42" s="84"/>
      <c r="Y42" s="99"/>
      <c r="Z42" s="97"/>
    </row>
    <row r="43" spans="2:26" ht="5.0999999999999996" customHeight="1" x14ac:dyDescent="0.3">
      <c r="B43" s="95"/>
      <c r="C43" s="114"/>
      <c r="D43" s="100"/>
      <c r="E43" s="87"/>
      <c r="F43" s="88"/>
      <c r="G43" s="88"/>
      <c r="H43" s="88"/>
      <c r="I43" s="89"/>
      <c r="J43" s="90"/>
      <c r="K43" s="90"/>
      <c r="L43" s="90"/>
      <c r="M43" s="89"/>
      <c r="N43" s="90"/>
      <c r="O43" s="90"/>
      <c r="P43" s="90"/>
      <c r="Q43" s="89"/>
      <c r="R43" s="90"/>
      <c r="S43" s="90"/>
      <c r="T43" s="90"/>
      <c r="U43" s="89"/>
      <c r="V43" s="90"/>
      <c r="W43" s="90"/>
      <c r="X43" s="90"/>
      <c r="Y43" s="117"/>
      <c r="Z43" s="97"/>
    </row>
    <row r="44" spans="2:26" ht="14.4" x14ac:dyDescent="0.3">
      <c r="B44" s="95"/>
      <c r="C44" s="17" t="s">
        <v>76</v>
      </c>
      <c r="D44" s="119"/>
      <c r="E44" s="69" t="s">
        <v>65</v>
      </c>
      <c r="F44" s="70" t="str">
        <f t="shared" ref="F44:F49" si="20">IF(E112="2","X","")</f>
        <v/>
      </c>
      <c r="G44" s="71" t="s">
        <v>66</v>
      </c>
      <c r="H44" s="72" t="str">
        <f>IF(E118="2","X","")</f>
        <v/>
      </c>
      <c r="I44" s="73" t="s">
        <v>65</v>
      </c>
      <c r="J44" s="70" t="str">
        <f t="shared" ref="J44:J49" si="21">IF(F112="2","X","")</f>
        <v/>
      </c>
      <c r="K44" s="71" t="s">
        <v>66</v>
      </c>
      <c r="L44" s="72" t="str">
        <f>IF(F118="2","X","")</f>
        <v/>
      </c>
      <c r="M44" s="73" t="s">
        <v>65</v>
      </c>
      <c r="N44" s="70" t="str">
        <f t="shared" ref="N44:N49" si="22">IF(G112="2","X","")</f>
        <v/>
      </c>
      <c r="O44" s="71" t="s">
        <v>66</v>
      </c>
      <c r="P44" s="72" t="str">
        <f>IF(G118="2","X","")</f>
        <v/>
      </c>
      <c r="Q44" s="73" t="s">
        <v>65</v>
      </c>
      <c r="R44" s="70" t="str">
        <f t="shared" ref="R44:R49" si="23">IF(H112="2","X","")</f>
        <v/>
      </c>
      <c r="S44" s="71" t="s">
        <v>66</v>
      </c>
      <c r="T44" s="72" t="str">
        <f>IF(H118="2","X","")</f>
        <v/>
      </c>
      <c r="U44" s="73" t="s">
        <v>65</v>
      </c>
      <c r="V44" s="70" t="str">
        <f t="shared" ref="V44:V49" si="24">IF(I112="2","X","")</f>
        <v/>
      </c>
      <c r="W44" s="71" t="s">
        <v>66</v>
      </c>
      <c r="X44" s="72" t="str">
        <f>IF(I118="2","X","")</f>
        <v/>
      </c>
      <c r="Y44" s="118"/>
      <c r="Z44" s="97"/>
    </row>
    <row r="45" spans="2:26" ht="41.4" x14ac:dyDescent="0.3">
      <c r="B45" s="95"/>
      <c r="C45" s="110"/>
      <c r="D45" s="111"/>
      <c r="E45" s="74" t="s">
        <v>67</v>
      </c>
      <c r="F45" s="70" t="str">
        <f t="shared" si="20"/>
        <v/>
      </c>
      <c r="G45" s="75" t="s">
        <v>74</v>
      </c>
      <c r="H45" s="72" t="str">
        <f>IF(E121="2","X","")</f>
        <v/>
      </c>
      <c r="I45" s="76" t="s">
        <v>67</v>
      </c>
      <c r="J45" s="70" t="str">
        <f t="shared" si="21"/>
        <v/>
      </c>
      <c r="K45" s="75" t="s">
        <v>74</v>
      </c>
      <c r="L45" s="72" t="str">
        <f>IF(F121="2","X","")</f>
        <v/>
      </c>
      <c r="M45" s="76" t="s">
        <v>67</v>
      </c>
      <c r="N45" s="70" t="str">
        <f t="shared" si="22"/>
        <v/>
      </c>
      <c r="O45" s="75" t="s">
        <v>74</v>
      </c>
      <c r="P45" s="72" t="str">
        <f>IF(G121="2","X","")</f>
        <v/>
      </c>
      <c r="Q45" s="76" t="s">
        <v>67</v>
      </c>
      <c r="R45" s="70" t="str">
        <f t="shared" si="23"/>
        <v/>
      </c>
      <c r="S45" s="75" t="s">
        <v>74</v>
      </c>
      <c r="T45" s="72" t="str">
        <f>IF(H121="2","X","")</f>
        <v/>
      </c>
      <c r="U45" s="76" t="s">
        <v>67</v>
      </c>
      <c r="V45" s="70" t="str">
        <f t="shared" si="24"/>
        <v/>
      </c>
      <c r="W45" s="75" t="s">
        <v>74</v>
      </c>
      <c r="X45" s="72" t="str">
        <f>IF(I121="2","X","")</f>
        <v/>
      </c>
      <c r="Y45" s="101"/>
      <c r="Z45" s="97"/>
    </row>
    <row r="46" spans="2:26" ht="13.8" x14ac:dyDescent="0.3">
      <c r="B46" s="95"/>
      <c r="C46" s="110"/>
      <c r="D46" s="111"/>
      <c r="E46" s="74" t="s">
        <v>68</v>
      </c>
      <c r="F46" s="70" t="str">
        <f t="shared" si="20"/>
        <v/>
      </c>
      <c r="G46" s="75" t="s">
        <v>73</v>
      </c>
      <c r="H46" s="72" t="str">
        <f>IF(E122="2","X","")</f>
        <v/>
      </c>
      <c r="I46" s="76" t="s">
        <v>68</v>
      </c>
      <c r="J46" s="70" t="str">
        <f t="shared" si="21"/>
        <v/>
      </c>
      <c r="K46" s="75" t="s">
        <v>73</v>
      </c>
      <c r="L46" s="72" t="str">
        <f>IF(F122="2","X","")</f>
        <v/>
      </c>
      <c r="M46" s="76" t="s">
        <v>68</v>
      </c>
      <c r="N46" s="70" t="str">
        <f t="shared" si="22"/>
        <v/>
      </c>
      <c r="O46" s="75" t="s">
        <v>73</v>
      </c>
      <c r="P46" s="72" t="str">
        <f>IF(G122="2","X","")</f>
        <v/>
      </c>
      <c r="Q46" s="76" t="s">
        <v>68</v>
      </c>
      <c r="R46" s="70" t="str">
        <f t="shared" si="23"/>
        <v/>
      </c>
      <c r="S46" s="75" t="s">
        <v>73</v>
      </c>
      <c r="T46" s="72" t="str">
        <f>IF(H122="2","X","")</f>
        <v/>
      </c>
      <c r="U46" s="76" t="s">
        <v>68</v>
      </c>
      <c r="V46" s="70" t="str">
        <f t="shared" si="24"/>
        <v/>
      </c>
      <c r="W46" s="75" t="s">
        <v>73</v>
      </c>
      <c r="X46" s="72" t="str">
        <f>IF(I122="2","X","")</f>
        <v/>
      </c>
      <c r="Y46" s="101"/>
      <c r="Z46" s="97"/>
    </row>
    <row r="47" spans="2:26" ht="27.6" x14ac:dyDescent="0.3">
      <c r="B47" s="95"/>
      <c r="C47" s="110"/>
      <c r="D47" s="111"/>
      <c r="E47" s="74" t="s">
        <v>69</v>
      </c>
      <c r="F47" s="70" t="str">
        <f t="shared" si="20"/>
        <v/>
      </c>
      <c r="G47" s="75" t="s">
        <v>70</v>
      </c>
      <c r="H47" s="72" t="str">
        <f>IF(E119="2","X","")</f>
        <v/>
      </c>
      <c r="I47" s="76" t="s">
        <v>69</v>
      </c>
      <c r="J47" s="70" t="str">
        <f t="shared" si="21"/>
        <v/>
      </c>
      <c r="K47" s="75" t="s">
        <v>70</v>
      </c>
      <c r="L47" s="72" t="str">
        <f>IF(F119="2","X","")</f>
        <v/>
      </c>
      <c r="M47" s="76" t="s">
        <v>69</v>
      </c>
      <c r="N47" s="70" t="str">
        <f t="shared" si="22"/>
        <v/>
      </c>
      <c r="O47" s="75" t="s">
        <v>70</v>
      </c>
      <c r="P47" s="72" t="str">
        <f>IF(G119="2","X","")</f>
        <v/>
      </c>
      <c r="Q47" s="76" t="s">
        <v>69</v>
      </c>
      <c r="R47" s="70" t="str">
        <f t="shared" si="23"/>
        <v/>
      </c>
      <c r="S47" s="75" t="s">
        <v>70</v>
      </c>
      <c r="T47" s="72" t="str">
        <f>IF(H119="2","X","")</f>
        <v/>
      </c>
      <c r="U47" s="76" t="s">
        <v>69</v>
      </c>
      <c r="V47" s="70" t="str">
        <f t="shared" si="24"/>
        <v/>
      </c>
      <c r="W47" s="75" t="s">
        <v>70</v>
      </c>
      <c r="X47" s="72" t="str">
        <f>IF(I119="2","X","")</f>
        <v/>
      </c>
      <c r="Y47" s="101"/>
      <c r="Z47" s="97"/>
    </row>
    <row r="48" spans="2:26" ht="27.6" x14ac:dyDescent="0.3">
      <c r="B48" s="95"/>
      <c r="C48" s="110"/>
      <c r="D48" s="111"/>
      <c r="E48" s="74" t="s">
        <v>71</v>
      </c>
      <c r="F48" s="70" t="str">
        <f t="shared" si="20"/>
        <v/>
      </c>
      <c r="G48" s="75" t="s">
        <v>72</v>
      </c>
      <c r="H48" s="72" t="str">
        <f>IF(E120="2","X","")</f>
        <v/>
      </c>
      <c r="I48" s="76" t="s">
        <v>71</v>
      </c>
      <c r="J48" s="70" t="str">
        <f t="shared" si="21"/>
        <v/>
      </c>
      <c r="K48" s="75" t="s">
        <v>72</v>
      </c>
      <c r="L48" s="72" t="str">
        <f>IF(F120="2","X","")</f>
        <v/>
      </c>
      <c r="M48" s="76" t="s">
        <v>71</v>
      </c>
      <c r="N48" s="70" t="str">
        <f t="shared" si="22"/>
        <v/>
      </c>
      <c r="O48" s="75" t="s">
        <v>72</v>
      </c>
      <c r="P48" s="72" t="str">
        <f>IF(G120="2","X","")</f>
        <v/>
      </c>
      <c r="Q48" s="76" t="s">
        <v>71</v>
      </c>
      <c r="R48" s="70" t="str">
        <f t="shared" si="23"/>
        <v/>
      </c>
      <c r="S48" s="75" t="s">
        <v>72</v>
      </c>
      <c r="T48" s="72" t="str">
        <f>IF(H120="2","X","")</f>
        <v/>
      </c>
      <c r="U48" s="76" t="s">
        <v>71</v>
      </c>
      <c r="V48" s="70" t="str">
        <f t="shared" si="24"/>
        <v/>
      </c>
      <c r="W48" s="75" t="s">
        <v>72</v>
      </c>
      <c r="X48" s="72" t="str">
        <f>IF(I120="2","X","")</f>
        <v/>
      </c>
      <c r="Y48" s="101"/>
      <c r="Z48" s="97"/>
    </row>
    <row r="49" spans="2:45" ht="13.8" x14ac:dyDescent="0.3">
      <c r="B49" s="95"/>
      <c r="C49" s="110"/>
      <c r="D49" s="111"/>
      <c r="E49" s="74" t="s">
        <v>80</v>
      </c>
      <c r="F49" s="70" t="str">
        <f t="shared" si="20"/>
        <v/>
      </c>
      <c r="G49" s="75"/>
      <c r="H49" s="72"/>
      <c r="I49" s="76" t="s">
        <v>80</v>
      </c>
      <c r="J49" s="70" t="str">
        <f t="shared" si="21"/>
        <v/>
      </c>
      <c r="K49" s="75"/>
      <c r="L49" s="72"/>
      <c r="M49" s="76" t="s">
        <v>80</v>
      </c>
      <c r="N49" s="70" t="str">
        <f t="shared" si="22"/>
        <v/>
      </c>
      <c r="O49" s="75"/>
      <c r="P49" s="72"/>
      <c r="Q49" s="76" t="s">
        <v>80</v>
      </c>
      <c r="R49" s="70" t="str">
        <f t="shared" si="23"/>
        <v/>
      </c>
      <c r="S49" s="75"/>
      <c r="T49" s="72"/>
      <c r="U49" s="76" t="s">
        <v>80</v>
      </c>
      <c r="V49" s="70" t="str">
        <f t="shared" si="24"/>
        <v/>
      </c>
      <c r="W49" s="75"/>
      <c r="X49" s="72"/>
      <c r="Y49" s="101"/>
      <c r="Z49" s="97"/>
    </row>
    <row r="50" spans="2:45" ht="13.8" hidden="1" x14ac:dyDescent="0.3">
      <c r="B50" s="95"/>
      <c r="C50" s="110"/>
      <c r="D50" s="111"/>
      <c r="E50" s="74"/>
      <c r="F50" s="70"/>
      <c r="G50" s="91"/>
      <c r="H50" s="92"/>
      <c r="I50" s="93"/>
      <c r="J50" s="70"/>
      <c r="K50" s="91"/>
      <c r="L50" s="92"/>
      <c r="M50" s="93"/>
      <c r="N50" s="70"/>
      <c r="O50" s="91"/>
      <c r="P50" s="94"/>
      <c r="Q50" s="93"/>
      <c r="R50" s="70"/>
      <c r="S50" s="91"/>
      <c r="T50" s="94"/>
      <c r="U50" s="93"/>
      <c r="V50" s="70"/>
      <c r="W50" s="91"/>
      <c r="X50" s="92"/>
      <c r="Y50" s="99"/>
      <c r="Z50" s="97"/>
    </row>
    <row r="51" spans="2:45" ht="13.5" customHeight="1" x14ac:dyDescent="0.3">
      <c r="B51" s="95"/>
      <c r="C51" s="110"/>
      <c r="D51" s="111"/>
      <c r="E51" s="91"/>
      <c r="F51" s="92"/>
      <c r="G51" s="91"/>
      <c r="H51" s="92"/>
      <c r="I51" s="47"/>
      <c r="J51" s="92"/>
      <c r="K51" s="91"/>
      <c r="L51" s="92"/>
      <c r="M51" s="47"/>
      <c r="N51" s="92"/>
      <c r="O51" s="91"/>
      <c r="P51" s="94"/>
      <c r="Q51" s="47"/>
      <c r="R51" s="92"/>
      <c r="S51" s="91"/>
      <c r="T51" s="94"/>
      <c r="U51" s="47"/>
      <c r="V51" s="92"/>
      <c r="W51" s="91"/>
      <c r="X51" s="92"/>
      <c r="Y51" s="99"/>
      <c r="Z51" s="97"/>
    </row>
    <row r="52" spans="2:45" s="105" customFormat="1" ht="13.5" customHeight="1" x14ac:dyDescent="0.25">
      <c r="B52" s="102"/>
      <c r="C52" s="41" t="s">
        <v>12</v>
      </c>
      <c r="D52" s="120"/>
      <c r="E52" s="235">
        <f>E125</f>
        <v>0</v>
      </c>
      <c r="F52" s="235"/>
      <c r="G52" s="235"/>
      <c r="H52" s="235"/>
      <c r="I52" s="236">
        <f>F125</f>
        <v>0</v>
      </c>
      <c r="J52" s="235"/>
      <c r="K52" s="235"/>
      <c r="L52" s="237"/>
      <c r="M52" s="236">
        <f>G125</f>
        <v>0</v>
      </c>
      <c r="N52" s="235"/>
      <c r="O52" s="235"/>
      <c r="P52" s="237"/>
      <c r="Q52" s="236">
        <f>H125</f>
        <v>0</v>
      </c>
      <c r="R52" s="235"/>
      <c r="S52" s="235"/>
      <c r="T52" s="237"/>
      <c r="U52" s="236">
        <f>I125</f>
        <v>0</v>
      </c>
      <c r="V52" s="235"/>
      <c r="W52" s="235"/>
      <c r="X52" s="235"/>
      <c r="Y52" s="103"/>
      <c r="Z52" s="104"/>
    </row>
    <row r="53" spans="2:45" ht="14.1" customHeight="1" thickBot="1" x14ac:dyDescent="0.35">
      <c r="B53" s="95"/>
      <c r="C53" s="121"/>
      <c r="D53" s="122"/>
      <c r="E53" s="123"/>
      <c r="F53" s="123"/>
      <c r="G53" s="123"/>
      <c r="H53" s="123"/>
      <c r="I53" s="124"/>
      <c r="J53" s="123"/>
      <c r="K53" s="123"/>
      <c r="L53" s="123"/>
      <c r="M53" s="124"/>
      <c r="N53" s="123"/>
      <c r="O53" s="123"/>
      <c r="P53" s="125"/>
      <c r="Q53" s="124"/>
      <c r="R53" s="123"/>
      <c r="S53" s="123"/>
      <c r="T53" s="125"/>
      <c r="U53" s="124"/>
      <c r="V53" s="123"/>
      <c r="W53" s="123"/>
      <c r="X53" s="123"/>
      <c r="Y53" s="126"/>
      <c r="Z53" s="97"/>
    </row>
    <row r="54" spans="2:45" s="129" customFormat="1" ht="14.1" hidden="1" customHeight="1" thickTop="1" x14ac:dyDescent="0.3"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8"/>
      <c r="AS54" s="217"/>
    </row>
    <row r="55" spans="2:45" s="129" customFormat="1" ht="14.1" hidden="1" customHeight="1" x14ac:dyDescent="0.3"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8"/>
      <c r="AS55" s="217"/>
    </row>
    <row r="56" spans="2:45" s="129" customFormat="1" ht="14.1" hidden="1" customHeight="1" x14ac:dyDescent="0.3"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8"/>
      <c r="AS56" s="217"/>
    </row>
    <row r="57" spans="2:45" s="129" customFormat="1" ht="14.1" hidden="1" customHeight="1" x14ac:dyDescent="0.3"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8"/>
      <c r="AS57" s="217"/>
    </row>
    <row r="58" spans="2:45" s="129" customFormat="1" ht="14.1" hidden="1" customHeight="1" x14ac:dyDescent="0.3"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8"/>
      <c r="AS58" s="217"/>
    </row>
    <row r="59" spans="2:45" s="129" customFormat="1" ht="14.1" hidden="1" customHeight="1" x14ac:dyDescent="0.3"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8"/>
      <c r="AS59" s="217"/>
    </row>
    <row r="60" spans="2:45" s="129" customFormat="1" ht="14.1" hidden="1" customHeight="1" x14ac:dyDescent="0.3"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8"/>
      <c r="AS60" s="217"/>
    </row>
    <row r="61" spans="2:45" s="129" customFormat="1" ht="14.1" hidden="1" customHeight="1" x14ac:dyDescent="0.3"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8"/>
      <c r="AS61" s="217"/>
    </row>
    <row r="62" spans="2:45" s="129" customFormat="1" ht="14.1" hidden="1" customHeight="1" x14ac:dyDescent="0.3"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8"/>
      <c r="AS62" s="217"/>
    </row>
    <row r="63" spans="2:45" s="129" customFormat="1" ht="14.1" hidden="1" customHeight="1" x14ac:dyDescent="0.3"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8"/>
      <c r="AS63" s="217"/>
    </row>
    <row r="64" spans="2:45" s="129" customFormat="1" ht="14.1" hidden="1" customHeight="1" x14ac:dyDescent="0.3"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8"/>
      <c r="AS64" s="217"/>
    </row>
    <row r="65" spans="2:45" s="129" customFormat="1" ht="14.1" hidden="1" customHeight="1" x14ac:dyDescent="0.3"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8"/>
      <c r="AS65" s="217"/>
    </row>
    <row r="66" spans="2:45" s="129" customFormat="1" ht="14.1" hidden="1" customHeight="1" x14ac:dyDescent="0.3"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  <c r="AS66" s="217"/>
    </row>
    <row r="67" spans="2:45" s="129" customFormat="1" ht="14.1" hidden="1" customHeight="1" x14ac:dyDescent="0.3"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8"/>
      <c r="AS67" s="217"/>
    </row>
    <row r="68" spans="2:45" s="129" customFormat="1" ht="14.1" hidden="1" customHeight="1" x14ac:dyDescent="0.3"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8"/>
      <c r="AS68" s="217"/>
    </row>
    <row r="69" spans="2:45" s="129" customFormat="1" ht="14.1" hidden="1" customHeight="1" x14ac:dyDescent="0.3"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8"/>
      <c r="AS69" s="217"/>
    </row>
    <row r="70" spans="2:45" s="129" customFormat="1" ht="14.1" hidden="1" customHeight="1" x14ac:dyDescent="0.3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8"/>
      <c r="AS70" s="217"/>
    </row>
    <row r="71" spans="2:45" s="129" customFormat="1" ht="14.1" hidden="1" customHeight="1" x14ac:dyDescent="0.3"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8"/>
      <c r="AS71" s="217"/>
    </row>
    <row r="72" spans="2:45" s="129" customFormat="1" ht="14.1" hidden="1" customHeight="1" x14ac:dyDescent="0.3"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8"/>
      <c r="AS72" s="217"/>
    </row>
    <row r="73" spans="2:45" s="129" customFormat="1" ht="14.1" hidden="1" customHeight="1" x14ac:dyDescent="0.3"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8"/>
      <c r="AS73" s="217"/>
    </row>
    <row r="74" spans="2:45" s="129" customFormat="1" ht="14.1" hidden="1" customHeight="1" x14ac:dyDescent="0.3"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8"/>
      <c r="AS74" s="217"/>
    </row>
    <row r="75" spans="2:45" s="129" customFormat="1" ht="14.1" hidden="1" customHeight="1" x14ac:dyDescent="0.3"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8"/>
      <c r="AS75" s="217"/>
    </row>
    <row r="76" spans="2:45" s="129" customFormat="1" ht="14.1" hidden="1" customHeight="1" x14ac:dyDescent="0.3"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8"/>
      <c r="AS76" s="217"/>
    </row>
    <row r="77" spans="2:45" s="129" customFormat="1" ht="14.1" hidden="1" customHeight="1" x14ac:dyDescent="0.3"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8"/>
      <c r="AS77" s="217"/>
    </row>
    <row r="78" spans="2:45" s="129" customFormat="1" ht="14.1" hidden="1" customHeight="1" x14ac:dyDescent="0.3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8"/>
      <c r="AS78" s="217"/>
    </row>
    <row r="79" spans="2:45" s="129" customFormat="1" ht="14.1" hidden="1" customHeight="1" x14ac:dyDescent="0.3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8"/>
      <c r="AS79" s="217"/>
    </row>
    <row r="80" spans="2:45" s="129" customFormat="1" ht="14.1" hidden="1" customHeight="1" x14ac:dyDescent="0.3"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8"/>
      <c r="AS80" s="217"/>
    </row>
    <row r="81" spans="2:45" s="129" customFormat="1" ht="14.1" hidden="1" customHeight="1" x14ac:dyDescent="0.3"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8"/>
      <c r="AS81" s="217"/>
    </row>
    <row r="82" spans="2:45" s="129" customFormat="1" ht="14.1" hidden="1" customHeight="1" x14ac:dyDescent="0.3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8"/>
      <c r="AS82" s="217"/>
    </row>
    <row r="83" spans="2:45" s="129" customFormat="1" ht="14.1" hidden="1" customHeight="1" x14ac:dyDescent="0.3"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8"/>
      <c r="AS83" s="217"/>
    </row>
    <row r="84" spans="2:45" s="129" customFormat="1" ht="14.1" hidden="1" customHeight="1" x14ac:dyDescent="0.3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8"/>
      <c r="AS84" s="217"/>
    </row>
    <row r="85" spans="2:45" s="129" customFormat="1" ht="14.1" hidden="1" customHeight="1" x14ac:dyDescent="0.3"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8"/>
      <c r="AS85" s="217"/>
    </row>
    <row r="86" spans="2:45" s="129" customFormat="1" ht="14.1" hidden="1" customHeight="1" x14ac:dyDescent="0.3"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8"/>
      <c r="AS86" s="217"/>
    </row>
    <row r="87" spans="2:45" s="129" customFormat="1" ht="14.1" hidden="1" customHeight="1" x14ac:dyDescent="0.3"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8"/>
      <c r="AS87" s="217"/>
    </row>
    <row r="88" spans="2:45" s="129" customFormat="1" ht="14.1" hidden="1" customHeight="1" x14ac:dyDescent="0.3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8"/>
      <c r="AS88" s="217"/>
    </row>
    <row r="89" spans="2:45" s="129" customFormat="1" ht="14.1" hidden="1" customHeight="1" x14ac:dyDescent="0.3"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8"/>
      <c r="AS89" s="217"/>
    </row>
    <row r="90" spans="2:45" s="129" customFormat="1" ht="14.1" hidden="1" customHeight="1" x14ac:dyDescent="0.3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8"/>
      <c r="AS90" s="217"/>
    </row>
    <row r="91" spans="2:45" s="129" customFormat="1" ht="14.1" hidden="1" customHeight="1" x14ac:dyDescent="0.3"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8"/>
      <c r="AS91" s="217"/>
    </row>
    <row r="92" spans="2:45" s="129" customFormat="1" ht="14.1" hidden="1" customHeight="1" x14ac:dyDescent="0.3"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8"/>
      <c r="AS92" s="217"/>
    </row>
    <row r="93" spans="2:45" s="129" customFormat="1" ht="14.1" hidden="1" customHeight="1" x14ac:dyDescent="0.3"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8"/>
      <c r="AS93" s="217"/>
    </row>
    <row r="94" spans="2:45" s="129" customFormat="1" ht="14.1" hidden="1" customHeight="1" x14ac:dyDescent="0.3"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8"/>
      <c r="AS94" s="217"/>
    </row>
    <row r="95" spans="2:45" s="129" customFormat="1" ht="14.1" hidden="1" customHeight="1" x14ac:dyDescent="0.3"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8"/>
      <c r="AS95" s="217"/>
    </row>
    <row r="96" spans="2:45" s="129" customFormat="1" ht="14.1" hidden="1" customHeight="1" x14ac:dyDescent="0.3"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8"/>
      <c r="AS96" s="217"/>
    </row>
    <row r="97" spans="2:45" s="129" customFormat="1" ht="14.1" hidden="1" customHeight="1" x14ac:dyDescent="0.3"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8"/>
      <c r="AS97" s="217"/>
    </row>
    <row r="98" spans="2:45" s="129" customFormat="1" ht="14.1" hidden="1" customHeight="1" x14ac:dyDescent="0.3"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8"/>
      <c r="AS98" s="217"/>
    </row>
    <row r="99" spans="2:45" s="129" customFormat="1" ht="14.1" hidden="1" customHeight="1" x14ac:dyDescent="0.3"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8"/>
      <c r="AS99" s="217"/>
    </row>
    <row r="100" spans="2:45" s="129" customFormat="1" ht="14.1" hidden="1" customHeight="1" x14ac:dyDescent="0.3"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8"/>
      <c r="AS100" s="217"/>
    </row>
    <row r="101" spans="2:45" s="129" customFormat="1" ht="14.1" hidden="1" customHeight="1" x14ac:dyDescent="0.3"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8"/>
      <c r="AS101" s="217"/>
    </row>
    <row r="102" spans="2:45" s="129" customFormat="1" ht="14.1" hidden="1" customHeight="1" x14ac:dyDescent="0.3"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8"/>
      <c r="AS102" s="217"/>
    </row>
    <row r="103" spans="2:45" s="129" customFormat="1" ht="14.1" hidden="1" customHeight="1" x14ac:dyDescent="0.3"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8"/>
      <c r="AS103" s="217"/>
    </row>
    <row r="104" spans="2:45" s="129" customFormat="1" ht="14.1" hidden="1" customHeight="1" x14ac:dyDescent="0.3"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8"/>
      <c r="AS104" s="217"/>
    </row>
    <row r="105" spans="2:45" s="129" customFormat="1" ht="14.1" hidden="1" customHeight="1" x14ac:dyDescent="0.3"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8"/>
      <c r="AS105" s="217"/>
    </row>
    <row r="106" spans="2:45" s="129" customFormat="1" ht="14.1" hidden="1" customHeight="1" x14ac:dyDescent="0.3"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8"/>
      <c r="AS106" s="217"/>
    </row>
    <row r="107" spans="2:45" s="129" customFormat="1" ht="14.1" hidden="1" customHeight="1" x14ac:dyDescent="0.3"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8"/>
      <c r="AS107" s="217"/>
    </row>
    <row r="108" spans="2:45" s="129" customFormat="1" ht="14.1" hidden="1" customHeight="1" x14ac:dyDescent="0.3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8"/>
      <c r="AS108" s="217"/>
    </row>
    <row r="109" spans="2:45" s="129" customFormat="1" ht="14.1" hidden="1" customHeight="1" x14ac:dyDescent="0.3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8"/>
      <c r="AS109" s="217"/>
    </row>
    <row r="110" spans="2:45" s="129" customFormat="1" ht="14.1" hidden="1" customHeight="1" x14ac:dyDescent="0.3"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8"/>
      <c r="AS110" s="217"/>
    </row>
    <row r="111" spans="2:45" s="129" customFormat="1" ht="14.1" hidden="1" customHeight="1" x14ac:dyDescent="0.3"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8"/>
      <c r="AS111" s="217"/>
    </row>
    <row r="112" spans="2:45" s="129" customFormat="1" ht="14.1" hidden="1" customHeight="1" x14ac:dyDescent="0.3"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8"/>
      <c r="AS112" s="217"/>
    </row>
    <row r="113" spans="2:45" s="129" customFormat="1" ht="14.1" hidden="1" customHeight="1" x14ac:dyDescent="0.3"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8"/>
      <c r="AS113" s="217"/>
    </row>
    <row r="114" spans="2:45" s="129" customFormat="1" ht="14.1" hidden="1" customHeight="1" x14ac:dyDescent="0.3"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8"/>
      <c r="AS114" s="217"/>
    </row>
    <row r="115" spans="2:45" s="129" customFormat="1" ht="14.1" hidden="1" customHeight="1" x14ac:dyDescent="0.3"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8"/>
      <c r="AS115" s="217"/>
    </row>
    <row r="116" spans="2:45" s="129" customFormat="1" ht="14.1" hidden="1" customHeight="1" x14ac:dyDescent="0.3"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8"/>
      <c r="AS116" s="217"/>
    </row>
    <row r="117" spans="2:45" s="129" customFormat="1" ht="14.1" hidden="1" customHeight="1" x14ac:dyDescent="0.3"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8"/>
      <c r="AS117" s="217"/>
    </row>
    <row r="118" spans="2:45" s="129" customFormat="1" ht="14.1" hidden="1" customHeight="1" x14ac:dyDescent="0.3"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8"/>
      <c r="AS118" s="217"/>
    </row>
    <row r="119" spans="2:45" s="129" customFormat="1" ht="14.1" hidden="1" customHeight="1" x14ac:dyDescent="0.3"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8"/>
      <c r="AS119" s="217"/>
    </row>
    <row r="120" spans="2:45" s="129" customFormat="1" ht="14.1" hidden="1" customHeight="1" x14ac:dyDescent="0.3"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8"/>
      <c r="AS120" s="217"/>
    </row>
    <row r="121" spans="2:45" s="129" customFormat="1" ht="14.1" hidden="1" customHeight="1" x14ac:dyDescent="0.3"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8"/>
      <c r="AS121" s="217"/>
    </row>
    <row r="122" spans="2:45" s="129" customFormat="1" ht="14.1" hidden="1" customHeight="1" x14ac:dyDescent="0.3"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8"/>
      <c r="AS122" s="217"/>
    </row>
    <row r="123" spans="2:45" s="129" customFormat="1" ht="14.1" hidden="1" customHeight="1" x14ac:dyDescent="0.3"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8"/>
      <c r="AS123" s="217"/>
    </row>
    <row r="124" spans="2:45" s="129" customFormat="1" ht="14.1" hidden="1" customHeight="1" x14ac:dyDescent="0.3"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8"/>
      <c r="AS124" s="217"/>
    </row>
    <row r="125" spans="2:45" s="129" customFormat="1" ht="14.1" hidden="1" customHeight="1" x14ac:dyDescent="0.3"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8"/>
      <c r="AS125" s="217"/>
    </row>
    <row r="126" spans="2:45" s="129" customFormat="1" ht="14.1" hidden="1" customHeight="1" x14ac:dyDescent="0.3"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8"/>
      <c r="AS126" s="217"/>
    </row>
    <row r="127" spans="2:45" s="129" customFormat="1" ht="14.1" hidden="1" customHeight="1" x14ac:dyDescent="0.3"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8"/>
      <c r="AS127" s="217"/>
    </row>
    <row r="128" spans="2:45" s="129" customFormat="1" ht="14.1" hidden="1" customHeight="1" x14ac:dyDescent="0.3"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8"/>
      <c r="AS128" s="217"/>
    </row>
    <row r="129" spans="2:45" s="129" customFormat="1" ht="14.1" hidden="1" customHeight="1" x14ac:dyDescent="0.3"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8"/>
      <c r="AS129" s="217"/>
    </row>
    <row r="130" spans="2:45" s="129" customFormat="1" ht="14.1" hidden="1" customHeight="1" x14ac:dyDescent="0.3"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8"/>
      <c r="AS130" s="217"/>
    </row>
    <row r="131" spans="2:45" s="129" customFormat="1" ht="14.1" hidden="1" customHeight="1" x14ac:dyDescent="0.3">
      <c r="B131" s="127"/>
      <c r="C131" s="127"/>
      <c r="D131" s="127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8"/>
      <c r="AS131" s="217"/>
    </row>
    <row r="132" spans="2:45" s="129" customFormat="1" ht="14.1" hidden="1" customHeight="1" x14ac:dyDescent="0.3">
      <c r="B132" s="127"/>
      <c r="C132" s="127"/>
      <c r="D132" s="127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8"/>
      <c r="AS132" s="217"/>
    </row>
    <row r="133" spans="2:45" s="129" customFormat="1" ht="14.1" hidden="1" customHeight="1" x14ac:dyDescent="0.3">
      <c r="B133" s="127"/>
      <c r="C133" s="127"/>
      <c r="D133" s="127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8"/>
      <c r="AS133" s="217"/>
    </row>
    <row r="134" spans="2:45" s="129" customFormat="1" ht="14.1" hidden="1" customHeight="1" x14ac:dyDescent="0.3">
      <c r="B134" s="127"/>
      <c r="C134" s="127"/>
      <c r="D134" s="127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8"/>
      <c r="AS134" s="217"/>
    </row>
    <row r="135" spans="2:45" s="129" customFormat="1" ht="14.1" hidden="1" customHeight="1" x14ac:dyDescent="0.3">
      <c r="B135" s="127"/>
      <c r="C135" s="127"/>
      <c r="D135" s="127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8"/>
      <c r="AS135" s="217"/>
    </row>
    <row r="136" spans="2:45" s="129" customFormat="1" ht="14.1" hidden="1" customHeight="1" x14ac:dyDescent="0.3">
      <c r="B136" s="127"/>
      <c r="C136" s="127"/>
      <c r="D136" s="127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8"/>
      <c r="AS136" s="217"/>
    </row>
    <row r="137" spans="2:45" s="129" customFormat="1" ht="14.1" hidden="1" customHeight="1" x14ac:dyDescent="0.3">
      <c r="B137" s="127"/>
      <c r="C137" s="127"/>
      <c r="D137" s="127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8"/>
      <c r="AS137" s="217"/>
    </row>
    <row r="138" spans="2:45" s="129" customFormat="1" ht="14.1" hidden="1" customHeight="1" x14ac:dyDescent="0.3">
      <c r="B138" s="127"/>
      <c r="C138" s="127"/>
      <c r="D138" s="127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8"/>
      <c r="AS138" s="217"/>
    </row>
    <row r="139" spans="2:45" s="129" customFormat="1" ht="14.1" hidden="1" customHeight="1" x14ac:dyDescent="0.3">
      <c r="B139" s="127"/>
      <c r="C139" s="127"/>
      <c r="D139" s="127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8"/>
      <c r="AS139" s="217"/>
    </row>
    <row r="140" spans="2:45" s="129" customFormat="1" ht="14.1" hidden="1" customHeight="1" x14ac:dyDescent="0.3">
      <c r="B140" s="127"/>
      <c r="C140" s="127"/>
      <c r="D140" s="127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8"/>
      <c r="AS140" s="217"/>
    </row>
    <row r="141" spans="2:45" s="129" customFormat="1" ht="14.1" hidden="1" customHeight="1" x14ac:dyDescent="0.3"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8"/>
      <c r="AS141" s="217"/>
    </row>
    <row r="142" spans="2:45" s="129" customFormat="1" ht="14.1" hidden="1" customHeight="1" x14ac:dyDescent="0.3"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8"/>
      <c r="AS142" s="217"/>
    </row>
    <row r="143" spans="2:45" s="129" customFormat="1" ht="14.1" hidden="1" customHeight="1" x14ac:dyDescent="0.3"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8"/>
      <c r="AS143" s="217"/>
    </row>
    <row r="144" spans="2:45" s="129" customFormat="1" ht="14.1" hidden="1" customHeight="1" x14ac:dyDescent="0.3"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8"/>
      <c r="AS144" s="217"/>
    </row>
    <row r="145" spans="2:45" s="129" customFormat="1" ht="14.1" hidden="1" customHeight="1" x14ac:dyDescent="0.3"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8"/>
      <c r="AS145" s="217"/>
    </row>
    <row r="146" spans="2:45" s="129" customFormat="1" ht="14.1" hidden="1" customHeight="1" x14ac:dyDescent="0.3"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8"/>
      <c r="AS146" s="217"/>
    </row>
    <row r="147" spans="2:45" s="129" customFormat="1" ht="14.1" hidden="1" customHeight="1" x14ac:dyDescent="0.3"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8"/>
      <c r="AS147" s="217"/>
    </row>
    <row r="148" spans="2:45" s="129" customFormat="1" ht="14.1" hidden="1" customHeight="1" x14ac:dyDescent="0.3"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8"/>
      <c r="AS148" s="217"/>
    </row>
    <row r="149" spans="2:45" s="129" customFormat="1" ht="14.1" hidden="1" customHeight="1" x14ac:dyDescent="0.3"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8"/>
      <c r="AS149" s="217"/>
    </row>
    <row r="150" spans="2:45" s="129" customFormat="1" ht="14.1" hidden="1" customHeight="1" x14ac:dyDescent="0.3"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8"/>
      <c r="AS150" s="217"/>
    </row>
    <row r="151" spans="2:45" s="129" customFormat="1" ht="14.1" hidden="1" customHeight="1" thickBot="1" x14ac:dyDescent="0.35">
      <c r="B151" s="130"/>
      <c r="C151" s="131"/>
      <c r="D151" s="131"/>
      <c r="E151" s="131"/>
      <c r="F151" s="131"/>
      <c r="G151" s="131"/>
      <c r="H151" s="131"/>
      <c r="I151" s="131"/>
      <c r="J151" s="131"/>
      <c r="K151" s="131"/>
      <c r="L151" s="131"/>
      <c r="M151" s="131"/>
      <c r="N151" s="131"/>
      <c r="O151" s="131"/>
      <c r="P151" s="131"/>
      <c r="Q151" s="131"/>
      <c r="R151" s="131"/>
      <c r="S151" s="131"/>
      <c r="T151" s="131"/>
      <c r="U151" s="131"/>
      <c r="V151" s="131"/>
      <c r="W151" s="131"/>
      <c r="X151" s="131"/>
      <c r="Y151" s="127"/>
      <c r="Z151" s="128"/>
      <c r="AS151" s="217"/>
    </row>
    <row r="152" spans="2:45" ht="14.1" customHeight="1" thickTop="1" x14ac:dyDescent="0.3">
      <c r="B152" s="132"/>
      <c r="C152" s="133"/>
      <c r="D152" s="133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3"/>
      <c r="Z152" s="97"/>
    </row>
    <row r="153" spans="2:45" s="18" customFormat="1" ht="14.1" customHeight="1" x14ac:dyDescent="0.3">
      <c r="B153" s="11"/>
      <c r="C153" s="11" t="s">
        <v>81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3"/>
      <c r="Z153" s="25"/>
      <c r="AS153" s="23"/>
    </row>
    <row r="155" spans="2:45" ht="14.1" customHeight="1" x14ac:dyDescent="0.3">
      <c r="E155" s="218">
        <f>E126</f>
        <v>0</v>
      </c>
      <c r="F155" s="218"/>
      <c r="G155" s="218"/>
      <c r="H155" s="218"/>
      <c r="I155" s="218">
        <f>F126</f>
        <v>0</v>
      </c>
      <c r="J155" s="218"/>
      <c r="K155" s="218"/>
      <c r="L155" s="218"/>
      <c r="M155" s="218">
        <f>G126</f>
        <v>0</v>
      </c>
      <c r="N155" s="218"/>
      <c r="O155" s="218"/>
      <c r="P155" s="218"/>
      <c r="Q155" s="218">
        <f>H126</f>
        <v>0</v>
      </c>
      <c r="R155" s="218"/>
      <c r="S155" s="218"/>
      <c r="T155" s="218"/>
      <c r="U155" s="218">
        <f>I126</f>
        <v>0</v>
      </c>
      <c r="V155" s="218"/>
      <c r="W155" s="218"/>
      <c r="X155" s="218"/>
    </row>
    <row r="156" spans="2:45" ht="14.1" customHeight="1" x14ac:dyDescent="0.3">
      <c r="E156" s="245">
        <f t="shared" ref="E156:E159" si="25">E127</f>
        <v>0</v>
      </c>
      <c r="F156" s="245"/>
      <c r="G156" s="245"/>
      <c r="H156" s="245"/>
      <c r="I156" s="245">
        <f t="shared" ref="I156:I159" si="26">F127</f>
        <v>0</v>
      </c>
      <c r="J156" s="245"/>
      <c r="K156" s="245"/>
      <c r="L156" s="245"/>
      <c r="M156" s="245">
        <f t="shared" ref="M156:M159" si="27">G127</f>
        <v>0</v>
      </c>
      <c r="N156" s="245"/>
      <c r="O156" s="245"/>
      <c r="P156" s="245"/>
      <c r="Q156" s="245">
        <f t="shared" ref="Q156:Q159" si="28">H127</f>
        <v>0</v>
      </c>
      <c r="R156" s="245"/>
      <c r="S156" s="245"/>
      <c r="T156" s="245"/>
      <c r="U156" s="245">
        <f t="shared" ref="U156:U159" si="29">I127</f>
        <v>0</v>
      </c>
      <c r="V156" s="245"/>
      <c r="W156" s="245"/>
      <c r="X156" s="245"/>
    </row>
    <row r="157" spans="2:45" ht="14.1" customHeight="1" x14ac:dyDescent="0.3">
      <c r="E157" s="218">
        <f t="shared" si="25"/>
        <v>0</v>
      </c>
      <c r="F157" s="218"/>
      <c r="G157" s="218"/>
      <c r="H157" s="218"/>
      <c r="I157" s="218">
        <f t="shared" si="26"/>
        <v>0</v>
      </c>
      <c r="J157" s="218"/>
      <c r="K157" s="218"/>
      <c r="L157" s="218"/>
      <c r="M157" s="218">
        <f t="shared" si="27"/>
        <v>0</v>
      </c>
      <c r="N157" s="218"/>
      <c r="O157" s="218"/>
      <c r="P157" s="218"/>
      <c r="Q157" s="218">
        <f t="shared" si="28"/>
        <v>0</v>
      </c>
      <c r="R157" s="218"/>
      <c r="S157" s="218"/>
      <c r="T157" s="218"/>
      <c r="U157" s="218">
        <f t="shared" si="29"/>
        <v>0</v>
      </c>
      <c r="V157" s="218"/>
      <c r="W157" s="218"/>
      <c r="X157" s="218"/>
    </row>
    <row r="158" spans="2:45" ht="14.1" customHeight="1" x14ac:dyDescent="0.3">
      <c r="E158" s="218">
        <f t="shared" si="25"/>
        <v>0</v>
      </c>
      <c r="F158" s="218"/>
      <c r="G158" s="218"/>
      <c r="H158" s="218"/>
      <c r="I158" s="218">
        <f t="shared" si="26"/>
        <v>0</v>
      </c>
      <c r="J158" s="218"/>
      <c r="K158" s="218"/>
      <c r="L158" s="218"/>
      <c r="M158" s="218">
        <f t="shared" si="27"/>
        <v>0</v>
      </c>
      <c r="N158" s="218"/>
      <c r="O158" s="218"/>
      <c r="P158" s="218"/>
      <c r="Q158" s="218">
        <f t="shared" si="28"/>
        <v>0</v>
      </c>
      <c r="R158" s="218"/>
      <c r="S158" s="218"/>
      <c r="T158" s="218"/>
      <c r="U158" s="218">
        <f t="shared" si="29"/>
        <v>0</v>
      </c>
      <c r="V158" s="218"/>
      <c r="W158" s="218"/>
      <c r="X158" s="218"/>
    </row>
    <row r="159" spans="2:45" ht="14.1" customHeight="1" x14ac:dyDescent="0.3">
      <c r="E159" s="218" t="e">
        <f>RIGHT(E163,LEN(E163)-1)</f>
        <v>#VALUE!</v>
      </c>
      <c r="F159" s="218"/>
      <c r="G159" s="218"/>
      <c r="H159" s="218"/>
      <c r="I159" s="218" t="e">
        <f t="shared" ref="I159:X159" si="30">RIGHT(I163,LEN(I163)-1)</f>
        <v>#VALUE!</v>
      </c>
      <c r="J159" s="218"/>
      <c r="K159" s="218"/>
      <c r="L159" s="218"/>
      <c r="M159" s="218" t="e">
        <f t="shared" ref="M159:X159" si="31">RIGHT(M163,LEN(M163)-1)</f>
        <v>#VALUE!</v>
      </c>
      <c r="N159" s="218"/>
      <c r="O159" s="218"/>
      <c r="P159" s="218"/>
      <c r="Q159" s="218" t="e">
        <f t="shared" ref="Q159:X159" si="32">RIGHT(Q163,LEN(Q163)-1)</f>
        <v>#VALUE!</v>
      </c>
      <c r="R159" s="218"/>
      <c r="S159" s="218"/>
      <c r="T159" s="218"/>
      <c r="U159" s="218" t="e">
        <f t="shared" ref="U159:X159" si="33">RIGHT(U163,LEN(U163)-1)</f>
        <v>#VALUE!</v>
      </c>
      <c r="V159" s="218"/>
      <c r="W159" s="218"/>
      <c r="X159" s="218"/>
    </row>
    <row r="161" spans="5:24" ht="13.8" x14ac:dyDescent="0.3">
      <c r="E161" s="219">
        <f>E125</f>
        <v>0</v>
      </c>
      <c r="F161" s="220"/>
      <c r="G161" s="220"/>
      <c r="H161" s="220"/>
      <c r="I161" s="219" t="s">
        <v>38</v>
      </c>
      <c r="J161" s="220"/>
      <c r="K161" s="220"/>
      <c r="L161" s="220"/>
      <c r="M161" s="219" t="s">
        <v>38</v>
      </c>
      <c r="N161" s="220"/>
      <c r="O161" s="220"/>
      <c r="P161" s="220"/>
      <c r="Q161" s="219" t="s">
        <v>38</v>
      </c>
      <c r="R161" s="220"/>
      <c r="S161" s="220"/>
      <c r="T161" s="220"/>
      <c r="U161" s="219" t="s">
        <v>38</v>
      </c>
      <c r="V161" s="220"/>
      <c r="W161" s="220"/>
      <c r="X161" s="220"/>
    </row>
    <row r="163" spans="5:24" ht="14.1" hidden="1" customHeight="1" x14ac:dyDescent="0.3"/>
    <row r="164" spans="5:24" ht="14.1" hidden="1" customHeight="1" x14ac:dyDescent="0.3"/>
    <row r="165" spans="5:24" ht="14.1" hidden="1" customHeight="1" x14ac:dyDescent="0.3"/>
    <row r="166" spans="5:24" ht="14.1" hidden="1" customHeight="1" x14ac:dyDescent="0.3"/>
    <row r="167" spans="5:24" ht="14.1" hidden="1" customHeight="1" x14ac:dyDescent="0.3"/>
  </sheetData>
  <customSheetViews>
    <customSheetView guid="{CC2C1D83-C217-4DA2-BBCE-A4D7661D8F2A}" showPageBreaks="1" fitToPage="1" printArea="1" hiddenRows="1" hiddenColumns="1" topLeftCell="C1">
      <selection activeCell="Q83" sqref="Q83"/>
      <pageMargins left="0" right="0" top="0.5" bottom="0" header="0" footer="0"/>
      <printOptions horizontalCentered="1" verticalCentered="1"/>
      <pageSetup scale="61" orientation="landscape" horizontalDpi="300" r:id="rId1"/>
      <headerFooter alignWithMargins="0"/>
    </customSheetView>
    <customSheetView guid="{A92C3B5F-01B2-46CE-9CD1-48317B4601B0}" showPageBreaks="1" fitToPage="1" printArea="1" hiddenRows="1" hiddenColumns="1" showRuler="0" topLeftCell="C1">
      <selection activeCell="C3" sqref="C3"/>
      <pageMargins left="0" right="0" top="0.5" bottom="0" header="0" footer="0"/>
      <printOptions horizontalCentered="1" verticalCentered="1"/>
      <pageSetup scale="69" orientation="landscape" horizontalDpi="300" r:id="rId2"/>
      <headerFooter alignWithMargins="0"/>
    </customSheetView>
    <customSheetView guid="{02FA468B-F49F-46B8-890D-6D9EC0ABC69E}" showPageBreaks="1" fitToPage="1" printArea="1" hiddenRows="1" hiddenColumns="1" showRuler="0" topLeftCell="K40">
      <selection activeCell="U81" sqref="U81:X81"/>
      <pageMargins left="0" right="0" top="0.5" bottom="0" header="0" footer="0"/>
      <printOptions horizontalCentered="1" verticalCentered="1"/>
      <pageSetup scale="65" orientation="landscape" horizontalDpi="300" r:id="rId3"/>
      <headerFooter alignWithMargins="0"/>
    </customSheetView>
    <customSheetView guid="{C8AC3B35-CE4F-4151-9830-C572E41175D7}" fitToPage="1" hiddenRows="1" hiddenColumns="1" showRuler="0" topLeftCell="C1">
      <selection activeCell="I3" sqref="I3"/>
      <pageMargins left="0" right="0" top="0.5" bottom="0" header="0" footer="0"/>
      <printOptions horizontalCentered="1" verticalCentered="1"/>
      <pageSetup scale="66" orientation="landscape" horizontalDpi="300" r:id="rId4"/>
      <headerFooter alignWithMargins="0"/>
    </customSheetView>
    <customSheetView guid="{96BD5856-B10D-4A0A-8899-ECAE3BB3C080}" showPageBreaks="1" fitToPage="1" printArea="1" hiddenRows="1" hiddenColumns="1" topLeftCell="C1">
      <selection activeCell="C3" sqref="C3"/>
      <pageMargins left="0" right="0" top="0.5" bottom="0" header="0" footer="0"/>
      <printOptions horizontalCentered="1" verticalCentered="1"/>
      <pageSetup scale="61" orientation="landscape" horizontalDpi="300" r:id="rId5"/>
      <headerFooter alignWithMargins="0"/>
    </customSheetView>
  </customSheetViews>
  <mergeCells count="100">
    <mergeCell ref="U156:X156"/>
    <mergeCell ref="U157:X157"/>
    <mergeCell ref="U158:X158"/>
    <mergeCell ref="U159:X159"/>
    <mergeCell ref="M156:P156"/>
    <mergeCell ref="M157:P157"/>
    <mergeCell ref="M158:P158"/>
    <mergeCell ref="M159:P159"/>
    <mergeCell ref="Q156:T156"/>
    <mergeCell ref="Q157:T157"/>
    <mergeCell ref="Q158:T158"/>
    <mergeCell ref="Q159:T159"/>
    <mergeCell ref="I158:L158"/>
    <mergeCell ref="I159:L159"/>
    <mergeCell ref="E156:H156"/>
    <mergeCell ref="E157:H157"/>
    <mergeCell ref="E158:H158"/>
    <mergeCell ref="E159:H159"/>
    <mergeCell ref="Q12:T12"/>
    <mergeCell ref="Q10:T10"/>
    <mergeCell ref="Q11:T11"/>
    <mergeCell ref="I156:L156"/>
    <mergeCell ref="I157:L157"/>
    <mergeCell ref="Q52:T52"/>
    <mergeCell ref="N41:P41"/>
    <mergeCell ref="R41:T41"/>
    <mergeCell ref="Q33:T33"/>
    <mergeCell ref="M13:P13"/>
    <mergeCell ref="M52:P52"/>
    <mergeCell ref="Q13:T13"/>
    <mergeCell ref="M33:P33"/>
    <mergeCell ref="Q4:T4"/>
    <mergeCell ref="U9:X9"/>
    <mergeCell ref="Q5:T5"/>
    <mergeCell ref="Q6:T6"/>
    <mergeCell ref="Q8:T8"/>
    <mergeCell ref="I3:L3"/>
    <mergeCell ref="M3:P3"/>
    <mergeCell ref="Q3:T3"/>
    <mergeCell ref="Q9:T9"/>
    <mergeCell ref="U52:X52"/>
    <mergeCell ref="V41:X41"/>
    <mergeCell ref="U12:X12"/>
    <mergeCell ref="U4:X4"/>
    <mergeCell ref="U5:X5"/>
    <mergeCell ref="U6:X6"/>
    <mergeCell ref="U8:X8"/>
    <mergeCell ref="U10:X10"/>
    <mergeCell ref="U3:X3"/>
    <mergeCell ref="U13:X13"/>
    <mergeCell ref="U33:X33"/>
    <mergeCell ref="U11:X11"/>
    <mergeCell ref="E52:H52"/>
    <mergeCell ref="I33:L33"/>
    <mergeCell ref="I52:L52"/>
    <mergeCell ref="M4:P4"/>
    <mergeCell ref="M5:P5"/>
    <mergeCell ref="M6:P6"/>
    <mergeCell ref="M8:P8"/>
    <mergeCell ref="M9:P9"/>
    <mergeCell ref="M10:P10"/>
    <mergeCell ref="M11:P11"/>
    <mergeCell ref="M12:P12"/>
    <mergeCell ref="I4:L4"/>
    <mergeCell ref="I5:L5"/>
    <mergeCell ref="I6:L6"/>
    <mergeCell ref="I8:L8"/>
    <mergeCell ref="I9:L9"/>
    <mergeCell ref="E33:H33"/>
    <mergeCell ref="F41:H41"/>
    <mergeCell ref="J41:L41"/>
    <mergeCell ref="E13:H13"/>
    <mergeCell ref="E9:H9"/>
    <mergeCell ref="E32:H32"/>
    <mergeCell ref="C1:Y1"/>
    <mergeCell ref="U32:X32"/>
    <mergeCell ref="Q32:T32"/>
    <mergeCell ref="M32:P32"/>
    <mergeCell ref="I32:L32"/>
    <mergeCell ref="I12:L12"/>
    <mergeCell ref="E4:H4"/>
    <mergeCell ref="E5:H5"/>
    <mergeCell ref="E6:H6"/>
    <mergeCell ref="I11:L11"/>
    <mergeCell ref="I13:L13"/>
    <mergeCell ref="E10:H10"/>
    <mergeCell ref="E11:H11"/>
    <mergeCell ref="E12:H12"/>
    <mergeCell ref="I10:L10"/>
    <mergeCell ref="E3:H3"/>
    <mergeCell ref="U161:X161"/>
    <mergeCell ref="E161:H161"/>
    <mergeCell ref="I161:L161"/>
    <mergeCell ref="M161:P161"/>
    <mergeCell ref="Q161:T161"/>
    <mergeCell ref="E155:H155"/>
    <mergeCell ref="U155:X155"/>
    <mergeCell ref="Q155:T155"/>
    <mergeCell ref="M155:P155"/>
    <mergeCell ref="I155:L155"/>
  </mergeCells>
  <phoneticPr fontId="0" type="noConversion"/>
  <printOptions horizontalCentered="1" verticalCentered="1"/>
  <pageMargins left="0" right="0" top="0.5" bottom="0" header="0" footer="0"/>
  <pageSetup scale="74" orientation="landscape" horizontalDpi="300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Z89"/>
  <sheetViews>
    <sheetView topLeftCell="C1" zoomScale="90" zoomScaleNormal="90" workbookViewId="0">
      <selection activeCell="C1" sqref="C1:Y1"/>
    </sheetView>
  </sheetViews>
  <sheetFormatPr defaultColWidth="9.109375" defaultRowHeight="13.8" x14ac:dyDescent="0.3"/>
  <cols>
    <col min="1" max="2" width="9.109375" style="19" hidden="1" customWidth="1"/>
    <col min="3" max="3" width="20.5546875" style="19" customWidth="1"/>
    <col min="4" max="4" width="0.6640625" style="19" customWidth="1"/>
    <col min="5" max="5" width="10.6640625" style="19" customWidth="1"/>
    <col min="6" max="8" width="7.33203125" style="19" customWidth="1"/>
    <col min="9" max="9" width="10.6640625" style="19" customWidth="1"/>
    <col min="10" max="12" width="7.33203125" style="19" customWidth="1"/>
    <col min="13" max="13" width="10.6640625" style="19" customWidth="1"/>
    <col min="14" max="16" width="7.33203125" style="19" customWidth="1"/>
    <col min="17" max="17" width="10.6640625" style="19" customWidth="1"/>
    <col min="18" max="20" width="7.33203125" style="19" customWidth="1"/>
    <col min="21" max="21" width="10.6640625" style="19" customWidth="1"/>
    <col min="22" max="24" width="7.33203125" style="19" customWidth="1"/>
    <col min="25" max="25" width="0.6640625" style="19" customWidth="1"/>
    <col min="26" max="26" width="2.88671875" style="19" customWidth="1"/>
    <col min="27" max="16384" width="9.109375" style="19"/>
  </cols>
  <sheetData>
    <row r="1" spans="2:26" ht="18" x14ac:dyDescent="0.35">
      <c r="B1" s="1"/>
      <c r="C1" s="265" t="s">
        <v>79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"/>
    </row>
    <row r="2" spans="2:26" ht="7.95" customHeight="1" x14ac:dyDescent="0.3">
      <c r="B2" s="1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2"/>
      <c r="Z2" s="26"/>
    </row>
    <row r="3" spans="2:26" hidden="1" x14ac:dyDescent="0.3">
      <c r="B3" s="1"/>
      <c r="C3" s="112"/>
      <c r="D3" s="95"/>
      <c r="E3" s="95" t="e">
        <f>IF(#REF!&lt;6,"h","s")</f>
        <v>#REF!</v>
      </c>
      <c r="F3" s="95" t="e">
        <f>IF(#REF!&lt;6,"h","s")</f>
        <v>#REF!</v>
      </c>
      <c r="G3" s="95" t="e">
        <f>IF(#REF!&lt;6,"h","s")</f>
        <v>#REF!</v>
      </c>
      <c r="H3" s="95" t="e">
        <f>IF(#REF!&lt;6,"h","s")</f>
        <v>#REF!</v>
      </c>
      <c r="I3" s="95" t="e">
        <f>IF(#REF!&lt;7,"h","s")</f>
        <v>#REF!</v>
      </c>
      <c r="J3" s="95" t="e">
        <f>IF(#REF!&lt;7,"h","s")</f>
        <v>#REF!</v>
      </c>
      <c r="K3" s="95" t="e">
        <f>IF(#REF!&lt;7,"h","s")</f>
        <v>#REF!</v>
      </c>
      <c r="L3" s="95" t="e">
        <f>IF(#REF!&lt;7,"h","s")</f>
        <v>#REF!</v>
      </c>
      <c r="M3" s="95" t="e">
        <f>IF(#REF!&lt;8,"h","s")</f>
        <v>#REF!</v>
      </c>
      <c r="N3" s="95" t="e">
        <f>IF(#REF!&lt;8,"h","s")</f>
        <v>#REF!</v>
      </c>
      <c r="O3" s="95" t="e">
        <f>IF(#REF!&lt;8,"h","s")</f>
        <v>#REF!</v>
      </c>
      <c r="P3" s="95" t="e">
        <f>IF(#REF!&lt;8,"h","s")</f>
        <v>#REF!</v>
      </c>
      <c r="Q3" s="95" t="e">
        <f>IF(#REF!&lt;9,"h","s")</f>
        <v>#REF!</v>
      </c>
      <c r="R3" s="95" t="e">
        <f>IF(#REF!&lt;9,"h","s")</f>
        <v>#REF!</v>
      </c>
      <c r="S3" s="95" t="e">
        <f>IF(#REF!&lt;9,"h","s")</f>
        <v>#REF!</v>
      </c>
      <c r="T3" s="95" t="e">
        <f>IF(#REF!&lt;9,"h","s")</f>
        <v>#REF!</v>
      </c>
      <c r="U3" s="95" t="e">
        <f>IF(#REF!&lt;10,"h","s")</f>
        <v>#REF!</v>
      </c>
      <c r="V3" s="95" t="e">
        <f>IF(#REF!&lt;10,"h","s")</f>
        <v>#REF!</v>
      </c>
      <c r="W3" s="95" t="e">
        <f>IF(#REF!&lt;10,"h","s")</f>
        <v>#REF!</v>
      </c>
      <c r="X3" s="95" t="e">
        <f>IF(#REF!&lt;10,"h","s")</f>
        <v>#REF!</v>
      </c>
      <c r="Y3" s="3" t="e">
        <f>IF(#REF!&lt;6,"h","s")</f>
        <v>#REF!</v>
      </c>
      <c r="Z3" s="26"/>
    </row>
    <row r="4" spans="2:26" ht="24.9" customHeight="1" x14ac:dyDescent="0.3">
      <c r="B4" s="1"/>
      <c r="C4" s="15" t="s">
        <v>44</v>
      </c>
      <c r="D4" s="16"/>
      <c r="E4" s="266">
        <v>6</v>
      </c>
      <c r="F4" s="231"/>
      <c r="G4" s="231"/>
      <c r="H4" s="231"/>
      <c r="I4" s="243">
        <v>7</v>
      </c>
      <c r="J4" s="231"/>
      <c r="K4" s="231"/>
      <c r="L4" s="244"/>
      <c r="M4" s="243">
        <v>8</v>
      </c>
      <c r="N4" s="231"/>
      <c r="O4" s="231"/>
      <c r="P4" s="244"/>
      <c r="Q4" s="243">
        <v>9</v>
      </c>
      <c r="R4" s="231"/>
      <c r="S4" s="231"/>
      <c r="T4" s="244"/>
      <c r="U4" s="243">
        <v>10</v>
      </c>
      <c r="V4" s="231"/>
      <c r="W4" s="231"/>
      <c r="X4" s="231"/>
      <c r="Y4" s="20"/>
      <c r="Z4" s="26"/>
    </row>
    <row r="5" spans="2:26" x14ac:dyDescent="0.3">
      <c r="B5" s="1"/>
      <c r="C5" s="110" t="s">
        <v>0</v>
      </c>
      <c r="D5" s="111"/>
      <c r="E5" s="263">
        <f>'Multi-Family 1-5'!J55</f>
        <v>0</v>
      </c>
      <c r="F5" s="240"/>
      <c r="G5" s="240"/>
      <c r="H5" s="240"/>
      <c r="I5" s="239">
        <f>'Multi-Family 1-5'!K55</f>
        <v>0</v>
      </c>
      <c r="J5" s="240"/>
      <c r="K5" s="240"/>
      <c r="L5" s="241"/>
      <c r="M5" s="239">
        <f>'Multi-Family 1-5'!L55</f>
        <v>0</v>
      </c>
      <c r="N5" s="240"/>
      <c r="O5" s="240"/>
      <c r="P5" s="241"/>
      <c r="Q5" s="239">
        <f>'Multi-Family 1-5'!M55</f>
        <v>0</v>
      </c>
      <c r="R5" s="240"/>
      <c r="S5" s="240"/>
      <c r="T5" s="241"/>
      <c r="U5" s="239">
        <f>'Multi-Family 1-5'!N55</f>
        <v>0</v>
      </c>
      <c r="V5" s="240"/>
      <c r="W5" s="240"/>
      <c r="X5" s="240"/>
      <c r="Y5" s="4"/>
      <c r="Z5" s="26"/>
    </row>
    <row r="6" spans="2:26" x14ac:dyDescent="0.3">
      <c r="B6" s="1"/>
      <c r="C6" s="110" t="s">
        <v>1</v>
      </c>
      <c r="D6" s="111"/>
      <c r="E6" s="269">
        <f>'Multi-Family 1-5'!J56</f>
        <v>0</v>
      </c>
      <c r="F6" s="240"/>
      <c r="G6" s="240"/>
      <c r="H6" s="240"/>
      <c r="I6" s="239">
        <f>'Multi-Family 1-5'!K56</f>
        <v>0</v>
      </c>
      <c r="J6" s="240"/>
      <c r="K6" s="240"/>
      <c r="L6" s="241"/>
      <c r="M6" s="239">
        <f>'Multi-Family 1-5'!L56</f>
        <v>0</v>
      </c>
      <c r="N6" s="240"/>
      <c r="O6" s="240"/>
      <c r="P6" s="241"/>
      <c r="Q6" s="239">
        <f>'Multi-Family 1-5'!M56</f>
        <v>0</v>
      </c>
      <c r="R6" s="240"/>
      <c r="S6" s="240"/>
      <c r="T6" s="241"/>
      <c r="U6" s="239">
        <f>'Multi-Family 1-5'!N56</f>
        <v>0</v>
      </c>
      <c r="V6" s="240"/>
      <c r="W6" s="240"/>
      <c r="X6" s="240"/>
      <c r="Y6" s="4"/>
      <c r="Z6" s="26"/>
    </row>
    <row r="7" spans="2:26" x14ac:dyDescent="0.3">
      <c r="B7" s="1"/>
      <c r="C7" s="110" t="s">
        <v>2</v>
      </c>
      <c r="D7" s="111"/>
      <c r="E7" s="263" t="str">
        <f>'Multi-Family 1-5'!J57&amp;", "&amp;'Multi-Family 1-5'!J58</f>
        <v xml:space="preserve">, </v>
      </c>
      <c r="F7" s="240"/>
      <c r="G7" s="240"/>
      <c r="H7" s="240"/>
      <c r="I7" s="239" t="str">
        <f>'Multi-Family 1-5'!K57&amp;", "&amp;'Multi-Family 1-5'!K58</f>
        <v xml:space="preserve">, </v>
      </c>
      <c r="J7" s="240"/>
      <c r="K7" s="240"/>
      <c r="L7" s="241"/>
      <c r="M7" s="239" t="str">
        <f>'Multi-Family 1-5'!L57&amp;", "&amp;'Multi-Family 1-5'!L58</f>
        <v xml:space="preserve">, </v>
      </c>
      <c r="N7" s="240"/>
      <c r="O7" s="240"/>
      <c r="P7" s="241"/>
      <c r="Q7" s="239" t="str">
        <f>'Multi-Family 1-5'!M57&amp;", "&amp;'Multi-Family 1-5'!M58</f>
        <v xml:space="preserve">, </v>
      </c>
      <c r="R7" s="240"/>
      <c r="S7" s="240"/>
      <c r="T7" s="241"/>
      <c r="U7" s="239" t="str">
        <f>'Multi-Family 1-5'!N57&amp;", "&amp;'Multi-Family 1-5'!N58</f>
        <v xml:space="preserve">, </v>
      </c>
      <c r="V7" s="240"/>
      <c r="W7" s="240"/>
      <c r="X7" s="240"/>
      <c r="Y7" s="4"/>
      <c r="Z7" s="26"/>
    </row>
    <row r="8" spans="2:26" ht="7.5" customHeight="1" x14ac:dyDescent="0.3">
      <c r="B8" s="1"/>
      <c r="C8" s="110"/>
      <c r="D8" s="111"/>
      <c r="E8" s="135"/>
      <c r="F8" s="95"/>
      <c r="G8" s="95"/>
      <c r="H8" s="95"/>
      <c r="I8" s="112"/>
      <c r="J8" s="95"/>
      <c r="K8" s="95"/>
      <c r="L8" s="113"/>
      <c r="M8" s="112"/>
      <c r="N8" s="95"/>
      <c r="O8" s="95"/>
      <c r="P8" s="113"/>
      <c r="Q8" s="112"/>
      <c r="R8" s="95"/>
      <c r="S8" s="95"/>
      <c r="T8" s="113"/>
      <c r="U8" s="112"/>
      <c r="V8" s="95"/>
      <c r="W8" s="95"/>
      <c r="X8" s="95"/>
      <c r="Y8" s="4"/>
      <c r="Z8" s="26"/>
    </row>
    <row r="9" spans="2:26" ht="14.4" x14ac:dyDescent="0.3">
      <c r="B9" s="1"/>
      <c r="C9" s="17" t="s">
        <v>43</v>
      </c>
      <c r="D9" s="100"/>
      <c r="E9" s="263"/>
      <c r="F9" s="240"/>
      <c r="G9" s="240"/>
      <c r="H9" s="240"/>
      <c r="I9" s="239"/>
      <c r="J9" s="240"/>
      <c r="K9" s="240"/>
      <c r="L9" s="241"/>
      <c r="M9" s="239"/>
      <c r="N9" s="240"/>
      <c r="O9" s="240"/>
      <c r="P9" s="241"/>
      <c r="Q9" s="239"/>
      <c r="R9" s="240"/>
      <c r="S9" s="240"/>
      <c r="T9" s="241"/>
      <c r="U9" s="239"/>
      <c r="V9" s="240"/>
      <c r="W9" s="240"/>
      <c r="X9" s="240"/>
      <c r="Y9" s="4"/>
      <c r="Z9" s="26"/>
    </row>
    <row r="10" spans="2:26" x14ac:dyDescent="0.3">
      <c r="B10" s="1"/>
      <c r="C10" s="110" t="s">
        <v>3</v>
      </c>
      <c r="D10" s="111"/>
      <c r="E10" s="263" t="e">
        <f>RIGHT('Multi-Family 1-5'!J59,LEN('Multi-Family 1-5'!J59)-1)&amp;" "&amp;'Multi-Family 1-5'!J60</f>
        <v>#VALUE!</v>
      </c>
      <c r="F10" s="240"/>
      <c r="G10" s="240"/>
      <c r="H10" s="240"/>
      <c r="I10" s="239" t="e">
        <f>RIGHT('Multi-Family 1-5'!K59,LEN('Multi-Family 1-5'!K59)-1)&amp;" "&amp;'Multi-Family 1-5'!K60</f>
        <v>#VALUE!</v>
      </c>
      <c r="J10" s="240"/>
      <c r="K10" s="240"/>
      <c r="L10" s="241"/>
      <c r="M10" s="239" t="e">
        <f>RIGHT('Multi-Family 1-5'!L59,LEN('Multi-Family 1-5'!L59)-1)&amp;" "&amp;'Multi-Family 1-5'!L60</f>
        <v>#VALUE!</v>
      </c>
      <c r="N10" s="240"/>
      <c r="O10" s="240"/>
      <c r="P10" s="241"/>
      <c r="Q10" s="239" t="e">
        <f>RIGHT('Multi-Family 1-5'!M59,LEN('Multi-Family 1-5'!M59)-1)&amp;" "&amp;'Multi-Family 1-5'!M60</f>
        <v>#VALUE!</v>
      </c>
      <c r="R10" s="240"/>
      <c r="S10" s="240"/>
      <c r="T10" s="241"/>
      <c r="U10" s="239" t="e">
        <f>RIGHT('Multi-Family 1-5'!N59,LEN('Multi-Family 1-5'!N59)-1)&amp;" "&amp;'Multi-Family 1-5'!N60</f>
        <v>#VALUE!</v>
      </c>
      <c r="V10" s="240"/>
      <c r="W10" s="240"/>
      <c r="X10" s="240"/>
      <c r="Y10" s="4"/>
      <c r="Z10" s="26"/>
    </row>
    <row r="11" spans="2:26" x14ac:dyDescent="0.3">
      <c r="B11" s="1"/>
      <c r="C11" s="110" t="s">
        <v>4</v>
      </c>
      <c r="D11" s="111"/>
      <c r="E11" s="263">
        <f>'Multi-Family 1-5'!J61</f>
        <v>0</v>
      </c>
      <c r="F11" s="240"/>
      <c r="G11" s="240"/>
      <c r="H11" s="240"/>
      <c r="I11" s="239">
        <f>'Multi-Family 1-5'!K61</f>
        <v>0</v>
      </c>
      <c r="J11" s="240"/>
      <c r="K11" s="240"/>
      <c r="L11" s="241"/>
      <c r="M11" s="239">
        <f>'Multi-Family 1-5'!L61</f>
        <v>0</v>
      </c>
      <c r="N11" s="240"/>
      <c r="O11" s="240"/>
      <c r="P11" s="241"/>
      <c r="Q11" s="239">
        <f>'Multi-Family 1-5'!M61</f>
        <v>0</v>
      </c>
      <c r="R11" s="240"/>
      <c r="S11" s="240"/>
      <c r="T11" s="241"/>
      <c r="U11" s="239">
        <f>'Multi-Family 1-5'!N61</f>
        <v>0</v>
      </c>
      <c r="V11" s="240"/>
      <c r="W11" s="240"/>
      <c r="X11" s="240"/>
      <c r="Y11" s="4"/>
      <c r="Z11" s="26"/>
    </row>
    <row r="12" spans="2:26" x14ac:dyDescent="0.3">
      <c r="B12" s="1"/>
      <c r="C12" s="110" t="s">
        <v>5</v>
      </c>
      <c r="D12" s="111"/>
      <c r="E12" s="263">
        <f>'Multi-Family 1-5'!J62</f>
        <v>0</v>
      </c>
      <c r="F12" s="240"/>
      <c r="G12" s="240"/>
      <c r="H12" s="240"/>
      <c r="I12" s="239">
        <f>'Multi-Family 1-5'!K62</f>
        <v>0</v>
      </c>
      <c r="J12" s="240"/>
      <c r="K12" s="240"/>
      <c r="L12" s="241"/>
      <c r="M12" s="239">
        <f>'Multi-Family 1-5'!L62</f>
        <v>0</v>
      </c>
      <c r="N12" s="240"/>
      <c r="O12" s="240"/>
      <c r="P12" s="241"/>
      <c r="Q12" s="239">
        <f>'Multi-Family 1-5'!M62</f>
        <v>0</v>
      </c>
      <c r="R12" s="240"/>
      <c r="S12" s="240"/>
      <c r="T12" s="241"/>
      <c r="U12" s="239">
        <f>'Multi-Family 1-5'!N62</f>
        <v>0</v>
      </c>
      <c r="V12" s="240"/>
      <c r="W12" s="240"/>
      <c r="X12" s="240"/>
      <c r="Y12" s="4"/>
      <c r="Z12" s="26"/>
    </row>
    <row r="13" spans="2:26" x14ac:dyDescent="0.3">
      <c r="B13" s="1"/>
      <c r="C13" s="110" t="s">
        <v>6</v>
      </c>
      <c r="D13" s="111"/>
      <c r="E13" s="264" t="e">
        <f>(E12/E11)</f>
        <v>#DIV/0!</v>
      </c>
      <c r="F13" s="259"/>
      <c r="G13" s="259"/>
      <c r="H13" s="259"/>
      <c r="I13" s="258" t="e">
        <f>(I12/I11)</f>
        <v>#DIV/0!</v>
      </c>
      <c r="J13" s="259"/>
      <c r="K13" s="259"/>
      <c r="L13" s="260"/>
      <c r="M13" s="258" t="e">
        <f>(M12/M11)</f>
        <v>#DIV/0!</v>
      </c>
      <c r="N13" s="259"/>
      <c r="O13" s="259"/>
      <c r="P13" s="260"/>
      <c r="Q13" s="258" t="e">
        <f>(Q12/Q11)</f>
        <v>#DIV/0!</v>
      </c>
      <c r="R13" s="259"/>
      <c r="S13" s="259"/>
      <c r="T13" s="260"/>
      <c r="U13" s="258" t="e">
        <f>(U12/U11)</f>
        <v>#DIV/0!</v>
      </c>
      <c r="V13" s="259"/>
      <c r="W13" s="259"/>
      <c r="X13" s="259"/>
      <c r="Y13" s="4"/>
      <c r="Z13" s="26"/>
    </row>
    <row r="14" spans="2:26" x14ac:dyDescent="0.3">
      <c r="B14" s="1"/>
      <c r="C14" s="110" t="s">
        <v>7</v>
      </c>
      <c r="D14" s="111"/>
      <c r="E14" s="263">
        <f>'Multi-Family 1-5'!J63</f>
        <v>0</v>
      </c>
      <c r="F14" s="240"/>
      <c r="G14" s="240"/>
      <c r="H14" s="240"/>
      <c r="I14" s="239">
        <f>'Multi-Family 1-5'!K63</f>
        <v>0</v>
      </c>
      <c r="J14" s="240"/>
      <c r="K14" s="240"/>
      <c r="L14" s="241"/>
      <c r="M14" s="239">
        <f>'Multi-Family 1-5'!L63</f>
        <v>0</v>
      </c>
      <c r="N14" s="240"/>
      <c r="O14" s="240"/>
      <c r="P14" s="241"/>
      <c r="Q14" s="239">
        <f>'Multi-Family 1-5'!M63</f>
        <v>0</v>
      </c>
      <c r="R14" s="240"/>
      <c r="S14" s="240"/>
      <c r="T14" s="241"/>
      <c r="U14" s="239">
        <f>'Multi-Family 1-5'!N63</f>
        <v>0</v>
      </c>
      <c r="V14" s="240"/>
      <c r="W14" s="240"/>
      <c r="X14" s="240"/>
      <c r="Y14" s="4"/>
      <c r="Z14" s="26"/>
    </row>
    <row r="15" spans="2:26" ht="6.75" customHeight="1" x14ac:dyDescent="0.3">
      <c r="B15" s="1"/>
      <c r="C15" s="110"/>
      <c r="D15" s="111"/>
      <c r="E15" s="135"/>
      <c r="F15" s="95"/>
      <c r="G15" s="95"/>
      <c r="H15" s="95"/>
      <c r="I15" s="112"/>
      <c r="J15" s="95"/>
      <c r="K15" s="95"/>
      <c r="L15" s="113"/>
      <c r="M15" s="112"/>
      <c r="N15" s="95"/>
      <c r="O15" s="95"/>
      <c r="P15" s="113"/>
      <c r="Q15" s="112"/>
      <c r="R15" s="95"/>
      <c r="S15" s="95"/>
      <c r="T15" s="113"/>
      <c r="U15" s="112"/>
      <c r="V15" s="95"/>
      <c r="W15" s="95"/>
      <c r="X15" s="95"/>
      <c r="Y15" s="4"/>
      <c r="Z15" s="26"/>
    </row>
    <row r="16" spans="2:26" x14ac:dyDescent="0.3">
      <c r="B16" s="1"/>
      <c r="C16" s="136" t="s">
        <v>13</v>
      </c>
      <c r="D16" s="137"/>
      <c r="E16" s="138" t="s">
        <v>8</v>
      </c>
      <c r="F16" s="139" t="s">
        <v>14</v>
      </c>
      <c r="G16" s="139" t="s">
        <v>15</v>
      </c>
      <c r="H16" s="140" t="s">
        <v>16</v>
      </c>
      <c r="I16" s="141" t="s">
        <v>8</v>
      </c>
      <c r="J16" s="139" t="s">
        <v>14</v>
      </c>
      <c r="K16" s="139" t="s">
        <v>15</v>
      </c>
      <c r="L16" s="142" t="s">
        <v>16</v>
      </c>
      <c r="M16" s="141" t="s">
        <v>8</v>
      </c>
      <c r="N16" s="139" t="s">
        <v>14</v>
      </c>
      <c r="O16" s="139" t="s">
        <v>15</v>
      </c>
      <c r="P16" s="142" t="s">
        <v>16</v>
      </c>
      <c r="Q16" s="141" t="s">
        <v>8</v>
      </c>
      <c r="R16" s="139" t="s">
        <v>14</v>
      </c>
      <c r="S16" s="139" t="s">
        <v>15</v>
      </c>
      <c r="T16" s="142" t="s">
        <v>16</v>
      </c>
      <c r="U16" s="141" t="s">
        <v>8</v>
      </c>
      <c r="V16" s="139" t="s">
        <v>14</v>
      </c>
      <c r="W16" s="139" t="s">
        <v>15</v>
      </c>
      <c r="X16" s="140" t="s">
        <v>16</v>
      </c>
      <c r="Y16" s="5"/>
      <c r="Z16" s="26"/>
    </row>
    <row r="17" spans="2:26" s="21" customFormat="1" x14ac:dyDescent="0.3">
      <c r="B17" s="102" t="e">
        <f>IF(#REF!&lt;1,"h","s")</f>
        <v>#REF!</v>
      </c>
      <c r="C17" s="143"/>
      <c r="D17" s="120"/>
      <c r="E17" s="144">
        <f>'Multi-Family 1-5'!J64</f>
        <v>0</v>
      </c>
      <c r="F17" s="145" t="str">
        <f>IF('Multi-Family 1-5'!J84&lt;1,"---",'Multi-Family 1-5'!J84)</f>
        <v>---</v>
      </c>
      <c r="G17" s="146" t="str">
        <f>IF('Multi-Family 1-5'!J74&lt;1,"---",'Multi-Family 1-5'!J74)</f>
        <v>---</v>
      </c>
      <c r="H17" s="147" t="str">
        <f>IF('Multi-Family 1-5'!J131=0,"---",'Multi-Family 1-5'!J131)</f>
        <v>---</v>
      </c>
      <c r="I17" s="148">
        <f>'Multi-Family 1-5'!K64</f>
        <v>0</v>
      </c>
      <c r="J17" s="149" t="str">
        <f>IF('Multi-Family 1-5'!K84&lt;1,"---",'Multi-Family 1-5'!K84)</f>
        <v>---</v>
      </c>
      <c r="K17" s="149" t="str">
        <f>IF('Multi-Family 1-5'!K74&lt;1,"---",'Multi-Family 1-5'!K74)</f>
        <v>---</v>
      </c>
      <c r="L17" s="150" t="str">
        <f>IF('Multi-Family 1-5'!K131=0,"---",'Multi-Family 1-5'!K131)</f>
        <v>---</v>
      </c>
      <c r="M17" s="148">
        <f>'Multi-Family 1-5'!L64</f>
        <v>0</v>
      </c>
      <c r="N17" s="145" t="str">
        <f>IF('Multi-Family 1-5'!L84&lt;1,"---",'Multi-Family 1-5'!L84)</f>
        <v>---</v>
      </c>
      <c r="O17" s="146" t="str">
        <f>IF('Multi-Family 1-5'!L74&lt;1,"---",'Multi-Family 1-5'!L74)</f>
        <v>---</v>
      </c>
      <c r="P17" s="147" t="str">
        <f>IF('Multi-Family 1-5'!L131=0,"---",'Multi-Family 1-5'!L131)</f>
        <v>---</v>
      </c>
      <c r="Q17" s="148">
        <f>'Multi-Family 1-5'!M64</f>
        <v>0</v>
      </c>
      <c r="R17" s="145" t="str">
        <f>IF('Multi-Family 1-5'!M84&lt;1,"---",'Multi-Family 1-5'!M84)</f>
        <v>---</v>
      </c>
      <c r="S17" s="146" t="str">
        <f>IF('Multi-Family 1-5'!M74&lt;1,"---",'Multi-Family 1-5'!M74)</f>
        <v>---</v>
      </c>
      <c r="T17" s="151" t="str">
        <f>IF('Multi-Family 1-5'!M131=0,"---",'Multi-Family 1-5'!M131)</f>
        <v>---</v>
      </c>
      <c r="U17" s="148">
        <f>'Multi-Family 1-5'!N64</f>
        <v>0</v>
      </c>
      <c r="V17" s="145" t="str">
        <f>IF('Multi-Family 1-5'!N84&lt;1,"---",'Multi-Family 1-5'!N84)</f>
        <v>---</v>
      </c>
      <c r="W17" s="146" t="str">
        <f>IF('Multi-Family 1-5'!N74&lt;1,"---",'Multi-Family 1-5'!N74)</f>
        <v>---</v>
      </c>
      <c r="X17" s="152" t="str">
        <f>IF('Multi-Family 1-5'!N131=0,"---",'Multi-Family 1-5'!N131)</f>
        <v>---</v>
      </c>
      <c r="Y17" s="6"/>
      <c r="Z17" s="27"/>
    </row>
    <row r="18" spans="2:26" s="21" customFormat="1" x14ac:dyDescent="0.3">
      <c r="B18" s="102" t="e">
        <f>IF(#REF!&lt;2,"h","s")</f>
        <v>#REF!</v>
      </c>
      <c r="C18" s="143"/>
      <c r="D18" s="120"/>
      <c r="E18" s="144">
        <f>'Multi-Family 1-5'!J65</f>
        <v>0</v>
      </c>
      <c r="F18" s="145" t="str">
        <f>IF('Multi-Family 1-5'!J85&lt;1,"---",'Multi-Family 1-5'!J85)</f>
        <v>---</v>
      </c>
      <c r="G18" s="146" t="str">
        <f>IF('Multi-Family 1-5'!J75&lt;1,"---",'Multi-Family 1-5'!J75)</f>
        <v>---</v>
      </c>
      <c r="H18" s="147" t="str">
        <f>IF('Multi-Family 1-5'!J132=0,"---",'Multi-Family 1-5'!J132)</f>
        <v>---</v>
      </c>
      <c r="I18" s="153">
        <f>'Multi-Family 1-5'!K65</f>
        <v>0</v>
      </c>
      <c r="J18" s="149" t="str">
        <f>IF('Multi-Family 1-5'!K85&lt;1,"---",'Multi-Family 1-5'!K85)</f>
        <v>---</v>
      </c>
      <c r="K18" s="149" t="str">
        <f>IF('Multi-Family 1-5'!K75&lt;1,"---",'Multi-Family 1-5'!K75)</f>
        <v>---</v>
      </c>
      <c r="L18" s="150" t="str">
        <f>IF('Multi-Family 1-5'!K132=0,"---",'Multi-Family 1-5'!K132)</f>
        <v>---</v>
      </c>
      <c r="M18" s="153">
        <f>'Multi-Family 1-5'!L65</f>
        <v>0</v>
      </c>
      <c r="N18" s="145" t="str">
        <f>IF('Multi-Family 1-5'!L85&lt;1,"---",'Multi-Family 1-5'!L85)</f>
        <v>---</v>
      </c>
      <c r="O18" s="146" t="str">
        <f>IF('Multi-Family 1-5'!L75&lt;1,"---",'Multi-Family 1-5'!L75)</f>
        <v>---</v>
      </c>
      <c r="P18" s="147" t="str">
        <f>IF('Multi-Family 1-5'!L132=0,"---",'Multi-Family 1-5'!L132)</f>
        <v>---</v>
      </c>
      <c r="Q18" s="153">
        <f>'Multi-Family 1-5'!M65</f>
        <v>0</v>
      </c>
      <c r="R18" s="145" t="str">
        <f>IF('Multi-Family 1-5'!M85&lt;1,"---",'Multi-Family 1-5'!M85)</f>
        <v>---</v>
      </c>
      <c r="S18" s="146" t="str">
        <f>IF('Multi-Family 1-5'!M75&lt;1,"---",'Multi-Family 1-5'!M75)</f>
        <v>---</v>
      </c>
      <c r="T18" s="151" t="str">
        <f>IF('Multi-Family 1-5'!M132=0,"---",'Multi-Family 1-5'!M132)</f>
        <v>---</v>
      </c>
      <c r="U18" s="153">
        <f>'Multi-Family 1-5'!N65</f>
        <v>0</v>
      </c>
      <c r="V18" s="145" t="str">
        <f>IF('Multi-Family 1-5'!N85&lt;1,"---",'Multi-Family 1-5'!N85)</f>
        <v>---</v>
      </c>
      <c r="W18" s="146" t="str">
        <f>IF('Multi-Family 1-5'!N75&lt;1,"---",'Multi-Family 1-5'!N75)</f>
        <v>---</v>
      </c>
      <c r="X18" s="152" t="str">
        <f>IF('Multi-Family 1-5'!N132=0,"---",'Multi-Family 1-5'!N132)</f>
        <v>---</v>
      </c>
      <c r="Y18" s="6"/>
      <c r="Z18" s="27"/>
    </row>
    <row r="19" spans="2:26" s="21" customFormat="1" x14ac:dyDescent="0.3">
      <c r="B19" s="102" t="e">
        <f>IF(#REF!&lt;3,"h","s")</f>
        <v>#REF!</v>
      </c>
      <c r="C19" s="143"/>
      <c r="D19" s="120"/>
      <c r="E19" s="144">
        <f>'Multi-Family 1-5'!J66</f>
        <v>0</v>
      </c>
      <c r="F19" s="145" t="str">
        <f>IF('Multi-Family 1-5'!J86&lt;1,"---",'Multi-Family 1-5'!J86)</f>
        <v>---</v>
      </c>
      <c r="G19" s="146" t="str">
        <f>IF('Multi-Family 1-5'!J76&lt;1,"---",'Multi-Family 1-5'!J76)</f>
        <v>---</v>
      </c>
      <c r="H19" s="147" t="str">
        <f>IF('Multi-Family 1-5'!J133=0,"---",'Multi-Family 1-5'!J133)</f>
        <v>---</v>
      </c>
      <c r="I19" s="153">
        <f>'Multi-Family 1-5'!K66</f>
        <v>0</v>
      </c>
      <c r="J19" s="149" t="str">
        <f>IF('Multi-Family 1-5'!K86&lt;1,"---",'Multi-Family 1-5'!K86)</f>
        <v>---</v>
      </c>
      <c r="K19" s="149" t="str">
        <f>IF('Multi-Family 1-5'!K76&lt;1,"---",'Multi-Family 1-5'!K76)</f>
        <v>---</v>
      </c>
      <c r="L19" s="150" t="str">
        <f>IF('Multi-Family 1-5'!K133=0,"---",'Multi-Family 1-5'!K133)</f>
        <v>---</v>
      </c>
      <c r="M19" s="153">
        <f>'Multi-Family 1-5'!L66</f>
        <v>0</v>
      </c>
      <c r="N19" s="145" t="str">
        <f>IF('Multi-Family 1-5'!L86&lt;1,"---",'Multi-Family 1-5'!L86)</f>
        <v>---</v>
      </c>
      <c r="O19" s="146" t="str">
        <f>IF('Multi-Family 1-5'!L76&lt;1,"---",'Multi-Family 1-5'!L76)</f>
        <v>---</v>
      </c>
      <c r="P19" s="147" t="str">
        <f>IF('Multi-Family 1-5'!L133=0,"---",'Multi-Family 1-5'!L133)</f>
        <v>---</v>
      </c>
      <c r="Q19" s="153">
        <f>'Multi-Family 1-5'!M66</f>
        <v>0</v>
      </c>
      <c r="R19" s="145" t="str">
        <f>IF('Multi-Family 1-5'!M86&lt;1,"---",'Multi-Family 1-5'!M86)</f>
        <v>---</v>
      </c>
      <c r="S19" s="146" t="str">
        <f>IF('Multi-Family 1-5'!M76&lt;1,"---",'Multi-Family 1-5'!M76)</f>
        <v>---</v>
      </c>
      <c r="T19" s="151" t="str">
        <f>IF('Multi-Family 1-5'!M133=0,"---",'Multi-Family 1-5'!M133)</f>
        <v>---</v>
      </c>
      <c r="U19" s="153">
        <f>'Multi-Family 1-5'!N66</f>
        <v>0</v>
      </c>
      <c r="V19" s="145" t="str">
        <f>IF('Multi-Family 1-5'!N86&lt;1,"---",'Multi-Family 1-5'!N86)</f>
        <v>---</v>
      </c>
      <c r="W19" s="146" t="str">
        <f>IF('Multi-Family 1-5'!N76&lt;1,"---",'Multi-Family 1-5'!N76)</f>
        <v>---</v>
      </c>
      <c r="X19" s="152" t="str">
        <f>IF('Multi-Family 1-5'!N133=0,"---",'Multi-Family 1-5'!N133)</f>
        <v>---</v>
      </c>
      <c r="Y19" s="6"/>
      <c r="Z19" s="27"/>
    </row>
    <row r="20" spans="2:26" s="21" customFormat="1" x14ac:dyDescent="0.3">
      <c r="B20" s="102" t="e">
        <f>IF(#REF!&lt;4,"h","s")</f>
        <v>#REF!</v>
      </c>
      <c r="C20" s="143"/>
      <c r="D20" s="120"/>
      <c r="E20" s="144">
        <f>'Multi-Family 1-5'!J67</f>
        <v>0</v>
      </c>
      <c r="F20" s="145" t="str">
        <f>IF('Multi-Family 1-5'!J87&lt;1,"---",'Multi-Family 1-5'!J87)</f>
        <v>---</v>
      </c>
      <c r="G20" s="146" t="str">
        <f>IF('Multi-Family 1-5'!J77&lt;1,"---",'Multi-Family 1-5'!J77)</f>
        <v>---</v>
      </c>
      <c r="H20" s="147" t="str">
        <f>IF('Multi-Family 1-5'!J134=0,"---",'Multi-Family 1-5'!J134)</f>
        <v>---</v>
      </c>
      <c r="I20" s="153">
        <f>'Multi-Family 1-5'!K67</f>
        <v>0</v>
      </c>
      <c r="J20" s="149" t="str">
        <f>IF('Multi-Family 1-5'!K87&lt;1,"---",'Multi-Family 1-5'!K87)</f>
        <v>---</v>
      </c>
      <c r="K20" s="149" t="str">
        <f>IF('Multi-Family 1-5'!K77&lt;1,"---",'Multi-Family 1-5'!K77)</f>
        <v>---</v>
      </c>
      <c r="L20" s="150" t="str">
        <f>IF('Multi-Family 1-5'!K134=0,"---",'Multi-Family 1-5'!K134)</f>
        <v>---</v>
      </c>
      <c r="M20" s="153">
        <f>'Multi-Family 1-5'!L67</f>
        <v>0</v>
      </c>
      <c r="N20" s="145" t="str">
        <f>IF('Multi-Family 1-5'!L87&lt;1,"---",'Multi-Family 1-5'!L87)</f>
        <v>---</v>
      </c>
      <c r="O20" s="146" t="str">
        <f>IF('Multi-Family 1-5'!L77&lt;1,"---",'Multi-Family 1-5'!L77)</f>
        <v>---</v>
      </c>
      <c r="P20" s="147" t="str">
        <f>IF('Multi-Family 1-5'!L134=0,"---",'Multi-Family 1-5'!L134)</f>
        <v>---</v>
      </c>
      <c r="Q20" s="153">
        <f>'Multi-Family 1-5'!M67</f>
        <v>0</v>
      </c>
      <c r="R20" s="145" t="str">
        <f>IF('Multi-Family 1-5'!M87&lt;1,"---",'Multi-Family 1-5'!M87)</f>
        <v>---</v>
      </c>
      <c r="S20" s="146" t="str">
        <f>IF('Multi-Family 1-5'!M77&lt;1,"---",'Multi-Family 1-5'!M77)</f>
        <v>---</v>
      </c>
      <c r="T20" s="151" t="str">
        <f>IF('Multi-Family 1-5'!M134=0,"---",'Multi-Family 1-5'!M134)</f>
        <v>---</v>
      </c>
      <c r="U20" s="153">
        <f>'Multi-Family 1-5'!N67</f>
        <v>0</v>
      </c>
      <c r="V20" s="145" t="str">
        <f>IF('Multi-Family 1-5'!N87&lt;1,"---",'Multi-Family 1-5'!N87)</f>
        <v>---</v>
      </c>
      <c r="W20" s="146" t="str">
        <f>IF('Multi-Family 1-5'!N77&lt;1,"---",'Multi-Family 1-5'!N77)</f>
        <v>---</v>
      </c>
      <c r="X20" s="152" t="str">
        <f>IF('Multi-Family 1-5'!N134=0,"---",'Multi-Family 1-5'!N134)</f>
        <v>---</v>
      </c>
      <c r="Y20" s="6"/>
      <c r="Z20" s="27"/>
    </row>
    <row r="21" spans="2:26" s="21" customFormat="1" x14ac:dyDescent="0.3">
      <c r="B21" s="102" t="e">
        <f>IF(#REF!&lt;5,"h","s")</f>
        <v>#REF!</v>
      </c>
      <c r="C21" s="143"/>
      <c r="D21" s="120"/>
      <c r="E21" s="144">
        <f>'Multi-Family 1-5'!J68</f>
        <v>0</v>
      </c>
      <c r="F21" s="145" t="str">
        <f>IF('Multi-Family 1-5'!J88&lt;1,"---",'Multi-Family 1-5'!J88)</f>
        <v>---</v>
      </c>
      <c r="G21" s="146" t="str">
        <f>IF('Multi-Family 1-5'!J78&lt;1,"---",'Multi-Family 1-5'!J78)</f>
        <v>---</v>
      </c>
      <c r="H21" s="147" t="str">
        <f>IF('Multi-Family 1-5'!J135=0,"---",'Multi-Family 1-5'!J135)</f>
        <v>---</v>
      </c>
      <c r="I21" s="153">
        <f>'Multi-Family 1-5'!K68</f>
        <v>0</v>
      </c>
      <c r="J21" s="149" t="str">
        <f>IF('Multi-Family 1-5'!K88&lt;1,"---",'Multi-Family 1-5'!K88)</f>
        <v>---</v>
      </c>
      <c r="K21" s="149" t="str">
        <f>IF('Multi-Family 1-5'!K78&lt;1,"---",'Multi-Family 1-5'!K78)</f>
        <v>---</v>
      </c>
      <c r="L21" s="150" t="str">
        <f>IF('Multi-Family 1-5'!K135=0,"---",'Multi-Family 1-5'!K135)</f>
        <v>---</v>
      </c>
      <c r="M21" s="153">
        <f>'Multi-Family 1-5'!L68</f>
        <v>0</v>
      </c>
      <c r="N21" s="145" t="str">
        <f>IF('Multi-Family 1-5'!L88&lt;1,"---",'Multi-Family 1-5'!L88)</f>
        <v>---</v>
      </c>
      <c r="O21" s="146" t="str">
        <f>IF('Multi-Family 1-5'!L78&lt;1,"---",'Multi-Family 1-5'!L78)</f>
        <v>---</v>
      </c>
      <c r="P21" s="147" t="str">
        <f>IF('Multi-Family 1-5'!L135=0,"---",'Multi-Family 1-5'!L135)</f>
        <v>---</v>
      </c>
      <c r="Q21" s="153">
        <f>'Multi-Family 1-5'!M68</f>
        <v>0</v>
      </c>
      <c r="R21" s="145" t="str">
        <f>IF('Multi-Family 1-5'!M88&lt;1,"---",'Multi-Family 1-5'!M88)</f>
        <v>---</v>
      </c>
      <c r="S21" s="146" t="str">
        <f>IF('Multi-Family 1-5'!M78&lt;1,"---",'Multi-Family 1-5'!M78)</f>
        <v>---</v>
      </c>
      <c r="T21" s="151" t="str">
        <f>IF('Multi-Family 1-5'!M135=0,"---",'Multi-Family 1-5'!M135)</f>
        <v>---</v>
      </c>
      <c r="U21" s="153">
        <f>'Multi-Family 1-5'!N68</f>
        <v>0</v>
      </c>
      <c r="V21" s="145" t="str">
        <f>IF('Multi-Family 1-5'!N88&lt;1,"---",'Multi-Family 1-5'!N88)</f>
        <v>---</v>
      </c>
      <c r="W21" s="146" t="str">
        <f>IF('Multi-Family 1-5'!N78&lt;1,"---",'Multi-Family 1-5'!N78)</f>
        <v>---</v>
      </c>
      <c r="X21" s="152" t="str">
        <f>IF('Multi-Family 1-5'!N135=0,"---",'Multi-Family 1-5'!N135)</f>
        <v>---</v>
      </c>
      <c r="Y21" s="6"/>
      <c r="Z21" s="27"/>
    </row>
    <row r="22" spans="2:26" s="21" customFormat="1" x14ac:dyDescent="0.3">
      <c r="B22" s="102" t="e">
        <f>IF(#REF!&lt;6,"h","s")</f>
        <v>#REF!</v>
      </c>
      <c r="C22" s="143"/>
      <c r="D22" s="120"/>
      <c r="E22" s="144">
        <f>'Multi-Family 1-5'!J69</f>
        <v>0</v>
      </c>
      <c r="F22" s="145" t="str">
        <f>IF('Multi-Family 1-5'!J89&lt;1,"---",'Multi-Family 1-5'!J89)</f>
        <v>---</v>
      </c>
      <c r="G22" s="146" t="str">
        <f>IF('Multi-Family 1-5'!J79&lt;1,"---",'Multi-Family 1-5'!J79)</f>
        <v>---</v>
      </c>
      <c r="H22" s="147" t="str">
        <f>IF('Multi-Family 1-5'!J136=0,"---",'Multi-Family 1-5'!J136)</f>
        <v>---</v>
      </c>
      <c r="I22" s="153">
        <f>'Multi-Family 1-5'!K69</f>
        <v>0</v>
      </c>
      <c r="J22" s="149" t="str">
        <f>IF('Multi-Family 1-5'!K89&lt;1,"---",'Multi-Family 1-5'!K89)</f>
        <v>---</v>
      </c>
      <c r="K22" s="149" t="str">
        <f>IF('Multi-Family 1-5'!K79&lt;1,"---",'Multi-Family 1-5'!K79)</f>
        <v>---</v>
      </c>
      <c r="L22" s="150" t="str">
        <f>IF('Multi-Family 1-5'!K136=0,"---",'Multi-Family 1-5'!K136)</f>
        <v>---</v>
      </c>
      <c r="M22" s="153">
        <f>'Multi-Family 1-5'!L69</f>
        <v>0</v>
      </c>
      <c r="N22" s="145" t="str">
        <f>IF('Multi-Family 1-5'!L89&lt;1,"---",'Multi-Family 1-5'!L89)</f>
        <v>---</v>
      </c>
      <c r="O22" s="146" t="str">
        <f>IF('Multi-Family 1-5'!L79&lt;1,"---",'Multi-Family 1-5'!L79)</f>
        <v>---</v>
      </c>
      <c r="P22" s="147" t="str">
        <f>IF('Multi-Family 1-5'!L136=0,"---",'Multi-Family 1-5'!L136)</f>
        <v>---</v>
      </c>
      <c r="Q22" s="153">
        <f>'Multi-Family 1-5'!M69</f>
        <v>0</v>
      </c>
      <c r="R22" s="145" t="str">
        <f>IF('Multi-Family 1-5'!M89&lt;1,"---",'Multi-Family 1-5'!M89)</f>
        <v>---</v>
      </c>
      <c r="S22" s="146" t="str">
        <f>IF('Multi-Family 1-5'!M79&lt;1,"---",'Multi-Family 1-5'!M79)</f>
        <v>---</v>
      </c>
      <c r="T22" s="151" t="str">
        <f>IF('Multi-Family 1-5'!M136=0,"---",'Multi-Family 1-5'!M136)</f>
        <v>---</v>
      </c>
      <c r="U22" s="153">
        <f>'Multi-Family 1-5'!N69</f>
        <v>0</v>
      </c>
      <c r="V22" s="145" t="str">
        <f>IF('Multi-Family 1-5'!N89&lt;1,"---",'Multi-Family 1-5'!N89)</f>
        <v>---</v>
      </c>
      <c r="W22" s="146" t="str">
        <f>IF('Multi-Family 1-5'!N79&lt;1,"---",'Multi-Family 1-5'!N79)</f>
        <v>---</v>
      </c>
      <c r="X22" s="152" t="str">
        <f>IF('Multi-Family 1-5'!N136=0,"---",'Multi-Family 1-5'!N136)</f>
        <v>---</v>
      </c>
      <c r="Y22" s="6"/>
      <c r="Z22" s="27"/>
    </row>
    <row r="23" spans="2:26" s="21" customFormat="1" x14ac:dyDescent="0.3">
      <c r="B23" s="102" t="e">
        <f>IF(#REF!&lt;7,"h","s")</f>
        <v>#REF!</v>
      </c>
      <c r="C23" s="143"/>
      <c r="D23" s="120"/>
      <c r="E23" s="144">
        <f>'Multi-Family 1-5'!J70</f>
        <v>0</v>
      </c>
      <c r="F23" s="145" t="str">
        <f>IF('Multi-Family 1-5'!J90&lt;1,"---",'Multi-Family 1-5'!J90)</f>
        <v>---</v>
      </c>
      <c r="G23" s="146" t="str">
        <f>IF('Multi-Family 1-5'!J80&lt;1,"---",'Multi-Family 1-5'!J80)</f>
        <v>---</v>
      </c>
      <c r="H23" s="147" t="str">
        <f>IF('Multi-Family 1-5'!J137=0,"---",'Multi-Family 1-5'!J137)</f>
        <v>---</v>
      </c>
      <c r="I23" s="153">
        <f>'Multi-Family 1-5'!K70</f>
        <v>0</v>
      </c>
      <c r="J23" s="149" t="str">
        <f>IF('Multi-Family 1-5'!K90&lt;1,"---",'Multi-Family 1-5'!K90)</f>
        <v>---</v>
      </c>
      <c r="K23" s="149" t="str">
        <f>IF('Multi-Family 1-5'!K80&lt;1,"---",'Multi-Family 1-5'!K80)</f>
        <v>---</v>
      </c>
      <c r="L23" s="150" t="str">
        <f>IF('Multi-Family 1-5'!K137=0,"---",'Multi-Family 1-5'!K137)</f>
        <v>---</v>
      </c>
      <c r="M23" s="153">
        <f>'Multi-Family 1-5'!L70</f>
        <v>0</v>
      </c>
      <c r="N23" s="145" t="str">
        <f>IF('Multi-Family 1-5'!L90&lt;1,"---",'Multi-Family 1-5'!L90)</f>
        <v>---</v>
      </c>
      <c r="O23" s="146" t="str">
        <f>IF('Multi-Family 1-5'!L80&lt;1,"---",'Multi-Family 1-5'!L80)</f>
        <v>---</v>
      </c>
      <c r="P23" s="147" t="str">
        <f>IF('Multi-Family 1-5'!L137=0,"---",'Multi-Family 1-5'!L137)</f>
        <v>---</v>
      </c>
      <c r="Q23" s="153">
        <f>'Multi-Family 1-5'!M70</f>
        <v>0</v>
      </c>
      <c r="R23" s="145" t="str">
        <f>IF('Multi-Family 1-5'!M90&lt;1,"---",'Multi-Family 1-5'!M90)</f>
        <v>---</v>
      </c>
      <c r="S23" s="146" t="str">
        <f>IF('Multi-Family 1-5'!M80&lt;1,"---",'Multi-Family 1-5'!M80)</f>
        <v>---</v>
      </c>
      <c r="T23" s="151" t="str">
        <f>IF('Multi-Family 1-5'!M137=0,"---",'Multi-Family 1-5'!M137)</f>
        <v>---</v>
      </c>
      <c r="U23" s="153">
        <f>'Multi-Family 1-5'!N70</f>
        <v>0</v>
      </c>
      <c r="V23" s="145" t="str">
        <f>IF('Multi-Family 1-5'!N90&lt;1,"---",'Multi-Family 1-5'!N90)</f>
        <v>---</v>
      </c>
      <c r="W23" s="146" t="str">
        <f>IF('Multi-Family 1-5'!N80&lt;1,"---",'Multi-Family 1-5'!N80)</f>
        <v>---</v>
      </c>
      <c r="X23" s="152" t="str">
        <f>IF('Multi-Family 1-5'!N137=0,"---",'Multi-Family 1-5'!N137)</f>
        <v>---</v>
      </c>
      <c r="Y23" s="6"/>
      <c r="Z23" s="27"/>
    </row>
    <row r="24" spans="2:26" s="21" customFormat="1" x14ac:dyDescent="0.3">
      <c r="B24" s="102" t="e">
        <f>IF(#REF!&lt;8,"h","s")</f>
        <v>#REF!</v>
      </c>
      <c r="C24" s="143"/>
      <c r="D24" s="120"/>
      <c r="E24" s="144">
        <f>'Multi-Family 1-5'!J71</f>
        <v>0</v>
      </c>
      <c r="F24" s="145" t="str">
        <f>IF('Multi-Family 1-5'!J91&lt;1,"---",'Multi-Family 1-5'!J91)</f>
        <v>---</v>
      </c>
      <c r="G24" s="146" t="str">
        <f>IF('Multi-Family 1-5'!J81&lt;1,"---",'Multi-Family 1-5'!J81)</f>
        <v>---</v>
      </c>
      <c r="H24" s="147" t="str">
        <f>IF('Multi-Family 1-5'!J138=0,"---",'Multi-Family 1-5'!J138)</f>
        <v>---</v>
      </c>
      <c r="I24" s="153">
        <f>'Multi-Family 1-5'!K71</f>
        <v>0</v>
      </c>
      <c r="J24" s="149" t="str">
        <f>IF('Multi-Family 1-5'!K91&lt;1,"---",'Multi-Family 1-5'!K91)</f>
        <v>---</v>
      </c>
      <c r="K24" s="149" t="str">
        <f>IF('Multi-Family 1-5'!K81&lt;1,"---",'Multi-Family 1-5'!K81)</f>
        <v>---</v>
      </c>
      <c r="L24" s="150" t="str">
        <f>IF('Multi-Family 1-5'!K138=0,"---",'Multi-Family 1-5'!K138)</f>
        <v>---</v>
      </c>
      <c r="M24" s="153">
        <f>'Multi-Family 1-5'!L71</f>
        <v>0</v>
      </c>
      <c r="N24" s="145" t="str">
        <f>IF('Multi-Family 1-5'!L91&lt;1,"---",'Multi-Family 1-5'!L91)</f>
        <v>---</v>
      </c>
      <c r="O24" s="146" t="str">
        <f>IF('Multi-Family 1-5'!L81&lt;1,"---",'Multi-Family 1-5'!L81)</f>
        <v>---</v>
      </c>
      <c r="P24" s="147" t="str">
        <f>IF('Multi-Family 1-5'!L138=0,"---",'Multi-Family 1-5'!L138)</f>
        <v>---</v>
      </c>
      <c r="Q24" s="153">
        <f>'Multi-Family 1-5'!M71</f>
        <v>0</v>
      </c>
      <c r="R24" s="145" t="str">
        <f>IF('Multi-Family 1-5'!M91&lt;1,"---",'Multi-Family 1-5'!M91)</f>
        <v>---</v>
      </c>
      <c r="S24" s="146" t="str">
        <f>IF('Multi-Family 1-5'!M81&lt;1,"---",'Multi-Family 1-5'!M81)</f>
        <v>---</v>
      </c>
      <c r="T24" s="151" t="str">
        <f>IF('Multi-Family 1-5'!M138=0,"---",'Multi-Family 1-5'!M138)</f>
        <v>---</v>
      </c>
      <c r="U24" s="153">
        <f>'Multi-Family 1-5'!N71</f>
        <v>0</v>
      </c>
      <c r="V24" s="145" t="str">
        <f>IF('Multi-Family 1-5'!N91&lt;1,"---",'Multi-Family 1-5'!N91)</f>
        <v>---</v>
      </c>
      <c r="W24" s="146" t="str">
        <f>IF('Multi-Family 1-5'!N81&lt;1,"---",'Multi-Family 1-5'!N81)</f>
        <v>---</v>
      </c>
      <c r="X24" s="152" t="str">
        <f>IF('Multi-Family 1-5'!N138=0,"---",'Multi-Family 1-5'!N138)</f>
        <v>---</v>
      </c>
      <c r="Y24" s="6"/>
      <c r="Z24" s="27"/>
    </row>
    <row r="25" spans="2:26" s="21" customFormat="1" x14ac:dyDescent="0.3">
      <c r="B25" s="102" t="e">
        <f>IF(#REF!&lt;9,"h","s")</f>
        <v>#REF!</v>
      </c>
      <c r="C25" s="143"/>
      <c r="D25" s="120"/>
      <c r="E25" s="144">
        <f>'Multi-Family 1-5'!J72</f>
        <v>0</v>
      </c>
      <c r="F25" s="145" t="str">
        <f>IF('Multi-Family 1-5'!J92&lt;1,"---",'Multi-Family 1-5'!J92)</f>
        <v>---</v>
      </c>
      <c r="G25" s="146" t="str">
        <f>IF('Multi-Family 1-5'!J82&lt;1,"---",'Multi-Family 1-5'!J82)</f>
        <v>---</v>
      </c>
      <c r="H25" s="147" t="str">
        <f>IF('Multi-Family 1-5'!J139=0,"---",'Multi-Family 1-5'!J139)</f>
        <v>---</v>
      </c>
      <c r="I25" s="153">
        <f>'Multi-Family 1-5'!K72</f>
        <v>0</v>
      </c>
      <c r="J25" s="149" t="str">
        <f>IF('Multi-Family 1-5'!K92&lt;1,"---",'Multi-Family 1-5'!K92)</f>
        <v>---</v>
      </c>
      <c r="K25" s="149" t="str">
        <f>IF('Multi-Family 1-5'!K82&lt;1,"---",'Multi-Family 1-5'!K82)</f>
        <v>---</v>
      </c>
      <c r="L25" s="150" t="str">
        <f>IF('Multi-Family 1-5'!K139=0,"---",'Multi-Family 1-5'!K139)</f>
        <v>---</v>
      </c>
      <c r="M25" s="153">
        <f>'Multi-Family 1-5'!L72</f>
        <v>0</v>
      </c>
      <c r="N25" s="145" t="str">
        <f>IF('Multi-Family 1-5'!L92&lt;1,"---",'Multi-Family 1-5'!L92)</f>
        <v>---</v>
      </c>
      <c r="O25" s="146" t="str">
        <f>IF('Multi-Family 1-5'!L82&lt;1,"---",'Multi-Family 1-5'!L82)</f>
        <v>---</v>
      </c>
      <c r="P25" s="147" t="str">
        <f>IF('Multi-Family 1-5'!L139=0,"---",'Multi-Family 1-5'!L139)</f>
        <v>---</v>
      </c>
      <c r="Q25" s="153">
        <f>'Multi-Family 1-5'!M72</f>
        <v>0</v>
      </c>
      <c r="R25" s="145" t="str">
        <f>IF('Multi-Family 1-5'!M92&lt;1,"---",'Multi-Family 1-5'!M92)</f>
        <v>---</v>
      </c>
      <c r="S25" s="146" t="str">
        <f>IF('Multi-Family 1-5'!M82&lt;1,"---",'Multi-Family 1-5'!M82)</f>
        <v>---</v>
      </c>
      <c r="T25" s="151" t="str">
        <f>IF('Multi-Family 1-5'!M139=0,"---",'Multi-Family 1-5'!M139)</f>
        <v>---</v>
      </c>
      <c r="U25" s="153">
        <f>'Multi-Family 1-5'!N72</f>
        <v>0</v>
      </c>
      <c r="V25" s="145" t="str">
        <f>IF('Multi-Family 1-5'!N92&lt;1,"---",'Multi-Family 1-5'!N92)</f>
        <v>---</v>
      </c>
      <c r="W25" s="146" t="str">
        <f>IF('Multi-Family 1-5'!N82&lt;1,"---",'Multi-Family 1-5'!N82)</f>
        <v>---</v>
      </c>
      <c r="X25" s="152" t="str">
        <f>IF('Multi-Family 1-5'!N139=0,"---",'Multi-Family 1-5'!N139)</f>
        <v>---</v>
      </c>
      <c r="Y25" s="6"/>
      <c r="Z25" s="27"/>
    </row>
    <row r="26" spans="2:26" s="21" customFormat="1" x14ac:dyDescent="0.3">
      <c r="B26" s="102" t="e">
        <f>IF(#REF!&lt;10,"h","s")</f>
        <v>#REF!</v>
      </c>
      <c r="C26" s="143"/>
      <c r="D26" s="120"/>
      <c r="E26" s="144">
        <f>'Multi-Family 1-5'!J73</f>
        <v>0</v>
      </c>
      <c r="F26" s="145" t="str">
        <f>IF('Multi-Family 1-5'!J93&lt;1,"---",'Multi-Family 1-5'!J93)</f>
        <v>---</v>
      </c>
      <c r="G26" s="146" t="str">
        <f>IF('Multi-Family 1-5'!J83&lt;1,"---",'Multi-Family 1-5'!J83)</f>
        <v>---</v>
      </c>
      <c r="H26" s="147" t="str">
        <f>IF('Multi-Family 1-5'!J140=0,"---",'Multi-Family 1-5'!J140)</f>
        <v>---</v>
      </c>
      <c r="I26" s="153">
        <f>'Multi-Family 1-5'!K73</f>
        <v>0</v>
      </c>
      <c r="J26" s="149" t="str">
        <f>IF('Multi-Family 1-5'!K93&lt;1,"---",'Multi-Family 1-5'!K93)</f>
        <v>---</v>
      </c>
      <c r="K26" s="149" t="str">
        <f>IF('Multi-Family 1-5'!K83&lt;1,"---",'Multi-Family 1-5'!K83)</f>
        <v>---</v>
      </c>
      <c r="L26" s="150" t="str">
        <f>IF('Multi-Family 1-5'!K140=0,"---",'Multi-Family 1-5'!K140)</f>
        <v>---</v>
      </c>
      <c r="M26" s="153">
        <f>'Multi-Family 1-5'!L73</f>
        <v>0</v>
      </c>
      <c r="N26" s="145" t="str">
        <f>IF('Multi-Family 1-5'!L93&lt;1,"---",'Multi-Family 1-5'!L93)</f>
        <v>---</v>
      </c>
      <c r="O26" s="146" t="str">
        <f>IF('Multi-Family 1-5'!L83&lt;1,"---",'Multi-Family 1-5'!L83)</f>
        <v>---</v>
      </c>
      <c r="P26" s="147" t="str">
        <f>IF('Multi-Family 1-5'!L140=0,"---",'Multi-Family 1-5'!L140)</f>
        <v>---</v>
      </c>
      <c r="Q26" s="153">
        <f>'Multi-Family 1-5'!M73</f>
        <v>0</v>
      </c>
      <c r="R26" s="145" t="str">
        <f>IF('Multi-Family 1-5'!M93&lt;1,"---",'Multi-Family 1-5'!M93)</f>
        <v>---</v>
      </c>
      <c r="S26" s="146" t="str">
        <f>IF('Multi-Family 1-5'!M83&lt;1,"---",'Multi-Family 1-5'!M83)</f>
        <v>---</v>
      </c>
      <c r="T26" s="151" t="str">
        <f>IF('Multi-Family 1-5'!M140=0,"---",'Multi-Family 1-5'!M140)</f>
        <v>---</v>
      </c>
      <c r="U26" s="153">
        <f>'Multi-Family 1-5'!N73</f>
        <v>0</v>
      </c>
      <c r="V26" s="145" t="str">
        <f>IF('Multi-Family 1-5'!N93&lt;1,"---",'Multi-Family 1-5'!N93)</f>
        <v>---</v>
      </c>
      <c r="W26" s="146" t="str">
        <f>IF('Multi-Family 1-5'!N83&lt;1,"---",'Multi-Family 1-5'!N83)</f>
        <v>---</v>
      </c>
      <c r="X26" s="152" t="str">
        <f>IF('Multi-Family 1-5'!N140=0,"---",'Multi-Family 1-5'!N140)</f>
        <v>---</v>
      </c>
      <c r="Y26" s="6"/>
      <c r="Z26" s="27"/>
    </row>
    <row r="27" spans="2:26" ht="11.25" customHeight="1" x14ac:dyDescent="0.3">
      <c r="B27" s="95"/>
      <c r="C27" s="110"/>
      <c r="D27" s="111"/>
      <c r="E27" s="135"/>
      <c r="F27" s="154"/>
      <c r="G27" s="155"/>
      <c r="H27" s="156"/>
      <c r="I27" s="112"/>
      <c r="J27" s="157"/>
      <c r="K27" s="157"/>
      <c r="L27" s="158"/>
      <c r="M27" s="112"/>
      <c r="N27" s="154"/>
      <c r="O27" s="155"/>
      <c r="P27" s="159"/>
      <c r="Q27" s="112"/>
      <c r="R27" s="154"/>
      <c r="S27" s="155"/>
      <c r="T27" s="160"/>
      <c r="U27" s="112"/>
      <c r="V27" s="154"/>
      <c r="W27" s="155"/>
      <c r="X27" s="156"/>
      <c r="Y27" s="4"/>
      <c r="Z27" s="26"/>
    </row>
    <row r="28" spans="2:26" ht="5.0999999999999996" customHeight="1" x14ac:dyDescent="0.3">
      <c r="B28" s="1"/>
      <c r="C28" s="110"/>
      <c r="D28" s="111"/>
      <c r="E28" s="161"/>
      <c r="F28" s="162"/>
      <c r="G28" s="163"/>
      <c r="H28" s="164"/>
      <c r="I28" s="165"/>
      <c r="J28" s="166"/>
      <c r="K28" s="166"/>
      <c r="L28" s="167"/>
      <c r="M28" s="165"/>
      <c r="N28" s="162"/>
      <c r="O28" s="163"/>
      <c r="P28" s="168"/>
      <c r="Q28" s="165"/>
      <c r="R28" s="162"/>
      <c r="S28" s="163"/>
      <c r="T28" s="169"/>
      <c r="U28" s="165"/>
      <c r="V28" s="162"/>
      <c r="W28" s="163"/>
      <c r="X28" s="164"/>
      <c r="Y28" s="20"/>
      <c r="Z28" s="26"/>
    </row>
    <row r="29" spans="2:26" x14ac:dyDescent="0.3">
      <c r="B29" s="1"/>
      <c r="C29" s="170" t="s">
        <v>9</v>
      </c>
      <c r="D29" s="171"/>
      <c r="E29" s="172" t="s">
        <v>46</v>
      </c>
      <c r="F29" s="173" t="str">
        <f>IF('Multi-Family 1-5'!J94="2","X","")</f>
        <v/>
      </c>
      <c r="G29" s="174" t="s">
        <v>47</v>
      </c>
      <c r="H29" s="175" t="str">
        <f>IF('Multi-Family 1-5'!J97="2","X","")</f>
        <v/>
      </c>
      <c r="I29" s="176" t="s">
        <v>46</v>
      </c>
      <c r="J29" s="173" t="str">
        <f>IF('Multi-Family 1-5'!K94="2","X","")</f>
        <v/>
      </c>
      <c r="K29" s="174" t="s">
        <v>47</v>
      </c>
      <c r="L29" s="175" t="str">
        <f>IF('Multi-Family 1-5'!K97="2","X","")</f>
        <v/>
      </c>
      <c r="M29" s="176" t="s">
        <v>46</v>
      </c>
      <c r="N29" s="173" t="str">
        <f>IF('Multi-Family 1-5'!L94="2","X","")</f>
        <v/>
      </c>
      <c r="O29" s="174" t="s">
        <v>47</v>
      </c>
      <c r="P29" s="175" t="str">
        <f>IF('Multi-Family 1-5'!L97="2","X","")</f>
        <v/>
      </c>
      <c r="Q29" s="176" t="s">
        <v>46</v>
      </c>
      <c r="R29" s="173" t="str">
        <f>IF('Multi-Family 1-5'!M63="2","X","")</f>
        <v/>
      </c>
      <c r="S29" s="174" t="s">
        <v>47</v>
      </c>
      <c r="T29" s="175" t="str">
        <f>IF('Multi-Family 1-5'!M97="2","X","")</f>
        <v/>
      </c>
      <c r="U29" s="176" t="s">
        <v>46</v>
      </c>
      <c r="V29" s="173" t="str">
        <f>IF('Multi-Family 1-5'!N63="2","X","")</f>
        <v/>
      </c>
      <c r="W29" s="174" t="s">
        <v>47</v>
      </c>
      <c r="X29" s="175" t="str">
        <f>IF('Multi-Family 1-5'!N97="2","X","")</f>
        <v/>
      </c>
      <c r="Y29" s="5"/>
      <c r="Z29" s="26"/>
    </row>
    <row r="30" spans="2:26" x14ac:dyDescent="0.3">
      <c r="B30" s="1"/>
      <c r="C30" s="170"/>
      <c r="D30" s="171"/>
      <c r="E30" s="172" t="s">
        <v>48</v>
      </c>
      <c r="F30" s="173" t="str">
        <f>IF('Multi-Family 1-5'!J95="2","X","")</f>
        <v/>
      </c>
      <c r="G30" s="174" t="s">
        <v>49</v>
      </c>
      <c r="H30" s="175" t="str">
        <f>IF('Multi-Family 1-5'!J99="2","X","")</f>
        <v/>
      </c>
      <c r="I30" s="176" t="s">
        <v>48</v>
      </c>
      <c r="J30" s="173" t="str">
        <f>IF('Multi-Family 1-5'!K95="2","X","")</f>
        <v/>
      </c>
      <c r="K30" s="174" t="s">
        <v>49</v>
      </c>
      <c r="L30" s="175" t="str">
        <f>IF('Multi-Family 1-5'!K99="2","X","")</f>
        <v/>
      </c>
      <c r="M30" s="176" t="s">
        <v>48</v>
      </c>
      <c r="N30" s="173" t="str">
        <f>IF('Multi-Family 1-5'!L95="2","X","")</f>
        <v/>
      </c>
      <c r="O30" s="174" t="s">
        <v>49</v>
      </c>
      <c r="P30" s="175" t="str">
        <f>IF('Multi-Family 1-5'!L99="2","X","")</f>
        <v/>
      </c>
      <c r="Q30" s="176" t="s">
        <v>48</v>
      </c>
      <c r="R30" s="173" t="str">
        <f>IF('Multi-Family 1-5'!M64="2","X","")</f>
        <v/>
      </c>
      <c r="S30" s="174" t="s">
        <v>49</v>
      </c>
      <c r="T30" s="175" t="str">
        <f>IF('Multi-Family 1-5'!M99="2","X","")</f>
        <v/>
      </c>
      <c r="U30" s="176" t="s">
        <v>48</v>
      </c>
      <c r="V30" s="173" t="str">
        <f>IF('Multi-Family 1-5'!N64="2","X","")</f>
        <v/>
      </c>
      <c r="W30" s="174" t="s">
        <v>49</v>
      </c>
      <c r="X30" s="175" t="str">
        <f>IF('Multi-Family 1-5'!N99="2","X","")</f>
        <v/>
      </c>
      <c r="Y30" s="5"/>
      <c r="Z30" s="26"/>
    </row>
    <row r="31" spans="2:26" x14ac:dyDescent="0.3">
      <c r="B31" s="1"/>
      <c r="C31" s="170"/>
      <c r="D31" s="171"/>
      <c r="E31" s="172" t="s">
        <v>50</v>
      </c>
      <c r="F31" s="173" t="str">
        <f>IF('Multi-Family 1-5'!J100="2","X","")</f>
        <v/>
      </c>
      <c r="G31" s="174" t="s">
        <v>51</v>
      </c>
      <c r="H31" s="175" t="str">
        <f>IF('Multi-Family 1-5'!J100="2","X","")</f>
        <v/>
      </c>
      <c r="I31" s="176" t="s">
        <v>50</v>
      </c>
      <c r="J31" s="173" t="str">
        <f>IF('Multi-Family 1-5'!K100="2","X","")</f>
        <v/>
      </c>
      <c r="K31" s="174" t="s">
        <v>51</v>
      </c>
      <c r="L31" s="175" t="str">
        <f>IF('Multi-Family 1-5'!K100="2","X","")</f>
        <v/>
      </c>
      <c r="M31" s="176" t="s">
        <v>50</v>
      </c>
      <c r="N31" s="173" t="str">
        <f>IF('Multi-Family 1-5'!L100="2","X","")</f>
        <v/>
      </c>
      <c r="O31" s="174" t="s">
        <v>51</v>
      </c>
      <c r="P31" s="175" t="str">
        <f>IF('Multi-Family 1-5'!L100="2","X","")</f>
        <v/>
      </c>
      <c r="Q31" s="176" t="s">
        <v>50</v>
      </c>
      <c r="R31" s="173" t="str">
        <f>IF('Multi-Family 1-5'!M65="2","X","")</f>
        <v/>
      </c>
      <c r="S31" s="174" t="s">
        <v>51</v>
      </c>
      <c r="T31" s="175" t="str">
        <f>IF('Multi-Family 1-5'!M100="2","X","")</f>
        <v/>
      </c>
      <c r="U31" s="176" t="s">
        <v>50</v>
      </c>
      <c r="V31" s="173" t="str">
        <f>IF('Multi-Family 1-5'!N65="2","X","")</f>
        <v/>
      </c>
      <c r="W31" s="174" t="s">
        <v>51</v>
      </c>
      <c r="X31" s="175" t="str">
        <f>IF('Multi-Family 1-5'!N100="2","X","")</f>
        <v/>
      </c>
      <c r="Y31" s="5"/>
      <c r="Z31" s="26"/>
    </row>
    <row r="32" spans="2:26" x14ac:dyDescent="0.3">
      <c r="B32" s="1"/>
      <c r="C32" s="170"/>
      <c r="D32" s="171"/>
      <c r="E32" s="177" t="s">
        <v>52</v>
      </c>
      <c r="F32" s="173" t="str">
        <f>IF('Multi-Family 1-5'!J96="2","X","")</f>
        <v/>
      </c>
      <c r="G32" s="174" t="s">
        <v>53</v>
      </c>
      <c r="H32" s="175" t="str">
        <f>IF('Multi-Family 1-5'!J98="2","X","")</f>
        <v/>
      </c>
      <c r="I32" s="176" t="s">
        <v>52</v>
      </c>
      <c r="J32" s="173" t="str">
        <f>IF('Multi-Family 1-5'!K96="2","X","")</f>
        <v/>
      </c>
      <c r="K32" s="174" t="s">
        <v>53</v>
      </c>
      <c r="L32" s="175" t="str">
        <f>IF('Multi-Family 1-5'!K98="2","X","")</f>
        <v/>
      </c>
      <c r="M32" s="176" t="s">
        <v>52</v>
      </c>
      <c r="N32" s="173" t="str">
        <f>IF('Multi-Family 1-5'!L96="2","X","")</f>
        <v/>
      </c>
      <c r="O32" s="174" t="s">
        <v>53</v>
      </c>
      <c r="P32" s="175" t="str">
        <f>IF('Multi-Family 1-5'!L98="2","X","")</f>
        <v/>
      </c>
      <c r="Q32" s="176" t="s">
        <v>52</v>
      </c>
      <c r="R32" s="173" t="str">
        <f>IF('Multi-Family 1-5'!M66="2","X","")</f>
        <v/>
      </c>
      <c r="S32" s="174" t="s">
        <v>53</v>
      </c>
      <c r="T32" s="175" t="str">
        <f>IF('Multi-Family 1-5'!M98="2","X","")</f>
        <v/>
      </c>
      <c r="U32" s="176" t="s">
        <v>52</v>
      </c>
      <c r="V32" s="173" t="str">
        <f>IF('Multi-Family 1-5'!N66="2","X","")</f>
        <v/>
      </c>
      <c r="W32" s="174" t="s">
        <v>53</v>
      </c>
      <c r="X32" s="175" t="str">
        <f>IF('Multi-Family 1-5'!N98="2","X","")</f>
        <v/>
      </c>
      <c r="Y32" s="5"/>
      <c r="Z32" s="26"/>
    </row>
    <row r="33" spans="2:26" ht="10.5" customHeight="1" x14ac:dyDescent="0.3">
      <c r="B33" s="1"/>
      <c r="C33" s="170"/>
      <c r="D33" s="171"/>
      <c r="E33" s="178"/>
      <c r="F33" s="179"/>
      <c r="G33" s="178"/>
      <c r="H33" s="179"/>
      <c r="I33" s="180"/>
      <c r="J33" s="179"/>
      <c r="K33" s="178"/>
      <c r="L33" s="181"/>
      <c r="M33" s="180"/>
      <c r="N33" s="179"/>
      <c r="O33" s="178"/>
      <c r="P33" s="181"/>
      <c r="Q33" s="180"/>
      <c r="R33" s="179"/>
      <c r="S33" s="178"/>
      <c r="T33" s="181"/>
      <c r="U33" s="180"/>
      <c r="V33" s="179"/>
      <c r="W33" s="178"/>
      <c r="X33" s="179"/>
      <c r="Y33" s="4"/>
      <c r="Z33" s="26"/>
    </row>
    <row r="34" spans="2:26" x14ac:dyDescent="0.3">
      <c r="B34" s="1"/>
      <c r="C34" s="110" t="s">
        <v>10</v>
      </c>
      <c r="D34" s="111"/>
      <c r="E34" s="268" t="str">
        <f>IF('Multi-Family 1-5'!J102="","None",'Multi-Family 1-5'!J102)</f>
        <v>None</v>
      </c>
      <c r="F34" s="262"/>
      <c r="G34" s="262"/>
      <c r="H34" s="262"/>
      <c r="I34" s="261" t="str">
        <f>IF('Multi-Family 1-5'!K102="","None",'Multi-Family 1-5'!K102)</f>
        <v>None</v>
      </c>
      <c r="J34" s="262"/>
      <c r="K34" s="262"/>
      <c r="L34" s="267"/>
      <c r="M34" s="261" t="str">
        <f>IF('Multi-Family 1-5'!L102="","None",'Multi-Family 1-5'!L102)</f>
        <v>None</v>
      </c>
      <c r="N34" s="262"/>
      <c r="O34" s="262"/>
      <c r="P34" s="267"/>
      <c r="Q34" s="261" t="str">
        <f>IF('Multi-Family 1-5'!M102="","None",'Multi-Family 1-5'!M102)</f>
        <v>None</v>
      </c>
      <c r="R34" s="262"/>
      <c r="S34" s="262"/>
      <c r="T34" s="267"/>
      <c r="U34" s="261" t="str">
        <f>IF('Multi-Family 1-5'!N102="","None",'Multi-Family 1-5'!N102)</f>
        <v>None</v>
      </c>
      <c r="V34" s="262"/>
      <c r="W34" s="262"/>
      <c r="X34" s="262"/>
      <c r="Y34" s="4"/>
      <c r="Z34" s="26"/>
    </row>
    <row r="35" spans="2:26" x14ac:dyDescent="0.3">
      <c r="B35" s="1"/>
      <c r="C35" s="110" t="s">
        <v>11</v>
      </c>
      <c r="D35" s="111"/>
      <c r="E35" s="263">
        <f>'Multi-Family 1-5'!J103</f>
        <v>0</v>
      </c>
      <c r="F35" s="240"/>
      <c r="G35" s="240"/>
      <c r="H35" s="240"/>
      <c r="I35" s="239">
        <f>'Multi-Family 1-5'!K103</f>
        <v>0</v>
      </c>
      <c r="J35" s="240"/>
      <c r="K35" s="240"/>
      <c r="L35" s="241"/>
      <c r="M35" s="239">
        <f>'Multi-Family 1-5'!L103</f>
        <v>0</v>
      </c>
      <c r="N35" s="240"/>
      <c r="O35" s="240"/>
      <c r="P35" s="241"/>
      <c r="Q35" s="239">
        <f>'Multi-Family 1-5'!M103</f>
        <v>0</v>
      </c>
      <c r="R35" s="240"/>
      <c r="S35" s="240"/>
      <c r="T35" s="241"/>
      <c r="U35" s="239">
        <f>'Multi-Family 1-5'!N103</f>
        <v>0</v>
      </c>
      <c r="V35" s="240"/>
      <c r="W35" s="240"/>
      <c r="X35" s="240"/>
      <c r="Y35" s="4"/>
      <c r="Z35" s="26"/>
    </row>
    <row r="36" spans="2:26" x14ac:dyDescent="0.3">
      <c r="B36" s="1"/>
      <c r="C36" s="110"/>
      <c r="D36" s="111"/>
      <c r="E36" s="95"/>
      <c r="F36" s="95"/>
      <c r="G36" s="95"/>
      <c r="H36" s="95"/>
      <c r="I36" s="112"/>
      <c r="J36" s="95"/>
      <c r="K36" s="95"/>
      <c r="L36" s="113"/>
      <c r="M36" s="112"/>
      <c r="N36" s="95"/>
      <c r="O36" s="95"/>
      <c r="P36" s="113"/>
      <c r="Q36" s="112"/>
      <c r="R36" s="95"/>
      <c r="S36" s="95"/>
      <c r="T36" s="113"/>
      <c r="U36" s="112"/>
      <c r="V36" s="95"/>
      <c r="W36" s="95"/>
      <c r="X36" s="95"/>
      <c r="Y36" s="4"/>
      <c r="Z36" s="26"/>
    </row>
    <row r="37" spans="2:26" ht="4.5" customHeight="1" x14ac:dyDescent="0.3">
      <c r="B37" s="1"/>
      <c r="C37" s="114"/>
      <c r="D37" s="100"/>
      <c r="E37" s="115"/>
      <c r="F37" s="115"/>
      <c r="G37" s="115"/>
      <c r="H37" s="116"/>
      <c r="I37" s="116"/>
      <c r="J37" s="115"/>
      <c r="K37" s="115"/>
      <c r="L37" s="116"/>
      <c r="M37" s="116"/>
      <c r="N37" s="115"/>
      <c r="O37" s="115"/>
      <c r="P37" s="116"/>
      <c r="Q37" s="116"/>
      <c r="R37" s="115"/>
      <c r="S37" s="115"/>
      <c r="T37" s="116"/>
      <c r="U37" s="116"/>
      <c r="V37" s="115"/>
      <c r="W37" s="115"/>
      <c r="X37" s="115"/>
      <c r="Y37" s="22"/>
      <c r="Z37" s="26"/>
    </row>
    <row r="38" spans="2:26" ht="15" customHeight="1" x14ac:dyDescent="0.3">
      <c r="B38" s="1"/>
      <c r="C38" s="17" t="s">
        <v>75</v>
      </c>
      <c r="D38" s="100"/>
      <c r="E38" s="182" t="s">
        <v>54</v>
      </c>
      <c r="F38" s="183" t="str">
        <f>IF('Multi-Family 1-5'!J123="2","X","")</f>
        <v/>
      </c>
      <c r="G38" s="184" t="s">
        <v>55</v>
      </c>
      <c r="H38" s="185" t="str">
        <f>IF('Multi-Family 1-5'!J104="2","X","")</f>
        <v/>
      </c>
      <c r="I38" s="186" t="s">
        <v>54</v>
      </c>
      <c r="J38" s="183" t="str">
        <f>IF('Multi-Family 1-5'!K123="2","X","")</f>
        <v/>
      </c>
      <c r="K38" s="184" t="s">
        <v>55</v>
      </c>
      <c r="L38" s="185" t="str">
        <f>IF('Multi-Family 1-5'!K104="2","X","")</f>
        <v/>
      </c>
      <c r="M38" s="186" t="s">
        <v>54</v>
      </c>
      <c r="N38" s="183" t="str">
        <f>IF('Multi-Family 1-5'!L123="2","X","")</f>
        <v/>
      </c>
      <c r="O38" s="184" t="s">
        <v>55</v>
      </c>
      <c r="P38" s="185" t="str">
        <f>IF('Multi-Family 1-5'!L104="2","X","")</f>
        <v/>
      </c>
      <c r="Q38" s="186" t="s">
        <v>54</v>
      </c>
      <c r="R38" s="183" t="str">
        <f>IF('Multi-Family 1-5'!M123="2","X","")</f>
        <v/>
      </c>
      <c r="S38" s="184" t="s">
        <v>55</v>
      </c>
      <c r="T38" s="185" t="str">
        <f>IF('Multi-Family 1-5'!M104="2","X","")</f>
        <v/>
      </c>
      <c r="U38" s="186" t="s">
        <v>54</v>
      </c>
      <c r="V38" s="183" t="str">
        <f>IF('Multi-Family 1-5'!N123="2","X","")</f>
        <v/>
      </c>
      <c r="W38" s="184" t="s">
        <v>55</v>
      </c>
      <c r="X38" s="185" t="str">
        <f>IF('Multi-Family 1-5'!N104="2","X","")</f>
        <v/>
      </c>
      <c r="Y38" s="5"/>
      <c r="Z38" s="26"/>
    </row>
    <row r="39" spans="2:26" ht="14.25" customHeight="1" x14ac:dyDescent="0.3">
      <c r="B39" s="1"/>
      <c r="C39" s="110"/>
      <c r="D39" s="111"/>
      <c r="E39" s="187" t="s">
        <v>56</v>
      </c>
      <c r="F39" s="183" t="str">
        <f>IF('Multi-Family 1-5'!J105="2","X","")</f>
        <v/>
      </c>
      <c r="G39" s="188" t="s">
        <v>62</v>
      </c>
      <c r="H39" s="185" t="str">
        <f>IF('Multi-Family 1-5'!J108="2","X","")</f>
        <v/>
      </c>
      <c r="I39" s="189" t="s">
        <v>56</v>
      </c>
      <c r="J39" s="183" t="str">
        <f>IF('Multi-Family 1-5'!K105="2","X","")</f>
        <v/>
      </c>
      <c r="K39" s="188" t="s">
        <v>62</v>
      </c>
      <c r="L39" s="185" t="str">
        <f>IF('Multi-Family 1-5'!K108="2","X","")</f>
        <v/>
      </c>
      <c r="M39" s="189" t="s">
        <v>56</v>
      </c>
      <c r="N39" s="183" t="str">
        <f>IF('Multi-Family 1-5'!L105="2","X","")</f>
        <v/>
      </c>
      <c r="O39" s="188" t="s">
        <v>62</v>
      </c>
      <c r="P39" s="185" t="str">
        <f>IF('Multi-Family 1-5'!L108="2","X","")</f>
        <v/>
      </c>
      <c r="Q39" s="189" t="s">
        <v>56</v>
      </c>
      <c r="R39" s="183" t="str">
        <f>IF('Multi-Family 1-5'!M105="2","X","")</f>
        <v/>
      </c>
      <c r="S39" s="188" t="s">
        <v>62</v>
      </c>
      <c r="T39" s="185" t="str">
        <f>IF('Multi-Family 1-5'!M108="2","X","")</f>
        <v/>
      </c>
      <c r="U39" s="189" t="s">
        <v>56</v>
      </c>
      <c r="V39" s="183" t="str">
        <f>IF('Multi-Family 1-5'!N105="2","X","")</f>
        <v/>
      </c>
      <c r="W39" s="188" t="s">
        <v>62</v>
      </c>
      <c r="X39" s="185" t="str">
        <f>IF('Multi-Family 1-5'!N108="2","X","")</f>
        <v/>
      </c>
      <c r="Y39" s="5"/>
      <c r="Z39" s="26"/>
    </row>
    <row r="40" spans="2:26" ht="15" customHeight="1" x14ac:dyDescent="0.3">
      <c r="B40" s="1"/>
      <c r="C40" s="110"/>
      <c r="D40" s="111"/>
      <c r="E40" s="187" t="s">
        <v>59</v>
      </c>
      <c r="F40" s="183" t="str">
        <f>IF('Multi-Family 1-5'!J106="2","X","")</f>
        <v/>
      </c>
      <c r="G40" s="188" t="s">
        <v>58</v>
      </c>
      <c r="H40" s="185" t="str">
        <f>IF('Multi-Family 1-5'!J109="2","X","")</f>
        <v/>
      </c>
      <c r="I40" s="189" t="s">
        <v>59</v>
      </c>
      <c r="J40" s="183" t="str">
        <f>IF('Multi-Family 1-5'!K106="2","X","")</f>
        <v/>
      </c>
      <c r="K40" s="188" t="s">
        <v>58</v>
      </c>
      <c r="L40" s="185" t="str">
        <f>IF('Multi-Family 1-5'!K109="2","X","")</f>
        <v/>
      </c>
      <c r="M40" s="189" t="s">
        <v>59</v>
      </c>
      <c r="N40" s="183" t="str">
        <f>IF('Multi-Family 1-5'!L106="2","X","")</f>
        <v/>
      </c>
      <c r="O40" s="188" t="s">
        <v>58</v>
      </c>
      <c r="P40" s="185" t="str">
        <f>IF('Multi-Family 1-5'!L109="2","X","")</f>
        <v/>
      </c>
      <c r="Q40" s="189" t="s">
        <v>59</v>
      </c>
      <c r="R40" s="183" t="str">
        <f>IF('Multi-Family 1-5'!M106="2","X","")</f>
        <v/>
      </c>
      <c r="S40" s="188" t="s">
        <v>58</v>
      </c>
      <c r="T40" s="185" t="str">
        <f>IF('Multi-Family 1-5'!M109="2","X","")</f>
        <v/>
      </c>
      <c r="U40" s="189" t="s">
        <v>59</v>
      </c>
      <c r="V40" s="183" t="str">
        <f>IF('Multi-Family 1-5'!N106="2","X","")</f>
        <v/>
      </c>
      <c r="W40" s="188" t="s">
        <v>58</v>
      </c>
      <c r="X40" s="185" t="str">
        <f>IF('Multi-Family 1-5'!N109="2","X","")</f>
        <v/>
      </c>
      <c r="Y40" s="5"/>
      <c r="Z40" s="26"/>
    </row>
    <row r="41" spans="2:26" ht="27.75" customHeight="1" x14ac:dyDescent="0.3">
      <c r="B41" s="1"/>
      <c r="C41" s="110"/>
      <c r="D41" s="111"/>
      <c r="E41" s="187" t="s">
        <v>57</v>
      </c>
      <c r="F41" s="183" t="str">
        <f>IF('Multi-Family 1-5'!J107="2","X","")</f>
        <v/>
      </c>
      <c r="G41" s="188" t="s">
        <v>60</v>
      </c>
      <c r="H41" s="185" t="str">
        <f>IF('Multi-Family 1-5'!J110="2","X","")</f>
        <v/>
      </c>
      <c r="I41" s="189" t="s">
        <v>57</v>
      </c>
      <c r="J41" s="183" t="str">
        <f>IF('Multi-Family 1-5'!K107="2","X","")</f>
        <v/>
      </c>
      <c r="K41" s="188" t="s">
        <v>60</v>
      </c>
      <c r="L41" s="185" t="str">
        <f>IF('Multi-Family 1-5'!K110="2","X","")</f>
        <v/>
      </c>
      <c r="M41" s="189" t="s">
        <v>57</v>
      </c>
      <c r="N41" s="183" t="str">
        <f>IF('Multi-Family 1-5'!L107="2","X","")</f>
        <v/>
      </c>
      <c r="O41" s="188" t="s">
        <v>60</v>
      </c>
      <c r="P41" s="185" t="str">
        <f>IF('Multi-Family 1-5'!L110="2","X","")</f>
        <v/>
      </c>
      <c r="Q41" s="189" t="s">
        <v>57</v>
      </c>
      <c r="R41" s="183" t="str">
        <f>IF('Multi-Family 1-5'!M107="2","X","")</f>
        <v/>
      </c>
      <c r="S41" s="188" t="s">
        <v>60</v>
      </c>
      <c r="T41" s="185" t="str">
        <f>IF('Multi-Family 1-5'!M110="2","X","")</f>
        <v/>
      </c>
      <c r="U41" s="189" t="s">
        <v>57</v>
      </c>
      <c r="V41" s="183" t="str">
        <f>IF('Multi-Family 1-5'!N107="2","X","")</f>
        <v/>
      </c>
      <c r="W41" s="188" t="s">
        <v>60</v>
      </c>
      <c r="X41" s="185" t="str">
        <f>IF('Multi-Family 1-5'!N110="2","X","")</f>
        <v/>
      </c>
      <c r="Y41" s="5"/>
      <c r="Z41" s="26"/>
    </row>
    <row r="42" spans="2:26" ht="24.75" customHeight="1" x14ac:dyDescent="0.3">
      <c r="B42" s="1"/>
      <c r="C42" s="110"/>
      <c r="D42" s="111"/>
      <c r="E42" s="187" t="s">
        <v>61</v>
      </c>
      <c r="F42" s="183" t="str">
        <f>IF('Multi-Family 1-5'!J111="2","X","")</f>
        <v/>
      </c>
      <c r="G42" s="190"/>
      <c r="H42" s="191"/>
      <c r="I42" s="189" t="s">
        <v>61</v>
      </c>
      <c r="J42" s="183" t="str">
        <f>IF('Multi-Family 1-5'!K111="2","X","")</f>
        <v/>
      </c>
      <c r="K42" s="190"/>
      <c r="L42" s="192"/>
      <c r="M42" s="189" t="s">
        <v>61</v>
      </c>
      <c r="N42" s="183" t="str">
        <f>IF('Multi-Family 1-5'!L111="2","X","")</f>
        <v/>
      </c>
      <c r="O42" s="190"/>
      <c r="P42" s="192"/>
      <c r="Q42" s="189" t="s">
        <v>61</v>
      </c>
      <c r="R42" s="183" t="str">
        <f>IF('Multi-Family 1-5'!M111="2","X","")</f>
        <v/>
      </c>
      <c r="S42" s="190"/>
      <c r="T42" s="192"/>
      <c r="U42" s="189" t="s">
        <v>61</v>
      </c>
      <c r="V42" s="183" t="str">
        <f>IF('Multi-Family 1-5'!N111="2","X","")</f>
        <v/>
      </c>
      <c r="W42" s="190"/>
      <c r="X42" s="191"/>
      <c r="Y42" s="20"/>
      <c r="Z42" s="26"/>
    </row>
    <row r="43" spans="2:26" x14ac:dyDescent="0.3">
      <c r="B43" s="1"/>
      <c r="C43" s="110"/>
      <c r="D43" s="111"/>
      <c r="E43" s="193" t="s">
        <v>63</v>
      </c>
      <c r="F43" s="255">
        <f>'Multi-Family 1-5'!J104</f>
        <v>0</v>
      </c>
      <c r="G43" s="256"/>
      <c r="H43" s="256"/>
      <c r="I43" s="148" t="s">
        <v>63</v>
      </c>
      <c r="J43" s="255">
        <f>'Multi-Family 1-5'!K104</f>
        <v>0</v>
      </c>
      <c r="K43" s="256"/>
      <c r="L43" s="257"/>
      <c r="M43" s="148" t="s">
        <v>63</v>
      </c>
      <c r="N43" s="255">
        <f>'Multi-Family 1-5'!L104</f>
        <v>0</v>
      </c>
      <c r="O43" s="256"/>
      <c r="P43" s="257"/>
      <c r="Q43" s="148" t="s">
        <v>63</v>
      </c>
      <c r="R43" s="255">
        <f>'Multi-Family 1-5'!M104</f>
        <v>0</v>
      </c>
      <c r="S43" s="256"/>
      <c r="T43" s="257"/>
      <c r="U43" s="148" t="s">
        <v>63</v>
      </c>
      <c r="V43" s="255">
        <f>'Multi-Family 1-5'!N104</f>
        <v>0</v>
      </c>
      <c r="W43" s="256"/>
      <c r="X43" s="256"/>
      <c r="Y43" s="7"/>
      <c r="Z43" s="26"/>
    </row>
    <row r="44" spans="2:26" x14ac:dyDescent="0.3">
      <c r="B44" s="1"/>
      <c r="C44" s="110"/>
      <c r="D44" s="111"/>
      <c r="E44" s="194"/>
      <c r="F44" s="195"/>
      <c r="G44" s="196"/>
      <c r="H44" s="196"/>
      <c r="I44" s="153"/>
      <c r="J44" s="195"/>
      <c r="K44" s="196"/>
      <c r="L44" s="158"/>
      <c r="M44" s="153"/>
      <c r="N44" s="195"/>
      <c r="O44" s="196"/>
      <c r="P44" s="158"/>
      <c r="Q44" s="153"/>
      <c r="R44" s="195"/>
      <c r="S44" s="196"/>
      <c r="T44" s="158"/>
      <c r="U44" s="153"/>
      <c r="V44" s="195"/>
      <c r="W44" s="196"/>
      <c r="X44" s="196"/>
      <c r="Y44" s="4"/>
      <c r="Z44" s="26"/>
    </row>
    <row r="45" spans="2:26" ht="5.0999999999999996" customHeight="1" x14ac:dyDescent="0.3">
      <c r="B45" s="1"/>
      <c r="C45" s="114"/>
      <c r="D45" s="100"/>
      <c r="E45" s="197"/>
      <c r="F45" s="198"/>
      <c r="G45" s="198"/>
      <c r="H45" s="199"/>
      <c r="I45" s="200"/>
      <c r="J45" s="198"/>
      <c r="K45" s="198"/>
      <c r="L45" s="199"/>
      <c r="M45" s="200"/>
      <c r="N45" s="198"/>
      <c r="O45" s="198"/>
      <c r="P45" s="199"/>
      <c r="Q45" s="200"/>
      <c r="R45" s="198"/>
      <c r="S45" s="198"/>
      <c r="T45" s="199"/>
      <c r="U45" s="200"/>
      <c r="V45" s="198"/>
      <c r="W45" s="198"/>
      <c r="X45" s="198"/>
      <c r="Y45" s="22"/>
      <c r="Z45" s="26"/>
    </row>
    <row r="46" spans="2:26" ht="14.4" x14ac:dyDescent="0.3">
      <c r="B46" s="1"/>
      <c r="C46" s="17" t="s">
        <v>76</v>
      </c>
      <c r="D46" s="100"/>
      <c r="E46" s="182" t="s">
        <v>65</v>
      </c>
      <c r="F46" s="183" t="str">
        <f>IF('Multi-Family 1-5'!J112="2","X","")</f>
        <v/>
      </c>
      <c r="G46" s="184" t="s">
        <v>66</v>
      </c>
      <c r="H46" s="185" t="str">
        <f>IF('Multi-Family 1-5'!J118="2","X","")</f>
        <v/>
      </c>
      <c r="I46" s="186" t="s">
        <v>65</v>
      </c>
      <c r="J46" s="183" t="str">
        <f>IF('Multi-Family 1-5'!K112="2","X","")</f>
        <v/>
      </c>
      <c r="K46" s="184" t="s">
        <v>66</v>
      </c>
      <c r="L46" s="185" t="str">
        <f>IF('Multi-Family 1-5'!K118="2","X","")</f>
        <v/>
      </c>
      <c r="M46" s="186" t="s">
        <v>65</v>
      </c>
      <c r="N46" s="183" t="str">
        <f>IF('Multi-Family 1-5'!L112="2","X","")</f>
        <v/>
      </c>
      <c r="O46" s="184" t="s">
        <v>66</v>
      </c>
      <c r="P46" s="185" t="str">
        <f>IF('Multi-Family 1-5'!L118="2","X","")</f>
        <v/>
      </c>
      <c r="Q46" s="186" t="s">
        <v>65</v>
      </c>
      <c r="R46" s="183" t="str">
        <f>IF('Multi-Family 1-5'!M112="2","X","")</f>
        <v/>
      </c>
      <c r="S46" s="184" t="s">
        <v>66</v>
      </c>
      <c r="T46" s="185" t="str">
        <f>IF('Multi-Family 1-5'!M118="2","X","")</f>
        <v/>
      </c>
      <c r="U46" s="186" t="s">
        <v>65</v>
      </c>
      <c r="V46" s="183" t="str">
        <f>IF('Multi-Family 1-5'!N112="2","X","")</f>
        <v/>
      </c>
      <c r="W46" s="184" t="s">
        <v>66</v>
      </c>
      <c r="X46" s="185" t="str">
        <f>IF('Multi-Family 1-5'!N118="2","X","")</f>
        <v/>
      </c>
      <c r="Y46" s="5"/>
      <c r="Z46" s="26"/>
    </row>
    <row r="47" spans="2:26" ht="41.4" x14ac:dyDescent="0.3">
      <c r="B47" s="1"/>
      <c r="C47" s="110"/>
      <c r="D47" s="111"/>
      <c r="E47" s="187" t="s">
        <v>67</v>
      </c>
      <c r="F47" s="183" t="str">
        <f>IF('Multi-Family 1-5'!J113="2","X","")</f>
        <v/>
      </c>
      <c r="G47" s="188" t="s">
        <v>74</v>
      </c>
      <c r="H47" s="185" t="str">
        <f>IF('Multi-Family 1-5'!J121="2","X","")</f>
        <v/>
      </c>
      <c r="I47" s="189" t="s">
        <v>67</v>
      </c>
      <c r="J47" s="183" t="str">
        <f>IF('Multi-Family 1-5'!K113="2","X","")</f>
        <v/>
      </c>
      <c r="K47" s="188" t="s">
        <v>74</v>
      </c>
      <c r="L47" s="185" t="str">
        <f>IF('Multi-Family 1-5'!K121="2","X","")</f>
        <v/>
      </c>
      <c r="M47" s="189" t="s">
        <v>67</v>
      </c>
      <c r="N47" s="183" t="str">
        <f>IF('Multi-Family 1-5'!L113="2","X","")</f>
        <v/>
      </c>
      <c r="O47" s="188" t="s">
        <v>74</v>
      </c>
      <c r="P47" s="185" t="str">
        <f>IF('Multi-Family 1-5'!L121="2","X","")</f>
        <v/>
      </c>
      <c r="Q47" s="189" t="s">
        <v>67</v>
      </c>
      <c r="R47" s="183" t="str">
        <f>IF('Multi-Family 1-5'!M113="2","X","")</f>
        <v/>
      </c>
      <c r="S47" s="188" t="s">
        <v>74</v>
      </c>
      <c r="T47" s="185" t="str">
        <f>IF('Multi-Family 1-5'!M121="2","X","")</f>
        <v/>
      </c>
      <c r="U47" s="189" t="s">
        <v>67</v>
      </c>
      <c r="V47" s="183" t="str">
        <f>IF('Multi-Family 1-5'!N113="2","X","")</f>
        <v/>
      </c>
      <c r="W47" s="188" t="s">
        <v>74</v>
      </c>
      <c r="X47" s="185" t="str">
        <f>IF('Multi-Family 1-5'!N121="2","X","")</f>
        <v/>
      </c>
      <c r="Y47" s="5"/>
      <c r="Z47" s="26"/>
    </row>
    <row r="48" spans="2:26" x14ac:dyDescent="0.3">
      <c r="B48" s="1"/>
      <c r="C48" s="110"/>
      <c r="D48" s="111"/>
      <c r="E48" s="187" t="s">
        <v>68</v>
      </c>
      <c r="F48" s="183" t="str">
        <f>IF('Multi-Family 1-5'!J114="2","X","")</f>
        <v/>
      </c>
      <c r="G48" s="188" t="s">
        <v>73</v>
      </c>
      <c r="H48" s="185" t="str">
        <f>IF('Multi-Family 1-5'!J122="2","X","")</f>
        <v/>
      </c>
      <c r="I48" s="189" t="s">
        <v>68</v>
      </c>
      <c r="J48" s="183" t="str">
        <f>IF('Multi-Family 1-5'!K114="2","X","")</f>
        <v/>
      </c>
      <c r="K48" s="188" t="s">
        <v>73</v>
      </c>
      <c r="L48" s="185" t="str">
        <f>IF('Multi-Family 1-5'!K122="2","X","")</f>
        <v/>
      </c>
      <c r="M48" s="189" t="s">
        <v>68</v>
      </c>
      <c r="N48" s="183" t="str">
        <f>IF('Multi-Family 1-5'!L114="2","X","")</f>
        <v/>
      </c>
      <c r="O48" s="188" t="s">
        <v>73</v>
      </c>
      <c r="P48" s="185" t="str">
        <f>IF('Multi-Family 1-5'!L122="2","X","")</f>
        <v/>
      </c>
      <c r="Q48" s="189" t="s">
        <v>68</v>
      </c>
      <c r="R48" s="183" t="str">
        <f>IF('Multi-Family 1-5'!M114="2","X","")</f>
        <v/>
      </c>
      <c r="S48" s="188" t="s">
        <v>73</v>
      </c>
      <c r="T48" s="185" t="str">
        <f>IF('Multi-Family 1-5'!M122="2","X","")</f>
        <v/>
      </c>
      <c r="U48" s="189" t="s">
        <v>68</v>
      </c>
      <c r="V48" s="183" t="str">
        <f>IF('Multi-Family 1-5'!N114="2","X","")</f>
        <v/>
      </c>
      <c r="W48" s="188" t="s">
        <v>73</v>
      </c>
      <c r="X48" s="185" t="str">
        <f>IF('Multi-Family 1-5'!N122="2","X","")</f>
        <v/>
      </c>
      <c r="Y48" s="5"/>
      <c r="Z48" s="26"/>
    </row>
    <row r="49" spans="2:26" ht="27.6" x14ac:dyDescent="0.3">
      <c r="B49" s="1"/>
      <c r="C49" s="110"/>
      <c r="D49" s="111"/>
      <c r="E49" s="187" t="s">
        <v>69</v>
      </c>
      <c r="F49" s="183" t="str">
        <f>IF('Multi-Family 1-5'!J115="2","X","")</f>
        <v/>
      </c>
      <c r="G49" s="188" t="s">
        <v>70</v>
      </c>
      <c r="H49" s="185" t="str">
        <f>IF('Multi-Family 1-5'!J119="2","X","")</f>
        <v/>
      </c>
      <c r="I49" s="189" t="s">
        <v>69</v>
      </c>
      <c r="J49" s="183" t="str">
        <f>IF('Multi-Family 1-5'!K115="2","X","")</f>
        <v/>
      </c>
      <c r="K49" s="188" t="s">
        <v>70</v>
      </c>
      <c r="L49" s="185" t="str">
        <f>IF('Multi-Family 1-5'!K119="2","X","")</f>
        <v/>
      </c>
      <c r="M49" s="189" t="s">
        <v>69</v>
      </c>
      <c r="N49" s="183" t="str">
        <f>IF('Multi-Family 1-5'!L115="2","X","")</f>
        <v/>
      </c>
      <c r="O49" s="188" t="s">
        <v>70</v>
      </c>
      <c r="P49" s="185" t="str">
        <f>IF('Multi-Family 1-5'!L119="2","X","")</f>
        <v/>
      </c>
      <c r="Q49" s="189" t="s">
        <v>69</v>
      </c>
      <c r="R49" s="183" t="str">
        <f>IF('Multi-Family 1-5'!M115="2","X","")</f>
        <v/>
      </c>
      <c r="S49" s="188" t="s">
        <v>70</v>
      </c>
      <c r="T49" s="185" t="str">
        <f>IF('Multi-Family 1-5'!M119="2","X","")</f>
        <v/>
      </c>
      <c r="U49" s="189" t="s">
        <v>69</v>
      </c>
      <c r="V49" s="183" t="str">
        <f>IF('Multi-Family 1-5'!N115="2","X","")</f>
        <v/>
      </c>
      <c r="W49" s="188" t="s">
        <v>70</v>
      </c>
      <c r="X49" s="185" t="str">
        <f>IF('Multi-Family 1-5'!N119="2","X","")</f>
        <v/>
      </c>
      <c r="Y49" s="5"/>
      <c r="Z49" s="26"/>
    </row>
    <row r="50" spans="2:26" ht="27.6" x14ac:dyDescent="0.3">
      <c r="B50" s="1"/>
      <c r="C50" s="110"/>
      <c r="D50" s="111"/>
      <c r="E50" s="187" t="s">
        <v>71</v>
      </c>
      <c r="F50" s="183" t="str">
        <f>IF('Multi-Family 1-5'!J116="2","X","")</f>
        <v/>
      </c>
      <c r="G50" s="188" t="s">
        <v>72</v>
      </c>
      <c r="H50" s="185" t="str">
        <f>IF('Multi-Family 1-5'!J120="2","X","")</f>
        <v/>
      </c>
      <c r="I50" s="189" t="s">
        <v>71</v>
      </c>
      <c r="J50" s="183" t="str">
        <f>IF('Multi-Family 1-5'!K116="2","X","")</f>
        <v/>
      </c>
      <c r="K50" s="188" t="s">
        <v>72</v>
      </c>
      <c r="L50" s="185" t="str">
        <f>IF('Multi-Family 1-5'!K120="2","X","")</f>
        <v/>
      </c>
      <c r="M50" s="189" t="s">
        <v>71</v>
      </c>
      <c r="N50" s="183" t="str">
        <f>IF('Multi-Family 1-5'!L116="2","X","")</f>
        <v/>
      </c>
      <c r="O50" s="188" t="s">
        <v>72</v>
      </c>
      <c r="P50" s="185" t="str">
        <f>IF('Multi-Family 1-5'!L120="2","X","")</f>
        <v/>
      </c>
      <c r="Q50" s="189" t="s">
        <v>71</v>
      </c>
      <c r="R50" s="183" t="str">
        <f>IF('Multi-Family 1-5'!M116="2","X","")</f>
        <v/>
      </c>
      <c r="S50" s="188" t="s">
        <v>72</v>
      </c>
      <c r="T50" s="185" t="str">
        <f>IF('Multi-Family 1-5'!M120="2","X","")</f>
        <v/>
      </c>
      <c r="U50" s="189" t="s">
        <v>71</v>
      </c>
      <c r="V50" s="183" t="str">
        <f>IF('Multi-Family 1-5'!N116="2","X","")</f>
        <v/>
      </c>
      <c r="W50" s="188" t="s">
        <v>72</v>
      </c>
      <c r="X50" s="185" t="str">
        <f>IF('Multi-Family 1-5'!N120="2","X","")</f>
        <v/>
      </c>
      <c r="Y50" s="5"/>
      <c r="Z50" s="26"/>
    </row>
    <row r="51" spans="2:26" x14ac:dyDescent="0.3">
      <c r="B51" s="1"/>
      <c r="C51" s="110"/>
      <c r="D51" s="111"/>
      <c r="E51" s="187" t="s">
        <v>80</v>
      </c>
      <c r="F51" s="183" t="str">
        <f>IF('Multi-Family 1-5'!J117="2","X","")</f>
        <v/>
      </c>
      <c r="G51" s="188"/>
      <c r="H51" s="185"/>
      <c r="I51" s="189" t="s">
        <v>80</v>
      </c>
      <c r="J51" s="183" t="str">
        <f>IF('Multi-Family 1-5'!K117="2","X","")</f>
        <v/>
      </c>
      <c r="K51" s="188"/>
      <c r="L51" s="201"/>
      <c r="M51" s="189" t="s">
        <v>80</v>
      </c>
      <c r="N51" s="183" t="str">
        <f>IF('Multi-Family 1-5'!L117="2","X","")</f>
        <v/>
      </c>
      <c r="O51" s="188"/>
      <c r="P51" s="201"/>
      <c r="Q51" s="189" t="s">
        <v>80</v>
      </c>
      <c r="R51" s="183" t="str">
        <f>IF('Multi-Family 1-5'!M117="2","X","")</f>
        <v/>
      </c>
      <c r="S51" s="188"/>
      <c r="T51" s="201"/>
      <c r="U51" s="189" t="s">
        <v>80</v>
      </c>
      <c r="V51" s="183" t="str">
        <f>IF('Multi-Family 1-5'!N117="2","X","")</f>
        <v/>
      </c>
      <c r="W51" s="188"/>
      <c r="X51" s="185"/>
      <c r="Y51" s="5"/>
      <c r="Z51" s="26"/>
    </row>
    <row r="52" spans="2:26" hidden="1" x14ac:dyDescent="0.3">
      <c r="B52" s="1"/>
      <c r="C52" s="110"/>
      <c r="D52" s="111"/>
      <c r="E52" s="202" t="s">
        <v>80</v>
      </c>
      <c r="F52" s="183" t="str">
        <f>IF('Multi-Family 1-5'!J69="2","X","")</f>
        <v/>
      </c>
      <c r="G52" s="102"/>
      <c r="H52" s="203"/>
      <c r="I52" s="204" t="s">
        <v>80</v>
      </c>
      <c r="J52" s="183" t="str">
        <f t="shared" ref="J52" si="0">IF(E66="2","X","")</f>
        <v/>
      </c>
      <c r="K52" s="102"/>
      <c r="L52" s="205"/>
      <c r="M52" s="204" t="s">
        <v>80</v>
      </c>
      <c r="N52" s="183" t="str">
        <f t="shared" ref="N52" si="1">IF(E66="2","X","")</f>
        <v/>
      </c>
      <c r="O52" s="102"/>
      <c r="P52" s="205"/>
      <c r="Q52" s="204" t="s">
        <v>80</v>
      </c>
      <c r="R52" s="183" t="str">
        <f t="shared" ref="R52" si="2">IF(E66="2","X","")</f>
        <v/>
      </c>
      <c r="S52" s="102"/>
      <c r="T52" s="205"/>
      <c r="U52" s="204" t="s">
        <v>80</v>
      </c>
      <c r="V52" s="183" t="str">
        <f t="shared" ref="V52" si="3">IF(E66="2","X","")</f>
        <v/>
      </c>
      <c r="W52" s="102"/>
      <c r="X52" s="203"/>
      <c r="Y52" s="4"/>
      <c r="Z52" s="26"/>
    </row>
    <row r="53" spans="2:26" x14ac:dyDescent="0.3">
      <c r="B53" s="1"/>
      <c r="C53" s="110"/>
      <c r="D53" s="111"/>
      <c r="E53" s="102"/>
      <c r="F53" s="203"/>
      <c r="G53" s="102"/>
      <c r="H53" s="203"/>
      <c r="I53" s="153"/>
      <c r="J53" s="203"/>
      <c r="K53" s="102"/>
      <c r="L53" s="205"/>
      <c r="M53" s="153"/>
      <c r="N53" s="203"/>
      <c r="O53" s="102"/>
      <c r="P53" s="205"/>
      <c r="Q53" s="153"/>
      <c r="R53" s="203"/>
      <c r="S53" s="102"/>
      <c r="T53" s="205"/>
      <c r="U53" s="153"/>
      <c r="V53" s="203"/>
      <c r="W53" s="102"/>
      <c r="X53" s="203"/>
      <c r="Y53" s="4"/>
      <c r="Z53" s="26"/>
    </row>
    <row r="54" spans="2:26" ht="12" customHeight="1" x14ac:dyDescent="0.3">
      <c r="B54" s="1"/>
      <c r="C54" s="143" t="s">
        <v>12</v>
      </c>
      <c r="D54" s="120"/>
      <c r="E54" s="270">
        <f>'Multi-Family 1-5'!J125</f>
        <v>0</v>
      </c>
      <c r="F54" s="253"/>
      <c r="G54" s="253"/>
      <c r="H54" s="253"/>
      <c r="I54" s="252">
        <f>'Multi-Family 1-5'!K125</f>
        <v>0</v>
      </c>
      <c r="J54" s="253"/>
      <c r="K54" s="253"/>
      <c r="L54" s="254"/>
      <c r="M54" s="252">
        <f>'Multi-Family 1-5'!L125</f>
        <v>0</v>
      </c>
      <c r="N54" s="253"/>
      <c r="O54" s="253"/>
      <c r="P54" s="254"/>
      <c r="Q54" s="252">
        <f>'Multi-Family 1-5'!M125</f>
        <v>0</v>
      </c>
      <c r="R54" s="253"/>
      <c r="S54" s="253"/>
      <c r="T54" s="254"/>
      <c r="U54" s="252">
        <f>'Multi-Family 1-5'!N125</f>
        <v>0</v>
      </c>
      <c r="V54" s="253"/>
      <c r="W54" s="253"/>
      <c r="X54" s="253"/>
      <c r="Y54" s="4"/>
      <c r="Z54" s="26"/>
    </row>
    <row r="55" spans="2:26" ht="14.4" thickBot="1" x14ac:dyDescent="0.35">
      <c r="B55" s="1"/>
      <c r="C55" s="121"/>
      <c r="D55" s="122"/>
      <c r="E55" s="206"/>
      <c r="F55" s="123"/>
      <c r="G55" s="123"/>
      <c r="H55" s="123"/>
      <c r="I55" s="124"/>
      <c r="J55" s="123"/>
      <c r="K55" s="123"/>
      <c r="L55" s="125"/>
      <c r="M55" s="124"/>
      <c r="N55" s="123"/>
      <c r="O55" s="123"/>
      <c r="P55" s="125"/>
      <c r="Q55" s="124"/>
      <c r="R55" s="123"/>
      <c r="S55" s="123"/>
      <c r="T55" s="125"/>
      <c r="U55" s="124"/>
      <c r="V55" s="123"/>
      <c r="W55" s="123"/>
      <c r="X55" s="123"/>
      <c r="Y55" s="8"/>
      <c r="Z55" s="26"/>
    </row>
    <row r="56" spans="2:26" ht="14.4" hidden="1" thickTop="1" x14ac:dyDescent="0.3">
      <c r="B56" s="1"/>
      <c r="C56" s="112"/>
      <c r="D56" s="95"/>
      <c r="E56" s="95" t="s">
        <v>39</v>
      </c>
      <c r="F56" s="95"/>
      <c r="G56" s="95"/>
      <c r="H56" s="95"/>
      <c r="I56" s="95" t="s">
        <v>39</v>
      </c>
      <c r="J56" s="95"/>
      <c r="K56" s="95"/>
      <c r="L56" s="95"/>
      <c r="M56" s="95" t="s">
        <v>39</v>
      </c>
      <c r="N56" s="95"/>
      <c r="O56" s="95"/>
      <c r="P56" s="95"/>
      <c r="Q56" s="95" t="s">
        <v>39</v>
      </c>
      <c r="R56" s="95"/>
      <c r="S56" s="95"/>
      <c r="T56" s="95"/>
      <c r="U56" s="95" t="s">
        <v>39</v>
      </c>
      <c r="V56" s="95"/>
      <c r="W56" s="95"/>
      <c r="X56" s="95"/>
      <c r="Y56" s="3"/>
      <c r="Z56" s="26"/>
    </row>
    <row r="57" spans="2:26" hidden="1" x14ac:dyDescent="0.3">
      <c r="B57" s="1"/>
      <c r="C57" s="112"/>
      <c r="D57" s="95"/>
      <c r="E57" s="95" t="s">
        <v>40</v>
      </c>
      <c r="F57" s="95"/>
      <c r="G57" s="95"/>
      <c r="H57" s="95"/>
      <c r="I57" s="95" t="s">
        <v>40</v>
      </c>
      <c r="J57" s="95"/>
      <c r="K57" s="95"/>
      <c r="L57" s="95"/>
      <c r="M57" s="95" t="s">
        <v>40</v>
      </c>
      <c r="N57" s="95"/>
      <c r="O57" s="95"/>
      <c r="P57" s="95"/>
      <c r="Q57" s="95" t="s">
        <v>40</v>
      </c>
      <c r="R57" s="95"/>
      <c r="S57" s="95"/>
      <c r="T57" s="95"/>
      <c r="U57" s="95" t="s">
        <v>40</v>
      </c>
      <c r="V57" s="95"/>
      <c r="W57" s="95"/>
      <c r="X57" s="95"/>
      <c r="Y57" s="3"/>
      <c r="Z57" s="26"/>
    </row>
    <row r="58" spans="2:26" hidden="1" x14ac:dyDescent="0.3">
      <c r="B58" s="1"/>
      <c r="C58" s="112"/>
      <c r="D58" s="95"/>
      <c r="E58" s="95" t="s">
        <v>41</v>
      </c>
      <c r="F58" s="95"/>
      <c r="G58" s="95"/>
      <c r="H58" s="95"/>
      <c r="I58" s="95" t="s">
        <v>41</v>
      </c>
      <c r="J58" s="95"/>
      <c r="K58" s="95"/>
      <c r="L58" s="95"/>
      <c r="M58" s="95" t="s">
        <v>41</v>
      </c>
      <c r="N58" s="95"/>
      <c r="O58" s="95"/>
      <c r="P58" s="95"/>
      <c r="Q58" s="95" t="s">
        <v>41</v>
      </c>
      <c r="R58" s="95"/>
      <c r="S58" s="95"/>
      <c r="T58" s="95"/>
      <c r="U58" s="95" t="s">
        <v>41</v>
      </c>
      <c r="V58" s="95"/>
      <c r="W58" s="95"/>
      <c r="X58" s="95"/>
      <c r="Y58" s="3"/>
      <c r="Z58" s="26"/>
    </row>
    <row r="59" spans="2:26" hidden="1" x14ac:dyDescent="0.3">
      <c r="B59" s="1"/>
      <c r="C59" s="207"/>
      <c r="D59" s="208"/>
      <c r="E59" s="208" t="s">
        <v>42</v>
      </c>
      <c r="F59" s="208"/>
      <c r="G59" s="208"/>
      <c r="H59" s="208"/>
      <c r="I59" s="208" t="s">
        <v>42</v>
      </c>
      <c r="J59" s="208"/>
      <c r="K59" s="208"/>
      <c r="L59" s="208"/>
      <c r="M59" s="208" t="s">
        <v>42</v>
      </c>
      <c r="N59" s="208"/>
      <c r="O59" s="208"/>
      <c r="P59" s="208"/>
      <c r="Q59" s="208" t="s">
        <v>42</v>
      </c>
      <c r="R59" s="208"/>
      <c r="S59" s="208"/>
      <c r="T59" s="208"/>
      <c r="U59" s="208" t="s">
        <v>42</v>
      </c>
      <c r="V59" s="208"/>
      <c r="W59" s="208"/>
      <c r="X59" s="208"/>
      <c r="Y59" s="3"/>
      <c r="Z59" s="26"/>
    </row>
    <row r="60" spans="2:26" hidden="1" x14ac:dyDescent="0.3">
      <c r="B60" s="1"/>
      <c r="C60" s="112"/>
      <c r="D60" s="95"/>
      <c r="E60" s="95" t="s">
        <v>17</v>
      </c>
      <c r="F60" s="95"/>
      <c r="G60" s="95"/>
      <c r="H60" s="95" t="s">
        <v>77</v>
      </c>
      <c r="I60" s="95"/>
      <c r="J60" s="95"/>
      <c r="K60" s="95"/>
      <c r="L60" s="95" t="s">
        <v>77</v>
      </c>
      <c r="M60" s="95"/>
      <c r="N60" s="95"/>
      <c r="O60" s="95"/>
      <c r="P60" s="95" t="s">
        <v>77</v>
      </c>
      <c r="Q60" s="95" t="s">
        <v>17</v>
      </c>
      <c r="R60" s="95" t="s">
        <v>17</v>
      </c>
      <c r="S60" s="95" t="s">
        <v>17</v>
      </c>
      <c r="T60" s="95" t="s">
        <v>77</v>
      </c>
      <c r="U60" s="95" t="s">
        <v>17</v>
      </c>
      <c r="V60" s="95" t="s">
        <v>17</v>
      </c>
      <c r="W60" s="95" t="s">
        <v>17</v>
      </c>
      <c r="X60" s="95" t="s">
        <v>77</v>
      </c>
      <c r="Y60" s="3"/>
      <c r="Z60" s="26"/>
    </row>
    <row r="61" spans="2:26" hidden="1" x14ac:dyDescent="0.3">
      <c r="B61" s="1"/>
      <c r="C61" s="112"/>
      <c r="D61" s="95"/>
      <c r="E61" s="95"/>
      <c r="F61" s="95"/>
      <c r="G61" s="95"/>
      <c r="H61" s="95" t="s">
        <v>78</v>
      </c>
      <c r="I61" s="95"/>
      <c r="J61" s="95"/>
      <c r="K61" s="95"/>
      <c r="L61" s="95" t="s">
        <v>78</v>
      </c>
      <c r="M61" s="95"/>
      <c r="N61" s="95"/>
      <c r="O61" s="95"/>
      <c r="P61" s="95" t="s">
        <v>78</v>
      </c>
      <c r="Q61" s="95" t="s">
        <v>17</v>
      </c>
      <c r="R61" s="95" t="s">
        <v>17</v>
      </c>
      <c r="S61" s="95" t="s">
        <v>17</v>
      </c>
      <c r="T61" s="95" t="s">
        <v>78</v>
      </c>
      <c r="U61" s="95" t="s">
        <v>17</v>
      </c>
      <c r="V61" s="95" t="s">
        <v>17</v>
      </c>
      <c r="W61" s="95" t="s">
        <v>17</v>
      </c>
      <c r="X61" s="95" t="s">
        <v>78</v>
      </c>
      <c r="Y61" s="3"/>
      <c r="Z61" s="26"/>
    </row>
    <row r="62" spans="2:26" hidden="1" x14ac:dyDescent="0.3">
      <c r="B62" s="1"/>
      <c r="C62" s="112"/>
      <c r="D62" s="95"/>
      <c r="E62" s="95" t="s">
        <v>64</v>
      </c>
      <c r="F62" s="95" t="s">
        <v>64</v>
      </c>
      <c r="G62" s="95" t="s">
        <v>64</v>
      </c>
      <c r="H62" s="95"/>
      <c r="I62" s="95"/>
      <c r="J62" s="95"/>
      <c r="K62" s="95"/>
      <c r="L62" s="95"/>
      <c r="M62" s="95"/>
      <c r="N62" s="95"/>
      <c r="O62" s="95"/>
      <c r="P62" s="95"/>
      <c r="Q62" s="95" t="s">
        <v>17</v>
      </c>
      <c r="R62" s="95" t="s">
        <v>17</v>
      </c>
      <c r="S62" s="95" t="s">
        <v>17</v>
      </c>
      <c r="T62" s="95"/>
      <c r="U62" s="95" t="s">
        <v>17</v>
      </c>
      <c r="V62" s="95" t="s">
        <v>17</v>
      </c>
      <c r="W62" s="95" t="s">
        <v>17</v>
      </c>
      <c r="X62" s="95"/>
      <c r="Y62" s="3"/>
      <c r="Z62" s="26"/>
    </row>
    <row r="63" spans="2:26" hidden="1" x14ac:dyDescent="0.3">
      <c r="B63" s="1"/>
      <c r="C63" s="112"/>
      <c r="D63" s="95"/>
      <c r="E63" s="95" t="s">
        <v>64</v>
      </c>
      <c r="F63" s="95" t="s">
        <v>64</v>
      </c>
      <c r="G63" s="95" t="s">
        <v>64</v>
      </c>
      <c r="H63" s="95"/>
      <c r="I63" s="95"/>
      <c r="J63" s="95"/>
      <c r="K63" s="95"/>
      <c r="L63" s="95"/>
      <c r="M63" s="95"/>
      <c r="N63" s="95"/>
      <c r="O63" s="95"/>
      <c r="P63" s="95"/>
      <c r="Q63" s="95" t="s">
        <v>17</v>
      </c>
      <c r="R63" s="95" t="s">
        <v>17</v>
      </c>
      <c r="S63" s="95" t="s">
        <v>17</v>
      </c>
      <c r="T63" s="95"/>
      <c r="U63" s="95" t="s">
        <v>17</v>
      </c>
      <c r="V63" s="95" t="s">
        <v>17</v>
      </c>
      <c r="W63" s="95" t="s">
        <v>17</v>
      </c>
      <c r="X63" s="95"/>
      <c r="Y63" s="3"/>
      <c r="Z63" s="26"/>
    </row>
    <row r="64" spans="2:26" hidden="1" x14ac:dyDescent="0.3">
      <c r="B64" s="1"/>
      <c r="C64" s="112"/>
      <c r="D64" s="95"/>
      <c r="E64" s="95" t="s">
        <v>17</v>
      </c>
      <c r="F64" s="95" t="s">
        <v>17</v>
      </c>
      <c r="G64" s="95" t="s">
        <v>17</v>
      </c>
      <c r="H64" s="95"/>
      <c r="I64" s="95"/>
      <c r="J64" s="95"/>
      <c r="K64" s="95"/>
      <c r="L64" s="95"/>
      <c r="M64" s="95"/>
      <c r="N64" s="95"/>
      <c r="O64" s="95"/>
      <c r="P64" s="95"/>
      <c r="Q64" s="95" t="s">
        <v>17</v>
      </c>
      <c r="R64" s="95" t="s">
        <v>17</v>
      </c>
      <c r="S64" s="95" t="s">
        <v>17</v>
      </c>
      <c r="T64" s="95"/>
      <c r="U64" s="95" t="s">
        <v>17</v>
      </c>
      <c r="V64" s="95" t="s">
        <v>17</v>
      </c>
      <c r="W64" s="95" t="s">
        <v>17</v>
      </c>
      <c r="X64" s="95"/>
      <c r="Y64" s="3"/>
      <c r="Z64" s="26"/>
    </row>
    <row r="65" spans="2:26" hidden="1" x14ac:dyDescent="0.3">
      <c r="B65" s="1"/>
      <c r="C65" s="112"/>
      <c r="D65" s="95"/>
      <c r="E65" s="95" t="s">
        <v>17</v>
      </c>
      <c r="F65" s="95" t="s">
        <v>17</v>
      </c>
      <c r="G65" s="95" t="s">
        <v>17</v>
      </c>
      <c r="H65" s="95"/>
      <c r="I65" s="95"/>
      <c r="J65" s="95"/>
      <c r="K65" s="95"/>
      <c r="L65" s="95"/>
      <c r="M65" s="95"/>
      <c r="N65" s="95"/>
      <c r="O65" s="95"/>
      <c r="P65" s="95"/>
      <c r="Q65" s="95" t="s">
        <v>17</v>
      </c>
      <c r="R65" s="95" t="s">
        <v>17</v>
      </c>
      <c r="S65" s="95" t="s">
        <v>17</v>
      </c>
      <c r="T65" s="95"/>
      <c r="U65" s="95" t="s">
        <v>17</v>
      </c>
      <c r="V65" s="95" t="s">
        <v>17</v>
      </c>
      <c r="W65" s="95" t="s">
        <v>17</v>
      </c>
      <c r="X65" s="95"/>
      <c r="Y65" s="3"/>
      <c r="Z65" s="26"/>
    </row>
    <row r="66" spans="2:26" hidden="1" x14ac:dyDescent="0.3">
      <c r="B66" s="1"/>
      <c r="C66" s="112"/>
      <c r="D66" s="95"/>
      <c r="E66" s="95" t="s">
        <v>17</v>
      </c>
      <c r="F66" s="95" t="s">
        <v>17</v>
      </c>
      <c r="G66" s="95" t="s">
        <v>17</v>
      </c>
      <c r="H66" s="95"/>
      <c r="I66" s="95"/>
      <c r="J66" s="95"/>
      <c r="K66" s="95"/>
      <c r="L66" s="95"/>
      <c r="M66" s="95"/>
      <c r="N66" s="95"/>
      <c r="O66" s="95"/>
      <c r="P66" s="95"/>
      <c r="Q66" s="95" t="s">
        <v>17</v>
      </c>
      <c r="R66" s="95" t="s">
        <v>17</v>
      </c>
      <c r="S66" s="95" t="s">
        <v>17</v>
      </c>
      <c r="T66" s="95"/>
      <c r="U66" s="95" t="s">
        <v>17</v>
      </c>
      <c r="V66" s="95" t="s">
        <v>17</v>
      </c>
      <c r="W66" s="95" t="s">
        <v>17</v>
      </c>
      <c r="X66" s="95"/>
      <c r="Y66" s="3"/>
      <c r="Z66" s="26"/>
    </row>
    <row r="67" spans="2:26" hidden="1" x14ac:dyDescent="0.3">
      <c r="B67" s="1"/>
      <c r="C67" s="112"/>
      <c r="D67" s="95"/>
      <c r="E67" s="95" t="s">
        <v>17</v>
      </c>
      <c r="F67" s="95" t="s">
        <v>17</v>
      </c>
      <c r="G67" s="95" t="s">
        <v>17</v>
      </c>
      <c r="H67" s="95"/>
      <c r="I67" s="95"/>
      <c r="J67" s="95"/>
      <c r="K67" s="95"/>
      <c r="L67" s="95"/>
      <c r="M67" s="95"/>
      <c r="N67" s="95"/>
      <c r="O67" s="95"/>
      <c r="P67" s="95"/>
      <c r="Q67" s="95" t="s">
        <v>17</v>
      </c>
      <c r="R67" s="95" t="s">
        <v>17</v>
      </c>
      <c r="S67" s="95" t="s">
        <v>17</v>
      </c>
      <c r="T67" s="95"/>
      <c r="U67" s="95" t="s">
        <v>17</v>
      </c>
      <c r="V67" s="95" t="s">
        <v>17</v>
      </c>
      <c r="W67" s="95" t="s">
        <v>17</v>
      </c>
      <c r="X67" s="95"/>
      <c r="Y67" s="3"/>
      <c r="Z67" s="26"/>
    </row>
    <row r="68" spans="2:26" hidden="1" x14ac:dyDescent="0.3">
      <c r="B68" s="1"/>
      <c r="C68" s="112"/>
      <c r="D68" s="95"/>
      <c r="E68" s="95" t="s">
        <v>17</v>
      </c>
      <c r="F68" s="95" t="s">
        <v>17</v>
      </c>
      <c r="G68" s="95" t="s">
        <v>17</v>
      </c>
      <c r="H68" s="95"/>
      <c r="I68" s="95"/>
      <c r="J68" s="95"/>
      <c r="K68" s="95"/>
      <c r="L68" s="95"/>
      <c r="M68" s="95"/>
      <c r="N68" s="95"/>
      <c r="O68" s="95"/>
      <c r="P68" s="95"/>
      <c r="Q68" s="95" t="s">
        <v>17</v>
      </c>
      <c r="R68" s="95" t="s">
        <v>17</v>
      </c>
      <c r="S68" s="95" t="s">
        <v>17</v>
      </c>
      <c r="T68" s="95"/>
      <c r="U68" s="95" t="s">
        <v>17</v>
      </c>
      <c r="V68" s="95" t="s">
        <v>17</v>
      </c>
      <c r="W68" s="95" t="s">
        <v>17</v>
      </c>
      <c r="X68" s="95"/>
      <c r="Y68" s="3"/>
      <c r="Z68" s="26"/>
    </row>
    <row r="69" spans="2:26" hidden="1" x14ac:dyDescent="0.3">
      <c r="B69" s="1"/>
      <c r="C69" s="112"/>
      <c r="D69" s="95"/>
      <c r="E69" s="95"/>
      <c r="F69" s="209" t="s">
        <v>18</v>
      </c>
      <c r="G69" s="210" t="s">
        <v>19</v>
      </c>
      <c r="H69" s="211" t="e">
        <f t="shared" ref="H69:H78" si="4">F69/G69</f>
        <v>#VALUE!</v>
      </c>
      <c r="I69" s="95"/>
      <c r="J69" s="209" t="s">
        <v>18</v>
      </c>
      <c r="K69" s="210" t="s">
        <v>19</v>
      </c>
      <c r="L69" s="211" t="e">
        <f t="shared" ref="L69:L78" si="5">J69/K69</f>
        <v>#VALUE!</v>
      </c>
      <c r="M69" s="95"/>
      <c r="N69" s="209" t="s">
        <v>18</v>
      </c>
      <c r="O69" s="210" t="s">
        <v>19</v>
      </c>
      <c r="P69" s="211" t="e">
        <f t="shared" ref="P69:P78" si="6">N69/O69</f>
        <v>#VALUE!</v>
      </c>
      <c r="Q69" s="95"/>
      <c r="R69" s="209" t="s">
        <v>18</v>
      </c>
      <c r="S69" s="210" t="s">
        <v>19</v>
      </c>
      <c r="T69" s="211" t="e">
        <f t="shared" ref="T69:T78" si="7">R69/S69</f>
        <v>#VALUE!</v>
      </c>
      <c r="U69" s="95"/>
      <c r="V69" s="209" t="s">
        <v>18</v>
      </c>
      <c r="W69" s="210" t="s">
        <v>19</v>
      </c>
      <c r="X69" s="211" t="e">
        <f t="shared" ref="X69:X78" si="8">V69/W69</f>
        <v>#VALUE!</v>
      </c>
      <c r="Y69" s="3"/>
      <c r="Z69" s="26"/>
    </row>
    <row r="70" spans="2:26" hidden="1" x14ac:dyDescent="0.3">
      <c r="B70" s="1"/>
      <c r="C70" s="112"/>
      <c r="D70" s="95"/>
      <c r="E70" s="95"/>
      <c r="F70" s="209" t="s">
        <v>20</v>
      </c>
      <c r="G70" s="210" t="s">
        <v>21</v>
      </c>
      <c r="H70" s="211" t="e">
        <f t="shared" si="4"/>
        <v>#VALUE!</v>
      </c>
      <c r="I70" s="95"/>
      <c r="J70" s="209" t="s">
        <v>20</v>
      </c>
      <c r="K70" s="210" t="s">
        <v>21</v>
      </c>
      <c r="L70" s="211" t="e">
        <f t="shared" si="5"/>
        <v>#VALUE!</v>
      </c>
      <c r="M70" s="95"/>
      <c r="N70" s="209" t="s">
        <v>20</v>
      </c>
      <c r="O70" s="210" t="s">
        <v>21</v>
      </c>
      <c r="P70" s="211" t="e">
        <f t="shared" si="6"/>
        <v>#VALUE!</v>
      </c>
      <c r="Q70" s="95"/>
      <c r="R70" s="209" t="s">
        <v>20</v>
      </c>
      <c r="S70" s="210" t="s">
        <v>21</v>
      </c>
      <c r="T70" s="211" t="e">
        <f t="shared" si="7"/>
        <v>#VALUE!</v>
      </c>
      <c r="U70" s="95"/>
      <c r="V70" s="209" t="s">
        <v>20</v>
      </c>
      <c r="W70" s="210" t="s">
        <v>21</v>
      </c>
      <c r="X70" s="211" t="e">
        <f t="shared" si="8"/>
        <v>#VALUE!</v>
      </c>
      <c r="Y70" s="3"/>
      <c r="Z70" s="26"/>
    </row>
    <row r="71" spans="2:26" hidden="1" x14ac:dyDescent="0.3">
      <c r="B71" s="1"/>
      <c r="C71" s="112"/>
      <c r="D71" s="95"/>
      <c r="E71" s="95"/>
      <c r="F71" s="209" t="s">
        <v>22</v>
      </c>
      <c r="G71" s="210" t="s">
        <v>23</v>
      </c>
      <c r="H71" s="211" t="e">
        <f t="shared" si="4"/>
        <v>#VALUE!</v>
      </c>
      <c r="I71" s="95"/>
      <c r="J71" s="209" t="s">
        <v>22</v>
      </c>
      <c r="K71" s="210" t="s">
        <v>23</v>
      </c>
      <c r="L71" s="211" t="e">
        <f t="shared" si="5"/>
        <v>#VALUE!</v>
      </c>
      <c r="M71" s="95"/>
      <c r="N71" s="209" t="s">
        <v>22</v>
      </c>
      <c r="O71" s="210" t="s">
        <v>23</v>
      </c>
      <c r="P71" s="211" t="e">
        <f t="shared" si="6"/>
        <v>#VALUE!</v>
      </c>
      <c r="Q71" s="95"/>
      <c r="R71" s="209" t="s">
        <v>22</v>
      </c>
      <c r="S71" s="210" t="s">
        <v>23</v>
      </c>
      <c r="T71" s="211" t="e">
        <f t="shared" si="7"/>
        <v>#VALUE!</v>
      </c>
      <c r="U71" s="95"/>
      <c r="V71" s="209" t="s">
        <v>22</v>
      </c>
      <c r="W71" s="210" t="s">
        <v>23</v>
      </c>
      <c r="X71" s="211" t="e">
        <f t="shared" si="8"/>
        <v>#VALUE!</v>
      </c>
      <c r="Y71" s="3"/>
      <c r="Z71" s="26"/>
    </row>
    <row r="72" spans="2:26" hidden="1" x14ac:dyDescent="0.3">
      <c r="B72" s="1"/>
      <c r="C72" s="112"/>
      <c r="D72" s="95"/>
      <c r="E72" s="95"/>
      <c r="F72" s="209" t="s">
        <v>24</v>
      </c>
      <c r="G72" s="210" t="s">
        <v>25</v>
      </c>
      <c r="H72" s="211" t="e">
        <f t="shared" si="4"/>
        <v>#VALUE!</v>
      </c>
      <c r="I72" s="95"/>
      <c r="J72" s="209" t="s">
        <v>24</v>
      </c>
      <c r="K72" s="210" t="s">
        <v>25</v>
      </c>
      <c r="L72" s="211" t="e">
        <f t="shared" si="5"/>
        <v>#VALUE!</v>
      </c>
      <c r="M72" s="95"/>
      <c r="N72" s="209" t="s">
        <v>24</v>
      </c>
      <c r="O72" s="210" t="s">
        <v>25</v>
      </c>
      <c r="P72" s="211" t="e">
        <f t="shared" si="6"/>
        <v>#VALUE!</v>
      </c>
      <c r="Q72" s="95"/>
      <c r="R72" s="209" t="s">
        <v>24</v>
      </c>
      <c r="S72" s="210" t="s">
        <v>25</v>
      </c>
      <c r="T72" s="211" t="e">
        <f t="shared" si="7"/>
        <v>#VALUE!</v>
      </c>
      <c r="U72" s="95"/>
      <c r="V72" s="209" t="s">
        <v>24</v>
      </c>
      <c r="W72" s="210" t="s">
        <v>25</v>
      </c>
      <c r="X72" s="211" t="e">
        <f t="shared" si="8"/>
        <v>#VALUE!</v>
      </c>
      <c r="Y72" s="3"/>
      <c r="Z72" s="26"/>
    </row>
    <row r="73" spans="2:26" hidden="1" x14ac:dyDescent="0.3">
      <c r="B73" s="1"/>
      <c r="C73" s="112"/>
      <c r="D73" s="95"/>
      <c r="E73" s="95"/>
      <c r="F73" s="209" t="s">
        <v>26</v>
      </c>
      <c r="G73" s="210" t="s">
        <v>27</v>
      </c>
      <c r="H73" s="211" t="e">
        <f t="shared" si="4"/>
        <v>#VALUE!</v>
      </c>
      <c r="I73" s="95"/>
      <c r="J73" s="209" t="s">
        <v>26</v>
      </c>
      <c r="K73" s="210" t="s">
        <v>27</v>
      </c>
      <c r="L73" s="211" t="e">
        <f t="shared" si="5"/>
        <v>#VALUE!</v>
      </c>
      <c r="M73" s="95"/>
      <c r="N73" s="209" t="s">
        <v>26</v>
      </c>
      <c r="O73" s="210" t="s">
        <v>27</v>
      </c>
      <c r="P73" s="211" t="e">
        <f t="shared" si="6"/>
        <v>#VALUE!</v>
      </c>
      <c r="Q73" s="95"/>
      <c r="R73" s="209" t="s">
        <v>26</v>
      </c>
      <c r="S73" s="210" t="s">
        <v>27</v>
      </c>
      <c r="T73" s="211" t="e">
        <f t="shared" si="7"/>
        <v>#VALUE!</v>
      </c>
      <c r="U73" s="95"/>
      <c r="V73" s="209" t="s">
        <v>26</v>
      </c>
      <c r="W73" s="210" t="s">
        <v>27</v>
      </c>
      <c r="X73" s="211" t="e">
        <f t="shared" si="8"/>
        <v>#VALUE!</v>
      </c>
      <c r="Y73" s="3"/>
      <c r="Z73" s="26"/>
    </row>
    <row r="74" spans="2:26" hidden="1" x14ac:dyDescent="0.3">
      <c r="B74" s="1"/>
      <c r="C74" s="112"/>
      <c r="D74" s="95"/>
      <c r="E74" s="95"/>
      <c r="F74" s="209" t="s">
        <v>28</v>
      </c>
      <c r="G74" s="210" t="s">
        <v>29</v>
      </c>
      <c r="H74" s="211" t="e">
        <f t="shared" si="4"/>
        <v>#VALUE!</v>
      </c>
      <c r="I74" s="95"/>
      <c r="J74" s="209" t="s">
        <v>28</v>
      </c>
      <c r="K74" s="210" t="s">
        <v>29</v>
      </c>
      <c r="L74" s="211" t="e">
        <f t="shared" si="5"/>
        <v>#VALUE!</v>
      </c>
      <c r="M74" s="95"/>
      <c r="N74" s="209" t="s">
        <v>28</v>
      </c>
      <c r="O74" s="210" t="s">
        <v>29</v>
      </c>
      <c r="P74" s="211" t="e">
        <f t="shared" si="6"/>
        <v>#VALUE!</v>
      </c>
      <c r="Q74" s="95"/>
      <c r="R74" s="209" t="s">
        <v>28</v>
      </c>
      <c r="S74" s="210" t="s">
        <v>29</v>
      </c>
      <c r="T74" s="211" t="e">
        <f t="shared" si="7"/>
        <v>#VALUE!</v>
      </c>
      <c r="U74" s="95"/>
      <c r="V74" s="209" t="s">
        <v>28</v>
      </c>
      <c r="W74" s="210" t="s">
        <v>29</v>
      </c>
      <c r="X74" s="211" t="e">
        <f t="shared" si="8"/>
        <v>#VALUE!</v>
      </c>
      <c r="Y74" s="3"/>
      <c r="Z74" s="26"/>
    </row>
    <row r="75" spans="2:26" hidden="1" x14ac:dyDescent="0.3">
      <c r="B75" s="1"/>
      <c r="C75" s="112"/>
      <c r="D75" s="95"/>
      <c r="E75" s="95"/>
      <c r="F75" s="209" t="s">
        <v>30</v>
      </c>
      <c r="G75" s="210" t="s">
        <v>31</v>
      </c>
      <c r="H75" s="211" t="e">
        <f t="shared" si="4"/>
        <v>#VALUE!</v>
      </c>
      <c r="I75" s="95"/>
      <c r="J75" s="209" t="s">
        <v>30</v>
      </c>
      <c r="K75" s="210" t="s">
        <v>31</v>
      </c>
      <c r="L75" s="211" t="e">
        <f t="shared" si="5"/>
        <v>#VALUE!</v>
      </c>
      <c r="M75" s="95"/>
      <c r="N75" s="209" t="s">
        <v>30</v>
      </c>
      <c r="O75" s="210" t="s">
        <v>31</v>
      </c>
      <c r="P75" s="211" t="e">
        <f t="shared" si="6"/>
        <v>#VALUE!</v>
      </c>
      <c r="Q75" s="95"/>
      <c r="R75" s="209" t="s">
        <v>30</v>
      </c>
      <c r="S75" s="210" t="s">
        <v>31</v>
      </c>
      <c r="T75" s="211" t="e">
        <f t="shared" si="7"/>
        <v>#VALUE!</v>
      </c>
      <c r="U75" s="95"/>
      <c r="V75" s="209" t="s">
        <v>30</v>
      </c>
      <c r="W75" s="210" t="s">
        <v>31</v>
      </c>
      <c r="X75" s="211" t="e">
        <f t="shared" si="8"/>
        <v>#VALUE!</v>
      </c>
      <c r="Y75" s="3"/>
      <c r="Z75" s="26"/>
    </row>
    <row r="76" spans="2:26" hidden="1" x14ac:dyDescent="0.3">
      <c r="B76" s="1"/>
      <c r="C76" s="112"/>
      <c r="D76" s="95"/>
      <c r="E76" s="95"/>
      <c r="F76" s="209" t="s">
        <v>32</v>
      </c>
      <c r="G76" s="210" t="s">
        <v>33</v>
      </c>
      <c r="H76" s="211" t="e">
        <f t="shared" si="4"/>
        <v>#VALUE!</v>
      </c>
      <c r="I76" s="95"/>
      <c r="J76" s="209" t="s">
        <v>32</v>
      </c>
      <c r="K76" s="210" t="s">
        <v>33</v>
      </c>
      <c r="L76" s="211" t="e">
        <f t="shared" si="5"/>
        <v>#VALUE!</v>
      </c>
      <c r="M76" s="95"/>
      <c r="N76" s="209" t="s">
        <v>32</v>
      </c>
      <c r="O76" s="210" t="s">
        <v>33</v>
      </c>
      <c r="P76" s="211" t="e">
        <f t="shared" si="6"/>
        <v>#VALUE!</v>
      </c>
      <c r="Q76" s="95"/>
      <c r="R76" s="209" t="s">
        <v>32</v>
      </c>
      <c r="S76" s="210" t="s">
        <v>33</v>
      </c>
      <c r="T76" s="211" t="e">
        <f t="shared" si="7"/>
        <v>#VALUE!</v>
      </c>
      <c r="U76" s="95"/>
      <c r="V76" s="209" t="s">
        <v>32</v>
      </c>
      <c r="W76" s="210" t="s">
        <v>33</v>
      </c>
      <c r="X76" s="211" t="e">
        <f t="shared" si="8"/>
        <v>#VALUE!</v>
      </c>
      <c r="Y76" s="3"/>
      <c r="Z76" s="26"/>
    </row>
    <row r="77" spans="2:26" hidden="1" x14ac:dyDescent="0.3">
      <c r="B77" s="1"/>
      <c r="C77" s="112"/>
      <c r="D77" s="95"/>
      <c r="E77" s="95"/>
      <c r="F77" s="209" t="s">
        <v>34</v>
      </c>
      <c r="G77" s="210" t="s">
        <v>35</v>
      </c>
      <c r="H77" s="211" t="e">
        <f t="shared" si="4"/>
        <v>#VALUE!</v>
      </c>
      <c r="I77" s="95"/>
      <c r="J77" s="209" t="s">
        <v>34</v>
      </c>
      <c r="K77" s="210" t="s">
        <v>35</v>
      </c>
      <c r="L77" s="211" t="e">
        <f t="shared" si="5"/>
        <v>#VALUE!</v>
      </c>
      <c r="M77" s="95"/>
      <c r="N77" s="209" t="s">
        <v>34</v>
      </c>
      <c r="O77" s="210" t="s">
        <v>35</v>
      </c>
      <c r="P77" s="211" t="e">
        <f t="shared" si="6"/>
        <v>#VALUE!</v>
      </c>
      <c r="Q77" s="95"/>
      <c r="R77" s="209" t="s">
        <v>34</v>
      </c>
      <c r="S77" s="210" t="s">
        <v>35</v>
      </c>
      <c r="T77" s="211" t="e">
        <f t="shared" si="7"/>
        <v>#VALUE!</v>
      </c>
      <c r="U77" s="95"/>
      <c r="V77" s="209" t="s">
        <v>34</v>
      </c>
      <c r="W77" s="210" t="s">
        <v>35</v>
      </c>
      <c r="X77" s="211" t="e">
        <f t="shared" si="8"/>
        <v>#VALUE!</v>
      </c>
      <c r="Y77" s="3"/>
      <c r="Z77" s="26"/>
    </row>
    <row r="78" spans="2:26" hidden="1" x14ac:dyDescent="0.3">
      <c r="B78" s="1"/>
      <c r="C78" s="112"/>
      <c r="D78" s="95"/>
      <c r="E78" s="95"/>
      <c r="F78" s="209" t="s">
        <v>36</v>
      </c>
      <c r="G78" s="210" t="s">
        <v>37</v>
      </c>
      <c r="H78" s="211" t="e">
        <f t="shared" si="4"/>
        <v>#VALUE!</v>
      </c>
      <c r="I78" s="95"/>
      <c r="J78" s="209" t="s">
        <v>36</v>
      </c>
      <c r="K78" s="210" t="s">
        <v>37</v>
      </c>
      <c r="L78" s="211" t="e">
        <f t="shared" si="5"/>
        <v>#VALUE!</v>
      </c>
      <c r="M78" s="95"/>
      <c r="N78" s="209" t="s">
        <v>36</v>
      </c>
      <c r="O78" s="210" t="s">
        <v>37</v>
      </c>
      <c r="P78" s="211" t="e">
        <f t="shared" si="6"/>
        <v>#VALUE!</v>
      </c>
      <c r="Q78" s="95"/>
      <c r="R78" s="209" t="s">
        <v>36</v>
      </c>
      <c r="S78" s="210" t="s">
        <v>37</v>
      </c>
      <c r="T78" s="211" t="e">
        <f t="shared" si="7"/>
        <v>#VALUE!</v>
      </c>
      <c r="U78" s="95"/>
      <c r="V78" s="209" t="s">
        <v>36</v>
      </c>
      <c r="W78" s="210" t="s">
        <v>37</v>
      </c>
      <c r="X78" s="211" t="e">
        <f t="shared" si="8"/>
        <v>#VALUE!</v>
      </c>
      <c r="Y78" s="3"/>
      <c r="Z78" s="26"/>
    </row>
    <row r="79" spans="2:26" ht="14.4" hidden="1" thickBot="1" x14ac:dyDescent="0.35">
      <c r="B79" s="1"/>
      <c r="C79" s="212"/>
      <c r="D79" s="213"/>
      <c r="E79" s="214">
        <v>0</v>
      </c>
      <c r="F79" s="214"/>
      <c r="G79" s="214"/>
      <c r="H79" s="214"/>
      <c r="I79" s="214" t="s">
        <v>45</v>
      </c>
      <c r="J79" s="214"/>
      <c r="K79" s="214"/>
      <c r="L79" s="214"/>
      <c r="M79" s="214" t="s">
        <v>45</v>
      </c>
      <c r="N79" s="214"/>
      <c r="O79" s="214"/>
      <c r="P79" s="214"/>
      <c r="Q79" s="214" t="s">
        <v>45</v>
      </c>
      <c r="R79" s="214"/>
      <c r="S79" s="214"/>
      <c r="T79" s="214"/>
      <c r="U79" s="214" t="s">
        <v>45</v>
      </c>
      <c r="V79" s="214"/>
      <c r="W79" s="214"/>
      <c r="X79" s="214"/>
      <c r="Y79" s="3"/>
      <c r="Z79" s="26"/>
    </row>
    <row r="80" spans="2:26" ht="14.4" thickTop="1" x14ac:dyDescent="0.3">
      <c r="B80" s="1"/>
      <c r="C80" s="133"/>
      <c r="D80" s="133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9"/>
      <c r="Z80" s="26"/>
    </row>
    <row r="81" spans="2:26" s="23" customFormat="1" ht="14.4" x14ac:dyDescent="0.3">
      <c r="B81" s="10"/>
      <c r="C81" s="11" t="s">
        <v>81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2">
        <f>'Multi-Family 1-5'!Y153</f>
        <v>0</v>
      </c>
      <c r="Z81" s="28"/>
    </row>
    <row r="83" spans="2:26" x14ac:dyDescent="0.3">
      <c r="E83" s="248">
        <f>'Multi-Family 1-5'!J126</f>
        <v>0</v>
      </c>
      <c r="F83" s="249"/>
      <c r="G83" s="249"/>
      <c r="H83" s="249"/>
      <c r="I83" s="248">
        <f>'Multi-Family 1-5'!K126</f>
        <v>0</v>
      </c>
      <c r="J83" s="249"/>
      <c r="K83" s="249"/>
      <c r="L83" s="249"/>
      <c r="M83" s="248">
        <f>'Multi-Family 1-5'!L126</f>
        <v>0</v>
      </c>
      <c r="N83" s="249"/>
      <c r="O83" s="249"/>
      <c r="P83" s="249"/>
      <c r="Q83" s="248">
        <f>'Multi-Family 1-5'!M126</f>
        <v>0</v>
      </c>
      <c r="R83" s="249"/>
      <c r="S83" s="249"/>
      <c r="T83" s="249"/>
      <c r="U83" s="248">
        <f>'Multi-Family 1-5'!N126</f>
        <v>0</v>
      </c>
      <c r="V83" s="249"/>
      <c r="W83" s="249"/>
      <c r="X83" s="249"/>
    </row>
    <row r="84" spans="2:26" x14ac:dyDescent="0.3">
      <c r="E84" s="250">
        <f>'Multi-Family 1-5'!J127</f>
        <v>0</v>
      </c>
      <c r="F84" s="251"/>
      <c r="G84" s="251"/>
      <c r="H84" s="251"/>
      <c r="I84" s="250">
        <f>'Multi-Family 1-5'!K127</f>
        <v>0</v>
      </c>
      <c r="J84" s="251"/>
      <c r="K84" s="251"/>
      <c r="L84" s="251"/>
      <c r="M84" s="250">
        <f>'Multi-Family 1-5'!L127</f>
        <v>0</v>
      </c>
      <c r="N84" s="251"/>
      <c r="O84" s="251"/>
      <c r="P84" s="251"/>
      <c r="Q84" s="250">
        <f>'Multi-Family 1-5'!M127</f>
        <v>0</v>
      </c>
      <c r="R84" s="251"/>
      <c r="S84" s="251"/>
      <c r="T84" s="251"/>
      <c r="U84" s="250">
        <f>'Multi-Family 1-5'!N127</f>
        <v>0</v>
      </c>
      <c r="V84" s="251"/>
      <c r="W84" s="251"/>
      <c r="X84" s="251"/>
    </row>
    <row r="85" spans="2:26" x14ac:dyDescent="0.3">
      <c r="E85" s="248">
        <f>'Multi-Family 1-5'!J128</f>
        <v>0</v>
      </c>
      <c r="F85" s="249"/>
      <c r="G85" s="249"/>
      <c r="H85" s="249"/>
      <c r="I85" s="248">
        <f>'Multi-Family 1-5'!K128</f>
        <v>0</v>
      </c>
      <c r="J85" s="249"/>
      <c r="K85" s="249"/>
      <c r="L85" s="249"/>
      <c r="M85" s="248">
        <f>'Multi-Family 1-5'!L128</f>
        <v>0</v>
      </c>
      <c r="N85" s="249"/>
      <c r="O85" s="249"/>
      <c r="P85" s="249"/>
      <c r="Q85" s="248">
        <f>'Multi-Family 1-5'!M128</f>
        <v>0</v>
      </c>
      <c r="R85" s="249"/>
      <c r="S85" s="249"/>
      <c r="T85" s="249"/>
      <c r="U85" s="248">
        <f>'Multi-Family 1-5'!N128</f>
        <v>0</v>
      </c>
      <c r="V85" s="249"/>
      <c r="W85" s="249"/>
      <c r="X85" s="249"/>
    </row>
    <row r="86" spans="2:26" x14ac:dyDescent="0.3">
      <c r="E86" s="248">
        <f>'Multi-Family 1-5'!J129</f>
        <v>0</v>
      </c>
      <c r="F86" s="249"/>
      <c r="G86" s="249"/>
      <c r="H86" s="249"/>
      <c r="I86" s="248">
        <f>'Multi-Family 1-5'!K129</f>
        <v>0</v>
      </c>
      <c r="J86" s="249"/>
      <c r="K86" s="249"/>
      <c r="L86" s="249"/>
      <c r="M86" s="248">
        <f>'Multi-Family 1-5'!L129</f>
        <v>0</v>
      </c>
      <c r="N86" s="249"/>
      <c r="O86" s="249"/>
      <c r="P86" s="249"/>
      <c r="Q86" s="248">
        <f>'Multi-Family 1-5'!M129</f>
        <v>0</v>
      </c>
      <c r="R86" s="249"/>
      <c r="S86" s="249"/>
      <c r="T86" s="249"/>
      <c r="U86" s="248">
        <f>'Multi-Family 1-5'!N129</f>
        <v>0</v>
      </c>
      <c r="V86" s="249"/>
      <c r="W86" s="249"/>
      <c r="X86" s="249"/>
    </row>
    <row r="87" spans="2:26" x14ac:dyDescent="0.3">
      <c r="E87" s="248" t="e">
        <f>RIGHT('Multi-Family 1-5'!J163,LEN('Multi-Family 1-5'!J163)-1)</f>
        <v>#VALUE!</v>
      </c>
      <c r="F87" s="249"/>
      <c r="G87" s="249"/>
      <c r="H87" s="249"/>
      <c r="I87" s="248" t="e">
        <f>RIGHT('Multi-Family 1-5'!N163,LEN('Multi-Family 1-5'!N163)-1)</f>
        <v>#VALUE!</v>
      </c>
      <c r="J87" s="249"/>
      <c r="K87" s="249"/>
      <c r="L87" s="249"/>
      <c r="M87" s="248" t="e">
        <f>RIGHT('Multi-Family 1-5'!R163,LEN('Multi-Family 1-5'!R163)-1)</f>
        <v>#VALUE!</v>
      </c>
      <c r="N87" s="249"/>
      <c r="O87" s="249"/>
      <c r="P87" s="249"/>
      <c r="Q87" s="248" t="e">
        <f>RIGHT('Multi-Family 1-5'!V163,LEN('Multi-Family 1-5'!V163)-1)</f>
        <v>#VALUE!</v>
      </c>
      <c r="R87" s="249"/>
      <c r="S87" s="249"/>
      <c r="T87" s="249"/>
      <c r="U87" s="248" t="e">
        <f>RIGHT('Multi-Family 1-5'!Z163,LEN('Multi-Family 1-5'!Z163)-1)</f>
        <v>#VALUE!</v>
      </c>
      <c r="V87" s="249"/>
      <c r="W87" s="249"/>
      <c r="X87" s="249"/>
    </row>
    <row r="88" spans="2:26" x14ac:dyDescent="0.3"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</row>
    <row r="89" spans="2:26" ht="12.75" customHeight="1" x14ac:dyDescent="0.3">
      <c r="E89" s="246">
        <f>'Multi-Family 1-5'!J125</f>
        <v>0</v>
      </c>
      <c r="F89" s="247"/>
      <c r="G89" s="247"/>
      <c r="H89" s="247"/>
      <c r="I89" s="246">
        <f>'Multi-Family 1-5'!K125</f>
        <v>0</v>
      </c>
      <c r="J89" s="247"/>
      <c r="K89" s="247"/>
      <c r="L89" s="247"/>
      <c r="M89" s="246">
        <f>'Multi-Family 1-5'!L125</f>
        <v>0</v>
      </c>
      <c r="N89" s="247"/>
      <c r="O89" s="247"/>
      <c r="P89" s="247"/>
      <c r="Q89" s="246">
        <f>'Multi-Family 1-5'!M125</f>
        <v>0</v>
      </c>
      <c r="R89" s="247"/>
      <c r="S89" s="247"/>
      <c r="T89" s="247"/>
      <c r="U89" s="246">
        <f>'Multi-Family 1-5'!N125</f>
        <v>0</v>
      </c>
      <c r="V89" s="247"/>
      <c r="W89" s="247"/>
      <c r="X89" s="247"/>
    </row>
  </sheetData>
  <customSheetViews>
    <customSheetView guid="{CC2C1D83-C217-4DA2-BBCE-A4D7661D8F2A}" showPageBreaks="1" fitToPage="1" printArea="1" hiddenRows="1" hiddenColumns="1" topLeftCell="C1">
      <selection activeCell="Z1" sqref="Z1:Z65536"/>
      <pageMargins left="0" right="0" top="0.5" bottom="0" header="0" footer="0"/>
      <printOptions horizontalCentered="1" verticalCentered="1"/>
      <pageSetup scale="66" orientation="landscape" r:id="rId1"/>
      <headerFooter alignWithMargins="0"/>
    </customSheetView>
    <customSheetView guid="{A92C3B5F-01B2-46CE-9CD1-48317B4601B0}" showPageBreaks="1" fitToPage="1" printArea="1" hiddenRows="1" hiddenColumns="1" showRuler="0" topLeftCell="C1">
      <selection activeCell="C2" sqref="A2:IV2"/>
      <pageMargins left="0" right="0" top="0.5" bottom="0" header="0" footer="0"/>
      <printOptions horizontalCentered="1" verticalCentered="1"/>
      <pageSetup scale="71" orientation="landscape" r:id="rId2"/>
      <headerFooter alignWithMargins="0"/>
    </customSheetView>
    <customSheetView guid="{02FA468B-F49F-46B8-890D-6D9EC0ABC69E}" showPageBreaks="1" fitToPage="1" printArea="1" hiddenRows="1" hiddenColumns="1" showRuler="0" topLeftCell="J32">
      <selection activeCell="U83" sqref="U83"/>
      <pageMargins left="0" right="0" top="0.5" bottom="0" header="0" footer="0"/>
      <printOptions horizontalCentered="1" verticalCentered="1"/>
      <pageSetup scale="66" orientation="landscape" r:id="rId3"/>
      <headerFooter alignWithMargins="0"/>
    </customSheetView>
    <customSheetView guid="{C8AC3B35-CE4F-4151-9830-C572E41175D7}" fitToPage="1" hiddenRows="1" hiddenColumns="1" showRuler="0" topLeftCell="C44">
      <selection activeCell="H52" sqref="H52"/>
      <pageMargins left="0" right="0" top="0.5" bottom="0" header="0" footer="0"/>
      <printOptions horizontalCentered="1" verticalCentered="1"/>
      <pageSetup scale="68" orientation="landscape" r:id="rId4"/>
      <headerFooter alignWithMargins="0"/>
    </customSheetView>
    <customSheetView guid="{96BD5856-B10D-4A0A-8899-ECAE3BB3C080}" showPageBreaks="1" fitToPage="1" printArea="1" hiddenRows="1" hiddenColumns="1" topLeftCell="C1">
      <selection activeCell="C4" sqref="C4"/>
      <pageMargins left="0" right="0" top="0.5" bottom="0" header="0" footer="0"/>
      <printOptions horizontalCentered="1" verticalCentered="1"/>
      <pageSetup scale="66" orientation="landscape" r:id="rId5"/>
      <headerFooter alignWithMargins="0"/>
    </customSheetView>
  </customSheetViews>
  <mergeCells count="101">
    <mergeCell ref="M86:P86"/>
    <mergeCell ref="M87:P87"/>
    <mergeCell ref="Q84:T84"/>
    <mergeCell ref="Q85:T85"/>
    <mergeCell ref="Q86:T86"/>
    <mergeCell ref="Q87:T87"/>
    <mergeCell ref="C1:Y1"/>
    <mergeCell ref="E4:H4"/>
    <mergeCell ref="E5:H5"/>
    <mergeCell ref="Q34:T34"/>
    <mergeCell ref="M34:P34"/>
    <mergeCell ref="M12:P12"/>
    <mergeCell ref="E7:H7"/>
    <mergeCell ref="I10:L10"/>
    <mergeCell ref="I11:L11"/>
    <mergeCell ref="M6:P6"/>
    <mergeCell ref="E34:H34"/>
    <mergeCell ref="I34:L34"/>
    <mergeCell ref="M5:P5"/>
    <mergeCell ref="E6:H6"/>
    <mergeCell ref="E14:H14"/>
    <mergeCell ref="E54:H54"/>
    <mergeCell ref="I9:L9"/>
    <mergeCell ref="M54:P54"/>
    <mergeCell ref="I54:L54"/>
    <mergeCell ref="I14:L14"/>
    <mergeCell ref="E12:H12"/>
    <mergeCell ref="I12:L12"/>
    <mergeCell ref="M9:P9"/>
    <mergeCell ref="M10:P10"/>
    <mergeCell ref="M11:P11"/>
    <mergeCell ref="E35:H35"/>
    <mergeCell ref="I13:L13"/>
    <mergeCell ref="E13:H13"/>
    <mergeCell ref="E9:H9"/>
    <mergeCell ref="I35:L35"/>
    <mergeCell ref="E10:H10"/>
    <mergeCell ref="E11:H11"/>
    <mergeCell ref="M13:P13"/>
    <mergeCell ref="M35:P35"/>
    <mergeCell ref="F43:H43"/>
    <mergeCell ref="M4:P4"/>
    <mergeCell ref="M7:P7"/>
    <mergeCell ref="I4:L4"/>
    <mergeCell ref="I5:L5"/>
    <mergeCell ref="I6:L6"/>
    <mergeCell ref="I7:L7"/>
    <mergeCell ref="M14:P14"/>
    <mergeCell ref="J43:L43"/>
    <mergeCell ref="N43:P43"/>
    <mergeCell ref="Q54:T54"/>
    <mergeCell ref="Q14:T14"/>
    <mergeCell ref="Q12:T12"/>
    <mergeCell ref="R43:T43"/>
    <mergeCell ref="Q13:T13"/>
    <mergeCell ref="Q35:T35"/>
    <mergeCell ref="U54:X54"/>
    <mergeCell ref="U14:X14"/>
    <mergeCell ref="U35:X35"/>
    <mergeCell ref="U13:X13"/>
    <mergeCell ref="U34:X34"/>
    <mergeCell ref="V43:X43"/>
    <mergeCell ref="U4:X4"/>
    <mergeCell ref="U9:X9"/>
    <mergeCell ref="U10:X10"/>
    <mergeCell ref="U11:X11"/>
    <mergeCell ref="U5:X5"/>
    <mergeCell ref="U6:X6"/>
    <mergeCell ref="U7:X7"/>
    <mergeCell ref="U12:X12"/>
    <mergeCell ref="Q11:T11"/>
    <mergeCell ref="Q4:T4"/>
    <mergeCell ref="Q5:T5"/>
    <mergeCell ref="Q6:T6"/>
    <mergeCell ref="Q7:T7"/>
    <mergeCell ref="Q9:T9"/>
    <mergeCell ref="Q10:T10"/>
    <mergeCell ref="U89:X89"/>
    <mergeCell ref="E89:H89"/>
    <mergeCell ref="I89:L89"/>
    <mergeCell ref="M89:P89"/>
    <mergeCell ref="Q89:T89"/>
    <mergeCell ref="E83:H83"/>
    <mergeCell ref="U83:X83"/>
    <mergeCell ref="Q83:T83"/>
    <mergeCell ref="M83:P83"/>
    <mergeCell ref="I83:L83"/>
    <mergeCell ref="E84:H84"/>
    <mergeCell ref="E85:H85"/>
    <mergeCell ref="E86:H86"/>
    <mergeCell ref="E87:H87"/>
    <mergeCell ref="I84:L84"/>
    <mergeCell ref="I85:L85"/>
    <mergeCell ref="I86:L86"/>
    <mergeCell ref="I87:L87"/>
    <mergeCell ref="U84:X84"/>
    <mergeCell ref="U85:X85"/>
    <mergeCell ref="U86:X86"/>
    <mergeCell ref="U87:X87"/>
    <mergeCell ref="M84:P84"/>
    <mergeCell ref="M85:P85"/>
  </mergeCells>
  <phoneticPr fontId="1" type="noConversion"/>
  <printOptions horizontalCentered="1" verticalCentered="1"/>
  <pageMargins left="0" right="0" top="0.5" bottom="0" header="0" footer="0"/>
  <pageSetup scale="66" orientation="landscape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Multi-Family 1-5</vt:lpstr>
      <vt:lpstr>Multi-Family 6-10</vt:lpstr>
      <vt:lpstr>'Multi-Family 1-5'!Print_Area</vt:lpstr>
      <vt:lpstr>'Multi-Family 6-10'!Print_Area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2018-04-26T18:03:14Z</cp:lastPrinted>
  <dcterms:created xsi:type="dcterms:W3CDTF">2008-11-07T18:49:43Z</dcterms:created>
  <dcterms:modified xsi:type="dcterms:W3CDTF">2018-12-08T17:49:04Z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82586b213e2641f1875c4383af0c812d">
    <vt:lpwstr>k18275913e6b644a6b94_X_k714fb82918124fa19af_A_1</vt:lpwstr>
  </property>
  <property fmtid="{D5CDD505-2E9C-101B-9397-08002B2CF9AE}" pid="3" name="ge14b6bde91fd45ab9c8d06332310ad6e">
    <vt:lpwstr>k18275913e6b644a6b94_X_k714fb82918124fa19af_A_2</vt:lpwstr>
  </property>
  <property fmtid="{D5CDD505-2E9C-101B-9397-08002B2CF9AE}" pid="4" name="g02b34d5b5f124cb48b0842f417733d9c">
    <vt:lpwstr>k18275913e6b644a6b94_X_k714fb82918124fa19af_A_3</vt:lpwstr>
  </property>
  <property fmtid="{D5CDD505-2E9C-101B-9397-08002B2CF9AE}" pid="5" name="gaf15668d572048aebe0401803325106a">
    <vt:lpwstr>k18275913e6b644a6b94_X_k714fb82918124fa19af_A_4</vt:lpwstr>
  </property>
  <property fmtid="{D5CDD505-2E9C-101B-9397-08002B2CF9AE}" pid="6" name="g728d1df61bc44e9794873853b36be269">
    <vt:lpwstr>k18275913e6b644a6b94_X_k714fb82918124fa19af_A_5</vt:lpwstr>
  </property>
  <property fmtid="{D5CDD505-2E9C-101B-9397-08002B2CF9AE}" pid="7" name="g9dfdad0f8c304f3ba3b2950667133a94">
    <vt:lpwstr>k18275913e6b644a6b94_X_k714fb82918124fa19af_A_6</vt:lpwstr>
  </property>
  <property fmtid="{D5CDD505-2E9C-101B-9397-08002B2CF9AE}" pid="8" name="g44b5b79c43414f7d930003fde043677b">
    <vt:lpwstr>k18275913e6b644a6b94_X_k714fb82918124fa19af_A_7</vt:lpwstr>
  </property>
  <property fmtid="{D5CDD505-2E9C-101B-9397-08002B2CF9AE}" pid="9" name="g3df8dfa758714a5c899af90f0a250e75">
    <vt:lpwstr>k18275913e6b644a6b94_X_k714fb82918124fa19af_A_8</vt:lpwstr>
  </property>
  <property fmtid="{D5CDD505-2E9C-101B-9397-08002B2CF9AE}" pid="10" name="g518959333bca4becadd6552a832f7c6a">
    <vt:lpwstr>k18275913e6b644a6b94_X_k714fb82918124fa19af_A_9</vt:lpwstr>
  </property>
  <property fmtid="{D5CDD505-2E9C-101B-9397-08002B2CF9AE}" pid="11" name="gea876e5fe34e47d6b69450d4d4d0bba9">
    <vt:lpwstr>k18275913e6b644a6b94_X_k714fb82918124fa19af_A_10</vt:lpwstr>
  </property>
  <property fmtid="{D5CDD505-2E9C-101B-9397-08002B2CF9AE}" pid="12" name="g679dbc17db854bbbb32446919d3249cc">
    <vt:lpwstr>k18275913e6b644a6b94_X_kf9f80664983b4560bd6_A_10</vt:lpwstr>
  </property>
  <property fmtid="{D5CDD505-2E9C-101B-9397-08002B2CF9AE}" pid="13" name="gfba5860c4507453caed8587a9bc69c89">
    <vt:lpwstr>k18275913e6b644a6b94_X_kf9f80664983b4560bd6_A_9</vt:lpwstr>
  </property>
  <property fmtid="{D5CDD505-2E9C-101B-9397-08002B2CF9AE}" pid="14" name="g427c1996f0b1468a98fe131da42586cd">
    <vt:lpwstr>k18275913e6b644a6b94_X_kf9f80664983b4560bd6_A_8</vt:lpwstr>
  </property>
  <property fmtid="{D5CDD505-2E9C-101B-9397-08002B2CF9AE}" pid="15" name="ge94a037d050a453a88733a4a590907f8">
    <vt:lpwstr>k18275913e6b644a6b94_X_kf9f80664983b4560bd6_A_7</vt:lpwstr>
  </property>
  <property fmtid="{D5CDD505-2E9C-101B-9397-08002B2CF9AE}" pid="16" name="gb79071ae056a48798c01a81011df9ede">
    <vt:lpwstr>k18275913e6b644a6b94_X_kf9f80664983b4560bd6_A_6</vt:lpwstr>
  </property>
  <property fmtid="{D5CDD505-2E9C-101B-9397-08002B2CF9AE}" pid="17" name="g88ee3832f8c24462acb87e1f5de1d20a">
    <vt:lpwstr>k18275913e6b644a6b94_X_kf9f80664983b4560bd6_A_5</vt:lpwstr>
  </property>
  <property fmtid="{D5CDD505-2E9C-101B-9397-08002B2CF9AE}" pid="18" name="g6d0ad3cdca674bf782bd1fd6f14c6c65">
    <vt:lpwstr>k18275913e6b644a6b94_X_kf9f80664983b4560bd6_A_4</vt:lpwstr>
  </property>
  <property fmtid="{D5CDD505-2E9C-101B-9397-08002B2CF9AE}" pid="19" name="g0eab0d57e4d94f919a1c8a150b18224a">
    <vt:lpwstr>k18275913e6b644a6b94_X_kf9f80664983b4560bd6_A_3</vt:lpwstr>
  </property>
  <property fmtid="{D5CDD505-2E9C-101B-9397-08002B2CF9AE}" pid="20" name="g032d5694baaa43a391caeb6f4022fb4c">
    <vt:lpwstr>k18275913e6b644a6b94_X_kf9f80664983b4560bd6_A_2</vt:lpwstr>
  </property>
  <property fmtid="{D5CDD505-2E9C-101B-9397-08002B2CF9AE}" pid="21" name="g8df6cc9a0d044167836a00cc2d7724d5">
    <vt:lpwstr>k18275913e6b644a6b94_X_kf9f80664983b4560bd6_A_1</vt:lpwstr>
  </property>
  <property fmtid="{D5CDD505-2E9C-101B-9397-08002B2CF9AE}" pid="22" name="g860f19b8e00d4c9ba9f4f476991ed9ad">
    <vt:lpwstr>k18275913e6b644a6b94_X_k72b6c5a8be004cff9a2_A_1</vt:lpwstr>
  </property>
  <property fmtid="{D5CDD505-2E9C-101B-9397-08002B2CF9AE}" pid="23" name="g63e59c43c7ed46e2b8c136beac1c9834">
    <vt:lpwstr>k18275913e6b644a6b94_X_k72b6c5a8be004cff9a2_A_2</vt:lpwstr>
  </property>
  <property fmtid="{D5CDD505-2E9C-101B-9397-08002B2CF9AE}" pid="24" name="g00d1e6bcd27646aa985e42acdb3ee480">
    <vt:lpwstr>k18275913e6b644a6b94_X_k72b6c5a8be004cff9a2_A_3</vt:lpwstr>
  </property>
  <property fmtid="{D5CDD505-2E9C-101B-9397-08002B2CF9AE}" pid="25" name="g3c3803e621954646b1be19c3eb66bc32">
    <vt:lpwstr>k18275913e6b644a6b94_X_k72b6c5a8be004cff9a2_A_4</vt:lpwstr>
  </property>
  <property fmtid="{D5CDD505-2E9C-101B-9397-08002B2CF9AE}" pid="26" name="ga80e676bf4cf4c4695a4f2eacdc6408c">
    <vt:lpwstr>k18275913e6b644a6b94_X_k72b6c5a8be004cff9a2_A_5</vt:lpwstr>
  </property>
  <property fmtid="{D5CDD505-2E9C-101B-9397-08002B2CF9AE}" pid="27" name="g24527a1e697d42ba8c8f55461814bf24">
    <vt:lpwstr>k18275913e6b644a6b94_X_k72b6c5a8be004cff9a2_A_6</vt:lpwstr>
  </property>
  <property fmtid="{D5CDD505-2E9C-101B-9397-08002B2CF9AE}" pid="28" name="g577ef0fe822d4c43bde7efe3068aae8c">
    <vt:lpwstr>k18275913e6b644a6b94_X_k72b6c5a8be004cff9a2_A_7</vt:lpwstr>
  </property>
  <property fmtid="{D5CDD505-2E9C-101B-9397-08002B2CF9AE}" pid="29" name="gff5cf947c25c4709aea12aa83081ff04">
    <vt:lpwstr>k18275913e6b644a6b94_X_k72b6c5a8be004cff9a2_A_8</vt:lpwstr>
  </property>
  <property fmtid="{D5CDD505-2E9C-101B-9397-08002B2CF9AE}" pid="30" name="g878b88fa79274121a3b457588f2deb37">
    <vt:lpwstr>k18275913e6b644a6b94_X_k72b6c5a8be004cff9a2_A_9</vt:lpwstr>
  </property>
  <property fmtid="{D5CDD505-2E9C-101B-9397-08002B2CF9AE}" pid="31" name="ga3d11036c04543948978cdf07c8d35a8">
    <vt:lpwstr>k18275913e6b644a6b94_X_k72b6c5a8be004cff9a2_A_10</vt:lpwstr>
  </property>
  <property fmtid="{D5CDD505-2E9C-101B-9397-08002B2CF9AE}" pid="32" name="gd201c0b72cb640de92fccb65d5e9b25c">
    <vt:lpwstr>k18275913e6b644a6b94_X_k13eceed49f3a48d592f_A_10</vt:lpwstr>
  </property>
  <property fmtid="{D5CDD505-2E9C-101B-9397-08002B2CF9AE}" pid="33" name="gc1d42dff7cb54026abb195cf48d30cd6">
    <vt:lpwstr>k18275913e6b644a6b94_X_k13eceed49f3a48d592f_A_9</vt:lpwstr>
  </property>
  <property fmtid="{D5CDD505-2E9C-101B-9397-08002B2CF9AE}" pid="34" name="gdcabd57401714693bdeb92a2db9719a9">
    <vt:lpwstr>k18275913e6b644a6b94_X_k13eceed49f3a48d592f_A_8</vt:lpwstr>
  </property>
  <property fmtid="{D5CDD505-2E9C-101B-9397-08002B2CF9AE}" pid="35" name="g60dc3ec2ac904963ba2ccd537fa0d800">
    <vt:lpwstr>k18275913e6b644a6b94_X_k13eceed49f3a48d592f_A_7</vt:lpwstr>
  </property>
  <property fmtid="{D5CDD505-2E9C-101B-9397-08002B2CF9AE}" pid="36" name="g5df33855a2a54d138c7fc52a4ba8f714">
    <vt:lpwstr>k18275913e6b644a6b94_X_k13eceed49f3a48d592f_A_6</vt:lpwstr>
  </property>
  <property fmtid="{D5CDD505-2E9C-101B-9397-08002B2CF9AE}" pid="37" name="g2c8600fc4222443db3c6e5799259a978">
    <vt:lpwstr>k18275913e6b644a6b94_X_k13eceed49f3a48d592f_A_5</vt:lpwstr>
  </property>
  <property fmtid="{D5CDD505-2E9C-101B-9397-08002B2CF9AE}" pid="38" name="g9f961651991740baa6b688a682b23d5c">
    <vt:lpwstr>k18275913e6b644a6b94_X_k13eceed49f3a48d592f_A_4</vt:lpwstr>
  </property>
  <property fmtid="{D5CDD505-2E9C-101B-9397-08002B2CF9AE}" pid="39" name="g97b243ab914246118049029ec0048dac">
    <vt:lpwstr>k18275913e6b644a6b94_X_k13eceed49f3a48d592f_A_3</vt:lpwstr>
  </property>
  <property fmtid="{D5CDD505-2E9C-101B-9397-08002B2CF9AE}" pid="40" name="g4464867864174972987274ad5ba38119">
    <vt:lpwstr>k18275913e6b644a6b94_X_k13eceed49f3a48d592f_A_2</vt:lpwstr>
  </property>
  <property fmtid="{D5CDD505-2E9C-101B-9397-08002B2CF9AE}" pid="41" name="gc1afb76653ce42dc811a12f941edc222">
    <vt:lpwstr>k18275913e6b644a6b94_X_k13eceed49f3a48d592f_A_1</vt:lpwstr>
  </property>
  <property fmtid="{D5CDD505-2E9C-101B-9397-08002B2CF9AE}" pid="42" name="g7b24b78f5032426b996587bf1337fcfc">
    <vt:lpwstr>k18275913e6b644a6b94_X_k6c20c486924c412ead5_A_1</vt:lpwstr>
  </property>
  <property fmtid="{D5CDD505-2E9C-101B-9397-08002B2CF9AE}" pid="43" name="g8f0c5a248b6e40ee884717e0604d8c21">
    <vt:lpwstr>k18275913e6b644a6b94_X_k6c20c486924c412ead5_A_2</vt:lpwstr>
  </property>
  <property fmtid="{D5CDD505-2E9C-101B-9397-08002B2CF9AE}" pid="44" name="g043f9180f20c4b3b95b6cf8e0ca3c830">
    <vt:lpwstr>k18275913e6b644a6b94_X_k6c20c486924c412ead5_A_3</vt:lpwstr>
  </property>
  <property fmtid="{D5CDD505-2E9C-101B-9397-08002B2CF9AE}" pid="45" name="g4fe7b9332f5d4d7f8eeab3e8be2017e6">
    <vt:lpwstr>k18275913e6b644a6b94_X_k6c20c486924c412ead5_A_4</vt:lpwstr>
  </property>
  <property fmtid="{D5CDD505-2E9C-101B-9397-08002B2CF9AE}" pid="46" name="ga6452127345542dcbfd0f5c3b8f94549">
    <vt:lpwstr>k18275913e6b644a6b94_X_k6c20c486924c412ead5_A_5</vt:lpwstr>
  </property>
  <property fmtid="{D5CDD505-2E9C-101B-9397-08002B2CF9AE}" pid="47" name="g856da1f923954528ae9ff78f417704d2">
    <vt:lpwstr>k18275913e6b644a6b94_X_k6c20c486924c412ead5_A_6</vt:lpwstr>
  </property>
  <property fmtid="{D5CDD505-2E9C-101B-9397-08002B2CF9AE}" pid="48" name="g874cba04d53e4fab9d25b0938c336002">
    <vt:lpwstr>k18275913e6b644a6b94_X_k6c20c486924c412ead5_A_7</vt:lpwstr>
  </property>
  <property fmtid="{D5CDD505-2E9C-101B-9397-08002B2CF9AE}" pid="49" name="g8ec4dd255236479993e7954912d147da">
    <vt:lpwstr>k18275913e6b644a6b94_X_k6c20c486924c412ead5_A_8</vt:lpwstr>
  </property>
  <property fmtid="{D5CDD505-2E9C-101B-9397-08002B2CF9AE}" pid="50" name="g552193cd808d4385ade02c72b7e8a27c">
    <vt:lpwstr>k18275913e6b644a6b94_X_k6c20c486924c412ead5_A_9</vt:lpwstr>
  </property>
  <property fmtid="{D5CDD505-2E9C-101B-9397-08002B2CF9AE}" pid="51" name="g71da280842044f8da1b84581b2daa0e0">
    <vt:lpwstr>k18275913e6b644a6b94_X_k6c20c486924c412ead5_A_10</vt:lpwstr>
  </property>
  <property fmtid="{D5CDD505-2E9C-101B-9397-08002B2CF9AE}" pid="52" name="g9f7b7576f5054f3395ff6ff3757a0025">
    <vt:lpwstr>k18275913e6b644a6b94_X_k09fccbb1f89b48f3b60_A_10</vt:lpwstr>
  </property>
  <property fmtid="{D5CDD505-2E9C-101B-9397-08002B2CF9AE}" pid="53" name="ga5efa54dd9b44a7a8d538736382d87b6">
    <vt:lpwstr>k18275913e6b644a6b94_X_k09fccbb1f89b48f3b60_A_9</vt:lpwstr>
  </property>
  <property fmtid="{D5CDD505-2E9C-101B-9397-08002B2CF9AE}" pid="54" name="gd8612ec5c8b64455adccd2e94d5ef2bf">
    <vt:lpwstr>k18275913e6b644a6b94_X_k09fccbb1f89b48f3b60_A_8</vt:lpwstr>
  </property>
  <property fmtid="{D5CDD505-2E9C-101B-9397-08002B2CF9AE}" pid="55" name="g7f47e2988a4546219b920fdb9b78c061">
    <vt:lpwstr>k18275913e6b644a6b94_X_k09fccbb1f89b48f3b60_A_7</vt:lpwstr>
  </property>
  <property fmtid="{D5CDD505-2E9C-101B-9397-08002B2CF9AE}" pid="56" name="g11c87c72c6e34fa4ab38b9900ae60524">
    <vt:lpwstr>k18275913e6b644a6b94_X_k09fccbb1f89b48f3b60_A_6</vt:lpwstr>
  </property>
  <property fmtid="{D5CDD505-2E9C-101B-9397-08002B2CF9AE}" pid="57" name="g3d1a615a33e24ea7ab01511573fe2338">
    <vt:lpwstr>k18275913e6b644a6b94_X_k09fccbb1f89b48f3b60_A_5</vt:lpwstr>
  </property>
  <property fmtid="{D5CDD505-2E9C-101B-9397-08002B2CF9AE}" pid="58" name="gc017dd9a37284a628a16d3141d472442">
    <vt:lpwstr>k18275913e6b644a6b94_X_k09fccbb1f89b48f3b60_A_4</vt:lpwstr>
  </property>
  <property fmtid="{D5CDD505-2E9C-101B-9397-08002B2CF9AE}" pid="59" name="g847a79720d9f48d880cc01f7dc7646d6">
    <vt:lpwstr>k18275913e6b644a6b94_X_k09fccbb1f89b48f3b60_A_3</vt:lpwstr>
  </property>
  <property fmtid="{D5CDD505-2E9C-101B-9397-08002B2CF9AE}" pid="60" name="g06482310ead04337b7f4fca26d2737be">
    <vt:lpwstr>k18275913e6b644a6b94_X_k09fccbb1f89b48f3b60_A_2</vt:lpwstr>
  </property>
  <property fmtid="{D5CDD505-2E9C-101B-9397-08002B2CF9AE}" pid="61" name="ge42494f58ebf4b07b7c5bfc5e9a774e5">
    <vt:lpwstr>k18275913e6b644a6b94_X_k09fccbb1f89b48f3b60_A_1</vt:lpwstr>
  </property>
  <property fmtid="{D5CDD505-2E9C-101B-9397-08002B2CF9AE}" pid="62" name="g2952d415a58044438c63d11197ac49a3">
    <vt:lpwstr>k18275913e6b644a6b94_X_k1e44035ff7784ccb854_A_1_F_10</vt:lpwstr>
  </property>
  <property fmtid="{D5CDD505-2E9C-101B-9397-08002B2CF9AE}" pid="63" name="g47d5195f3a864b1896dd93e36b8116df">
    <vt:lpwstr>k18275913e6b644a6b94_X_k1e44035ff7784ccb854_A_2_F_20</vt:lpwstr>
  </property>
  <property fmtid="{D5CDD505-2E9C-101B-9397-08002B2CF9AE}" pid="64" name="g0db732c49fb84cba903622137796ec20">
    <vt:lpwstr>k18275913e6b644a6b94_X_k1e44035ff7784ccb854_A_3_F_20</vt:lpwstr>
  </property>
  <property fmtid="{D5CDD505-2E9C-101B-9397-08002B2CF9AE}" pid="65" name="ge883e70be71a4cd5b26f5f3a8963d7e4">
    <vt:lpwstr>k18275913e6b644a6b94_X_k1e44035ff7784ccb854_A_4_F_20</vt:lpwstr>
  </property>
  <property fmtid="{D5CDD505-2E9C-101B-9397-08002B2CF9AE}" pid="66" name="g2a6df78c49ef45a1a1899701958facf8">
    <vt:lpwstr>k18275913e6b644a6b94_X_k1e44035ff7784ccb854_A_5_F_20</vt:lpwstr>
  </property>
  <property fmtid="{D5CDD505-2E9C-101B-9397-08002B2CF9AE}" pid="67" name="gc2a97eeac0e54b6da5add68e289c3f25">
    <vt:lpwstr>k18275913e6b644a6b94_X_k1e44035ff7784ccb854_A_6_F_20</vt:lpwstr>
  </property>
  <property fmtid="{D5CDD505-2E9C-101B-9397-08002B2CF9AE}" pid="68" name="ge17884a5209a4bfe9acf9c50bc3917b9">
    <vt:lpwstr>k18275913e6b644a6b94_X_k1e44035ff7784ccb854_A_7_F_20</vt:lpwstr>
  </property>
  <property fmtid="{D5CDD505-2E9C-101B-9397-08002B2CF9AE}" pid="69" name="g030b45057b684b43961ddcf53ffacde0">
    <vt:lpwstr>k18275913e6b644a6b94_X_k1e44035ff7784ccb854_A_8_F_20</vt:lpwstr>
  </property>
  <property fmtid="{D5CDD505-2E9C-101B-9397-08002B2CF9AE}" pid="70" name="g73a4f78b17274a4db6c5e65d7e50bbf1">
    <vt:lpwstr>k18275913e6b644a6b94_X_k1e44035ff7784ccb854_A_9_F_20</vt:lpwstr>
  </property>
  <property fmtid="{D5CDD505-2E9C-101B-9397-08002B2CF9AE}" pid="71" name="g72b2e4941fe54beba91d3915191e9d36">
    <vt:lpwstr>k18275913e6b644a6b94_X_k1e44035ff7784ccb854_A_10_F_20</vt:lpwstr>
  </property>
  <property fmtid="{D5CDD505-2E9C-101B-9397-08002B2CF9AE}" pid="72" name="g3eae105250d54a8eb98b824c62f16894">
    <vt:lpwstr>k18275913e6b644a6b94_X_k10fde753ab394c16970_A_10_F_20</vt:lpwstr>
  </property>
  <property fmtid="{D5CDD505-2E9C-101B-9397-08002B2CF9AE}" pid="73" name="gc55f7441a86245548812b96cf29b9ae5">
    <vt:lpwstr>k18275913e6b644a6b94_X_k10fde753ab394c16970_A_1_F_20</vt:lpwstr>
  </property>
  <property fmtid="{D5CDD505-2E9C-101B-9397-08002B2CF9AE}" pid="74" name="gef9481d58cd445c2bd2fcfac85be0f3d">
    <vt:lpwstr>k18275913e6b644a6b94_X_k10fde753ab394c16970_A_2_F_20</vt:lpwstr>
  </property>
  <property fmtid="{D5CDD505-2E9C-101B-9397-08002B2CF9AE}" pid="75" name="gc1e70050d00b44d2a54502ac5cf0384c">
    <vt:lpwstr>k18275913e6b644a6b94_X_k10fde753ab394c16970_A_3_F_20</vt:lpwstr>
  </property>
  <property fmtid="{D5CDD505-2E9C-101B-9397-08002B2CF9AE}" pid="76" name="g6b7fcc8fe11645d7a075121a1cab7a57">
    <vt:lpwstr>k18275913e6b644a6b94_X_k10fde753ab394c16970_A_4_F_20</vt:lpwstr>
  </property>
  <property fmtid="{D5CDD505-2E9C-101B-9397-08002B2CF9AE}" pid="77" name="g2c636d35da17449893ced7bb551101f2">
    <vt:lpwstr>k18275913e6b644a6b94_X_k10fde753ab394c16970_A_5_F_20</vt:lpwstr>
  </property>
  <property fmtid="{D5CDD505-2E9C-101B-9397-08002B2CF9AE}" pid="78" name="gef0075d538b14e549008f5aac9f23dd1">
    <vt:lpwstr>k18275913e6b644a6b94_X_k10fde753ab394c16970_A_6_F_20</vt:lpwstr>
  </property>
  <property fmtid="{D5CDD505-2E9C-101B-9397-08002B2CF9AE}" pid="79" name="g155e65c55aac4672a619954280087763">
    <vt:lpwstr>k18275913e6b644a6b94_X_k10fde753ab394c16970_A_7_F_20</vt:lpwstr>
  </property>
  <property fmtid="{D5CDD505-2E9C-101B-9397-08002B2CF9AE}" pid="80" name="gee774ac3635a4f8fa285b7b697850cd7">
    <vt:lpwstr>k18275913e6b644a6b94_X_k10fde753ab394c16970_A_8_F_20</vt:lpwstr>
  </property>
  <property fmtid="{D5CDD505-2E9C-101B-9397-08002B2CF9AE}" pid="81" name="g9e1ff7ab83d94fed860701484a910b89">
    <vt:lpwstr>k18275913e6b644a6b94_X_k10fde753ab394c16970_A_9_F_20</vt:lpwstr>
  </property>
  <property fmtid="{D5CDD505-2E9C-101B-9397-08002B2CF9AE}" pid="82" name="gc6163342e8744f189188e55cb9a4b11b">
    <vt:lpwstr>k18275913e6b644a6b94_X_k10fde753ab394c16970_A_10_F_20</vt:lpwstr>
  </property>
  <property fmtid="{D5CDD505-2E9C-101B-9397-08002B2CF9AE}" pid="83" name="g5f5691b997d04b90b52e310bbc3366fa">
    <vt:lpwstr>k18275913e6b644a6b94_X_k2f07f2c58f2a4840945_A_1</vt:lpwstr>
  </property>
  <property fmtid="{D5CDD505-2E9C-101B-9397-08002B2CF9AE}" pid="84" name="ga08e63682eb54587b0ca83448e9b5184">
    <vt:lpwstr>k18275913e6b644a6b94_X_k2f07f2c58f2a4840945_A_2</vt:lpwstr>
  </property>
  <property fmtid="{D5CDD505-2E9C-101B-9397-08002B2CF9AE}" pid="85" name="ga4d1bc46aab046898413ea7565bcc99e">
    <vt:lpwstr>k18275913e6b644a6b94_X_k2f07f2c58f2a4840945_A_3</vt:lpwstr>
  </property>
  <property fmtid="{D5CDD505-2E9C-101B-9397-08002B2CF9AE}" pid="86" name="g1726e2f798324d579212b3de71bcb65c">
    <vt:lpwstr>k18275913e6b644a6b94_X_k2f07f2c58f2a4840945_A_4</vt:lpwstr>
  </property>
  <property fmtid="{D5CDD505-2E9C-101B-9397-08002B2CF9AE}" pid="87" name="ge59ade158e0e4e7482dba14bd96f3e90">
    <vt:lpwstr>k18275913e6b644a6b94_X_k2f07f2c58f2a4840945_A_5</vt:lpwstr>
  </property>
  <property fmtid="{D5CDD505-2E9C-101B-9397-08002B2CF9AE}" pid="88" name="g786c22760b454342a2466dbce405caf4">
    <vt:lpwstr>k18275913e6b644a6b94_X_k2f07f2c58f2a4840945_A_6</vt:lpwstr>
  </property>
  <property fmtid="{D5CDD505-2E9C-101B-9397-08002B2CF9AE}" pid="89" name="g462f409dcf4841b5b792eb795fe45ea7">
    <vt:lpwstr>k18275913e6b644a6b94_X_k2f07f2c58f2a4840945_A_7</vt:lpwstr>
  </property>
  <property fmtid="{D5CDD505-2E9C-101B-9397-08002B2CF9AE}" pid="90" name="g1960ca1620f6470cb4cbd7b8c51ce3d3">
    <vt:lpwstr>k18275913e6b644a6b94_X_k2f07f2c58f2a4840945_A_8</vt:lpwstr>
  </property>
  <property fmtid="{D5CDD505-2E9C-101B-9397-08002B2CF9AE}" pid="91" name="ge76ed5751900467fb1ddd004da180f2e">
    <vt:lpwstr>k18275913e6b644a6b94_X_k2f07f2c58f2a4840945_A_9</vt:lpwstr>
  </property>
  <property fmtid="{D5CDD505-2E9C-101B-9397-08002B2CF9AE}" pid="92" name="g40b44ff629a34964a00bbdf7cbaf4f3f">
    <vt:lpwstr>k18275913e6b644a6b94_X_k2f07f2c58f2a4840945_A_10</vt:lpwstr>
  </property>
  <property fmtid="{D5CDD505-2E9C-101B-9397-08002B2CF9AE}" pid="93" name="g38de282a290e462e9598ceb0ebf9514f">
    <vt:lpwstr>k18275913e6b644a6b94_X_keb05037690714c0dbe1_A_1_F_10</vt:lpwstr>
  </property>
  <property fmtid="{D5CDD505-2E9C-101B-9397-08002B2CF9AE}" pid="94" name="g359181b42d984c07a3cc556c5d8414c5">
    <vt:lpwstr>k18275913e6b644a6b94_X_keb05037690714c0dbe1_A_2_F_10</vt:lpwstr>
  </property>
  <property fmtid="{D5CDD505-2E9C-101B-9397-08002B2CF9AE}" pid="95" name="ga29d2a0b82714c40809a9038c0b82e38">
    <vt:lpwstr>k18275913e6b644a6b94_X_keb05037690714c0dbe1_A_3_F_10</vt:lpwstr>
  </property>
  <property fmtid="{D5CDD505-2E9C-101B-9397-08002B2CF9AE}" pid="96" name="g9d76a788f61144baa5249bc694e6c9b7">
    <vt:lpwstr>k18275913e6b644a6b94_X_keb05037690714c0dbe1_A_4_F_10</vt:lpwstr>
  </property>
  <property fmtid="{D5CDD505-2E9C-101B-9397-08002B2CF9AE}" pid="97" name="g72715ceb2d614770ba92e96dd2726db6">
    <vt:lpwstr>k18275913e6b644a6b94_X_keb05037690714c0dbe1_A_5_F_10</vt:lpwstr>
  </property>
  <property fmtid="{D5CDD505-2E9C-101B-9397-08002B2CF9AE}" pid="98" name="g8d302fd6401f4148973b34fd4c98dbf9">
    <vt:lpwstr>k18275913e6b644a6b94_X_keb05037690714c0dbe1_A_6_F_10</vt:lpwstr>
  </property>
  <property fmtid="{D5CDD505-2E9C-101B-9397-08002B2CF9AE}" pid="99" name="g6410ebc09a444d378c9b0c7a5a4dfd1e">
    <vt:lpwstr>k18275913e6b644a6b94_X_keb05037690714c0dbe1_A_7_F_10</vt:lpwstr>
  </property>
  <property fmtid="{D5CDD505-2E9C-101B-9397-08002B2CF9AE}" pid="100" name="ge817df5f4dea47a68722e1144b712157">
    <vt:lpwstr>k18275913e6b644a6b94_X_keb05037690714c0dbe1_A_8_F_10</vt:lpwstr>
  </property>
  <property fmtid="{D5CDD505-2E9C-101B-9397-08002B2CF9AE}" pid="101" name="g79c928cfca2f429186b273291fafbccb">
    <vt:lpwstr>k18275913e6b644a6b94_X_keb05037690714c0dbe1_A_9_F_10</vt:lpwstr>
  </property>
  <property fmtid="{D5CDD505-2E9C-101B-9397-08002B2CF9AE}" pid="102" name="g32e17c141d20411cafdf4e224ae64bfe">
    <vt:lpwstr>k18275913e6b644a6b94_X_keb05037690714c0dbe1_A_10_F_10</vt:lpwstr>
  </property>
  <property fmtid="{D5CDD505-2E9C-101B-9397-08002B2CF9AE}" pid="103" name="g9c2d78d8682c4220bc88dff0f99d96c7">
    <vt:lpwstr>k18275913e6b644a6b94_X_k903d489970d648d6b9f_A_10</vt:lpwstr>
  </property>
  <property fmtid="{D5CDD505-2E9C-101B-9397-08002B2CF9AE}" pid="104" name="g34ae6131dc0947b4b7a1defb0ed14fee">
    <vt:lpwstr>k18275913e6b644a6b94_X_k48ac7ce7a87e4268a10_A_1</vt:lpwstr>
  </property>
  <property fmtid="{D5CDD505-2E9C-101B-9397-08002B2CF9AE}" pid="105" name="gb6efd9e478074a948526cbab5ca31691">
    <vt:lpwstr>k18275913e6b644a6b94_X_kbe349512d025400d8b7_A_1_F_10</vt:lpwstr>
  </property>
  <property fmtid="{D5CDD505-2E9C-101B-9397-08002B2CF9AE}" pid="106" name="g06d4e70af6464d8bb0f9998e78630ee3">
    <vt:lpwstr>k18275913e6b644a6b94_X_kbc968ea4045245cabcb_A_1_F_10</vt:lpwstr>
  </property>
  <property fmtid="{D5CDD505-2E9C-101B-9397-08002B2CF9AE}" pid="107" name="gf1ce21b1b4d64348b3f24e69a4807dcf">
    <vt:lpwstr>k18275913e6b644a6b94_X_kcc343c74bb56409f84e_A_1</vt:lpwstr>
  </property>
  <property fmtid="{D5CDD505-2E9C-101B-9397-08002B2CF9AE}" pid="108" name="g1b6a35448e4348c8b189542df6d6cbbe">
    <vt:lpwstr>k18275913e6b644a6b94_X_k349ad305c79146c0895_A_1_F_10</vt:lpwstr>
  </property>
  <property fmtid="{D5CDD505-2E9C-101B-9397-08002B2CF9AE}" pid="109" name="g1068c728cc88468380ffd687bfbd7d06">
    <vt:lpwstr>k18275913e6b644a6b94_X_ke7c08594f2204e9a9ad_A_1_F_10</vt:lpwstr>
  </property>
  <property fmtid="{D5CDD505-2E9C-101B-9397-08002B2CF9AE}" pid="110" name="gebd2bd7713224596b487ce8bb1d26cc5">
    <vt:lpwstr>k18275913e6b644a6b94_X_k2c1c8679a5504f75984_A_1</vt:lpwstr>
  </property>
  <property fmtid="{D5CDD505-2E9C-101B-9397-08002B2CF9AE}" pid="111" name="gf569a58baf474718874625e93a90a7c3">
    <vt:lpwstr>k18275913e6b644a6b94_X_k735836d9917948dcb5b_A_1_F_10</vt:lpwstr>
  </property>
  <property fmtid="{D5CDD505-2E9C-101B-9397-08002B2CF9AE}" pid="112" name="g1865375a6b824643a98e996b8b87d10e">
    <vt:lpwstr>k18275913e6b644a6b94_X_ke05f704fea634c43bdc_A_1_F_10</vt:lpwstr>
  </property>
  <property fmtid="{D5CDD505-2E9C-101B-9397-08002B2CF9AE}" pid="113" name="gde21c593b27d46e5b5988daf09a7e22d">
    <vt:lpwstr>k18275913e6b644a6b94_X_k31f0a8f9f3f24aa29d1_A_1</vt:lpwstr>
  </property>
  <property fmtid="{D5CDD505-2E9C-101B-9397-08002B2CF9AE}" pid="114" name="g45e39027bcbf407e9a11ddddff8165e4">
    <vt:lpwstr>k18275913e6b644a6b94_X_k172e6baaba004bb3b23_A_1_F_10</vt:lpwstr>
  </property>
  <property fmtid="{D5CDD505-2E9C-101B-9397-08002B2CF9AE}" pid="115" name="g66e8d42f48dc4c4792c4d3f1f1dc27a6">
    <vt:lpwstr>k18275913e6b644a6b94_X_kef88aad3534e41dfa7e_A_1_F_10</vt:lpwstr>
  </property>
  <property fmtid="{D5CDD505-2E9C-101B-9397-08002B2CF9AE}" pid="116" name="g7939154565f54f30b3f62506a4c8ce57">
    <vt:lpwstr>k18275913e6b644a6b94_X_k4727f2e71a534f50a2a_A_1</vt:lpwstr>
  </property>
  <property fmtid="{D5CDD505-2E9C-101B-9397-08002B2CF9AE}" pid="117" name="g299a38c83a9e4e77b9d6f0341ff56fcb">
    <vt:lpwstr>k18275913e6b644a6b94_X_kdee0633964d44ee99cd_A_1_F_10</vt:lpwstr>
  </property>
  <property fmtid="{D5CDD505-2E9C-101B-9397-08002B2CF9AE}" pid="118" name="g9495bf707bec49d19bd3e324e417646f">
    <vt:lpwstr>k18275913e6b644a6b94_X_k4aa4dea9b4644160add_A_1_F_10</vt:lpwstr>
  </property>
  <property fmtid="{D5CDD505-2E9C-101B-9397-08002B2CF9AE}" pid="119" name="g7d382ac4a52a44b198e3659bab79d43d">
    <vt:lpwstr>k18275913e6b644a6b94_X_k2c4f8fe9aae8499587c_A_1</vt:lpwstr>
  </property>
  <property fmtid="{D5CDD505-2E9C-101B-9397-08002B2CF9AE}" pid="120" name="gd683583ce2304634855a09477e01e5d9">
    <vt:lpwstr>k18275913e6b644a6b94_X_k87263c986b5f464883b_A_1_F_10</vt:lpwstr>
  </property>
  <property fmtid="{D5CDD505-2E9C-101B-9397-08002B2CF9AE}" pid="121" name="ga34bb5cc8d8b444f92264d29d4c03284">
    <vt:lpwstr>k18275913e6b644a6b94_X_ka97b0daa1e6c45c59b5_A_1_F_10</vt:lpwstr>
  </property>
  <property fmtid="{D5CDD505-2E9C-101B-9397-08002B2CF9AE}" pid="122" name="g888f1b9f2249456ca17daace95cac30a">
    <vt:lpwstr>k18275913e6b644a6b94_X_k2a7f720b49c94a4c900_A_1</vt:lpwstr>
  </property>
  <property fmtid="{D5CDD505-2E9C-101B-9397-08002B2CF9AE}" pid="123" name="g2fab2a0ef58d49878ce47112ff1e600c">
    <vt:lpwstr>k18275913e6b644a6b94_X_k375c89681d584a09b05_A_1_F_10</vt:lpwstr>
  </property>
  <property fmtid="{D5CDD505-2E9C-101B-9397-08002B2CF9AE}" pid="124" name="ge9d59ada7662414fab7cd9805c3d11a7">
    <vt:lpwstr>k18275913e6b644a6b94_X_kd78ff77dde424823815_A_1_F_10</vt:lpwstr>
  </property>
  <property fmtid="{D5CDD505-2E9C-101B-9397-08002B2CF9AE}" pid="125" name="g28234aa2d81d48cab8401889715975b3">
    <vt:lpwstr>k18275913e6b644a6b94_X_kcd3d7a71a445408bb14_A_1</vt:lpwstr>
  </property>
  <property fmtid="{D5CDD505-2E9C-101B-9397-08002B2CF9AE}" pid="126" name="g4766a5b52f16406fb0f6ed0371e77be4">
    <vt:lpwstr>k18275913e6b644a6b94_X_k74674288008149f49e8_A_1_F_10</vt:lpwstr>
  </property>
  <property fmtid="{D5CDD505-2E9C-101B-9397-08002B2CF9AE}" pid="127" name="g968890d6bc224783b0d6cdc3862d40c8">
    <vt:lpwstr>k18275913e6b644a6b94_X_k3c2fa5194eb745e1a2a_A_1_F_10</vt:lpwstr>
  </property>
  <property fmtid="{D5CDD505-2E9C-101B-9397-08002B2CF9AE}" pid="128" name="g941877817116431aa99ce8698ad6acb8">
    <vt:lpwstr>k18275913e6b644a6b94_X_k4bdc82bee2b14ddcadf_A_1</vt:lpwstr>
  </property>
  <property fmtid="{D5CDD505-2E9C-101B-9397-08002B2CF9AE}" pid="129" name="gf88384e0f5b6482ca6726bb9bd78aa93">
    <vt:lpwstr>k18275913e6b644a6b94_X_kd06ab5722bac44388a6_A_1_F_10</vt:lpwstr>
  </property>
  <property fmtid="{D5CDD505-2E9C-101B-9397-08002B2CF9AE}" pid="130" name="g4cae998680374f85bce87629ed57487c">
    <vt:lpwstr>k18275913e6b644a6b94_X_k397eab93b9a84a4eaa8_A_1_F_10</vt:lpwstr>
  </property>
  <property fmtid="{D5CDD505-2E9C-101B-9397-08002B2CF9AE}" pid="131" name="ga89ed6706ed947cc922420c70ebf4424">
    <vt:lpwstr>k18275913e6b644a6b94_X_k69bb81964b1a4a83b63_A_1</vt:lpwstr>
  </property>
  <property fmtid="{D5CDD505-2E9C-101B-9397-08002B2CF9AE}" pid="132" name="gd6af2b522ac14ab9bba47e805e153a34">
    <vt:lpwstr>k18275913e6b644a6b94_X_k11e0140c9dd941d8978_A_1_F_10</vt:lpwstr>
  </property>
  <property fmtid="{D5CDD505-2E9C-101B-9397-08002B2CF9AE}" pid="133" name="g62568922a5a64773b0d9c0792b255bd2">
    <vt:lpwstr>k18275913e6b644a6b94_X_k4d2f7a54c7924bc4a26_A_1_F_10</vt:lpwstr>
  </property>
  <property fmtid="{D5CDD505-2E9C-101B-9397-08002B2CF9AE}" pid="134" name="g7831f6bc9eb047c5b5153ff3cd51c0fc">
    <vt:lpwstr>k18275913e6b644a6b94_X_k8e3f86d9ecbb4dd2bc4_A_1</vt:lpwstr>
  </property>
  <property fmtid="{D5CDD505-2E9C-101B-9397-08002B2CF9AE}" pid="135" name="g6b05dac53f2c4219b657c1b23fb4e7eb">
    <vt:lpwstr>k18275913e6b644a6b94_X_k6c5cb086869c46fa97e_A_1</vt:lpwstr>
  </property>
  <property fmtid="{D5CDD505-2E9C-101B-9397-08002B2CF9AE}" pid="136" name="gebfa7255e5ee4223aa961e3db73d6adc">
    <vt:lpwstr>k18275913e6b644a6b94_X_k59ffbe49677a4bbfb71_A_1</vt:lpwstr>
  </property>
  <property fmtid="{D5CDD505-2E9C-101B-9397-08002B2CF9AE}" pid="137" name="g8add4db6e60144b98e1796642e7c9e23">
    <vt:lpwstr>k18275913e6b644a6b94_X_k0faee17c807f4e6fa3e_A_1</vt:lpwstr>
  </property>
  <property fmtid="{D5CDD505-2E9C-101B-9397-08002B2CF9AE}" pid="138" name="g35ac162f61b741b383a1c59714b643a3">
    <vt:lpwstr>k18275913e6b644a6b94_X_k052b4cc1492f403e8ab_A_1</vt:lpwstr>
  </property>
  <property fmtid="{D5CDD505-2E9C-101B-9397-08002B2CF9AE}" pid="139" name="g8112e024f0694d8dbaf2ecf6201d6c9a">
    <vt:lpwstr>k18275913e6b644a6b94_X_ke66a296fef6a4a51adf_A_1</vt:lpwstr>
  </property>
  <property fmtid="{D5CDD505-2E9C-101B-9397-08002B2CF9AE}" pid="140" name="g4d053febb7624a14b9d86f9e49235cc9">
    <vt:lpwstr>k18275913e6b644a6b94_X_k903d489970d648d6b9f_A_1</vt:lpwstr>
  </property>
  <property fmtid="{D5CDD505-2E9C-101B-9397-08002B2CF9AE}" pid="141" name="g80323f901c1341e2bd1030697dc82e9a">
    <vt:lpwstr>k18275913e6b644a6b94_X_k903d489970d648d6b9f_A_2</vt:lpwstr>
  </property>
  <property fmtid="{D5CDD505-2E9C-101B-9397-08002B2CF9AE}" pid="142" name="gf91bb3b297834fe4b4879f412f079641">
    <vt:lpwstr>k18275913e6b644a6b94_X_k903d489970d648d6b9f_A_3</vt:lpwstr>
  </property>
  <property fmtid="{D5CDD505-2E9C-101B-9397-08002B2CF9AE}" pid="143" name="g77dae884095841fd86a4a8ef5bfd745a">
    <vt:lpwstr>k18275913e6b644a6b94_X_k903d489970d648d6b9f_A_4</vt:lpwstr>
  </property>
  <property fmtid="{D5CDD505-2E9C-101B-9397-08002B2CF9AE}" pid="144" name="ge4a4ffea87f14d208df6233e060b4946">
    <vt:lpwstr>k18275913e6b644a6b94_X_k903d489970d648d6b9f_A_5</vt:lpwstr>
  </property>
  <property fmtid="{D5CDD505-2E9C-101B-9397-08002B2CF9AE}" pid="145" name="g18b812b06a714afd8688ce8d05aa3b54">
    <vt:lpwstr>k18275913e6b644a6b94_X_k903d489970d648d6b9f_A_6</vt:lpwstr>
  </property>
  <property fmtid="{D5CDD505-2E9C-101B-9397-08002B2CF9AE}" pid="146" name="gfbbde428d27d4d019447580a83c3d9ef">
    <vt:lpwstr>k18275913e6b644a6b94_X_k903d489970d648d6b9f_A_7</vt:lpwstr>
  </property>
  <property fmtid="{D5CDD505-2E9C-101B-9397-08002B2CF9AE}" pid="147" name="g2f7b89fd3daa408cba861ac8e220c48e">
    <vt:lpwstr>k18275913e6b644a6b94_X_k903d489970d648d6b9f_A_8</vt:lpwstr>
  </property>
  <property fmtid="{D5CDD505-2E9C-101B-9397-08002B2CF9AE}" pid="148" name="gf5f1b345eba645cf8c2d08bd7ec79071">
    <vt:lpwstr>k18275913e6b644a6b94_X_k903d489970d648d6b9f_A_9</vt:lpwstr>
  </property>
  <property fmtid="{D5CDD505-2E9C-101B-9397-08002B2CF9AE}" pid="149" name="g8838355309e54de39c99a1ad31806c32">
    <vt:lpwstr>k18275913e6b644a6b94_X_k903d489970d648d6b9f_A_10</vt:lpwstr>
  </property>
  <property fmtid="{D5CDD505-2E9C-101B-9397-08002B2CF9AE}" pid="150" name="gef0d7287067a45cf88aa4643a5baa085">
    <vt:lpwstr>k18275913e6b644a6b94_X_k5276aad1b70a41cdb1e_A_1</vt:lpwstr>
  </property>
  <property fmtid="{D5CDD505-2E9C-101B-9397-08002B2CF9AE}" pid="151" name="g577ed95543e34fbe97bcab279d8845ac">
    <vt:lpwstr>k18275913e6b644a6b94_X_k5276aad1b70a41cdb1e_A_2</vt:lpwstr>
  </property>
  <property fmtid="{D5CDD505-2E9C-101B-9397-08002B2CF9AE}" pid="152" name="g333bbfbc1cee4a8c8f1b9808d08550b3">
    <vt:lpwstr>k18275913e6b644a6b94_X_k5276aad1b70a41cdb1e_A_3</vt:lpwstr>
  </property>
  <property fmtid="{D5CDD505-2E9C-101B-9397-08002B2CF9AE}" pid="153" name="ge70931771aa2496782417ab5dabfb08a">
    <vt:lpwstr>k18275913e6b644a6b94_X_k5276aad1b70a41cdb1e_A_4</vt:lpwstr>
  </property>
  <property fmtid="{D5CDD505-2E9C-101B-9397-08002B2CF9AE}" pid="154" name="g01c58250b0d44fd8b38d15820634bab9">
    <vt:lpwstr>k18275913e6b644a6b94_X_k5276aad1b70a41cdb1e_A_5</vt:lpwstr>
  </property>
  <property fmtid="{D5CDD505-2E9C-101B-9397-08002B2CF9AE}" pid="155" name="g14cba12bab6946989ecfae2449754ceb">
    <vt:lpwstr>k18275913e6b644a6b94_X_k5276aad1b70a41cdb1e_A_6</vt:lpwstr>
  </property>
  <property fmtid="{D5CDD505-2E9C-101B-9397-08002B2CF9AE}" pid="156" name="g983185ea9f5c4629bfd79f407997ee30">
    <vt:lpwstr>k18275913e6b644a6b94_X_k5276aad1b70a41cdb1e_A_7</vt:lpwstr>
  </property>
  <property fmtid="{D5CDD505-2E9C-101B-9397-08002B2CF9AE}" pid="157" name="g96a2a4cb01074e679e3784dc9aef2e4b">
    <vt:lpwstr>k18275913e6b644a6b94_X_k5276aad1b70a41cdb1e_A_8</vt:lpwstr>
  </property>
  <property fmtid="{D5CDD505-2E9C-101B-9397-08002B2CF9AE}" pid="158" name="g1d1421513c954b25a78cac010820d5e6">
    <vt:lpwstr>k18275913e6b644a6b94_X_k5276aad1b70a41cdb1e_A_9</vt:lpwstr>
  </property>
  <property fmtid="{D5CDD505-2E9C-101B-9397-08002B2CF9AE}" pid="159" name="gb54c074971e6490e87c6c9f1f6a6bf2e">
    <vt:lpwstr>k18275913e6b644a6b94_X_k5276aad1b70a41cdb1e_A_10</vt:lpwstr>
  </property>
  <property fmtid="{D5CDD505-2E9C-101B-9397-08002B2CF9AE}" pid="160" name="gde194bb0d0a44a94b0bff0beaefafd6b">
    <vt:lpwstr>k18275913e6b644a6b94_X_k48ac7ce7a87e4268a10_A_2</vt:lpwstr>
  </property>
  <property fmtid="{D5CDD505-2E9C-101B-9397-08002B2CF9AE}" pid="161" name="g991d630dd28e4bbabc750ace6bf26dea">
    <vt:lpwstr>k18275913e6b644a6b94_X_kbe349512d025400d8b7_A_2_F_10</vt:lpwstr>
  </property>
  <property fmtid="{D5CDD505-2E9C-101B-9397-08002B2CF9AE}" pid="162" name="g70ab29f416374c629805b55983767990">
    <vt:lpwstr>k18275913e6b644a6b94_X_kbc968ea4045245cabcb_A_2_F_10</vt:lpwstr>
  </property>
  <property fmtid="{D5CDD505-2E9C-101B-9397-08002B2CF9AE}" pid="163" name="ga9c38f87608c4cbda3c2b70fab33198d">
    <vt:lpwstr>k18275913e6b644a6b94_X_kcc343c74bb56409f84e_A_2</vt:lpwstr>
  </property>
  <property fmtid="{D5CDD505-2E9C-101B-9397-08002B2CF9AE}" pid="164" name="ga7a57e12e2c445349f5f817a3fb1d186">
    <vt:lpwstr>k18275913e6b644a6b94_X_k2c1c8679a5504f75984_A_2</vt:lpwstr>
  </property>
  <property fmtid="{D5CDD505-2E9C-101B-9397-08002B2CF9AE}" pid="165" name="gf4dd3635330c4455bd0a781299b90dbc">
    <vt:lpwstr>k18275913e6b644a6b94_X_k349ad305c79146c0895_A_2_F_10</vt:lpwstr>
  </property>
  <property fmtid="{D5CDD505-2E9C-101B-9397-08002B2CF9AE}" pid="166" name="g07495fb22cb1453e941c3392af6c590d">
    <vt:lpwstr>k18275913e6b644a6b94_X_ke7c08594f2204e9a9ad_A_2_F_10</vt:lpwstr>
  </property>
  <property fmtid="{D5CDD505-2E9C-101B-9397-08002B2CF9AE}" pid="167" name="g4ba4c1b4acdc472db31690f46a1340ed">
    <vt:lpwstr>k18275913e6b644a6b94_X_k735836d9917948dcb5b_A_2_F_10</vt:lpwstr>
  </property>
  <property fmtid="{D5CDD505-2E9C-101B-9397-08002B2CF9AE}" pid="168" name="g814b380b5caf4edab46ed50b768ce1c1">
    <vt:lpwstr>k18275913e6b644a6b94_X_ke05f704fea634c43bdc_A_2_F_10</vt:lpwstr>
  </property>
  <property fmtid="{D5CDD505-2E9C-101B-9397-08002B2CF9AE}" pid="169" name="gfda07e83e9224f399b4321bfac347eff">
    <vt:lpwstr>k18275913e6b644a6b94_X_k31f0a8f9f3f24aa29d1_A_2</vt:lpwstr>
  </property>
  <property fmtid="{D5CDD505-2E9C-101B-9397-08002B2CF9AE}" pid="170" name="ge75b2f16797f48868ec3513ede901f4e">
    <vt:lpwstr>k18275913e6b644a6b94_X_k172e6baaba004bb3b23_A_2_F_10</vt:lpwstr>
  </property>
  <property fmtid="{D5CDD505-2E9C-101B-9397-08002B2CF9AE}" pid="171" name="g6ab9d2935c044bfeb166d2c7f324acb3">
    <vt:lpwstr>k18275913e6b644a6b94_X_kef88aad3534e41dfa7e_A_2_F_10</vt:lpwstr>
  </property>
  <property fmtid="{D5CDD505-2E9C-101B-9397-08002B2CF9AE}" pid="172" name="ge7617d11a72b47dc9a2e26459afc673e">
    <vt:lpwstr>k18275913e6b644a6b94_X_k4727f2e71a534f50a2a_A_2</vt:lpwstr>
  </property>
  <property fmtid="{D5CDD505-2E9C-101B-9397-08002B2CF9AE}" pid="173" name="g2762e3872b46406282e42d5819aafc4a">
    <vt:lpwstr>k18275913e6b644a6b94_X_kdee0633964d44ee99cd_A_2_F_10</vt:lpwstr>
  </property>
  <property fmtid="{D5CDD505-2E9C-101B-9397-08002B2CF9AE}" pid="174" name="g63e3a32f48554735b363b9cb205359f1">
    <vt:lpwstr>k18275913e6b644a6b94_X_k4aa4dea9b4644160add_A_2_F_10</vt:lpwstr>
  </property>
  <property fmtid="{D5CDD505-2E9C-101B-9397-08002B2CF9AE}" pid="175" name="gbfe14f6ea4434264bc8a05928d7bb177">
    <vt:lpwstr>k18275913e6b644a6b94_X_k2c4f8fe9aae8499587c_A_2</vt:lpwstr>
  </property>
  <property fmtid="{D5CDD505-2E9C-101B-9397-08002B2CF9AE}" pid="176" name="g4546faa86a1a42c0b5e8a3935676fadd">
    <vt:lpwstr>k18275913e6b644a6b94_X_k87263c986b5f464883b_A_2_F_10</vt:lpwstr>
  </property>
  <property fmtid="{D5CDD505-2E9C-101B-9397-08002B2CF9AE}" pid="177" name="gfd1e3cdb0fb74a878c21a065c3a1f41e">
    <vt:lpwstr>k18275913e6b644a6b94_X_ka97b0daa1e6c45c59b5_A_2_F_10</vt:lpwstr>
  </property>
  <property fmtid="{D5CDD505-2E9C-101B-9397-08002B2CF9AE}" pid="178" name="g6e077242e2e04493a32407156b0752db">
    <vt:lpwstr>k18275913e6b644a6b94_X_k2a7f720b49c94a4c900_A_2</vt:lpwstr>
  </property>
  <property fmtid="{D5CDD505-2E9C-101B-9397-08002B2CF9AE}" pid="179" name="g246042fd557f49898a7f4309b127801a">
    <vt:lpwstr>k18275913e6b644a6b94_X_k375c89681d584a09b05_A_2_F_10</vt:lpwstr>
  </property>
  <property fmtid="{D5CDD505-2E9C-101B-9397-08002B2CF9AE}" pid="180" name="g3d46b8d5eb884ef481c4983014b0544b">
    <vt:lpwstr>k18275913e6b644a6b94_X_kd78ff77dde424823815_A_2_F_10</vt:lpwstr>
  </property>
  <property fmtid="{D5CDD505-2E9C-101B-9397-08002B2CF9AE}" pid="181" name="g09f0bf9a04de464a90f5668b30b9437e">
    <vt:lpwstr>k18275913e6b644a6b94_X_kcd3d7a71a445408bb14_A_2</vt:lpwstr>
  </property>
  <property fmtid="{D5CDD505-2E9C-101B-9397-08002B2CF9AE}" pid="182" name="g72dae7f1f9c143689b32221e97eb2e41">
    <vt:lpwstr>k18275913e6b644a6b94_X_k74674288008149f49e8_A_2_F_10</vt:lpwstr>
  </property>
  <property fmtid="{D5CDD505-2E9C-101B-9397-08002B2CF9AE}" pid="183" name="g018320db0aef4b8c83df4c4f868e2438">
    <vt:lpwstr>k18275913e6b644a6b94_X_k3c2fa5194eb745e1a2a_A_2_F_10</vt:lpwstr>
  </property>
  <property fmtid="{D5CDD505-2E9C-101B-9397-08002B2CF9AE}" pid="184" name="g7f0c4349317940f2975c4e2fda490883">
    <vt:lpwstr>k18275913e6b644a6b94_X_k4bdc82bee2b14ddcadf_A_2</vt:lpwstr>
  </property>
  <property fmtid="{D5CDD505-2E9C-101B-9397-08002B2CF9AE}" pid="185" name="g1d34e75fd0e24b7eb6955c2a8514c2bd">
    <vt:lpwstr>k18275913e6b644a6b94_X_kd06ab5722bac44388a6_A_2_F_10</vt:lpwstr>
  </property>
  <property fmtid="{D5CDD505-2E9C-101B-9397-08002B2CF9AE}" pid="186" name="g8e533807f6044b50a3bffce20f8e4f3d">
    <vt:lpwstr>k18275913e6b644a6b94_X_k397eab93b9a84a4eaa8_A_2_F_10</vt:lpwstr>
  </property>
  <property fmtid="{D5CDD505-2E9C-101B-9397-08002B2CF9AE}" pid="187" name="g945fe3e3117640488f2040b8b944a615">
    <vt:lpwstr>k18275913e6b644a6b94_X_k69bb81964b1a4a83b63_A_2</vt:lpwstr>
  </property>
  <property fmtid="{D5CDD505-2E9C-101B-9397-08002B2CF9AE}" pid="188" name="g1c58137122914f9bb7255023bacd6344">
    <vt:lpwstr>k18275913e6b644a6b94_X_k11e0140c9dd941d8978_A_2_F_10</vt:lpwstr>
  </property>
  <property fmtid="{D5CDD505-2E9C-101B-9397-08002B2CF9AE}" pid="189" name="g71cbf33b370b470c9dba998b4933077d">
    <vt:lpwstr>k18275913e6b644a6b94_X_k4d2f7a54c7924bc4a26_A_2_F_10</vt:lpwstr>
  </property>
  <property fmtid="{D5CDD505-2E9C-101B-9397-08002B2CF9AE}" pid="190" name="gd4fda06856674c48b0b5682c0fc00616">
    <vt:lpwstr>k18275913e6b644a6b94_X_k48ac7ce7a87e4268a10_A_3</vt:lpwstr>
  </property>
  <property fmtid="{D5CDD505-2E9C-101B-9397-08002B2CF9AE}" pid="191" name="g6b183863243b4b7a85a8601cc02160fb">
    <vt:lpwstr>k18275913e6b644a6b94_X_kbe349512d025400d8b7_A_3_F_10</vt:lpwstr>
  </property>
  <property fmtid="{D5CDD505-2E9C-101B-9397-08002B2CF9AE}" pid="192" name="gb19f1455df9b440ab748b2e835010295">
    <vt:lpwstr>k18275913e6b644a6b94_X_kbc968ea4045245cabcb_A_3_F_10</vt:lpwstr>
  </property>
  <property fmtid="{D5CDD505-2E9C-101B-9397-08002B2CF9AE}" pid="193" name="g72322ea2198d464788d93da663643067">
    <vt:lpwstr>k18275913e6b644a6b94_X_kcc343c74bb56409f84e_A_3</vt:lpwstr>
  </property>
  <property fmtid="{D5CDD505-2E9C-101B-9397-08002B2CF9AE}" pid="194" name="gcc901715e90040ac81f80c3cdc2ed896">
    <vt:lpwstr>k18275913e6b644a6b94_X_k349ad305c79146c0895_A_3_F_10</vt:lpwstr>
  </property>
  <property fmtid="{D5CDD505-2E9C-101B-9397-08002B2CF9AE}" pid="195" name="g582fe94367774330a29c8091f4bef31a">
    <vt:lpwstr>k18275913e6b644a6b94_X_ke7c08594f2204e9a9ad_A_3_F_10</vt:lpwstr>
  </property>
  <property fmtid="{D5CDD505-2E9C-101B-9397-08002B2CF9AE}" pid="196" name="g08866785c26d4b40a94aaa64ddc624b0">
    <vt:lpwstr>k18275913e6b644a6b94_X_k2c1c8679a5504f75984_A_3</vt:lpwstr>
  </property>
  <property fmtid="{D5CDD505-2E9C-101B-9397-08002B2CF9AE}" pid="197" name="g9776c5bf5eff400689842ee4257d1f07">
    <vt:lpwstr>k18275913e6b644a6b94_X_k735836d9917948dcb5b_A_3_F_10</vt:lpwstr>
  </property>
  <property fmtid="{D5CDD505-2E9C-101B-9397-08002B2CF9AE}" pid="198" name="g15b5d01eb9b844e78d65780282c0daf4">
    <vt:lpwstr>k18275913e6b644a6b94_X_ke05f704fea634c43bdc_A_3_F_10</vt:lpwstr>
  </property>
  <property fmtid="{D5CDD505-2E9C-101B-9397-08002B2CF9AE}" pid="199" name="ge27406cdfb2347aab89e15208344ae3d">
    <vt:lpwstr>k18275913e6b644a6b94_X_k31f0a8f9f3f24aa29d1_A_3</vt:lpwstr>
  </property>
  <property fmtid="{D5CDD505-2E9C-101B-9397-08002B2CF9AE}" pid="200" name="gd804646b0d184330978b1cfa52115fe9">
    <vt:lpwstr>k18275913e6b644a6b94_X_k172e6baaba004bb3b23_A_3_F_10</vt:lpwstr>
  </property>
  <property fmtid="{D5CDD505-2E9C-101B-9397-08002B2CF9AE}" pid="201" name="gb969138a818f4ce28e9f6e4d1c8a0300">
    <vt:lpwstr>k18275913e6b644a6b94_X_kef88aad3534e41dfa7e_A_3_F_10</vt:lpwstr>
  </property>
  <property fmtid="{D5CDD505-2E9C-101B-9397-08002B2CF9AE}" pid="202" name="g3077c518b0ba4c9c9fcddf625112c3d8">
    <vt:lpwstr>k18275913e6b644a6b94_X_k4727f2e71a534f50a2a_A_3</vt:lpwstr>
  </property>
  <property fmtid="{D5CDD505-2E9C-101B-9397-08002B2CF9AE}" pid="203" name="ga480b2c8daf44a21a3d13f6ca7499c67">
    <vt:lpwstr>k18275913e6b644a6b94_X_kdee0633964d44ee99cd_A_3_F_10</vt:lpwstr>
  </property>
  <property fmtid="{D5CDD505-2E9C-101B-9397-08002B2CF9AE}" pid="204" name="g3b99e214e7424cb9bfc75651a2c9f385">
    <vt:lpwstr>k18275913e6b644a6b94_X_k4aa4dea9b4644160add_A_3_F_10</vt:lpwstr>
  </property>
  <property fmtid="{D5CDD505-2E9C-101B-9397-08002B2CF9AE}" pid="205" name="g3a52786552414e91a1e3b813ffb2dc5b">
    <vt:lpwstr>k18275913e6b644a6b94_X_k2c4f8fe9aae8499587c_A_3</vt:lpwstr>
  </property>
  <property fmtid="{D5CDD505-2E9C-101B-9397-08002B2CF9AE}" pid="206" name="gedbe26b588554e88acfc18f3203dcfa9">
    <vt:lpwstr>k18275913e6b644a6b94_X_k87263c986b5f464883b_A_3_F_10</vt:lpwstr>
  </property>
  <property fmtid="{D5CDD505-2E9C-101B-9397-08002B2CF9AE}" pid="207" name="g14720a66e3dc47a08a261b04072f7fb9">
    <vt:lpwstr>k18275913e6b644a6b94_X_ka97b0daa1e6c45c59b5_A_3_F_10</vt:lpwstr>
  </property>
  <property fmtid="{D5CDD505-2E9C-101B-9397-08002B2CF9AE}" pid="208" name="gafb9461a2b634865ab0feae931c362da">
    <vt:lpwstr>k18275913e6b644a6b94_X_k2a7f720b49c94a4c900_A_3</vt:lpwstr>
  </property>
  <property fmtid="{D5CDD505-2E9C-101B-9397-08002B2CF9AE}" pid="209" name="ga21a4e3fb75040c180abcb027d65ae1e">
    <vt:lpwstr>k18275913e6b644a6b94_X_k375c89681d584a09b05_A_3_F_10</vt:lpwstr>
  </property>
  <property fmtid="{D5CDD505-2E9C-101B-9397-08002B2CF9AE}" pid="210" name="gc10d9bc575264c808ee4c0edae31e41b">
    <vt:lpwstr>k18275913e6b644a6b94_X_kd78ff77dde424823815_A_3_F_10</vt:lpwstr>
  </property>
  <property fmtid="{D5CDD505-2E9C-101B-9397-08002B2CF9AE}" pid="211" name="g78b12c08fc764e6fb36f106e548f312e">
    <vt:lpwstr>k18275913e6b644a6b94_X_kcd3d7a71a445408bb14_A_3</vt:lpwstr>
  </property>
  <property fmtid="{D5CDD505-2E9C-101B-9397-08002B2CF9AE}" pid="212" name="ge60eb375904d4420b61edaa90055132c">
    <vt:lpwstr>k18275913e6b644a6b94_X_k74674288008149f49e8_A_3_F_10</vt:lpwstr>
  </property>
  <property fmtid="{D5CDD505-2E9C-101B-9397-08002B2CF9AE}" pid="213" name="g9763803ba4b942b1875d60d4865752bd">
    <vt:lpwstr>k18275913e6b644a6b94_X_k3c2fa5194eb745e1a2a_A_3_F_10</vt:lpwstr>
  </property>
  <property fmtid="{D5CDD505-2E9C-101B-9397-08002B2CF9AE}" pid="214" name="g12b5ad1cf2214dabb826e1ab4ee3a206">
    <vt:lpwstr>k18275913e6b644a6b94_X_k4bdc82bee2b14ddcadf_A_3</vt:lpwstr>
  </property>
  <property fmtid="{D5CDD505-2E9C-101B-9397-08002B2CF9AE}" pid="215" name="g414e045740644d1181be8d96ea7785eb">
    <vt:lpwstr>k18275913e6b644a6b94_X_kd06ab5722bac44388a6_A_3_F_10</vt:lpwstr>
  </property>
  <property fmtid="{D5CDD505-2E9C-101B-9397-08002B2CF9AE}" pid="216" name="g19f57aedd9764de1a07b3ed3c6a3b57f">
    <vt:lpwstr>k18275913e6b644a6b94_X_k397eab93b9a84a4eaa8_A_3_F_10</vt:lpwstr>
  </property>
  <property fmtid="{D5CDD505-2E9C-101B-9397-08002B2CF9AE}" pid="217" name="gec67c8352e7241aebdb21549bd43c2dd">
    <vt:lpwstr>k18275913e6b644a6b94_X_k69bb81964b1a4a83b63_A_3</vt:lpwstr>
  </property>
  <property fmtid="{D5CDD505-2E9C-101B-9397-08002B2CF9AE}" pid="218" name="g66d7c24023a74571a1bb42e85f760280">
    <vt:lpwstr>k18275913e6b644a6b94_X_k11e0140c9dd941d8978_A_3_F_10</vt:lpwstr>
  </property>
  <property fmtid="{D5CDD505-2E9C-101B-9397-08002B2CF9AE}" pid="219" name="gc129e97e34bd4fa5b79241a6455169d2">
    <vt:lpwstr>k18275913e6b644a6b94_X_k4d2f7a54c7924bc4a26_A_3_F_10</vt:lpwstr>
  </property>
  <property fmtid="{D5CDD505-2E9C-101B-9397-08002B2CF9AE}" pid="220" name="g54e52493d44a4e429a164cbdca36dc01">
    <vt:lpwstr>k18275913e6b644a6b94_X_k48ac7ce7a87e4268a10_A_4</vt:lpwstr>
  </property>
  <property fmtid="{D5CDD505-2E9C-101B-9397-08002B2CF9AE}" pid="221" name="g49c50e01a48d4d7c89068893447f2a2b">
    <vt:lpwstr>k18275913e6b644a6b94_X_kbe349512d025400d8b7_A_4_F_10</vt:lpwstr>
  </property>
  <property fmtid="{D5CDD505-2E9C-101B-9397-08002B2CF9AE}" pid="222" name="g25eea1c69917463ead2c4f4808f1fd77">
    <vt:lpwstr>k18275913e6b644a6b94_X_kbc968ea4045245cabcb_A_4_F_10</vt:lpwstr>
  </property>
  <property fmtid="{D5CDD505-2E9C-101B-9397-08002B2CF9AE}" pid="223" name="g8ba73174b92e44c4bb85e524615cf38f">
    <vt:lpwstr>k18275913e6b644a6b94_X_kcc343c74bb56409f84e_A_4</vt:lpwstr>
  </property>
  <property fmtid="{D5CDD505-2E9C-101B-9397-08002B2CF9AE}" pid="224" name="gcf5b2b9c45da455b853fc7e412f7bbd3">
    <vt:lpwstr>k18275913e6b644a6b94_X_k349ad305c79146c0895_A_4_F_10</vt:lpwstr>
  </property>
  <property fmtid="{D5CDD505-2E9C-101B-9397-08002B2CF9AE}" pid="225" name="g049d2efa05544afdafc027853565c60b">
    <vt:lpwstr>k18275913e6b644a6b94_X_ke7c08594f2204e9a9ad_A_4_F_10</vt:lpwstr>
  </property>
  <property fmtid="{D5CDD505-2E9C-101B-9397-08002B2CF9AE}" pid="226" name="g54efd9396744499ea6e7ff7ca6474e31">
    <vt:lpwstr>k18275913e6b644a6b94_X_k2c1c8679a5504f75984_A_4</vt:lpwstr>
  </property>
  <property fmtid="{D5CDD505-2E9C-101B-9397-08002B2CF9AE}" pid="227" name="gf71382ad980747caaf46f3313f243436">
    <vt:lpwstr>k18275913e6b644a6b94_X_k735836d9917948dcb5b_A_4_F_10</vt:lpwstr>
  </property>
  <property fmtid="{D5CDD505-2E9C-101B-9397-08002B2CF9AE}" pid="228" name="g1daf5815296e4709a76a52d020cd2c52">
    <vt:lpwstr>k18275913e6b644a6b94_X_ke05f704fea634c43bdc_A_4_F_10</vt:lpwstr>
  </property>
  <property fmtid="{D5CDD505-2E9C-101B-9397-08002B2CF9AE}" pid="229" name="g60912a120009469bbd0b7512a08e7247">
    <vt:lpwstr>k18275913e6b644a6b94_X_k31f0a8f9f3f24aa29d1_A_4</vt:lpwstr>
  </property>
  <property fmtid="{D5CDD505-2E9C-101B-9397-08002B2CF9AE}" pid="230" name="gf1aba901b2eb4c24917b9b192241a431">
    <vt:lpwstr>k18275913e6b644a6b94_X_k172e6baaba004bb3b23_A_4_F_10</vt:lpwstr>
  </property>
  <property fmtid="{D5CDD505-2E9C-101B-9397-08002B2CF9AE}" pid="231" name="g90c4e8cd3f7143cbba334881773c5452">
    <vt:lpwstr>k18275913e6b644a6b94_X_kef88aad3534e41dfa7e_A_4_F_10</vt:lpwstr>
  </property>
  <property fmtid="{D5CDD505-2E9C-101B-9397-08002B2CF9AE}" pid="232" name="g549aa0eea4e249c4bcdbe13a573d8155">
    <vt:lpwstr>k18275913e6b644a6b94_X_k4727f2e71a534f50a2a_A_4</vt:lpwstr>
  </property>
  <property fmtid="{D5CDD505-2E9C-101B-9397-08002B2CF9AE}" pid="233" name="g69b47acedee14798bb6c269d0f173aaa">
    <vt:lpwstr>k18275913e6b644a6b94_X_kdee0633964d44ee99cd_A_4_F_10</vt:lpwstr>
  </property>
  <property fmtid="{D5CDD505-2E9C-101B-9397-08002B2CF9AE}" pid="234" name="g0589243938f343f68aa6ffad8f4c1c64">
    <vt:lpwstr>k18275913e6b644a6b94_X_k4aa4dea9b4644160add_A_4_F_10</vt:lpwstr>
  </property>
  <property fmtid="{D5CDD505-2E9C-101B-9397-08002B2CF9AE}" pid="235" name="g5bd8286f8c5541e18c71a6e3eeab962a">
    <vt:lpwstr>k18275913e6b644a6b94_X_k2c4f8fe9aae8499587c_A_4</vt:lpwstr>
  </property>
  <property fmtid="{D5CDD505-2E9C-101B-9397-08002B2CF9AE}" pid="236" name="gb8f550cb630d4968beb4c64487bcc2ba">
    <vt:lpwstr>k18275913e6b644a6b94_X_k87263c986b5f464883b_A_4_F_10</vt:lpwstr>
  </property>
  <property fmtid="{D5CDD505-2E9C-101B-9397-08002B2CF9AE}" pid="237" name="g6fe489e4d8314f0ea4b5ecb9b9b1ffc0">
    <vt:lpwstr>k18275913e6b644a6b94_X_ka97b0daa1e6c45c59b5_A_4_F_10</vt:lpwstr>
  </property>
  <property fmtid="{D5CDD505-2E9C-101B-9397-08002B2CF9AE}" pid="238" name="g1eb09e50ee5d428eb1e1669d9aba1632">
    <vt:lpwstr>k18275913e6b644a6b94_X_k2a7f720b49c94a4c900_A_4</vt:lpwstr>
  </property>
  <property fmtid="{D5CDD505-2E9C-101B-9397-08002B2CF9AE}" pid="239" name="g568ef5cd3aa7474da60685dcff6f7189">
    <vt:lpwstr>k18275913e6b644a6b94_X_k375c89681d584a09b05_A_4_F_10</vt:lpwstr>
  </property>
  <property fmtid="{D5CDD505-2E9C-101B-9397-08002B2CF9AE}" pid="240" name="ge0545342497843e8a5f050977b6e5652">
    <vt:lpwstr>k18275913e6b644a6b94_X_kd78ff77dde424823815_A_4_F_10</vt:lpwstr>
  </property>
  <property fmtid="{D5CDD505-2E9C-101B-9397-08002B2CF9AE}" pid="241" name="ga2af03d7559144bd845508c30d01ff72">
    <vt:lpwstr>k18275913e6b644a6b94_X_kcd3d7a71a445408bb14_A_4</vt:lpwstr>
  </property>
  <property fmtid="{D5CDD505-2E9C-101B-9397-08002B2CF9AE}" pid="242" name="g43df4756eb5343688d2ec47a56070df8">
    <vt:lpwstr>k18275913e6b644a6b94_X_k74674288008149f49e8_A_4_F_10</vt:lpwstr>
  </property>
  <property fmtid="{D5CDD505-2E9C-101B-9397-08002B2CF9AE}" pid="243" name="g11bb3fb491164cceb38fc132587166d8">
    <vt:lpwstr>k18275913e6b644a6b94_X_k3c2fa5194eb745e1a2a_A_4_F_10</vt:lpwstr>
  </property>
  <property fmtid="{D5CDD505-2E9C-101B-9397-08002B2CF9AE}" pid="244" name="gafad4e1c5ffa4efb8028777a0a46bac8">
    <vt:lpwstr>k18275913e6b644a6b94_X_k4bdc82bee2b14ddcadf_A_4</vt:lpwstr>
  </property>
  <property fmtid="{D5CDD505-2E9C-101B-9397-08002B2CF9AE}" pid="245" name="g8767990cf68541088d107d5076d256d3">
    <vt:lpwstr>k18275913e6b644a6b94_X_kd06ab5722bac44388a6_A_4_F_10</vt:lpwstr>
  </property>
  <property fmtid="{D5CDD505-2E9C-101B-9397-08002B2CF9AE}" pid="246" name="g47070deccec94dfe9d3f722cd70115e6">
    <vt:lpwstr>k18275913e6b644a6b94_X_k397eab93b9a84a4eaa8_A_4_F_10</vt:lpwstr>
  </property>
  <property fmtid="{D5CDD505-2E9C-101B-9397-08002B2CF9AE}" pid="247" name="ga9a5aa9610fb433a9329e0f4a8da54a4">
    <vt:lpwstr>k18275913e6b644a6b94_X_k69bb81964b1a4a83b63_A_4</vt:lpwstr>
  </property>
  <property fmtid="{D5CDD505-2E9C-101B-9397-08002B2CF9AE}" pid="248" name="ge1d33e78ccc74394a284454717d19811">
    <vt:lpwstr>k18275913e6b644a6b94_X_k11e0140c9dd941d8978_A_4_F_10</vt:lpwstr>
  </property>
  <property fmtid="{D5CDD505-2E9C-101B-9397-08002B2CF9AE}" pid="249" name="g7a9ef1733c634b2982fa42feb7d2f032">
    <vt:lpwstr>k18275913e6b644a6b94_X_k4d2f7a54c7924bc4a26_A_4_F_10</vt:lpwstr>
  </property>
  <property fmtid="{D5CDD505-2E9C-101B-9397-08002B2CF9AE}" pid="250" name="g42a3320e5a02401fbfb69781d783b9ef">
    <vt:lpwstr>k18275913e6b644a6b94_X_k48ac7ce7a87e4268a10_A_5</vt:lpwstr>
  </property>
  <property fmtid="{D5CDD505-2E9C-101B-9397-08002B2CF9AE}" pid="251" name="g43dc468ec9464ad2bb9eff4fa86e4fd6">
    <vt:lpwstr>k18275913e6b644a6b94_X_kbe349512d025400d8b7_A_5_F_10</vt:lpwstr>
  </property>
  <property fmtid="{D5CDD505-2E9C-101B-9397-08002B2CF9AE}" pid="252" name="g72bbb98d4a794776a0ee44f49d68bd9e">
    <vt:lpwstr>k18275913e6b644a6b94_X_kbc968ea4045245cabcb_A_5_F_10</vt:lpwstr>
  </property>
  <property fmtid="{D5CDD505-2E9C-101B-9397-08002B2CF9AE}" pid="253" name="g434415d57bb74aafad786434290e355a">
    <vt:lpwstr>k18275913e6b644a6b94_X_kcc343c74bb56409f84e_A_5</vt:lpwstr>
  </property>
  <property fmtid="{D5CDD505-2E9C-101B-9397-08002B2CF9AE}" pid="254" name="gac344a9bff6541d7bdb632e0814fa44d">
    <vt:lpwstr>k18275913e6b644a6b94_X_k349ad305c79146c0895_A_5_F_10</vt:lpwstr>
  </property>
  <property fmtid="{D5CDD505-2E9C-101B-9397-08002B2CF9AE}" pid="255" name="g30d2415b21d249508962f36f783542b9">
    <vt:lpwstr>k18275913e6b644a6b94_X_ke7c08594f2204e9a9ad_A_5_F_10</vt:lpwstr>
  </property>
  <property fmtid="{D5CDD505-2E9C-101B-9397-08002B2CF9AE}" pid="256" name="ge12dce4e747546819125565d20984fe8">
    <vt:lpwstr>k18275913e6b644a6b94_X_k2c1c8679a5504f75984_A_5</vt:lpwstr>
  </property>
  <property fmtid="{D5CDD505-2E9C-101B-9397-08002B2CF9AE}" pid="257" name="gf089946d28a64284b7a19bf30a8e4429">
    <vt:lpwstr>k18275913e6b644a6b94_X_k735836d9917948dcb5b_A_5_F_10</vt:lpwstr>
  </property>
  <property fmtid="{D5CDD505-2E9C-101B-9397-08002B2CF9AE}" pid="258" name="gaae7bf743e2f473b9f8ab4ed73dad5e0">
    <vt:lpwstr>k18275913e6b644a6b94_X_ke05f704fea634c43bdc_A_5_F_10</vt:lpwstr>
  </property>
  <property fmtid="{D5CDD505-2E9C-101B-9397-08002B2CF9AE}" pid="259" name="g04b080d37c3b44ce8bb441f860107c4f">
    <vt:lpwstr>k18275913e6b644a6b94_X_k31f0a8f9f3f24aa29d1_A_5</vt:lpwstr>
  </property>
  <property fmtid="{D5CDD505-2E9C-101B-9397-08002B2CF9AE}" pid="260" name="g582c532c7e4f476c85c2bb3279cebe79">
    <vt:lpwstr>k18275913e6b644a6b94_X_k172e6baaba004bb3b23_A_5_F_10</vt:lpwstr>
  </property>
  <property fmtid="{D5CDD505-2E9C-101B-9397-08002B2CF9AE}" pid="261" name="gbc3a267b890546f591e48e36a16fecf0">
    <vt:lpwstr>k18275913e6b644a6b94_X_kef88aad3534e41dfa7e_A_5_F_10</vt:lpwstr>
  </property>
  <property fmtid="{D5CDD505-2E9C-101B-9397-08002B2CF9AE}" pid="262" name="g705d1174f8c54832a2c462772a71c2c5">
    <vt:lpwstr>k18275913e6b644a6b94_X_k4727f2e71a534f50a2a_A_5</vt:lpwstr>
  </property>
  <property fmtid="{D5CDD505-2E9C-101B-9397-08002B2CF9AE}" pid="263" name="g5295e0e366aa4c0cb866cef13562c0cb">
    <vt:lpwstr>k18275913e6b644a6b94_X_kdee0633964d44ee99cd_A_5_F_10</vt:lpwstr>
  </property>
  <property fmtid="{D5CDD505-2E9C-101B-9397-08002B2CF9AE}" pid="264" name="g653aa07f0e8d4394b9262ebaaf44d210">
    <vt:lpwstr>k18275913e6b644a6b94_X_k4aa4dea9b4644160add_A_5_F_10</vt:lpwstr>
  </property>
  <property fmtid="{D5CDD505-2E9C-101B-9397-08002B2CF9AE}" pid="265" name="g5e55cd97b80a4e63b8f24bb73c4dc46c">
    <vt:lpwstr>k18275913e6b644a6b94_X_k2c4f8fe9aae8499587c_A_5</vt:lpwstr>
  </property>
  <property fmtid="{D5CDD505-2E9C-101B-9397-08002B2CF9AE}" pid="266" name="g6cfea58df478464b85a4da2a0396e003">
    <vt:lpwstr>k18275913e6b644a6b94_X_k87263c986b5f464883b_A_5_F_10</vt:lpwstr>
  </property>
  <property fmtid="{D5CDD505-2E9C-101B-9397-08002B2CF9AE}" pid="267" name="gb3c8f72c434a4979a77c8378884a867e">
    <vt:lpwstr>k18275913e6b644a6b94_X_ka97b0daa1e6c45c59b5_A_5_F_10</vt:lpwstr>
  </property>
  <property fmtid="{D5CDD505-2E9C-101B-9397-08002B2CF9AE}" pid="268" name="g94076a8d58ce492b920622b09065f7f3">
    <vt:lpwstr>k18275913e6b644a6b94_X_k2a7f720b49c94a4c900_A_5</vt:lpwstr>
  </property>
  <property fmtid="{D5CDD505-2E9C-101B-9397-08002B2CF9AE}" pid="269" name="g0b76e19157c64979871acb2273b2c0eb">
    <vt:lpwstr>k18275913e6b644a6b94_X_k375c89681d584a09b05_A_5_F_10</vt:lpwstr>
  </property>
  <property fmtid="{D5CDD505-2E9C-101B-9397-08002B2CF9AE}" pid="270" name="geb63423fefe74ad3bbb4c211e1d7799d">
    <vt:lpwstr>k18275913e6b644a6b94_X_kd78ff77dde424823815_A_5_F_10</vt:lpwstr>
  </property>
  <property fmtid="{D5CDD505-2E9C-101B-9397-08002B2CF9AE}" pid="271" name="g723294dbc1f447d5bc29aad600ec40af">
    <vt:lpwstr>k18275913e6b644a6b94_X_kcd3d7a71a445408bb14_A_5</vt:lpwstr>
  </property>
  <property fmtid="{D5CDD505-2E9C-101B-9397-08002B2CF9AE}" pid="272" name="g7737547dc8ad4942a253b1fdba0fdbac">
    <vt:lpwstr>k18275913e6b644a6b94_X_k74674288008149f49e8_A_5_F_10</vt:lpwstr>
  </property>
  <property fmtid="{D5CDD505-2E9C-101B-9397-08002B2CF9AE}" pid="273" name="g180ed198f24d48f1bcf98481b25a234e">
    <vt:lpwstr>k18275913e6b644a6b94_X_k3c2fa5194eb745e1a2a_A_5_F_10</vt:lpwstr>
  </property>
  <property fmtid="{D5CDD505-2E9C-101B-9397-08002B2CF9AE}" pid="274" name="gba56f51a6ff2469b882fd69240ed42d5">
    <vt:lpwstr>k18275913e6b644a6b94_X_k4bdc82bee2b14ddcadf_A_5</vt:lpwstr>
  </property>
  <property fmtid="{D5CDD505-2E9C-101B-9397-08002B2CF9AE}" pid="275" name="gcccbf38303dd43a189e50c27ae4e338b">
    <vt:lpwstr>k18275913e6b644a6b94_X_kd06ab5722bac44388a6_A_5_F_10</vt:lpwstr>
  </property>
  <property fmtid="{D5CDD505-2E9C-101B-9397-08002B2CF9AE}" pid="276" name="gd7a80852ac9a4fcab6bcc7d23f295184">
    <vt:lpwstr>k18275913e6b644a6b94_X_k397eab93b9a84a4eaa8_A_5_F_10</vt:lpwstr>
  </property>
  <property fmtid="{D5CDD505-2E9C-101B-9397-08002B2CF9AE}" pid="277" name="g7492dee91a02492da9021e859698d311">
    <vt:lpwstr>k18275913e6b644a6b94_X_k69bb81964b1a4a83b63_A_5</vt:lpwstr>
  </property>
  <property fmtid="{D5CDD505-2E9C-101B-9397-08002B2CF9AE}" pid="278" name="g6a1d73355ffc449d816a8dd7bbab1f7b">
    <vt:lpwstr>k18275913e6b644a6b94_X_k11e0140c9dd941d8978_A_5_F_10</vt:lpwstr>
  </property>
  <property fmtid="{D5CDD505-2E9C-101B-9397-08002B2CF9AE}" pid="279" name="g90c1c96a8fb541d5bcd4d0ba804bc1df">
    <vt:lpwstr>k18275913e6b644a6b94_X_k4d2f7a54c7924bc4a26_A_5_F_10</vt:lpwstr>
  </property>
  <property fmtid="{D5CDD505-2E9C-101B-9397-08002B2CF9AE}" pid="280" name="g34aaf9f618d9417887d2c8121c4dd503">
    <vt:lpwstr>k18275913e6b644a6b94_X_k48ac7ce7a87e4268a10_A_6</vt:lpwstr>
  </property>
  <property fmtid="{D5CDD505-2E9C-101B-9397-08002B2CF9AE}" pid="281" name="g7947cd04d9154f4da4cc6a41d3f8c4f2">
    <vt:lpwstr>k18275913e6b644a6b94_X_kbe349512d025400d8b7_A_6_F_10</vt:lpwstr>
  </property>
  <property fmtid="{D5CDD505-2E9C-101B-9397-08002B2CF9AE}" pid="282" name="g196245c240504fea81549820e985d29c">
    <vt:lpwstr>k18275913e6b644a6b94_X_kbc968ea4045245cabcb_A_6_F_10</vt:lpwstr>
  </property>
  <property fmtid="{D5CDD505-2E9C-101B-9397-08002B2CF9AE}" pid="283" name="gbb85712c0971466797d9806cad921691">
    <vt:lpwstr>k18275913e6b644a6b94_X_kcc343c74bb56409f84e_A_6</vt:lpwstr>
  </property>
  <property fmtid="{D5CDD505-2E9C-101B-9397-08002B2CF9AE}" pid="284" name="gaec454dc03234fe6be7846c96f8b4de4">
    <vt:lpwstr>k18275913e6b644a6b94_X_k349ad305c79146c0895_A_6_F_10</vt:lpwstr>
  </property>
  <property fmtid="{D5CDD505-2E9C-101B-9397-08002B2CF9AE}" pid="285" name="g95cfd8b369104658b8daf96a1d1a3cc0">
    <vt:lpwstr>k18275913e6b644a6b94_X_ke7c08594f2204e9a9ad_A_6_F_10</vt:lpwstr>
  </property>
  <property fmtid="{D5CDD505-2E9C-101B-9397-08002B2CF9AE}" pid="286" name="gede7633cf1774d18a5f9e3e84574774e">
    <vt:lpwstr>k18275913e6b644a6b94_X_k2c1c8679a5504f75984_A_6</vt:lpwstr>
  </property>
  <property fmtid="{D5CDD505-2E9C-101B-9397-08002B2CF9AE}" pid="287" name="g5520fd4758f64d14b1bc96c1b4ffa049">
    <vt:lpwstr>k18275913e6b644a6b94_X_k735836d9917948dcb5b_A_6_F_10</vt:lpwstr>
  </property>
  <property fmtid="{D5CDD505-2E9C-101B-9397-08002B2CF9AE}" pid="288" name="g541b915f9b724477942f9dce8fa73e1b">
    <vt:lpwstr>k18275913e6b644a6b94_X_ke05f704fea634c43bdc_A_6_F_10</vt:lpwstr>
  </property>
  <property fmtid="{D5CDD505-2E9C-101B-9397-08002B2CF9AE}" pid="289" name="g2719069a574f49e7bf2562c9febe828d">
    <vt:lpwstr>k18275913e6b644a6b94_X_k31f0a8f9f3f24aa29d1_A_6</vt:lpwstr>
  </property>
  <property fmtid="{D5CDD505-2E9C-101B-9397-08002B2CF9AE}" pid="290" name="g6625ca62da5b4a4bacb440f3fdd881ea">
    <vt:lpwstr>k18275913e6b644a6b94_X_k172e6baaba004bb3b23_A_6_F_10</vt:lpwstr>
  </property>
  <property fmtid="{D5CDD505-2E9C-101B-9397-08002B2CF9AE}" pid="291" name="g111b89f8ea6a4906bf8b41c99535a123">
    <vt:lpwstr>k18275913e6b644a6b94_X_kef88aad3534e41dfa7e_A_6_F_10</vt:lpwstr>
  </property>
  <property fmtid="{D5CDD505-2E9C-101B-9397-08002B2CF9AE}" pid="292" name="gb419ab8e3be649f29a9ab23f146b5fc2">
    <vt:lpwstr>k18275913e6b644a6b94_X_k4727f2e71a534f50a2a_A_6</vt:lpwstr>
  </property>
  <property fmtid="{D5CDD505-2E9C-101B-9397-08002B2CF9AE}" pid="293" name="g89ecacea60564d7fa7986c4bb45ea28c">
    <vt:lpwstr>k18275913e6b644a6b94_X_kdee0633964d44ee99cd_A_6_F_10</vt:lpwstr>
  </property>
  <property fmtid="{D5CDD505-2E9C-101B-9397-08002B2CF9AE}" pid="294" name="gf3d18732f5314396bf616f68af2d42ba">
    <vt:lpwstr>k18275913e6b644a6b94_X_k4aa4dea9b4644160add_A_6_F_10</vt:lpwstr>
  </property>
  <property fmtid="{D5CDD505-2E9C-101B-9397-08002B2CF9AE}" pid="295" name="g08bf24659fe149929c6541d20e73fac2">
    <vt:lpwstr>k18275913e6b644a6b94_X_k2c4f8fe9aae8499587c_A_6</vt:lpwstr>
  </property>
  <property fmtid="{D5CDD505-2E9C-101B-9397-08002B2CF9AE}" pid="296" name="gbc63aaa01e0e4a589e205262d34b2a2e">
    <vt:lpwstr>k18275913e6b644a6b94_X_k87263c986b5f464883b_A_6_F_10</vt:lpwstr>
  </property>
  <property fmtid="{D5CDD505-2E9C-101B-9397-08002B2CF9AE}" pid="297" name="g824b13ce7a7e476d84c043a3ce5bf543">
    <vt:lpwstr>k18275913e6b644a6b94_X_ka97b0daa1e6c45c59b5_A_6_F_10</vt:lpwstr>
  </property>
  <property fmtid="{D5CDD505-2E9C-101B-9397-08002B2CF9AE}" pid="298" name="g01cce7311cb2464188dbb2eb6c65ed1b">
    <vt:lpwstr>k18275913e6b644a6b94_X_k2a7f720b49c94a4c900_A_6</vt:lpwstr>
  </property>
  <property fmtid="{D5CDD505-2E9C-101B-9397-08002B2CF9AE}" pid="299" name="g3780f60f9ba5452695b475ecccb83823">
    <vt:lpwstr>k18275913e6b644a6b94_X_k375c89681d584a09b05_A_6_F_10</vt:lpwstr>
  </property>
  <property fmtid="{D5CDD505-2E9C-101B-9397-08002B2CF9AE}" pid="300" name="gef426c3279c64b408c71e5ce98009807">
    <vt:lpwstr>k18275913e6b644a6b94_X_kd78ff77dde424823815_A_6_F_10</vt:lpwstr>
  </property>
  <property fmtid="{D5CDD505-2E9C-101B-9397-08002B2CF9AE}" pid="301" name="gbdf7b7b898804c41b48949f0c6eb53f9">
    <vt:lpwstr>k18275913e6b644a6b94_X_kcd3d7a71a445408bb14_A_6</vt:lpwstr>
  </property>
  <property fmtid="{D5CDD505-2E9C-101B-9397-08002B2CF9AE}" pid="302" name="g55956584b82443caacb3e0f4f179943f">
    <vt:lpwstr>k18275913e6b644a6b94_X_k74674288008149f49e8_A_6_F_10</vt:lpwstr>
  </property>
  <property fmtid="{D5CDD505-2E9C-101B-9397-08002B2CF9AE}" pid="303" name="gbf04678ad5aa43a183d7278df43864fd">
    <vt:lpwstr>k18275913e6b644a6b94_X_k3c2fa5194eb745e1a2a_A_6_F_10</vt:lpwstr>
  </property>
  <property fmtid="{D5CDD505-2E9C-101B-9397-08002B2CF9AE}" pid="304" name="g9e78416b23914f66b1271cdbc429067e">
    <vt:lpwstr>k18275913e6b644a6b94_X_k4bdc82bee2b14ddcadf_A_6</vt:lpwstr>
  </property>
  <property fmtid="{D5CDD505-2E9C-101B-9397-08002B2CF9AE}" pid="305" name="g3e25f30ceac04ab3a8090b14db0e7f4f">
    <vt:lpwstr>k18275913e6b644a6b94_X_kd06ab5722bac44388a6_A_6_F_10</vt:lpwstr>
  </property>
  <property fmtid="{D5CDD505-2E9C-101B-9397-08002B2CF9AE}" pid="306" name="g0e8aac1ba93042ca80f6e29d9e883d53">
    <vt:lpwstr>k18275913e6b644a6b94_X_k397eab93b9a84a4eaa8_A_6_F_10</vt:lpwstr>
  </property>
  <property fmtid="{D5CDD505-2E9C-101B-9397-08002B2CF9AE}" pid="307" name="ga9ac23efe7794f8fa368da54ef384c97">
    <vt:lpwstr>k18275913e6b644a6b94_X_k69bb81964b1a4a83b63_A_6</vt:lpwstr>
  </property>
  <property fmtid="{D5CDD505-2E9C-101B-9397-08002B2CF9AE}" pid="308" name="g86dd763cae2e48beaed6470bf8d449e6">
    <vt:lpwstr>k18275913e6b644a6b94_X_k11e0140c9dd941d8978_A_6_F_10</vt:lpwstr>
  </property>
  <property fmtid="{D5CDD505-2E9C-101B-9397-08002B2CF9AE}" pid="309" name="g7153dfd99335454abc134c240292a92d">
    <vt:lpwstr>k18275913e6b644a6b94_X_k4d2f7a54c7924bc4a26_A_6_F_10</vt:lpwstr>
  </property>
  <property fmtid="{D5CDD505-2E9C-101B-9397-08002B2CF9AE}" pid="310" name="g311e7ad5804c4eecb69077f6d36970ca">
    <vt:lpwstr>k18275913e6b644a6b94_X_k48ac7ce7a87e4268a10_A_7</vt:lpwstr>
  </property>
  <property fmtid="{D5CDD505-2E9C-101B-9397-08002B2CF9AE}" pid="311" name="g3b632bbe8be64399a23b9848b7b01a85">
    <vt:lpwstr>k18275913e6b644a6b94_X_kbe349512d025400d8b7_A_7_F_10</vt:lpwstr>
  </property>
  <property fmtid="{D5CDD505-2E9C-101B-9397-08002B2CF9AE}" pid="312" name="g39185ae5a9f54eb6b88eb3e434954201">
    <vt:lpwstr>k18275913e6b644a6b94_X_kbc968ea4045245cabcb_A_7_F_10</vt:lpwstr>
  </property>
  <property fmtid="{D5CDD505-2E9C-101B-9397-08002B2CF9AE}" pid="313" name="g6a9e93d0a29e4c46823b74d7e57770b1">
    <vt:lpwstr>k18275913e6b644a6b94_X_kcc343c74bb56409f84e_A_7</vt:lpwstr>
  </property>
  <property fmtid="{D5CDD505-2E9C-101B-9397-08002B2CF9AE}" pid="314" name="gaab964c8cade4f63acc4006d0b89e596">
    <vt:lpwstr>k18275913e6b644a6b94_X_k349ad305c79146c0895_A_7_F_10</vt:lpwstr>
  </property>
  <property fmtid="{D5CDD505-2E9C-101B-9397-08002B2CF9AE}" pid="315" name="g0227779c32f64f3482778d8287d6e62e">
    <vt:lpwstr>k18275913e6b644a6b94_X_ke7c08594f2204e9a9ad_A_7_F_10</vt:lpwstr>
  </property>
  <property fmtid="{D5CDD505-2E9C-101B-9397-08002B2CF9AE}" pid="316" name="gc7ea7235230b49e39dc3e433629ff63b">
    <vt:lpwstr>k18275913e6b644a6b94_X_k2c1c8679a5504f75984_A_7</vt:lpwstr>
  </property>
  <property fmtid="{D5CDD505-2E9C-101B-9397-08002B2CF9AE}" pid="317" name="g8d742b137b9c4237b95971eef371260e">
    <vt:lpwstr>k18275913e6b644a6b94_X_k735836d9917948dcb5b_A_7_F_10</vt:lpwstr>
  </property>
  <property fmtid="{D5CDD505-2E9C-101B-9397-08002B2CF9AE}" pid="318" name="gf4933e09e1e04add988700b406cce749">
    <vt:lpwstr>k18275913e6b644a6b94_X_ke05f704fea634c43bdc_A_7_F_10</vt:lpwstr>
  </property>
  <property fmtid="{D5CDD505-2E9C-101B-9397-08002B2CF9AE}" pid="319" name="g3332baf126cc409e9fe0667bd54f6d13">
    <vt:lpwstr>k18275913e6b644a6b94_X_k31f0a8f9f3f24aa29d1_A_7</vt:lpwstr>
  </property>
  <property fmtid="{D5CDD505-2E9C-101B-9397-08002B2CF9AE}" pid="320" name="g6629671fe8a74d93b20dc852a5d9b0c6">
    <vt:lpwstr>k18275913e6b644a6b94_X_k172e6baaba004bb3b23_A_7_F_10</vt:lpwstr>
  </property>
  <property fmtid="{D5CDD505-2E9C-101B-9397-08002B2CF9AE}" pid="321" name="g099588faa8464b40861d33abf3e3ddb8">
    <vt:lpwstr>k18275913e6b644a6b94_X_kef88aad3534e41dfa7e_A_7_F_10</vt:lpwstr>
  </property>
  <property fmtid="{D5CDD505-2E9C-101B-9397-08002B2CF9AE}" pid="322" name="g09686e805cd3460f95cb532f2dd2feb2">
    <vt:lpwstr>k18275913e6b644a6b94_X_k4727f2e71a534f50a2a_A_7</vt:lpwstr>
  </property>
  <property fmtid="{D5CDD505-2E9C-101B-9397-08002B2CF9AE}" pid="323" name="g1ebecbca28504b798f1ffded1d785553">
    <vt:lpwstr>k18275913e6b644a6b94_X_kdee0633964d44ee99cd_A_7_F_10</vt:lpwstr>
  </property>
  <property fmtid="{D5CDD505-2E9C-101B-9397-08002B2CF9AE}" pid="324" name="g645ec5abe56649b1a99a9178061b2162">
    <vt:lpwstr>k18275913e6b644a6b94_X_k4aa4dea9b4644160add_A_7_F_10</vt:lpwstr>
  </property>
  <property fmtid="{D5CDD505-2E9C-101B-9397-08002B2CF9AE}" pid="325" name="g602575bc7f8a45bdb02d10661af71d4a">
    <vt:lpwstr>k18275913e6b644a6b94_X_k2c4f8fe9aae8499587c_A_7</vt:lpwstr>
  </property>
  <property fmtid="{D5CDD505-2E9C-101B-9397-08002B2CF9AE}" pid="326" name="g304e59f4a987466894dc20d1036f9462">
    <vt:lpwstr>k18275913e6b644a6b94_X_k87263c986b5f464883b_A_7_F_10</vt:lpwstr>
  </property>
  <property fmtid="{D5CDD505-2E9C-101B-9397-08002B2CF9AE}" pid="327" name="gfa4d4f4aa6f847cba08f923c408f2aa8">
    <vt:lpwstr>k18275913e6b644a6b94_X_ka97b0daa1e6c45c59b5_A_7_F_10</vt:lpwstr>
  </property>
  <property fmtid="{D5CDD505-2E9C-101B-9397-08002B2CF9AE}" pid="328" name="g81b611e7caa74341a6fc58cdb4c78b7b">
    <vt:lpwstr>k18275913e6b644a6b94_X_k2a7f720b49c94a4c900_A_7</vt:lpwstr>
  </property>
  <property fmtid="{D5CDD505-2E9C-101B-9397-08002B2CF9AE}" pid="329" name="gc0573eb1e605402e9f2fb55ab1dab54d">
    <vt:lpwstr>k18275913e6b644a6b94_X_k375c89681d584a09b05_A_7_F_10</vt:lpwstr>
  </property>
  <property fmtid="{D5CDD505-2E9C-101B-9397-08002B2CF9AE}" pid="330" name="g2da4567fb278477ba5a958ec08392baf">
    <vt:lpwstr>k18275913e6b644a6b94_X_kd78ff77dde424823815_A_7_F_10</vt:lpwstr>
  </property>
  <property fmtid="{D5CDD505-2E9C-101B-9397-08002B2CF9AE}" pid="331" name="ge598fd1dc28a4a39be86f6d12c06c2ea">
    <vt:lpwstr>k18275913e6b644a6b94_X_kcd3d7a71a445408bb14_A_7</vt:lpwstr>
  </property>
  <property fmtid="{D5CDD505-2E9C-101B-9397-08002B2CF9AE}" pid="332" name="g04ad8db8b0c04e008092edb6f565d326">
    <vt:lpwstr>k18275913e6b644a6b94_X_k74674288008149f49e8_A_7_F_10</vt:lpwstr>
  </property>
  <property fmtid="{D5CDD505-2E9C-101B-9397-08002B2CF9AE}" pid="333" name="g1e50c9ec8b1541c198adf078a5c15708">
    <vt:lpwstr>k18275913e6b644a6b94_X_k3c2fa5194eb745e1a2a_A_7_F_10</vt:lpwstr>
  </property>
  <property fmtid="{D5CDD505-2E9C-101B-9397-08002B2CF9AE}" pid="334" name="g1715a100b2984c819990661daadc22df">
    <vt:lpwstr>k18275913e6b644a6b94_X_k4bdc82bee2b14ddcadf_A_7</vt:lpwstr>
  </property>
  <property fmtid="{D5CDD505-2E9C-101B-9397-08002B2CF9AE}" pid="335" name="gbd066fbba95e45378eec1d3ee69be48b">
    <vt:lpwstr>k18275913e6b644a6b94_X_kd06ab5722bac44388a6_A_7_F_10</vt:lpwstr>
  </property>
  <property fmtid="{D5CDD505-2E9C-101B-9397-08002B2CF9AE}" pid="336" name="g5fe9fea601b449ee935d3e495c137d82">
    <vt:lpwstr>k18275913e6b644a6b94_X_k397eab93b9a84a4eaa8_A_7_F_10</vt:lpwstr>
  </property>
  <property fmtid="{D5CDD505-2E9C-101B-9397-08002B2CF9AE}" pid="337" name="gc4833959417349d894f94b87c4936dfa">
    <vt:lpwstr>k18275913e6b644a6b94_X_k69bb81964b1a4a83b63_A_7</vt:lpwstr>
  </property>
  <property fmtid="{D5CDD505-2E9C-101B-9397-08002B2CF9AE}" pid="338" name="gc74993931d88483a8c566e2523af9e34">
    <vt:lpwstr>k18275913e6b644a6b94_X_k11e0140c9dd941d8978_A_7_F_10</vt:lpwstr>
  </property>
  <property fmtid="{D5CDD505-2E9C-101B-9397-08002B2CF9AE}" pid="339" name="g40687f28bc46424c931ca74314bfe9f9">
    <vt:lpwstr>k18275913e6b644a6b94_X_k4d2f7a54c7924bc4a26_A_7_F_10</vt:lpwstr>
  </property>
  <property fmtid="{D5CDD505-2E9C-101B-9397-08002B2CF9AE}" pid="340" name="gddf2810d85cf4d778e99cfedf44c91f4">
    <vt:lpwstr>k18275913e6b644a6b94_X_k48ac7ce7a87e4268a10_A_8</vt:lpwstr>
  </property>
  <property fmtid="{D5CDD505-2E9C-101B-9397-08002B2CF9AE}" pid="341" name="g53416b3d2dc34bfcbc40ca11c16f1f3e">
    <vt:lpwstr>k18275913e6b644a6b94_X_kbe349512d025400d8b7_A_8_F_10</vt:lpwstr>
  </property>
  <property fmtid="{D5CDD505-2E9C-101B-9397-08002B2CF9AE}" pid="342" name="g1bedfe8a40e3472394f6baf3d60a7fda">
    <vt:lpwstr>k18275913e6b644a6b94_X_kbc968ea4045245cabcb_A_8_F_10</vt:lpwstr>
  </property>
  <property fmtid="{D5CDD505-2E9C-101B-9397-08002B2CF9AE}" pid="343" name="g3ed8fe5c27914e0fac59d6ea87e72cd5">
    <vt:lpwstr>k18275913e6b644a6b94_X_kcc343c74bb56409f84e_A_8</vt:lpwstr>
  </property>
  <property fmtid="{D5CDD505-2E9C-101B-9397-08002B2CF9AE}" pid="344" name="g50b445dbae834fb0b00d8a57212bed07">
    <vt:lpwstr>k18275913e6b644a6b94_X_k349ad305c79146c0895_A_8_F_10</vt:lpwstr>
  </property>
  <property fmtid="{D5CDD505-2E9C-101B-9397-08002B2CF9AE}" pid="345" name="gfc3ec082610c42559a2e303d4440559f">
    <vt:lpwstr>k18275913e6b644a6b94_X_ke7c08594f2204e9a9ad_A_8_F_10</vt:lpwstr>
  </property>
  <property fmtid="{D5CDD505-2E9C-101B-9397-08002B2CF9AE}" pid="346" name="g3756178694e141d3ab18aa08e0033263">
    <vt:lpwstr>k18275913e6b644a6b94_X_k2c1c8679a5504f75984_A_8</vt:lpwstr>
  </property>
  <property fmtid="{D5CDD505-2E9C-101B-9397-08002B2CF9AE}" pid="347" name="gc31714096a9c41e28943cd0446008b0a">
    <vt:lpwstr>k18275913e6b644a6b94_X_k735836d9917948dcb5b_A_8_F_10</vt:lpwstr>
  </property>
  <property fmtid="{D5CDD505-2E9C-101B-9397-08002B2CF9AE}" pid="348" name="g10ac4969788243bf8ab4c680bc7e26cd">
    <vt:lpwstr>k18275913e6b644a6b94_X_ke05f704fea634c43bdc_A_8_F_10</vt:lpwstr>
  </property>
  <property fmtid="{D5CDD505-2E9C-101B-9397-08002B2CF9AE}" pid="349" name="g4c113edd09354ae9bd0b9cda500a5ec2">
    <vt:lpwstr>k18275913e6b644a6b94_X_k31f0a8f9f3f24aa29d1_A_8</vt:lpwstr>
  </property>
  <property fmtid="{D5CDD505-2E9C-101B-9397-08002B2CF9AE}" pid="350" name="g8b54c0bf754d478ca0e94131fef3f9a5">
    <vt:lpwstr>k18275913e6b644a6b94_X_k172e6baaba004bb3b23_A_8_F_10</vt:lpwstr>
  </property>
  <property fmtid="{D5CDD505-2E9C-101B-9397-08002B2CF9AE}" pid="351" name="g4e8ae65dc1004d598141da6f6e9e623b">
    <vt:lpwstr>k18275913e6b644a6b94_X_kef88aad3534e41dfa7e_A_8_F_10</vt:lpwstr>
  </property>
  <property fmtid="{D5CDD505-2E9C-101B-9397-08002B2CF9AE}" pid="352" name="g254020f485ed460aae9fad1f268e4f13">
    <vt:lpwstr>k18275913e6b644a6b94_X_k4727f2e71a534f50a2a_A_8</vt:lpwstr>
  </property>
  <property fmtid="{D5CDD505-2E9C-101B-9397-08002B2CF9AE}" pid="353" name="gd2f77cd724c5463a9776bb7d7e283ece">
    <vt:lpwstr>k18275913e6b644a6b94_X_kdee0633964d44ee99cd_A_8_F_10</vt:lpwstr>
  </property>
  <property fmtid="{D5CDD505-2E9C-101B-9397-08002B2CF9AE}" pid="354" name="g71ac982143df4826b5187e4689c612a1">
    <vt:lpwstr>k18275913e6b644a6b94_X_k4aa4dea9b4644160add_A_8_F_10</vt:lpwstr>
  </property>
  <property fmtid="{D5CDD505-2E9C-101B-9397-08002B2CF9AE}" pid="355" name="g5c129232f9ff490bbe544bafde98d643">
    <vt:lpwstr>k18275913e6b644a6b94_X_k2c4f8fe9aae8499587c_A_8</vt:lpwstr>
  </property>
  <property fmtid="{D5CDD505-2E9C-101B-9397-08002B2CF9AE}" pid="356" name="gfb403726c73e4900b659b367589147d6">
    <vt:lpwstr>k18275913e6b644a6b94_X_k87263c986b5f464883b_A_8_F_10</vt:lpwstr>
  </property>
  <property fmtid="{D5CDD505-2E9C-101B-9397-08002B2CF9AE}" pid="357" name="geacbd19ab0b441569f0d417eb561e666">
    <vt:lpwstr>k18275913e6b644a6b94_X_ka97b0daa1e6c45c59b5_A_8_F_10</vt:lpwstr>
  </property>
  <property fmtid="{D5CDD505-2E9C-101B-9397-08002B2CF9AE}" pid="358" name="gffc3276fee75487b9deaf86ed61a8fcc">
    <vt:lpwstr>k18275913e6b644a6b94_X_k2a7f720b49c94a4c900_A_8</vt:lpwstr>
  </property>
  <property fmtid="{D5CDD505-2E9C-101B-9397-08002B2CF9AE}" pid="359" name="g3e5a017502e84a0a9d5321c66abd4b80">
    <vt:lpwstr>k18275913e6b644a6b94_X_k375c89681d584a09b05_A_8_F_10</vt:lpwstr>
  </property>
  <property fmtid="{D5CDD505-2E9C-101B-9397-08002B2CF9AE}" pid="360" name="g2d250ef9bf5745e4aefebc66ca337c89">
    <vt:lpwstr>k18275913e6b644a6b94_X_kd78ff77dde424823815_A_8_F_10</vt:lpwstr>
  </property>
  <property fmtid="{D5CDD505-2E9C-101B-9397-08002B2CF9AE}" pid="361" name="gd7f0c5e3b7e64f549d20aaa2f20f88f8">
    <vt:lpwstr>k18275913e6b644a6b94_X_kcd3d7a71a445408bb14_A_8</vt:lpwstr>
  </property>
  <property fmtid="{D5CDD505-2E9C-101B-9397-08002B2CF9AE}" pid="362" name="g0aeb8be7e0434cf184944c4e1c03f02b">
    <vt:lpwstr>k18275913e6b644a6b94_X_k74674288008149f49e8_A_8_F_10</vt:lpwstr>
  </property>
  <property fmtid="{D5CDD505-2E9C-101B-9397-08002B2CF9AE}" pid="363" name="gc9ce62c17fca4aa1a8b38cd4847c3439">
    <vt:lpwstr>k18275913e6b644a6b94_X_k3c2fa5194eb745e1a2a_A_8_F_10</vt:lpwstr>
  </property>
  <property fmtid="{D5CDD505-2E9C-101B-9397-08002B2CF9AE}" pid="364" name="ga9c37b1c818845e49ea0dae9180603ee">
    <vt:lpwstr>k18275913e6b644a6b94_X_k4bdc82bee2b14ddcadf_A_8</vt:lpwstr>
  </property>
  <property fmtid="{D5CDD505-2E9C-101B-9397-08002B2CF9AE}" pid="365" name="gd219ac96177944bbb06ce6e5d00a9a6d">
    <vt:lpwstr>k18275913e6b644a6b94_X_kd06ab5722bac44388a6_A_8_F_10</vt:lpwstr>
  </property>
  <property fmtid="{D5CDD505-2E9C-101B-9397-08002B2CF9AE}" pid="366" name="g335089e3a7304614aa0ed54044cc1047">
    <vt:lpwstr>k18275913e6b644a6b94_X_k397eab93b9a84a4eaa8_A_8_F_10</vt:lpwstr>
  </property>
  <property fmtid="{D5CDD505-2E9C-101B-9397-08002B2CF9AE}" pid="367" name="gd821d2d49ce843d1b57857e0be6939ca">
    <vt:lpwstr>k18275913e6b644a6b94_X_k69bb81964b1a4a83b63_A_8</vt:lpwstr>
  </property>
  <property fmtid="{D5CDD505-2E9C-101B-9397-08002B2CF9AE}" pid="368" name="gedb5a744579b4386ac6ec1568c2d4073">
    <vt:lpwstr>k18275913e6b644a6b94_X_k11e0140c9dd941d8978_A_8_F_10</vt:lpwstr>
  </property>
  <property fmtid="{D5CDD505-2E9C-101B-9397-08002B2CF9AE}" pid="369" name="g3742a6b380f84590a19eaf3c0be0e9fa">
    <vt:lpwstr>k18275913e6b644a6b94_X_k4d2f7a54c7924bc4a26_A_8_F_10</vt:lpwstr>
  </property>
  <property fmtid="{D5CDD505-2E9C-101B-9397-08002B2CF9AE}" pid="370" name="gd1e2b8cf31c04644b1f662214241e33b">
    <vt:lpwstr>k18275913e6b644a6b94_X_k48ac7ce7a87e4268a10_A_9</vt:lpwstr>
  </property>
  <property fmtid="{D5CDD505-2E9C-101B-9397-08002B2CF9AE}" pid="371" name="g7b07b8c9329f4800bb2e5ba685399dc0">
    <vt:lpwstr>k18275913e6b644a6b94_X_kbe349512d025400d8b7_A_9_F_10</vt:lpwstr>
  </property>
  <property fmtid="{D5CDD505-2E9C-101B-9397-08002B2CF9AE}" pid="372" name="g29ac9247c3834b62ac01f74c1b9d9ffa">
    <vt:lpwstr>k18275913e6b644a6b94_X_k48ac7ce7a87e4268a10_A_9</vt:lpwstr>
  </property>
  <property fmtid="{D5CDD505-2E9C-101B-9397-08002B2CF9AE}" pid="373" name="g3d5d9e68fcdd486484d7c7a82531adda">
    <vt:lpwstr>k18275913e6b644a6b94_X_kbe349512d025400d8b7_A_9_F_10</vt:lpwstr>
  </property>
  <property fmtid="{D5CDD505-2E9C-101B-9397-08002B2CF9AE}" pid="374" name="g978b664187194c98933f44688f3d9b6a">
    <vt:lpwstr>k18275913e6b644a6b94_X_kbc968ea4045245cabcb_A_9_F_10</vt:lpwstr>
  </property>
  <property fmtid="{D5CDD505-2E9C-101B-9397-08002B2CF9AE}" pid="375" name="ga3b5b0f62c7343629186e4c5ecbb4cfb">
    <vt:lpwstr>k18275913e6b644a6b94_X_kcc343c74bb56409f84e_A_9</vt:lpwstr>
  </property>
  <property fmtid="{D5CDD505-2E9C-101B-9397-08002B2CF9AE}" pid="376" name="g17510c604c7e4ad884820d5ecc72b4e0">
    <vt:lpwstr>k18275913e6b644a6b94_X_k349ad305c79146c0895_A_9_F_10</vt:lpwstr>
  </property>
  <property fmtid="{D5CDD505-2E9C-101B-9397-08002B2CF9AE}" pid="377" name="g9a3501d404ba49dd9ec5682448fedf0e">
    <vt:lpwstr>k18275913e6b644a6b94_X_ke7c08594f2204e9a9ad_A_9_F_10</vt:lpwstr>
  </property>
  <property fmtid="{D5CDD505-2E9C-101B-9397-08002B2CF9AE}" pid="378" name="g6df7e278749447c69d75aed961aae047">
    <vt:lpwstr>k18275913e6b644a6b94_X_k2c1c8679a5504f75984_A_9</vt:lpwstr>
  </property>
  <property fmtid="{D5CDD505-2E9C-101B-9397-08002B2CF9AE}" pid="379" name="g1dbbcc1593094a0491574308900d5d78">
    <vt:lpwstr>k18275913e6b644a6b94_X_k735836d9917948dcb5b_A_9_F_10</vt:lpwstr>
  </property>
  <property fmtid="{D5CDD505-2E9C-101B-9397-08002B2CF9AE}" pid="380" name="g5db241dca1514a5baa971236ed18f2fc">
    <vt:lpwstr>k18275913e6b644a6b94_X_ke05f704fea634c43bdc_A_9_F_10</vt:lpwstr>
  </property>
  <property fmtid="{D5CDD505-2E9C-101B-9397-08002B2CF9AE}" pid="381" name="g4b769d6f8c654d71945d5921b5973e4c">
    <vt:lpwstr>k18275913e6b644a6b94_X_k31f0a8f9f3f24aa29d1_A_9</vt:lpwstr>
  </property>
  <property fmtid="{D5CDD505-2E9C-101B-9397-08002B2CF9AE}" pid="382" name="g5a809583686e4d74ba366b2ae9f482e7">
    <vt:lpwstr>k18275913e6b644a6b94_X_k172e6baaba004bb3b23_A_9_F_10</vt:lpwstr>
  </property>
  <property fmtid="{D5CDD505-2E9C-101B-9397-08002B2CF9AE}" pid="383" name="g251dd84a28fb458983e88f79c54151d1">
    <vt:lpwstr>k18275913e6b644a6b94_X_kef88aad3534e41dfa7e_A_9_F_10</vt:lpwstr>
  </property>
  <property fmtid="{D5CDD505-2E9C-101B-9397-08002B2CF9AE}" pid="384" name="gf10d1aca771b4c85950301dfb9bcdbd4">
    <vt:lpwstr>k18275913e6b644a6b94_X_k4727f2e71a534f50a2a_A_9</vt:lpwstr>
  </property>
  <property fmtid="{D5CDD505-2E9C-101B-9397-08002B2CF9AE}" pid="385" name="ga8e8c35f5d8a4fd28b8a0641e57e6c76">
    <vt:lpwstr>k18275913e6b644a6b94_X_kdee0633964d44ee99cd_A_9_F_10</vt:lpwstr>
  </property>
  <property fmtid="{D5CDD505-2E9C-101B-9397-08002B2CF9AE}" pid="386" name="g25708bd4f06d40bf88e8f8e64006b928">
    <vt:lpwstr>k18275913e6b644a6b94_X_k4aa4dea9b4644160add_A_9_F_10</vt:lpwstr>
  </property>
  <property fmtid="{D5CDD505-2E9C-101B-9397-08002B2CF9AE}" pid="387" name="gf8ad176a80494af89c8bf6fd766a9ff6">
    <vt:lpwstr>k18275913e6b644a6b94_X_k2c4f8fe9aae8499587c_A_9</vt:lpwstr>
  </property>
  <property fmtid="{D5CDD505-2E9C-101B-9397-08002B2CF9AE}" pid="388" name="ge7fdbad2f2664b9da2d21e8bc5056d86">
    <vt:lpwstr>k18275913e6b644a6b94_X_k87263c986b5f464883b_A_9_F_10</vt:lpwstr>
  </property>
  <property fmtid="{D5CDD505-2E9C-101B-9397-08002B2CF9AE}" pid="389" name="g324788584718459ba0091390fba50668">
    <vt:lpwstr>k18275913e6b644a6b94_X_ka97b0daa1e6c45c59b5_A_9_F_10</vt:lpwstr>
  </property>
  <property fmtid="{D5CDD505-2E9C-101B-9397-08002B2CF9AE}" pid="390" name="gaa30913941c0456dbea68bd733dc2915">
    <vt:lpwstr>k18275913e6b644a6b94_X_k2a7f720b49c94a4c900_A_9</vt:lpwstr>
  </property>
  <property fmtid="{D5CDD505-2E9C-101B-9397-08002B2CF9AE}" pid="391" name="g9fdcfc9f3564412088ea710218c89751">
    <vt:lpwstr>k18275913e6b644a6b94_X_k375c89681d584a09b05_A_9_F_10</vt:lpwstr>
  </property>
  <property fmtid="{D5CDD505-2E9C-101B-9397-08002B2CF9AE}" pid="392" name="g7d11f2af98bd43f9baae434abc590685">
    <vt:lpwstr>k18275913e6b644a6b94_X_kd78ff77dde424823815_A_9_F_10</vt:lpwstr>
  </property>
  <property fmtid="{D5CDD505-2E9C-101B-9397-08002B2CF9AE}" pid="393" name="gef40858b24274394a4bada8d2b6734fb">
    <vt:lpwstr>k18275913e6b644a6b94_X_kcd3d7a71a445408bb14_A_9</vt:lpwstr>
  </property>
  <property fmtid="{D5CDD505-2E9C-101B-9397-08002B2CF9AE}" pid="394" name="ge34f292f0fa24ec99b87bd74287ddc85">
    <vt:lpwstr>k18275913e6b644a6b94_X_k74674288008149f49e8_A_9_F_10</vt:lpwstr>
  </property>
  <property fmtid="{D5CDD505-2E9C-101B-9397-08002B2CF9AE}" pid="395" name="gaaaf8271dd2b400f97d76a60cf0d4282">
    <vt:lpwstr>k18275913e6b644a6b94_X_k3c2fa5194eb745e1a2a_A_9_F_10</vt:lpwstr>
  </property>
  <property fmtid="{D5CDD505-2E9C-101B-9397-08002B2CF9AE}" pid="396" name="g4aaa27d9476740078c3798a1f3a90244">
    <vt:lpwstr>k18275913e6b644a6b94_X_k4bdc82bee2b14ddcadf_A_9</vt:lpwstr>
  </property>
  <property fmtid="{D5CDD505-2E9C-101B-9397-08002B2CF9AE}" pid="397" name="g08130dc8f12245d2b0da64379d5f30c0">
    <vt:lpwstr>k18275913e6b644a6b94_X_kd06ab5722bac44388a6_A_9_F_10</vt:lpwstr>
  </property>
  <property fmtid="{D5CDD505-2E9C-101B-9397-08002B2CF9AE}" pid="398" name="g7e54eac19ce94c92ace6d9fdc95fcc01">
    <vt:lpwstr>k18275913e6b644a6b94_X_k397eab93b9a84a4eaa8_A_9_F_10</vt:lpwstr>
  </property>
  <property fmtid="{D5CDD505-2E9C-101B-9397-08002B2CF9AE}" pid="399" name="g71312d066e304ce0b44eff0acfcefe04">
    <vt:lpwstr>k18275913e6b644a6b94_X_k69bb81964b1a4a83b63_A_9</vt:lpwstr>
  </property>
  <property fmtid="{D5CDD505-2E9C-101B-9397-08002B2CF9AE}" pid="400" name="ga08e616be1774f1aa18d176c9d734999">
    <vt:lpwstr>k18275913e6b644a6b94_X_k11e0140c9dd941d8978_A_9_F_10</vt:lpwstr>
  </property>
  <property fmtid="{D5CDD505-2E9C-101B-9397-08002B2CF9AE}" pid="401" name="gb52822f0c4734f6081fdcde64e8ab5df">
    <vt:lpwstr>k18275913e6b644a6b94_X_k4d2f7a54c7924bc4a26_A_9_F_10</vt:lpwstr>
  </property>
  <property fmtid="{D5CDD505-2E9C-101B-9397-08002B2CF9AE}" pid="402" name="g5f7b59cf67064e429af4651806519603">
    <vt:lpwstr>k18275913e6b644a6b94_X_k48ac7ce7a87e4268a10_A_10</vt:lpwstr>
  </property>
  <property fmtid="{D5CDD505-2E9C-101B-9397-08002B2CF9AE}" pid="403" name="g2431b1ca0c5743f98a99a9bc35696f58">
    <vt:lpwstr>k18275913e6b644a6b94_X_kbe349512d025400d8b7_A_10_F_10</vt:lpwstr>
  </property>
  <property fmtid="{D5CDD505-2E9C-101B-9397-08002B2CF9AE}" pid="404" name="gb7797e555aa9440f9ff140eb61bf52fe">
    <vt:lpwstr>k18275913e6b644a6b94_X_kbc968ea4045245cabcb_A_10_F_10</vt:lpwstr>
  </property>
  <property fmtid="{D5CDD505-2E9C-101B-9397-08002B2CF9AE}" pid="405" name="gacb322aba5dd4607b11c36d43147f7c7">
    <vt:lpwstr>k18275913e6b644a6b94_X_kcc343c74bb56409f84e_A_10</vt:lpwstr>
  </property>
  <property fmtid="{D5CDD505-2E9C-101B-9397-08002B2CF9AE}" pid="406" name="g8885abbd552c476e828309089f66b7cf">
    <vt:lpwstr>k18275913e6b644a6b94_X_k349ad305c79146c0895_A_10_F_10</vt:lpwstr>
  </property>
  <property fmtid="{D5CDD505-2E9C-101B-9397-08002B2CF9AE}" pid="407" name="g440309b171c841bba7f8562451812176">
    <vt:lpwstr>k18275913e6b644a6b94_X_ke7c08594f2204e9a9ad_A_10_F_10</vt:lpwstr>
  </property>
  <property fmtid="{D5CDD505-2E9C-101B-9397-08002B2CF9AE}" pid="408" name="g812bade88f2b479386c76b94adbf3ef3">
    <vt:lpwstr>k18275913e6b644a6b94_X_k2c1c8679a5504f75984_A_10</vt:lpwstr>
  </property>
  <property fmtid="{D5CDD505-2E9C-101B-9397-08002B2CF9AE}" pid="409" name="g18ec773afe3e4cf1b43ba3e8bf1b24d7">
    <vt:lpwstr>k18275913e6b644a6b94_X_k735836d9917948dcb5b_A_10_F_10</vt:lpwstr>
  </property>
  <property fmtid="{D5CDD505-2E9C-101B-9397-08002B2CF9AE}" pid="410" name="g8c5f7bd6d6e44439ac7ace132d32d713">
    <vt:lpwstr>k18275913e6b644a6b94_X_ke05f704fea634c43bdc_A_10_F_10</vt:lpwstr>
  </property>
  <property fmtid="{D5CDD505-2E9C-101B-9397-08002B2CF9AE}" pid="411" name="g1fa87d04b9764b49b145688d62f657a9">
    <vt:lpwstr>k18275913e6b644a6b94_X_k31f0a8f9f3f24aa29d1_A_10</vt:lpwstr>
  </property>
  <property fmtid="{D5CDD505-2E9C-101B-9397-08002B2CF9AE}" pid="412" name="g9da3a40813934f6fa2caef18e60aa509">
    <vt:lpwstr>k18275913e6b644a6b94_X_k172e6baaba004bb3b23_A_10_F_10</vt:lpwstr>
  </property>
  <property fmtid="{D5CDD505-2E9C-101B-9397-08002B2CF9AE}" pid="413" name="g13814ec4a55841e5a38a8af013a0d73d">
    <vt:lpwstr>k18275913e6b644a6b94_X_kef88aad3534e41dfa7e_A_10_F_10</vt:lpwstr>
  </property>
  <property fmtid="{D5CDD505-2E9C-101B-9397-08002B2CF9AE}" pid="414" name="gaee9f7d670d9454e86ef752597ccedb8">
    <vt:lpwstr>k18275913e6b644a6b94_X_k4727f2e71a534f50a2a_A_10</vt:lpwstr>
  </property>
  <property fmtid="{D5CDD505-2E9C-101B-9397-08002B2CF9AE}" pid="415" name="gdd0b19abe4dc457082048b418a4f90b2">
    <vt:lpwstr>k18275913e6b644a6b94_X_kdee0633964d44ee99cd_A_10_F_10</vt:lpwstr>
  </property>
  <property fmtid="{D5CDD505-2E9C-101B-9397-08002B2CF9AE}" pid="416" name="g8adb712e5bb640099db66daaf063a536">
    <vt:lpwstr>k18275913e6b644a6b94_X_k4aa4dea9b4644160add_A_10_F_10</vt:lpwstr>
  </property>
  <property fmtid="{D5CDD505-2E9C-101B-9397-08002B2CF9AE}" pid="417" name="g90a753cc67624805b630645d556ec619">
    <vt:lpwstr>k18275913e6b644a6b94_X_k2c4f8fe9aae8499587c_A_10</vt:lpwstr>
  </property>
  <property fmtid="{D5CDD505-2E9C-101B-9397-08002B2CF9AE}" pid="418" name="gb5db7c396e63476f9256994a06e30160">
    <vt:lpwstr>k18275913e6b644a6b94_X_k87263c986b5f464883b_A_10_F_10</vt:lpwstr>
  </property>
  <property fmtid="{D5CDD505-2E9C-101B-9397-08002B2CF9AE}" pid="419" name="ga2d713287bff4d54948024e915a6b262">
    <vt:lpwstr>k18275913e6b644a6b94_X_ka97b0daa1e6c45c59b5_A_10_F_10</vt:lpwstr>
  </property>
  <property fmtid="{D5CDD505-2E9C-101B-9397-08002B2CF9AE}" pid="420" name="g978dca6a058a47df99703ef2f7861f6e">
    <vt:lpwstr>k18275913e6b644a6b94_X_k2a7f720b49c94a4c900_A_10</vt:lpwstr>
  </property>
  <property fmtid="{D5CDD505-2E9C-101B-9397-08002B2CF9AE}" pid="421" name="g090108c7dd724591993a0029ad27480f">
    <vt:lpwstr>k18275913e6b644a6b94_X_k375c89681d584a09b05_A_10_F_10</vt:lpwstr>
  </property>
  <property fmtid="{D5CDD505-2E9C-101B-9397-08002B2CF9AE}" pid="422" name="geb63c454404148aea9dbf844e7e3fa41">
    <vt:lpwstr>k18275913e6b644a6b94_X_kd78ff77dde424823815_A_10_F_10</vt:lpwstr>
  </property>
  <property fmtid="{D5CDD505-2E9C-101B-9397-08002B2CF9AE}" pid="423" name="g279acafce8734c06b6a7ffaef5df1b09">
    <vt:lpwstr>k18275913e6b644a6b94_X_kcd3d7a71a445408bb14_A_10</vt:lpwstr>
  </property>
  <property fmtid="{D5CDD505-2E9C-101B-9397-08002B2CF9AE}" pid="424" name="g468808a6c88c4d39b234ca5839ff2f25">
    <vt:lpwstr>k18275913e6b644a6b94_X_k74674288008149f49e8_A_10_F_10</vt:lpwstr>
  </property>
  <property fmtid="{D5CDD505-2E9C-101B-9397-08002B2CF9AE}" pid="425" name="gbdfbf67cc5a843d6ac4a595a44740d9d">
    <vt:lpwstr>k18275913e6b644a6b94_X_k3c2fa5194eb745e1a2a_A_10_F_10</vt:lpwstr>
  </property>
  <property fmtid="{D5CDD505-2E9C-101B-9397-08002B2CF9AE}" pid="426" name="g1dcd59828a2c45789149859e1053c784">
    <vt:lpwstr>k18275913e6b644a6b94_X_k4bdc82bee2b14ddcadf_A_10</vt:lpwstr>
  </property>
  <property fmtid="{D5CDD505-2E9C-101B-9397-08002B2CF9AE}" pid="427" name="gfed854adfbeb455ca0cfdba73574a3aa">
    <vt:lpwstr>k18275913e6b644a6b94_X_kd06ab5722bac44388a6_A_10_F_10</vt:lpwstr>
  </property>
  <property fmtid="{D5CDD505-2E9C-101B-9397-08002B2CF9AE}" pid="428" name="g6e74d43b8b2e423c9dc2af729d4534e9">
    <vt:lpwstr>k18275913e6b644a6b94_X_k397eab93b9a84a4eaa8_A_10_F_10</vt:lpwstr>
  </property>
  <property fmtid="{D5CDD505-2E9C-101B-9397-08002B2CF9AE}" pid="429" name="ge1a504478a0d48c393b369e4b96dc57f">
    <vt:lpwstr>k18275913e6b644a6b94_X_k69bb81964b1a4a83b63_A_10</vt:lpwstr>
  </property>
  <property fmtid="{D5CDD505-2E9C-101B-9397-08002B2CF9AE}" pid="430" name="g05df96d44a7d4152948cc22f45eef0a2">
    <vt:lpwstr>k18275913e6b644a6b94_X_k11e0140c9dd941d8978_A_10_F_10</vt:lpwstr>
  </property>
  <property fmtid="{D5CDD505-2E9C-101B-9397-08002B2CF9AE}" pid="431" name="gaa704e0a5d094c7d9125617f423e8b5d">
    <vt:lpwstr>k18275913e6b644a6b94_X_k4d2f7a54c7924bc4a26_A_10_F_10</vt:lpwstr>
  </property>
  <property fmtid="{D5CDD505-2E9C-101B-9397-08002B2CF9AE}" pid="432" name="g96dc68e610f9464389c41a7f348431a3">
    <vt:lpwstr>k18275913e6b644a6b94_X_k8e3f86d9ecbb4dd2bc4_A_2</vt:lpwstr>
  </property>
  <property fmtid="{D5CDD505-2E9C-101B-9397-08002B2CF9AE}" pid="433" name="g49907025251b4568939a87a8d7abce9a">
    <vt:lpwstr>k18275913e6b644a6b94_X_k6c5cb086869c46fa97e_A_2</vt:lpwstr>
  </property>
  <property fmtid="{D5CDD505-2E9C-101B-9397-08002B2CF9AE}" pid="434" name="ge3f7cdca108543d5a425030552935d15">
    <vt:lpwstr>k18275913e6b644a6b94_X_k59ffbe49677a4bbfb71_A_2</vt:lpwstr>
  </property>
  <property fmtid="{D5CDD505-2E9C-101B-9397-08002B2CF9AE}" pid="435" name="gb1c786855fab451bba94a27dfae2efc0">
    <vt:lpwstr>k18275913e6b644a6b94_X_k0faee17c807f4e6fa3e_A_2</vt:lpwstr>
  </property>
  <property fmtid="{D5CDD505-2E9C-101B-9397-08002B2CF9AE}" pid="436" name="g522038df664c4264b3c10a9082b1c5f8">
    <vt:lpwstr>k18275913e6b644a6b94_X_k052b4cc1492f403e8ab_A_2</vt:lpwstr>
  </property>
  <property fmtid="{D5CDD505-2E9C-101B-9397-08002B2CF9AE}" pid="437" name="g689941f29f7441ec8bf94763498ecbe3">
    <vt:lpwstr>k18275913e6b644a6b94_X_ke66a296fef6a4a51adf_A_2</vt:lpwstr>
  </property>
  <property fmtid="{D5CDD505-2E9C-101B-9397-08002B2CF9AE}" pid="438" name="gb1b7c90340d74d26b67a53b8ac50abb5">
    <vt:lpwstr>k18275913e6b644a6b94_X_k8e3f86d9ecbb4dd2bc4_A_3</vt:lpwstr>
  </property>
  <property fmtid="{D5CDD505-2E9C-101B-9397-08002B2CF9AE}" pid="439" name="gb1a3d1cdc799492e886e6241c4d5e6f6">
    <vt:lpwstr>k18275913e6b644a6b94_X_k6c5cb086869c46fa97e_A_3</vt:lpwstr>
  </property>
  <property fmtid="{D5CDD505-2E9C-101B-9397-08002B2CF9AE}" pid="440" name="gf5f7fbbfd907488ab96c9519a6f02bd7">
    <vt:lpwstr>k18275913e6b644a6b94_X_k59ffbe49677a4bbfb71_A_3</vt:lpwstr>
  </property>
  <property fmtid="{D5CDD505-2E9C-101B-9397-08002B2CF9AE}" pid="441" name="g70b1914c50b74d75af488ba72a38363f">
    <vt:lpwstr>k18275913e6b644a6b94_X_k0faee17c807f4e6fa3e_A_3</vt:lpwstr>
  </property>
  <property fmtid="{D5CDD505-2E9C-101B-9397-08002B2CF9AE}" pid="442" name="g29a43e4949e14ae5b8e8e523790662b2">
    <vt:lpwstr>k18275913e6b644a6b94_X_k052b4cc1492f403e8ab_A_3</vt:lpwstr>
  </property>
  <property fmtid="{D5CDD505-2E9C-101B-9397-08002B2CF9AE}" pid="443" name="ge72d236f31d74b0c95da0b3ba67ab925">
    <vt:lpwstr>k18275913e6b644a6b94_X_ke66a296fef6a4a51adf_A_3</vt:lpwstr>
  </property>
  <property fmtid="{D5CDD505-2E9C-101B-9397-08002B2CF9AE}" pid="444" name="g7f7377ab847b48c698ee98ad616fd9e7">
    <vt:lpwstr>k18275913e6b644a6b94_X_k8e3f86d9ecbb4dd2bc4_A_4</vt:lpwstr>
  </property>
  <property fmtid="{D5CDD505-2E9C-101B-9397-08002B2CF9AE}" pid="445" name="gd3eff8585ef6461d808156dc644174c9">
    <vt:lpwstr>k18275913e6b644a6b94_X_k6c5cb086869c46fa97e_A_4</vt:lpwstr>
  </property>
  <property fmtid="{D5CDD505-2E9C-101B-9397-08002B2CF9AE}" pid="446" name="gbda505efd36e4c598fd12ddf49df4e7d">
    <vt:lpwstr>k18275913e6b644a6b94_X_k59ffbe49677a4bbfb71_A_4</vt:lpwstr>
  </property>
  <property fmtid="{D5CDD505-2E9C-101B-9397-08002B2CF9AE}" pid="447" name="gb854ccb1db804c32b1752b0494672b95">
    <vt:lpwstr>k18275913e6b644a6b94_X_k0faee17c807f4e6fa3e_A_4</vt:lpwstr>
  </property>
  <property fmtid="{D5CDD505-2E9C-101B-9397-08002B2CF9AE}" pid="448" name="ge117a1bad86b4fcb83d2ac29c0b15171">
    <vt:lpwstr>k18275913e6b644a6b94_X_k052b4cc1492f403e8ab_A_4</vt:lpwstr>
  </property>
  <property fmtid="{D5CDD505-2E9C-101B-9397-08002B2CF9AE}" pid="449" name="gbd2807e7593141aab3c469b288aa5222">
    <vt:lpwstr>k18275913e6b644a6b94_X_ke66a296fef6a4a51adf_A_4</vt:lpwstr>
  </property>
  <property fmtid="{D5CDD505-2E9C-101B-9397-08002B2CF9AE}" pid="450" name="g3e1070ad00e248f6ace54cb753753900">
    <vt:lpwstr>k18275913e6b644a6b94_X_ke66a296fef6a4a51adf_A_5</vt:lpwstr>
  </property>
  <property fmtid="{D5CDD505-2E9C-101B-9397-08002B2CF9AE}" pid="451" name="gf95ed7cc466b41de9ce8ae116ff494ee">
    <vt:lpwstr>k18275913e6b644a6b94_X_k8e3f86d9ecbb4dd2bc4_A_5</vt:lpwstr>
  </property>
  <property fmtid="{D5CDD505-2E9C-101B-9397-08002B2CF9AE}" pid="452" name="g5c77837bae0649f38de5fb66af909cc8">
    <vt:lpwstr>k18275913e6b644a6b94_X_k6c5cb086869c46fa97e_A_5</vt:lpwstr>
  </property>
  <property fmtid="{D5CDD505-2E9C-101B-9397-08002B2CF9AE}" pid="453" name="gf5edc2259a3849c7b1e949e2a62eb661">
    <vt:lpwstr>k18275913e6b644a6b94_X_k59ffbe49677a4bbfb71_A_5</vt:lpwstr>
  </property>
  <property fmtid="{D5CDD505-2E9C-101B-9397-08002B2CF9AE}" pid="454" name="g96b67f22a7a645dda753a3ea96577404">
    <vt:lpwstr>k18275913e6b644a6b94_X_k0faee17c807f4e6fa3e_A_5</vt:lpwstr>
  </property>
  <property fmtid="{D5CDD505-2E9C-101B-9397-08002B2CF9AE}" pid="455" name="ga0fcb090d1a54d97a9ea3da5fbfd6916">
    <vt:lpwstr>k18275913e6b644a6b94_X_k052b4cc1492f403e8ab_A_5</vt:lpwstr>
  </property>
  <property fmtid="{D5CDD505-2E9C-101B-9397-08002B2CF9AE}" pid="456" name="g809298f0aa344575bcc19dcd54d6ffaa">
    <vt:lpwstr>k18275913e6b644a6b94_X_k8e3f86d9ecbb4dd2bc4_A_6</vt:lpwstr>
  </property>
  <property fmtid="{D5CDD505-2E9C-101B-9397-08002B2CF9AE}" pid="457" name="g49427c41a2224b18957a497d74a8b68c">
    <vt:lpwstr>k18275913e6b644a6b94_X_k6c5cb086869c46fa97e_A_6</vt:lpwstr>
  </property>
  <property fmtid="{D5CDD505-2E9C-101B-9397-08002B2CF9AE}" pid="458" name="gfc62dbd5340c460ab9601437b4b2dfb0">
    <vt:lpwstr>k18275913e6b644a6b94_X_k59ffbe49677a4bbfb71_A_6</vt:lpwstr>
  </property>
  <property fmtid="{D5CDD505-2E9C-101B-9397-08002B2CF9AE}" pid="459" name="g28417e2020c8418ba29f61c55fa6f647">
    <vt:lpwstr>k18275913e6b644a6b94_X_k0faee17c807f4e6fa3e_A_6</vt:lpwstr>
  </property>
  <property fmtid="{D5CDD505-2E9C-101B-9397-08002B2CF9AE}" pid="460" name="ge0a471cecc384f828e2d1a52a3d02ed1">
    <vt:lpwstr>k18275913e6b644a6b94_X_k052b4cc1492f403e8ab_A_6</vt:lpwstr>
  </property>
  <property fmtid="{D5CDD505-2E9C-101B-9397-08002B2CF9AE}" pid="461" name="g0eac743a0c89460a99cac617c536d796">
    <vt:lpwstr>k18275913e6b644a6b94_X_ke66a296fef6a4a51adf_A_6</vt:lpwstr>
  </property>
  <property fmtid="{D5CDD505-2E9C-101B-9397-08002B2CF9AE}" pid="462" name="ge758a7a1147c46cea47e054102371f31">
    <vt:lpwstr>k18275913e6b644a6b94_X_k8e3f86d9ecbb4dd2bc4_A_7</vt:lpwstr>
  </property>
  <property fmtid="{D5CDD505-2E9C-101B-9397-08002B2CF9AE}" pid="463" name="g9deaec4faf2244749caf800306736722">
    <vt:lpwstr>k18275913e6b644a6b94_X_k6c5cb086869c46fa97e_A_7</vt:lpwstr>
  </property>
  <property fmtid="{D5CDD505-2E9C-101B-9397-08002B2CF9AE}" pid="464" name="gfe14374044c34dd58a0ef399f3a5d66c">
    <vt:lpwstr>k18275913e6b644a6b94_X_k59ffbe49677a4bbfb71_A_7</vt:lpwstr>
  </property>
  <property fmtid="{D5CDD505-2E9C-101B-9397-08002B2CF9AE}" pid="465" name="gef91b873dfed4b12836864cac408fa5d">
    <vt:lpwstr>k18275913e6b644a6b94_X_k0faee17c807f4e6fa3e_A_7</vt:lpwstr>
  </property>
  <property fmtid="{D5CDD505-2E9C-101B-9397-08002B2CF9AE}" pid="466" name="g9dad421684c24d71afe93da4aae3ddfa">
    <vt:lpwstr>k18275913e6b644a6b94_X_k052b4cc1492f403e8ab_A_7</vt:lpwstr>
  </property>
  <property fmtid="{D5CDD505-2E9C-101B-9397-08002B2CF9AE}" pid="467" name="g6f8e20bb41dd4d9a88ce538a0a350921">
    <vt:lpwstr>k18275913e6b644a6b94_X_ke66a296fef6a4a51adf_A_7</vt:lpwstr>
  </property>
  <property fmtid="{D5CDD505-2E9C-101B-9397-08002B2CF9AE}" pid="468" name="g7e23e2a0d84448fa9d2b1185026abb54">
    <vt:lpwstr>k18275913e6b644a6b94_X_k8e3f86d9ecbb4dd2bc4_A_8</vt:lpwstr>
  </property>
  <property fmtid="{D5CDD505-2E9C-101B-9397-08002B2CF9AE}" pid="469" name="g72882a8455694ce7af3d80cd1c200afb">
    <vt:lpwstr>k18275913e6b644a6b94_X_k6c5cb086869c46fa97e_A_8</vt:lpwstr>
  </property>
  <property fmtid="{D5CDD505-2E9C-101B-9397-08002B2CF9AE}" pid="470" name="gdf05e21556fe472296387561a9845a05">
    <vt:lpwstr>k18275913e6b644a6b94_X_k59ffbe49677a4bbfb71_A_8</vt:lpwstr>
  </property>
  <property fmtid="{D5CDD505-2E9C-101B-9397-08002B2CF9AE}" pid="471" name="g2da8a97f4d894e1d876f445207562f97">
    <vt:lpwstr>k18275913e6b644a6b94_X_k0faee17c807f4e6fa3e_A_8</vt:lpwstr>
  </property>
  <property fmtid="{D5CDD505-2E9C-101B-9397-08002B2CF9AE}" pid="472" name="g803a99f2497347d7b8c1a2a630850ffa">
    <vt:lpwstr>k18275913e6b644a6b94_X_k052b4cc1492f403e8ab_A_8</vt:lpwstr>
  </property>
  <property fmtid="{D5CDD505-2E9C-101B-9397-08002B2CF9AE}" pid="473" name="gf95e854644a74a93ae01bfcf7db1b2db">
    <vt:lpwstr>k18275913e6b644a6b94_X_ke66a296fef6a4a51adf_A_8</vt:lpwstr>
  </property>
  <property fmtid="{D5CDD505-2E9C-101B-9397-08002B2CF9AE}" pid="474" name="ga134bb27abd349209f503c714d089a10">
    <vt:lpwstr>k18275913e6b644a6b94_X_k8e3f86d9ecbb4dd2bc4_A_9</vt:lpwstr>
  </property>
  <property fmtid="{D5CDD505-2E9C-101B-9397-08002B2CF9AE}" pid="475" name="gc5b084b9fc33465c951195982159db24">
    <vt:lpwstr>k18275913e6b644a6b94_X_k6c5cb086869c46fa97e_A_9</vt:lpwstr>
  </property>
  <property fmtid="{D5CDD505-2E9C-101B-9397-08002B2CF9AE}" pid="476" name="gcac1d1d6d4a64d29aed905de227829a1">
    <vt:lpwstr>k18275913e6b644a6b94_X_k59ffbe49677a4bbfb71_A_9</vt:lpwstr>
  </property>
  <property fmtid="{D5CDD505-2E9C-101B-9397-08002B2CF9AE}" pid="477" name="g51234e3fc2434ab2a75a4ffbadde69d4">
    <vt:lpwstr>k18275913e6b644a6b94_X_k0faee17c807f4e6fa3e_A_9</vt:lpwstr>
  </property>
  <property fmtid="{D5CDD505-2E9C-101B-9397-08002B2CF9AE}" pid="478" name="gaba44db668c7466d853c0fb1ec973216">
    <vt:lpwstr>k18275913e6b644a6b94_X_k052b4cc1492f403e8ab_A_9</vt:lpwstr>
  </property>
  <property fmtid="{D5CDD505-2E9C-101B-9397-08002B2CF9AE}" pid="479" name="g4252eab55cea42edb89ededdd07af560">
    <vt:lpwstr>k18275913e6b644a6b94_X_ke66a296fef6a4a51adf_A_9</vt:lpwstr>
  </property>
  <property fmtid="{D5CDD505-2E9C-101B-9397-08002B2CF9AE}" pid="480" name="g0bcf72fdd8a64b8dbdea30aef47290e8">
    <vt:lpwstr>k18275913e6b644a6b94_X_k8e3f86d9ecbb4dd2bc4_A_10</vt:lpwstr>
  </property>
  <property fmtid="{D5CDD505-2E9C-101B-9397-08002B2CF9AE}" pid="481" name="g2248ba0b138a400693abe68715dce42e">
    <vt:lpwstr>k18275913e6b644a6b94_X_k6c5cb086869c46fa97e_A_10</vt:lpwstr>
  </property>
  <property fmtid="{D5CDD505-2E9C-101B-9397-08002B2CF9AE}" pid="482" name="g0e7da0ca3a8645dc9e387a31d8e9af83">
    <vt:lpwstr>k18275913e6b644a6b94_X_k59ffbe49677a4bbfb71_A_10</vt:lpwstr>
  </property>
  <property fmtid="{D5CDD505-2E9C-101B-9397-08002B2CF9AE}" pid="483" name="ga03ee3ffccd3494cb16f9cb3d4b24b3f">
    <vt:lpwstr>k18275913e6b644a6b94_X_k0faee17c807f4e6fa3e_A_10</vt:lpwstr>
  </property>
  <property fmtid="{D5CDD505-2E9C-101B-9397-08002B2CF9AE}" pid="484" name="g58cbcafea5b34d1f8af3738ec084fc90">
    <vt:lpwstr>k18275913e6b644a6b94_X_k052b4cc1492f403e8ab_A_10</vt:lpwstr>
  </property>
  <property fmtid="{D5CDD505-2E9C-101B-9397-08002B2CF9AE}" pid="485" name="g153371c74e744a838cef6456d85efd3f">
    <vt:lpwstr>k18275913e6b644a6b94_X_ke66a296fef6a4a51adf_A_10</vt:lpwstr>
  </property>
  <property fmtid="{D5CDD505-2E9C-101B-9397-08002B2CF9AE}" pid="486" name="gbbae296291b944a09cdc8757f42d2654">
    <vt:lpwstr>k18275913e6b644a6b94_X_k6a7a430b467d4e46a4d_A_1</vt:lpwstr>
  </property>
  <property fmtid="{D5CDD505-2E9C-101B-9397-08002B2CF9AE}" pid="487" name="gf4958a4e71c74e5ab52d7fceb9076f1d">
    <vt:lpwstr>k18275913e6b644a6b94_X_kb1eccb2c7f9e40b6810_A_1</vt:lpwstr>
  </property>
  <property fmtid="{D5CDD505-2E9C-101B-9397-08002B2CF9AE}" pid="488" name="gf228a825d2aa47b4b9534ac0389a1174">
    <vt:lpwstr>k18275913e6b644a6b94_X_kb397988ff981444db95_A_1</vt:lpwstr>
  </property>
  <property fmtid="{D5CDD505-2E9C-101B-9397-08002B2CF9AE}" pid="489" name="g0d6a63bdafe641399c9ad40de782f12d">
    <vt:lpwstr>k18275913e6b644a6b94_X_kda814289b72d4a76be2_A_1</vt:lpwstr>
  </property>
  <property fmtid="{D5CDD505-2E9C-101B-9397-08002B2CF9AE}" pid="490" name="ga1c4bc8ae84348cb8be497683ef4af7d">
    <vt:lpwstr>k18275913e6b644a6b94_X_kb5c2fb595f8c4b98833_A_1</vt:lpwstr>
  </property>
  <property fmtid="{D5CDD505-2E9C-101B-9397-08002B2CF9AE}" pid="491" name="g379a4bb6eb08404abad964e6126c232c">
    <vt:lpwstr>k18275913e6b644a6b94_X_k69077ad31b1c481f9b9_A_1</vt:lpwstr>
  </property>
  <property fmtid="{D5CDD505-2E9C-101B-9397-08002B2CF9AE}" pid="492" name="ge3863f6717a34d9d9363661cb1cd3220">
    <vt:lpwstr>k18275913e6b644a6b94_X_ke70d35d18b5b4b9582b_A_1</vt:lpwstr>
  </property>
  <property fmtid="{D5CDD505-2E9C-101B-9397-08002B2CF9AE}" pid="493" name="gb564be19f0c94f39899241823db87a9a">
    <vt:lpwstr>k18275913e6b644a6b94_X_kfe7552f2141d4a119ff_A_1</vt:lpwstr>
  </property>
  <property fmtid="{D5CDD505-2E9C-101B-9397-08002B2CF9AE}" pid="494" name="gc1bac6cbf3d7493792cf2c090350aeed">
    <vt:lpwstr>k18275913e6b644a6b94_X_kf8aae1524f694d98b4c_A_1</vt:lpwstr>
  </property>
  <property fmtid="{D5CDD505-2E9C-101B-9397-08002B2CF9AE}" pid="495" name="gfbc5c34fcb0a474489bb8f72d033a920">
    <vt:lpwstr>k18275913e6b644a6b94_X_k38efda4a6afb461f8ee_A_1</vt:lpwstr>
  </property>
  <property fmtid="{D5CDD505-2E9C-101B-9397-08002B2CF9AE}" pid="496" name="gb97d0be275244196b4ccb94d24345c41">
    <vt:lpwstr>k18275913e6b644a6b94_X_k6a7a430b467d4e46a4d_A_2</vt:lpwstr>
  </property>
  <property fmtid="{D5CDD505-2E9C-101B-9397-08002B2CF9AE}" pid="497" name="gd93ae1d66530413cad664786c03614db">
    <vt:lpwstr>k18275913e6b644a6b94_X_kb1eccb2c7f9e40b6810_A_2</vt:lpwstr>
  </property>
  <property fmtid="{D5CDD505-2E9C-101B-9397-08002B2CF9AE}" pid="498" name="ga4012b80575b4c8aac27e9979fb84871">
    <vt:lpwstr>k18275913e6b644a6b94_X_kb397988ff981444db95_A_2</vt:lpwstr>
  </property>
  <property fmtid="{D5CDD505-2E9C-101B-9397-08002B2CF9AE}" pid="499" name="gd67f07e48a42447fa89fe264bfa3daa3">
    <vt:lpwstr>k18275913e6b644a6b94_X_kda814289b72d4a76be2_A_2</vt:lpwstr>
  </property>
  <property fmtid="{D5CDD505-2E9C-101B-9397-08002B2CF9AE}" pid="500" name="g28314540407e484b8a3fdf60c1b440cb">
    <vt:lpwstr>k18275913e6b644a6b94_X_kb5c2fb595f8c4b98833_A_2</vt:lpwstr>
  </property>
  <property fmtid="{D5CDD505-2E9C-101B-9397-08002B2CF9AE}" pid="501" name="g1c88b91440974753982d1439412fba6f">
    <vt:lpwstr>k18275913e6b644a6b94_X_k69077ad31b1c481f9b9_A_2</vt:lpwstr>
  </property>
  <property fmtid="{D5CDD505-2E9C-101B-9397-08002B2CF9AE}" pid="502" name="g5f57cc53f3084842aab132d84419c974">
    <vt:lpwstr>k18275913e6b644a6b94_X_ke70d35d18b5b4b9582b_A_2</vt:lpwstr>
  </property>
  <property fmtid="{D5CDD505-2E9C-101B-9397-08002B2CF9AE}" pid="503" name="g0b72ace280884dde9638991b0ce48dc8">
    <vt:lpwstr>k18275913e6b644a6b94_X_kfe7552f2141d4a119ff_A_2</vt:lpwstr>
  </property>
  <property fmtid="{D5CDD505-2E9C-101B-9397-08002B2CF9AE}" pid="504" name="g9afa871dd2274afe9a240ba836f3d008">
    <vt:lpwstr>k18275913e6b644a6b94_X_kf8aae1524f694d98b4c_A_2</vt:lpwstr>
  </property>
  <property fmtid="{D5CDD505-2E9C-101B-9397-08002B2CF9AE}" pid="505" name="g9b2c053b5006450ebc6ad4dd3d7f4b8a">
    <vt:lpwstr>k18275913e6b644a6b94_X_k38efda4a6afb461f8ee_A_2</vt:lpwstr>
  </property>
  <property fmtid="{D5CDD505-2E9C-101B-9397-08002B2CF9AE}" pid="506" name="gda9527b429c74ef79f8a6cbf4689a4f4">
    <vt:lpwstr>k18275913e6b644a6b94_X_k6a7a430b467d4e46a4d_A_3</vt:lpwstr>
  </property>
  <property fmtid="{D5CDD505-2E9C-101B-9397-08002B2CF9AE}" pid="507" name="g875b0ef4936846bf861778a80803e57c">
    <vt:lpwstr>k18275913e6b644a6b94_X_kb1eccb2c7f9e40b6810_A_3</vt:lpwstr>
  </property>
  <property fmtid="{D5CDD505-2E9C-101B-9397-08002B2CF9AE}" pid="508" name="ge94d7f4a631d418a898aaa88b65d7992">
    <vt:lpwstr>k18275913e6b644a6b94_X_kb397988ff981444db95_A_3</vt:lpwstr>
  </property>
  <property fmtid="{D5CDD505-2E9C-101B-9397-08002B2CF9AE}" pid="509" name="gad5a843e2e4340619f24c7ce5bb07452">
    <vt:lpwstr>k18275913e6b644a6b94_X_kda814289b72d4a76be2_A_3</vt:lpwstr>
  </property>
  <property fmtid="{D5CDD505-2E9C-101B-9397-08002B2CF9AE}" pid="510" name="gf3ac84971016494b9e434ab67ac9cb76">
    <vt:lpwstr>k18275913e6b644a6b94_X_kb5c2fb595f8c4b98833_A_3</vt:lpwstr>
  </property>
  <property fmtid="{D5CDD505-2E9C-101B-9397-08002B2CF9AE}" pid="511" name="g44cc92fb18c24a80bebc1478a2b2a639">
    <vt:lpwstr>k18275913e6b644a6b94_X_k69077ad31b1c481f9b9_A_3</vt:lpwstr>
  </property>
  <property fmtid="{D5CDD505-2E9C-101B-9397-08002B2CF9AE}" pid="512" name="gbe8a6796db5e4e1297064745d65d0e6b">
    <vt:lpwstr>k18275913e6b644a6b94_X_ke70d35d18b5b4b9582b_A_3</vt:lpwstr>
  </property>
  <property fmtid="{D5CDD505-2E9C-101B-9397-08002B2CF9AE}" pid="513" name="g69442b1c0d5d48a48a53cfcf152f781a">
    <vt:lpwstr>k18275913e6b644a6b94_X_kfe7552f2141d4a119ff_A_3</vt:lpwstr>
  </property>
  <property fmtid="{D5CDD505-2E9C-101B-9397-08002B2CF9AE}" pid="514" name="g63b40be0fda74b9f81851ef03d9b48c4">
    <vt:lpwstr>k18275913e6b644a6b94_X_kf8aae1524f694d98b4c_A_3</vt:lpwstr>
  </property>
  <property fmtid="{D5CDD505-2E9C-101B-9397-08002B2CF9AE}" pid="515" name="gd629172090064562bbef93dcdd186036">
    <vt:lpwstr>k18275913e6b644a6b94_X_k38efda4a6afb461f8ee_A_3</vt:lpwstr>
  </property>
  <property fmtid="{D5CDD505-2E9C-101B-9397-08002B2CF9AE}" pid="516" name="gdb321cf946314f47936bb4ac4286f591">
    <vt:lpwstr>k18275913e6b644a6b94_X_k6a7a430b467d4e46a4d_A_4</vt:lpwstr>
  </property>
  <property fmtid="{D5CDD505-2E9C-101B-9397-08002B2CF9AE}" pid="517" name="gaf8a189ba1544489a44c3a321e7ce7f3">
    <vt:lpwstr>k18275913e6b644a6b94_X_kb1eccb2c7f9e40b6810_A_4</vt:lpwstr>
  </property>
  <property fmtid="{D5CDD505-2E9C-101B-9397-08002B2CF9AE}" pid="518" name="gc2fd3fbe80ae4ed49422ae0700ba0860">
    <vt:lpwstr>k18275913e6b644a6b94_X_kb397988ff981444db95_A_4</vt:lpwstr>
  </property>
  <property fmtid="{D5CDD505-2E9C-101B-9397-08002B2CF9AE}" pid="519" name="gb2ca1e87aad34e0591afefa85247ddae">
    <vt:lpwstr>k18275913e6b644a6b94_X_kda814289b72d4a76be2_A_4</vt:lpwstr>
  </property>
  <property fmtid="{D5CDD505-2E9C-101B-9397-08002B2CF9AE}" pid="520" name="gb16312f578dc45daaf92d86fbbd714e2">
    <vt:lpwstr>k18275913e6b644a6b94_X_kb5c2fb595f8c4b98833_A_4</vt:lpwstr>
  </property>
  <property fmtid="{D5CDD505-2E9C-101B-9397-08002B2CF9AE}" pid="521" name="gbd61dc1428f74407881c7642403f24ec">
    <vt:lpwstr>k18275913e6b644a6b94_X_k69077ad31b1c481f9b9_A_4</vt:lpwstr>
  </property>
  <property fmtid="{D5CDD505-2E9C-101B-9397-08002B2CF9AE}" pid="522" name="gaa4732f7378a4eed84e3845e6957e2fb">
    <vt:lpwstr>k18275913e6b644a6b94_X_ke70d35d18b5b4b9582b_A_4</vt:lpwstr>
  </property>
  <property fmtid="{D5CDD505-2E9C-101B-9397-08002B2CF9AE}" pid="523" name="g639fc2a5152845388b396f7459a55036">
    <vt:lpwstr>k18275913e6b644a6b94_X_kfe7552f2141d4a119ff_A_4</vt:lpwstr>
  </property>
  <property fmtid="{D5CDD505-2E9C-101B-9397-08002B2CF9AE}" pid="524" name="g4fd6e7c8196a42c2bbf4875e1c789227">
    <vt:lpwstr>k18275913e6b644a6b94_X_kf8aae1524f694d98b4c_A_4</vt:lpwstr>
  </property>
  <property fmtid="{D5CDD505-2E9C-101B-9397-08002B2CF9AE}" pid="525" name="ge711f0750f5f469c914875f959d92600">
    <vt:lpwstr>k18275913e6b644a6b94_X_k38efda4a6afb461f8ee_A_4</vt:lpwstr>
  </property>
  <property fmtid="{D5CDD505-2E9C-101B-9397-08002B2CF9AE}" pid="526" name="gf7634909873d42809f9eefd1ae21fbb4">
    <vt:lpwstr>k18275913e6b644a6b94_X_k6a7a430b467d4e46a4d_A_5</vt:lpwstr>
  </property>
  <property fmtid="{D5CDD505-2E9C-101B-9397-08002B2CF9AE}" pid="527" name="g39afffa8a79e4d73a2202ba6932b619b">
    <vt:lpwstr>k18275913e6b644a6b94_X_kb1eccb2c7f9e40b6810_A_5</vt:lpwstr>
  </property>
  <property fmtid="{D5CDD505-2E9C-101B-9397-08002B2CF9AE}" pid="528" name="g81a46d3cda3749f7966558cd15674d09">
    <vt:lpwstr>k18275913e6b644a6b94_X_kb397988ff981444db95_A_5</vt:lpwstr>
  </property>
  <property fmtid="{D5CDD505-2E9C-101B-9397-08002B2CF9AE}" pid="529" name="gdf9faec9f805468fb8d4f8b20e1f954c">
    <vt:lpwstr>k18275913e6b644a6b94_X_kda814289b72d4a76be2_A_5</vt:lpwstr>
  </property>
  <property fmtid="{D5CDD505-2E9C-101B-9397-08002B2CF9AE}" pid="530" name="g7f6bc281fded4f4e878337848ea47a11">
    <vt:lpwstr>k18275913e6b644a6b94_X_kb5c2fb595f8c4b98833_A_5</vt:lpwstr>
  </property>
  <property fmtid="{D5CDD505-2E9C-101B-9397-08002B2CF9AE}" pid="531" name="gced05a41f0604cfeabaf1b5092547520">
    <vt:lpwstr>k18275913e6b644a6b94_X_k69077ad31b1c481f9b9_A_5</vt:lpwstr>
  </property>
  <property fmtid="{D5CDD505-2E9C-101B-9397-08002B2CF9AE}" pid="532" name="g12d200d9c36242ee903ffc9da6dd30e3">
    <vt:lpwstr>k18275913e6b644a6b94_X_ke70d35d18b5b4b9582b_A_5</vt:lpwstr>
  </property>
  <property fmtid="{D5CDD505-2E9C-101B-9397-08002B2CF9AE}" pid="533" name="g337357332ebe48b2838f9a040d1f2316">
    <vt:lpwstr>k18275913e6b644a6b94_X_kfe7552f2141d4a119ff_A_5</vt:lpwstr>
  </property>
  <property fmtid="{D5CDD505-2E9C-101B-9397-08002B2CF9AE}" pid="534" name="g0bfde71823ef44e68554eb708e9e8db1">
    <vt:lpwstr>k18275913e6b644a6b94_X_kf8aae1524f694d98b4c_A_5</vt:lpwstr>
  </property>
  <property fmtid="{D5CDD505-2E9C-101B-9397-08002B2CF9AE}" pid="535" name="ga90c429713384ebca189c63ef8c6ee1f">
    <vt:lpwstr>k18275913e6b644a6b94_X_k38efda4a6afb461f8ee_A_5</vt:lpwstr>
  </property>
  <property fmtid="{D5CDD505-2E9C-101B-9397-08002B2CF9AE}" pid="536" name="gd7818ca96d8345f3ab0ccbb1773369cb">
    <vt:lpwstr>k18275913e6b644a6b94_X_k6a7a430b467d4e46a4d_A_6</vt:lpwstr>
  </property>
  <property fmtid="{D5CDD505-2E9C-101B-9397-08002B2CF9AE}" pid="537" name="g8b6a527bf39949f994f87ae5e5b3f7db">
    <vt:lpwstr>k18275913e6b644a6b94_X_kb1eccb2c7f9e40b6810_A_6</vt:lpwstr>
  </property>
  <property fmtid="{D5CDD505-2E9C-101B-9397-08002B2CF9AE}" pid="538" name="g46e9c5758d914042b6601ba439a47adf">
    <vt:lpwstr>k18275913e6b644a6b94_X_kb397988ff981444db95_A_6</vt:lpwstr>
  </property>
  <property fmtid="{D5CDD505-2E9C-101B-9397-08002B2CF9AE}" pid="539" name="ga74d3623702c4597a54fe172d2e75025">
    <vt:lpwstr>k18275913e6b644a6b94_X_kda814289b72d4a76be2_A_6</vt:lpwstr>
  </property>
  <property fmtid="{D5CDD505-2E9C-101B-9397-08002B2CF9AE}" pid="540" name="g6724f8226f724b4e8a8d7bd6242a1041">
    <vt:lpwstr>k18275913e6b644a6b94_X_kb5c2fb595f8c4b98833_A_6</vt:lpwstr>
  </property>
  <property fmtid="{D5CDD505-2E9C-101B-9397-08002B2CF9AE}" pid="541" name="g85a754ad13ba4f32ac27ed67e6c1b791">
    <vt:lpwstr>k18275913e6b644a6b94_X_k69077ad31b1c481f9b9_A_6</vt:lpwstr>
  </property>
  <property fmtid="{D5CDD505-2E9C-101B-9397-08002B2CF9AE}" pid="542" name="g464f4bb0a85d4cf9be208e13fbbf35b1">
    <vt:lpwstr>k18275913e6b644a6b94_X_ke70d35d18b5b4b9582b_A_6</vt:lpwstr>
  </property>
  <property fmtid="{D5CDD505-2E9C-101B-9397-08002B2CF9AE}" pid="543" name="g7565ca5e59f646849946e6fcaa40552c">
    <vt:lpwstr>k18275913e6b644a6b94_X_kfe7552f2141d4a119ff_A_6</vt:lpwstr>
  </property>
  <property fmtid="{D5CDD505-2E9C-101B-9397-08002B2CF9AE}" pid="544" name="g0bfbd9bf66d642f2ae70d7eff7f3e3e4">
    <vt:lpwstr>k18275913e6b644a6b94_X_kf8aae1524f694d98b4c_A_6</vt:lpwstr>
  </property>
  <property fmtid="{D5CDD505-2E9C-101B-9397-08002B2CF9AE}" pid="545" name="g8c3f9b10fefd446d978ccf3b6cce5361">
    <vt:lpwstr>k18275913e6b644a6b94_X_k38efda4a6afb461f8ee_A_6</vt:lpwstr>
  </property>
  <property fmtid="{D5CDD505-2E9C-101B-9397-08002B2CF9AE}" pid="546" name="g734ead1fe09541eaace060be31661f58">
    <vt:lpwstr>k18275913e6b644a6b94_X_k6a7a430b467d4e46a4d_A_7</vt:lpwstr>
  </property>
  <property fmtid="{D5CDD505-2E9C-101B-9397-08002B2CF9AE}" pid="547" name="g2495fc089ccb4fdea77c250c6515771d">
    <vt:lpwstr>k18275913e6b644a6b94_X_kb1eccb2c7f9e40b6810_A_7</vt:lpwstr>
  </property>
  <property fmtid="{D5CDD505-2E9C-101B-9397-08002B2CF9AE}" pid="548" name="gb2ed2610ed5e4ecc8fc607ee3f1559fe">
    <vt:lpwstr>k18275913e6b644a6b94_X_kb397988ff981444db95_A_7</vt:lpwstr>
  </property>
  <property fmtid="{D5CDD505-2E9C-101B-9397-08002B2CF9AE}" pid="549" name="g35e1ab3bd5b4409a843641537d912d97">
    <vt:lpwstr>k18275913e6b644a6b94_X_kda814289b72d4a76be2_A_7</vt:lpwstr>
  </property>
  <property fmtid="{D5CDD505-2E9C-101B-9397-08002B2CF9AE}" pid="550" name="g5e15ade9747046948b6869e9f2717725">
    <vt:lpwstr>k18275913e6b644a6b94_X_kb5c2fb595f8c4b98833_A_7</vt:lpwstr>
  </property>
  <property fmtid="{D5CDD505-2E9C-101B-9397-08002B2CF9AE}" pid="551" name="g6df3d111e4ec48aabca56611fb0fbf29">
    <vt:lpwstr>k18275913e6b644a6b94_X_k69077ad31b1c481f9b9_A_7</vt:lpwstr>
  </property>
  <property fmtid="{D5CDD505-2E9C-101B-9397-08002B2CF9AE}" pid="552" name="g5f6db40e71d5410abdeb3f8e0e231803">
    <vt:lpwstr>k18275913e6b644a6b94_X_ke70d35d18b5b4b9582b_A_7</vt:lpwstr>
  </property>
  <property fmtid="{D5CDD505-2E9C-101B-9397-08002B2CF9AE}" pid="553" name="gaa1a426728284fb1b8f005c0ae149281">
    <vt:lpwstr>k18275913e6b644a6b94_X_kfe7552f2141d4a119ff_A_7</vt:lpwstr>
  </property>
  <property fmtid="{D5CDD505-2E9C-101B-9397-08002B2CF9AE}" pid="554" name="g446d903c46ea497e8db1e7c9a86328d8">
    <vt:lpwstr>k18275913e6b644a6b94_X_kf8aae1524f694d98b4c_A_7</vt:lpwstr>
  </property>
  <property fmtid="{D5CDD505-2E9C-101B-9397-08002B2CF9AE}" pid="555" name="gf69e6780f941413abd5ea6a4b7c2d399">
    <vt:lpwstr>k18275913e6b644a6b94_X_k38efda4a6afb461f8ee_A_7</vt:lpwstr>
  </property>
  <property fmtid="{D5CDD505-2E9C-101B-9397-08002B2CF9AE}" pid="556" name="g095cb045e301433e919aacedffbac3bb">
    <vt:lpwstr>k18275913e6b644a6b94_X_k6a7a430b467d4e46a4d_A_8</vt:lpwstr>
  </property>
  <property fmtid="{D5CDD505-2E9C-101B-9397-08002B2CF9AE}" pid="557" name="g1107d88ef87447428e3c156c0e73cf0f">
    <vt:lpwstr>k18275913e6b644a6b94_X_kb1eccb2c7f9e40b6810_A_8</vt:lpwstr>
  </property>
  <property fmtid="{D5CDD505-2E9C-101B-9397-08002B2CF9AE}" pid="558" name="g57cc4471daa242a2a18814133cdfc5fe">
    <vt:lpwstr>k18275913e6b644a6b94_X_kb397988ff981444db95_A_8</vt:lpwstr>
  </property>
  <property fmtid="{D5CDD505-2E9C-101B-9397-08002B2CF9AE}" pid="559" name="gc724cd7be7904af89fcf5bab9e170aec">
    <vt:lpwstr>k18275913e6b644a6b94_X_kda814289b72d4a76be2_A_8</vt:lpwstr>
  </property>
  <property fmtid="{D5CDD505-2E9C-101B-9397-08002B2CF9AE}" pid="560" name="g10e189d9e29d480aa3384a0939ac77cb">
    <vt:lpwstr>k18275913e6b644a6b94_X_kb5c2fb595f8c4b98833_A_8</vt:lpwstr>
  </property>
  <property fmtid="{D5CDD505-2E9C-101B-9397-08002B2CF9AE}" pid="561" name="g477fc0bcfaba44b2b6831d927be23a9e">
    <vt:lpwstr>k18275913e6b644a6b94_X_k69077ad31b1c481f9b9_A_8</vt:lpwstr>
  </property>
  <property fmtid="{D5CDD505-2E9C-101B-9397-08002B2CF9AE}" pid="562" name="g22f09690c7be4669b822ef80fb5abc98">
    <vt:lpwstr>k18275913e6b644a6b94_X_ke70d35d18b5b4b9582b_A_8</vt:lpwstr>
  </property>
  <property fmtid="{D5CDD505-2E9C-101B-9397-08002B2CF9AE}" pid="563" name="gf7ea88d721a4410aa8aac3b12381b9aa">
    <vt:lpwstr>k18275913e6b644a6b94_X_kfe7552f2141d4a119ff_A_8</vt:lpwstr>
  </property>
  <property fmtid="{D5CDD505-2E9C-101B-9397-08002B2CF9AE}" pid="564" name="gf4641742dac54155a45eab140daae311">
    <vt:lpwstr>k18275913e6b644a6b94_X_kf8aae1524f694d98b4c_A_8</vt:lpwstr>
  </property>
  <property fmtid="{D5CDD505-2E9C-101B-9397-08002B2CF9AE}" pid="565" name="ga4dfa29beb37449584e602e31d42bbf1">
    <vt:lpwstr>k18275913e6b644a6b94_X_k38efda4a6afb461f8ee_A_8</vt:lpwstr>
  </property>
  <property fmtid="{D5CDD505-2E9C-101B-9397-08002B2CF9AE}" pid="566" name="gc8d3aa2e30514598a4da60afccf8e1b9">
    <vt:lpwstr>k18275913e6b644a6b94_X_k6a7a430b467d4e46a4d_A_9</vt:lpwstr>
  </property>
  <property fmtid="{D5CDD505-2E9C-101B-9397-08002B2CF9AE}" pid="567" name="gfce69ade36ce4b11851df1cec82d4ffe">
    <vt:lpwstr>k18275913e6b644a6b94_X_kb1eccb2c7f9e40b6810_A_9</vt:lpwstr>
  </property>
  <property fmtid="{D5CDD505-2E9C-101B-9397-08002B2CF9AE}" pid="568" name="gba2d4c85219446a1af0168db9e58755b">
    <vt:lpwstr>k18275913e6b644a6b94_X_kb397988ff981444db95_A_9</vt:lpwstr>
  </property>
  <property fmtid="{D5CDD505-2E9C-101B-9397-08002B2CF9AE}" pid="569" name="g25e3b1e7455e4e1ca85d0ee8da1b80fa">
    <vt:lpwstr>k18275913e6b644a6b94_X_kda814289b72d4a76be2_A_9</vt:lpwstr>
  </property>
  <property fmtid="{D5CDD505-2E9C-101B-9397-08002B2CF9AE}" pid="570" name="g8beea76521774918aafd896a10d57fdd">
    <vt:lpwstr>k18275913e6b644a6b94_X_kb5c2fb595f8c4b98833_A_9</vt:lpwstr>
  </property>
  <property fmtid="{D5CDD505-2E9C-101B-9397-08002B2CF9AE}" pid="571" name="g72ef8ce973ef46f29723bc4f0eb608eb">
    <vt:lpwstr>k18275913e6b644a6b94_X_k69077ad31b1c481f9b9_A_9</vt:lpwstr>
  </property>
  <property fmtid="{D5CDD505-2E9C-101B-9397-08002B2CF9AE}" pid="572" name="gac501519ff704351b193f62503a3b5ef">
    <vt:lpwstr>k18275913e6b644a6b94_X_ke70d35d18b5b4b9582b_A_9</vt:lpwstr>
  </property>
  <property fmtid="{D5CDD505-2E9C-101B-9397-08002B2CF9AE}" pid="573" name="g2a740b12470e45ddbebec62b57af7ba7">
    <vt:lpwstr>k18275913e6b644a6b94_X_kfe7552f2141d4a119ff_A_9</vt:lpwstr>
  </property>
  <property fmtid="{D5CDD505-2E9C-101B-9397-08002B2CF9AE}" pid="574" name="g79079100265742c187ceab39a3d1ac85">
    <vt:lpwstr>k18275913e6b644a6b94_X_kf8aae1524f694d98b4c_A_9</vt:lpwstr>
  </property>
  <property fmtid="{D5CDD505-2E9C-101B-9397-08002B2CF9AE}" pid="575" name="gdf64596e52854972b92e4d32f3837647">
    <vt:lpwstr>k18275913e6b644a6b94_X_k38efda4a6afb461f8ee_A_9</vt:lpwstr>
  </property>
  <property fmtid="{D5CDD505-2E9C-101B-9397-08002B2CF9AE}" pid="576" name="g77b73a38f9c148d5aead0e36cc162375">
    <vt:lpwstr>k18275913e6b644a6b94_X_k6a7a430b467d4e46a4d_A_10</vt:lpwstr>
  </property>
  <property fmtid="{D5CDD505-2E9C-101B-9397-08002B2CF9AE}" pid="577" name="gde3377a1515742f5ac6dfb22a927ba98">
    <vt:lpwstr>k18275913e6b644a6b94_X_kb1eccb2c7f9e40b6810_A_10</vt:lpwstr>
  </property>
  <property fmtid="{D5CDD505-2E9C-101B-9397-08002B2CF9AE}" pid="578" name="gae1d00b9c6f54751a953fa82e7012eac">
    <vt:lpwstr>k18275913e6b644a6b94_X_kb397988ff981444db95_A_10</vt:lpwstr>
  </property>
  <property fmtid="{D5CDD505-2E9C-101B-9397-08002B2CF9AE}" pid="579" name="g4cbed4baea674c04a716fda45dbe5a49">
    <vt:lpwstr>k18275913e6b644a6b94_X_kda814289b72d4a76be2_A_10</vt:lpwstr>
  </property>
  <property fmtid="{D5CDD505-2E9C-101B-9397-08002B2CF9AE}" pid="580" name="gf6de7a71d21d4d57849b4a90a8f0de83">
    <vt:lpwstr>k18275913e6b644a6b94_X_kb5c2fb595f8c4b98833_A_10</vt:lpwstr>
  </property>
  <property fmtid="{D5CDD505-2E9C-101B-9397-08002B2CF9AE}" pid="581" name="g40b8f506d7db4c2f8cd0349c4dbd5107">
    <vt:lpwstr>k18275913e6b644a6b94_X_k69077ad31b1c481f9b9_A_10</vt:lpwstr>
  </property>
  <property fmtid="{D5CDD505-2E9C-101B-9397-08002B2CF9AE}" pid="582" name="g3195a58a1ea644c69be9727d6232eed3">
    <vt:lpwstr>k18275913e6b644a6b94_X_ke70d35d18b5b4b9582b_A_10</vt:lpwstr>
  </property>
  <property fmtid="{D5CDD505-2E9C-101B-9397-08002B2CF9AE}" pid="583" name="gfdd5b1fe878046b0a257b9737b461a10">
    <vt:lpwstr>k18275913e6b644a6b94_X_kfe7552f2141d4a119ff_A_10</vt:lpwstr>
  </property>
  <property fmtid="{D5CDD505-2E9C-101B-9397-08002B2CF9AE}" pid="584" name="g17682d2f8c2949d6b69cd462959a5729">
    <vt:lpwstr>k18275913e6b644a6b94_X_kf8aae1524f694d98b4c_A_10</vt:lpwstr>
  </property>
  <property fmtid="{D5CDD505-2E9C-101B-9397-08002B2CF9AE}" pid="585" name="ga221d00c43a241c098daeb18928e72c5">
    <vt:lpwstr>k18275913e6b644a6b94_X_k38efda4a6afb461f8ee_A_10</vt:lpwstr>
  </property>
  <property fmtid="{D5CDD505-2E9C-101B-9397-08002B2CF9AE}" pid="586" name="ge6e76c5ce3644d2db98a3bce1960dc5b">
    <vt:lpwstr>k18275913e6b644a6b94_X_k42fbe5767ccb4879ba6_A_1</vt:lpwstr>
  </property>
  <property fmtid="{D5CDD505-2E9C-101B-9397-08002B2CF9AE}" pid="587" name="g49eaefbc678f4258aef8c3dbc579f625">
    <vt:lpwstr>k18275913e6b644a6b94_X_k6549fc8b69934bf7930_A_1</vt:lpwstr>
  </property>
  <property fmtid="{D5CDD505-2E9C-101B-9397-08002B2CF9AE}" pid="588" name="gebc6dfb1284e42429e13b6649f6b7309">
    <vt:lpwstr>k18275913e6b644a6b94_X_k36f706794ee946a2abf_A_1</vt:lpwstr>
  </property>
  <property fmtid="{D5CDD505-2E9C-101B-9397-08002B2CF9AE}" pid="589" name="gfede9b1933254a7c8adfe8e3e9dfcda3">
    <vt:lpwstr>k18275913e6b644a6b94_X_kb72f43b849e548b18e1_A_1</vt:lpwstr>
  </property>
  <property fmtid="{D5CDD505-2E9C-101B-9397-08002B2CF9AE}" pid="590" name="g57ab5af1d4cf4b0fad15dfaec04e8d38">
    <vt:lpwstr>k18275913e6b644a6b94_X_k8aba76aca7a640cb9d0_A_1</vt:lpwstr>
  </property>
  <property fmtid="{D5CDD505-2E9C-101B-9397-08002B2CF9AE}" pid="591" name="g840232336af34d78b2c6d33e827ab059">
    <vt:lpwstr>k18275913e6b644a6b94_X_k7d1d219a979c4c3a94a_A_1</vt:lpwstr>
  </property>
  <property fmtid="{D5CDD505-2E9C-101B-9397-08002B2CF9AE}" pid="592" name="g109a11c1b9fc42bd8f38b6ebb03327b5">
    <vt:lpwstr>k18275913e6b644a6b94_X_k2dfd8d5b76a24ad8add_A_1</vt:lpwstr>
  </property>
  <property fmtid="{D5CDD505-2E9C-101B-9397-08002B2CF9AE}" pid="593" name="g327fee6451304587b4b3dcac8c370c86">
    <vt:lpwstr>k18275913e6b644a6b94_X_k8b7dde333120434ba06_A_1</vt:lpwstr>
  </property>
  <property fmtid="{D5CDD505-2E9C-101B-9397-08002B2CF9AE}" pid="594" name="gba9c8cd9afac445ba217d722a326b8c4">
    <vt:lpwstr>k18275913e6b644a6b94_X_k263c143f78d046f58d6_A_1</vt:lpwstr>
  </property>
  <property fmtid="{D5CDD505-2E9C-101B-9397-08002B2CF9AE}" pid="595" name="gb57e155d3bc2467597ea094e75da8655">
    <vt:lpwstr>k18275913e6b644a6b94_X_k171743cf484b4eadb08_A_1</vt:lpwstr>
  </property>
  <property fmtid="{D5CDD505-2E9C-101B-9397-08002B2CF9AE}" pid="596" name="g8a33a4701ac342b0ae6bd9977150eaa3">
    <vt:lpwstr>k18275913e6b644a6b94_X_k3b1df400648e474ea49_A_1</vt:lpwstr>
  </property>
  <property fmtid="{D5CDD505-2E9C-101B-9397-08002B2CF9AE}" pid="597" name="g7dcb3b9b38a448d3b0cc09bc96e498bd">
    <vt:lpwstr>k18275913e6b644a6b94_X_k1cf252c8a31944ba874_A_1</vt:lpwstr>
  </property>
  <property fmtid="{D5CDD505-2E9C-101B-9397-08002B2CF9AE}" pid="598" name="ga201cc10c04841059f25182a0e5b2c42">
    <vt:lpwstr>k18275913e6b644a6b94_X_k42fbe5767ccb4879ba6_A_2</vt:lpwstr>
  </property>
  <property fmtid="{D5CDD505-2E9C-101B-9397-08002B2CF9AE}" pid="599" name="gea2715129ed040b493e5ee7d208fa86c">
    <vt:lpwstr>k18275913e6b644a6b94_X_k6549fc8b69934bf7930_A_2</vt:lpwstr>
  </property>
  <property fmtid="{D5CDD505-2E9C-101B-9397-08002B2CF9AE}" pid="600" name="gf85914cec8ee44059327269e5e34aabe">
    <vt:lpwstr>k18275913e6b644a6b94_X_k36f706794ee946a2abf_A_2</vt:lpwstr>
  </property>
  <property fmtid="{D5CDD505-2E9C-101B-9397-08002B2CF9AE}" pid="601" name="g5053eaeb865046e0844d06c714711952">
    <vt:lpwstr>k18275913e6b644a6b94_X_kb72f43b849e548b18e1_A_2</vt:lpwstr>
  </property>
  <property fmtid="{D5CDD505-2E9C-101B-9397-08002B2CF9AE}" pid="602" name="g901df48aa20c4c78934529b03090615f">
    <vt:lpwstr>k18275913e6b644a6b94_X_k8aba76aca7a640cb9d0_A_2</vt:lpwstr>
  </property>
  <property fmtid="{D5CDD505-2E9C-101B-9397-08002B2CF9AE}" pid="603" name="g13ab167f7f8745bd8ca6a3a430079d42">
    <vt:lpwstr>k18275913e6b644a6b94_X_k7d1d219a979c4c3a94a_A_2</vt:lpwstr>
  </property>
  <property fmtid="{D5CDD505-2E9C-101B-9397-08002B2CF9AE}" pid="604" name="g05aafd80ddc04062b334b749419c705b">
    <vt:lpwstr>k18275913e6b644a6b94_X_k2dfd8d5b76a24ad8add_A_2</vt:lpwstr>
  </property>
  <property fmtid="{D5CDD505-2E9C-101B-9397-08002B2CF9AE}" pid="605" name="g0e65f53d70ae469889ac8695a1893052">
    <vt:lpwstr>k18275913e6b644a6b94_X_k8b7dde333120434ba06_A_2</vt:lpwstr>
  </property>
  <property fmtid="{D5CDD505-2E9C-101B-9397-08002B2CF9AE}" pid="606" name="g52d95f7b28c24d0dbc1c407ef9f9d512">
    <vt:lpwstr>k18275913e6b644a6b94_X_k263c143f78d046f58d6_A_2</vt:lpwstr>
  </property>
  <property fmtid="{D5CDD505-2E9C-101B-9397-08002B2CF9AE}" pid="607" name="gdd3084a29db74b44b40e74d991e3e1de">
    <vt:lpwstr>k18275913e6b644a6b94_X_k171743cf484b4eadb08_A_2</vt:lpwstr>
  </property>
  <property fmtid="{D5CDD505-2E9C-101B-9397-08002B2CF9AE}" pid="608" name="g9e1a5d87d52c438dbef9f816ab9f1df8">
    <vt:lpwstr>k18275913e6b644a6b94_X_k3b1df400648e474ea49_A_2</vt:lpwstr>
  </property>
  <property fmtid="{D5CDD505-2E9C-101B-9397-08002B2CF9AE}" pid="609" name="g040eedc1c9f94fefbcd2bb225454f120">
    <vt:lpwstr>k18275913e6b644a6b94_X_k1cf252c8a31944ba874_A_2</vt:lpwstr>
  </property>
  <property fmtid="{D5CDD505-2E9C-101B-9397-08002B2CF9AE}" pid="610" name="gbbe32097065144b6ab409385f6dbd135">
    <vt:lpwstr>k18275913e6b644a6b94_X_k42fbe5767ccb4879ba6_A_3</vt:lpwstr>
  </property>
  <property fmtid="{D5CDD505-2E9C-101B-9397-08002B2CF9AE}" pid="611" name="gafbe93e5aa084f5ca37724ca0dc07638">
    <vt:lpwstr>k18275913e6b644a6b94_X_k6549fc8b69934bf7930_A_3</vt:lpwstr>
  </property>
  <property fmtid="{D5CDD505-2E9C-101B-9397-08002B2CF9AE}" pid="612" name="g8f46ea5f2cc04159a8f33f11c1af55d3">
    <vt:lpwstr>k18275913e6b644a6b94_X_k36f706794ee946a2abf_A_3</vt:lpwstr>
  </property>
  <property fmtid="{D5CDD505-2E9C-101B-9397-08002B2CF9AE}" pid="613" name="g97536eb8e0624397a1500fa6eabae1c2">
    <vt:lpwstr>k18275913e6b644a6b94_X_kb72f43b849e548b18e1_A_3</vt:lpwstr>
  </property>
  <property fmtid="{D5CDD505-2E9C-101B-9397-08002B2CF9AE}" pid="614" name="g34eb0c7ef5e04143a6f5db4e238e4928">
    <vt:lpwstr>k18275913e6b644a6b94_X_k8aba76aca7a640cb9d0_A_3</vt:lpwstr>
  </property>
  <property fmtid="{D5CDD505-2E9C-101B-9397-08002B2CF9AE}" pid="615" name="g0d3d4e881d874a549da83e935ccdf6a5">
    <vt:lpwstr>k18275913e6b644a6b94_X_k7d1d219a979c4c3a94a_A_3</vt:lpwstr>
  </property>
  <property fmtid="{D5CDD505-2E9C-101B-9397-08002B2CF9AE}" pid="616" name="g38f799ed7d4e47b9986985cc2c91f983">
    <vt:lpwstr>k18275913e6b644a6b94_X_k2dfd8d5b76a24ad8add_A_3</vt:lpwstr>
  </property>
  <property fmtid="{D5CDD505-2E9C-101B-9397-08002B2CF9AE}" pid="617" name="g375453b1906d4ecaa09423ed38433683">
    <vt:lpwstr>k18275913e6b644a6b94_X_k8b7dde333120434ba06_A_3</vt:lpwstr>
  </property>
  <property fmtid="{D5CDD505-2E9C-101B-9397-08002B2CF9AE}" pid="618" name="g7f1c65c9f6324d509542a32af7e372fd">
    <vt:lpwstr>k18275913e6b644a6b94_X_k263c143f78d046f58d6_A_3</vt:lpwstr>
  </property>
  <property fmtid="{D5CDD505-2E9C-101B-9397-08002B2CF9AE}" pid="619" name="ga4dfca70e2654526bf74c019d021fa4e">
    <vt:lpwstr>k18275913e6b644a6b94_X_k171743cf484b4eadb08_A_3</vt:lpwstr>
  </property>
  <property fmtid="{D5CDD505-2E9C-101B-9397-08002B2CF9AE}" pid="620" name="g8b362a311c25422d8a0e58735906f802">
    <vt:lpwstr>k18275913e6b644a6b94_X_k3b1df400648e474ea49_A_3</vt:lpwstr>
  </property>
  <property fmtid="{D5CDD505-2E9C-101B-9397-08002B2CF9AE}" pid="621" name="g994907f68f6a40f897a95a2900724568">
    <vt:lpwstr>k18275913e6b644a6b94_X_k1cf252c8a31944ba874_A_3</vt:lpwstr>
  </property>
  <property fmtid="{D5CDD505-2E9C-101B-9397-08002B2CF9AE}" pid="622" name="gbf36d573aa7e4f8488f3e549604bd8b1">
    <vt:lpwstr>k18275913e6b644a6b94_X_k42fbe5767ccb4879ba6_A_4</vt:lpwstr>
  </property>
  <property fmtid="{D5CDD505-2E9C-101B-9397-08002B2CF9AE}" pid="623" name="g070c999761d341afa9a063456d30392c">
    <vt:lpwstr>k18275913e6b644a6b94_X_k6549fc8b69934bf7930_A_4</vt:lpwstr>
  </property>
  <property fmtid="{D5CDD505-2E9C-101B-9397-08002B2CF9AE}" pid="624" name="g56483bf399124291966e6571235d63e6">
    <vt:lpwstr>k18275913e6b644a6b94_X_k36f706794ee946a2abf_A_4</vt:lpwstr>
  </property>
  <property fmtid="{D5CDD505-2E9C-101B-9397-08002B2CF9AE}" pid="625" name="g3c813cd8b93c4894b6c56aee86cefaa9">
    <vt:lpwstr>k18275913e6b644a6b94_X_kb72f43b849e548b18e1_A_4</vt:lpwstr>
  </property>
  <property fmtid="{D5CDD505-2E9C-101B-9397-08002B2CF9AE}" pid="626" name="gf9bbd24476a8437487966661f1fe506b">
    <vt:lpwstr>k18275913e6b644a6b94_X_k8aba76aca7a640cb9d0_A_4</vt:lpwstr>
  </property>
  <property fmtid="{D5CDD505-2E9C-101B-9397-08002B2CF9AE}" pid="627" name="g8f8a8d15eb4c4a2c8570ecc87c7cef4f">
    <vt:lpwstr>k18275913e6b644a6b94_X_k7d1d219a979c4c3a94a_A_4</vt:lpwstr>
  </property>
  <property fmtid="{D5CDD505-2E9C-101B-9397-08002B2CF9AE}" pid="628" name="g43c2a51e3f8d4a1d9730744f8294e10a">
    <vt:lpwstr>k18275913e6b644a6b94_X_k2dfd8d5b76a24ad8add_A_4</vt:lpwstr>
  </property>
  <property fmtid="{D5CDD505-2E9C-101B-9397-08002B2CF9AE}" pid="629" name="gfd5d2e79418e4eeeb9dd64851f9818bf">
    <vt:lpwstr>k18275913e6b644a6b94_X_k8b7dde333120434ba06_A_4</vt:lpwstr>
  </property>
  <property fmtid="{D5CDD505-2E9C-101B-9397-08002B2CF9AE}" pid="630" name="g54934015593e48689163383a9575a8bb">
    <vt:lpwstr>k18275913e6b644a6b94_X_k263c143f78d046f58d6_A_4</vt:lpwstr>
  </property>
  <property fmtid="{D5CDD505-2E9C-101B-9397-08002B2CF9AE}" pid="631" name="g0440efb5bae1414b82a8ab2ccf28f29b">
    <vt:lpwstr>k18275913e6b644a6b94_X_k171743cf484b4eadb08_A_4</vt:lpwstr>
  </property>
  <property fmtid="{D5CDD505-2E9C-101B-9397-08002B2CF9AE}" pid="632" name="g7d7474a0c9ce48e8bdec83919beee0ef">
    <vt:lpwstr>k18275913e6b644a6b94_X_k3b1df400648e474ea49_A_4</vt:lpwstr>
  </property>
  <property fmtid="{D5CDD505-2E9C-101B-9397-08002B2CF9AE}" pid="633" name="gbb845567e8eb4375bce5889b6a9a0ad6">
    <vt:lpwstr>k18275913e6b644a6b94_X_k1cf252c8a31944ba874_A_4</vt:lpwstr>
  </property>
  <property fmtid="{D5CDD505-2E9C-101B-9397-08002B2CF9AE}" pid="634" name="g8b3cc441682547e7a1f72847e900aaa4">
    <vt:lpwstr>k18275913e6b644a6b94_X_k42fbe5767ccb4879ba6_A_5</vt:lpwstr>
  </property>
  <property fmtid="{D5CDD505-2E9C-101B-9397-08002B2CF9AE}" pid="635" name="g3420867e9fec403f91d6e95b1f230ef7">
    <vt:lpwstr>k18275913e6b644a6b94_X_k6549fc8b69934bf7930_A_5</vt:lpwstr>
  </property>
  <property fmtid="{D5CDD505-2E9C-101B-9397-08002B2CF9AE}" pid="636" name="gf449240cdda243d1955ebb12c5eb9f6d">
    <vt:lpwstr>k18275913e6b644a6b94_X_k36f706794ee946a2abf_A_5</vt:lpwstr>
  </property>
  <property fmtid="{D5CDD505-2E9C-101B-9397-08002B2CF9AE}" pid="637" name="gee938a2bfe414020bf784b84cf305dfe">
    <vt:lpwstr>k18275913e6b644a6b94_X_kb72f43b849e548b18e1_A_5</vt:lpwstr>
  </property>
  <property fmtid="{D5CDD505-2E9C-101B-9397-08002B2CF9AE}" pid="638" name="gc830337d47084b52849a6598e8dfe048">
    <vt:lpwstr>k18275913e6b644a6b94_X_k8aba76aca7a640cb9d0_A_5</vt:lpwstr>
  </property>
  <property fmtid="{D5CDD505-2E9C-101B-9397-08002B2CF9AE}" pid="639" name="g0b840610712743e9920e119e72ce6a44">
    <vt:lpwstr>k18275913e6b644a6b94_X_k7d1d219a979c4c3a94a_A_5</vt:lpwstr>
  </property>
  <property fmtid="{D5CDD505-2E9C-101B-9397-08002B2CF9AE}" pid="640" name="g4a959e9388774f17a8db5b2af9be5514">
    <vt:lpwstr>k18275913e6b644a6b94_X_k2dfd8d5b76a24ad8add_A_5</vt:lpwstr>
  </property>
  <property fmtid="{D5CDD505-2E9C-101B-9397-08002B2CF9AE}" pid="641" name="gf7c2b9ad804f4791a0000885d670fa4a">
    <vt:lpwstr>k18275913e6b644a6b94_X_k8b7dde333120434ba06_A_5</vt:lpwstr>
  </property>
  <property fmtid="{D5CDD505-2E9C-101B-9397-08002B2CF9AE}" pid="642" name="g33ef4142609c4f6d9b89c3c33d93c0af">
    <vt:lpwstr>k18275913e6b644a6b94_X_k263c143f78d046f58d6_A_5</vt:lpwstr>
  </property>
  <property fmtid="{D5CDD505-2E9C-101B-9397-08002B2CF9AE}" pid="643" name="g89588ceabcd94e2aa88e5a5f634ec1da">
    <vt:lpwstr>k18275913e6b644a6b94_X_k171743cf484b4eadb08_A_5</vt:lpwstr>
  </property>
  <property fmtid="{D5CDD505-2E9C-101B-9397-08002B2CF9AE}" pid="644" name="g2ec402c077404d5881c914e99c28cb9b">
    <vt:lpwstr>k18275913e6b644a6b94_X_k3b1df400648e474ea49_A_5</vt:lpwstr>
  </property>
  <property fmtid="{D5CDD505-2E9C-101B-9397-08002B2CF9AE}" pid="645" name="g4cfe9e584c854366a770f649d329ef17">
    <vt:lpwstr>k18275913e6b644a6b94_X_k1cf252c8a31944ba874_A_5</vt:lpwstr>
  </property>
  <property fmtid="{D5CDD505-2E9C-101B-9397-08002B2CF9AE}" pid="646" name="g995e76316ea349ea95dc8b59397ba741">
    <vt:lpwstr>k18275913e6b644a6b94_X_k42fbe5767ccb4879ba6_A_6</vt:lpwstr>
  </property>
  <property fmtid="{D5CDD505-2E9C-101B-9397-08002B2CF9AE}" pid="647" name="g4640fdb2318c4d63b5b3182a1124ce3e">
    <vt:lpwstr>k18275913e6b644a6b94_X_k6549fc8b69934bf7930_A_6</vt:lpwstr>
  </property>
  <property fmtid="{D5CDD505-2E9C-101B-9397-08002B2CF9AE}" pid="648" name="g0f27df344419447197827ca3780917e4">
    <vt:lpwstr>k18275913e6b644a6b94_X_k36f706794ee946a2abf_A_6</vt:lpwstr>
  </property>
  <property fmtid="{D5CDD505-2E9C-101B-9397-08002B2CF9AE}" pid="649" name="gc9788164bde44579acf8404736ba0b14">
    <vt:lpwstr>k18275913e6b644a6b94_X_kb72f43b849e548b18e1_A_6</vt:lpwstr>
  </property>
  <property fmtid="{D5CDD505-2E9C-101B-9397-08002B2CF9AE}" pid="650" name="g382ca4609bf14267a99f26f88aa6211a">
    <vt:lpwstr>k18275913e6b644a6b94_X_k8aba76aca7a640cb9d0_A_6</vt:lpwstr>
  </property>
  <property fmtid="{D5CDD505-2E9C-101B-9397-08002B2CF9AE}" pid="651" name="g47666c910a08402a90bd1471d1c73653">
    <vt:lpwstr>k18275913e6b644a6b94_X_k7d1d219a979c4c3a94a_A_6</vt:lpwstr>
  </property>
  <property fmtid="{D5CDD505-2E9C-101B-9397-08002B2CF9AE}" pid="652" name="gb2865b41d0e3412d8ad43f4eef6bc290">
    <vt:lpwstr>k18275913e6b644a6b94_X_k2dfd8d5b76a24ad8add_A_6</vt:lpwstr>
  </property>
  <property fmtid="{D5CDD505-2E9C-101B-9397-08002B2CF9AE}" pid="653" name="geaf29266e04c42c4b069274ab4b5dc9e">
    <vt:lpwstr>k18275913e6b644a6b94_X_k8b7dde333120434ba06_A_6</vt:lpwstr>
  </property>
  <property fmtid="{D5CDD505-2E9C-101B-9397-08002B2CF9AE}" pid="654" name="g7b36f35f2275439786a8ead76e16c461">
    <vt:lpwstr>k18275913e6b644a6b94_X_k263c143f78d046f58d6_A_6</vt:lpwstr>
  </property>
  <property fmtid="{D5CDD505-2E9C-101B-9397-08002B2CF9AE}" pid="655" name="gb42a0984f6574affb40ec3364b3c9767">
    <vt:lpwstr>k18275913e6b644a6b94_X_k171743cf484b4eadb08_A_6</vt:lpwstr>
  </property>
  <property fmtid="{D5CDD505-2E9C-101B-9397-08002B2CF9AE}" pid="656" name="g84d8455e519e4d36b78d2f92b406c9bb">
    <vt:lpwstr>k18275913e6b644a6b94_X_k3b1df400648e474ea49_A_6</vt:lpwstr>
  </property>
  <property fmtid="{D5CDD505-2E9C-101B-9397-08002B2CF9AE}" pid="657" name="g374ea181ba9447bcaacaed3534472b19">
    <vt:lpwstr>k18275913e6b644a6b94_X_k1cf252c8a31944ba874_A_6</vt:lpwstr>
  </property>
  <property fmtid="{D5CDD505-2E9C-101B-9397-08002B2CF9AE}" pid="658" name="gd1cc79594d2c4c8ea8de13a6acd6ca71">
    <vt:lpwstr>k18275913e6b644a6b94_X_k42fbe5767ccb4879ba6_A_7</vt:lpwstr>
  </property>
  <property fmtid="{D5CDD505-2E9C-101B-9397-08002B2CF9AE}" pid="659" name="g9cdb1a3063624a73b472056c8e1e5b61">
    <vt:lpwstr>k18275913e6b644a6b94_X_k6549fc8b69934bf7930_A_7</vt:lpwstr>
  </property>
  <property fmtid="{D5CDD505-2E9C-101B-9397-08002B2CF9AE}" pid="660" name="g4231b339205f44ff92f1d9eb58d76bb3">
    <vt:lpwstr>k18275913e6b644a6b94_X_k36f706794ee946a2abf_A_7</vt:lpwstr>
  </property>
  <property fmtid="{D5CDD505-2E9C-101B-9397-08002B2CF9AE}" pid="661" name="g4042151001b849778d7efa35b1519e03">
    <vt:lpwstr>k18275913e6b644a6b94_X_kb72f43b849e548b18e1_A_7</vt:lpwstr>
  </property>
  <property fmtid="{D5CDD505-2E9C-101B-9397-08002B2CF9AE}" pid="662" name="g231f4cba1a034559ad64029a6f6c20cb">
    <vt:lpwstr>k18275913e6b644a6b94_X_k8aba76aca7a640cb9d0_A_7</vt:lpwstr>
  </property>
  <property fmtid="{D5CDD505-2E9C-101B-9397-08002B2CF9AE}" pid="663" name="gc24a047befe54535ac0dd1850f7c8302">
    <vt:lpwstr>k18275913e6b644a6b94_X_k7d1d219a979c4c3a94a_A_7</vt:lpwstr>
  </property>
  <property fmtid="{D5CDD505-2E9C-101B-9397-08002B2CF9AE}" pid="664" name="g4dab3eaed64d49358d2e532bb54d3d6f">
    <vt:lpwstr>k18275913e6b644a6b94_X_k2dfd8d5b76a24ad8add_A_7</vt:lpwstr>
  </property>
  <property fmtid="{D5CDD505-2E9C-101B-9397-08002B2CF9AE}" pid="665" name="g4357b6b35a724bf6a1bd644c2a8c048f">
    <vt:lpwstr>k18275913e6b644a6b94_X_k8b7dde333120434ba06_A_7</vt:lpwstr>
  </property>
  <property fmtid="{D5CDD505-2E9C-101B-9397-08002B2CF9AE}" pid="666" name="g4abd9da54d5348e1af213d7a27a737e1">
    <vt:lpwstr>k18275913e6b644a6b94_X_k263c143f78d046f58d6_A_7</vt:lpwstr>
  </property>
  <property fmtid="{D5CDD505-2E9C-101B-9397-08002B2CF9AE}" pid="667" name="gd9b9359e99814b7bbc8909f981db3509">
    <vt:lpwstr>k18275913e6b644a6b94_X_k171743cf484b4eadb08_A_7</vt:lpwstr>
  </property>
  <property fmtid="{D5CDD505-2E9C-101B-9397-08002B2CF9AE}" pid="668" name="g5c5b8b29d06a489fa6c4da410aead788">
    <vt:lpwstr>k18275913e6b644a6b94_X_k3b1df400648e474ea49_A_7</vt:lpwstr>
  </property>
  <property fmtid="{D5CDD505-2E9C-101B-9397-08002B2CF9AE}" pid="669" name="g3940bebe64eb40a0a2248a5de72031b4">
    <vt:lpwstr>k18275913e6b644a6b94_X_k1cf252c8a31944ba874_A_7</vt:lpwstr>
  </property>
  <property fmtid="{D5CDD505-2E9C-101B-9397-08002B2CF9AE}" pid="670" name="g7b55bcd51c934fada4692d5cd06dd857">
    <vt:lpwstr>k18275913e6b644a6b94_X_k42fbe5767ccb4879ba6_A_8</vt:lpwstr>
  </property>
  <property fmtid="{D5CDD505-2E9C-101B-9397-08002B2CF9AE}" pid="671" name="g6531515e1e7a412dabec04aa984348e6">
    <vt:lpwstr>k18275913e6b644a6b94_X_k6549fc8b69934bf7930_A_8</vt:lpwstr>
  </property>
  <property fmtid="{D5CDD505-2E9C-101B-9397-08002B2CF9AE}" pid="672" name="g2ba5dc7800b2411b8b99d855e8f429bc">
    <vt:lpwstr>k18275913e6b644a6b94_X_k36f706794ee946a2abf_A_8</vt:lpwstr>
  </property>
  <property fmtid="{D5CDD505-2E9C-101B-9397-08002B2CF9AE}" pid="673" name="g7d3fd8521ae44f6ba48cc428208380f5">
    <vt:lpwstr>k18275913e6b644a6b94_X_kb72f43b849e548b18e1_A_8</vt:lpwstr>
  </property>
  <property fmtid="{D5CDD505-2E9C-101B-9397-08002B2CF9AE}" pid="674" name="g139d9bb82dc547d1908143a9116b0bf3">
    <vt:lpwstr>k18275913e6b644a6b94_X_k8aba76aca7a640cb9d0_A_8</vt:lpwstr>
  </property>
  <property fmtid="{D5CDD505-2E9C-101B-9397-08002B2CF9AE}" pid="675" name="g1d029e536d31402596a84105b6022caa">
    <vt:lpwstr>k18275913e6b644a6b94_X_k7d1d219a979c4c3a94a_A_8</vt:lpwstr>
  </property>
  <property fmtid="{D5CDD505-2E9C-101B-9397-08002B2CF9AE}" pid="676" name="g0af5cc4b620c4866969525d62ff545a3">
    <vt:lpwstr>k18275913e6b644a6b94_X_k2dfd8d5b76a24ad8add_A_8</vt:lpwstr>
  </property>
  <property fmtid="{D5CDD505-2E9C-101B-9397-08002B2CF9AE}" pid="677" name="g1e54b75dc65c48609cf75f5024757d6a">
    <vt:lpwstr>k18275913e6b644a6b94_X_k8b7dde333120434ba06_A_8</vt:lpwstr>
  </property>
  <property fmtid="{D5CDD505-2E9C-101B-9397-08002B2CF9AE}" pid="678" name="g41de346bc2d14cbfbfbdf2e7d9bc9833">
    <vt:lpwstr>k18275913e6b644a6b94_X_k263c143f78d046f58d6_A_8</vt:lpwstr>
  </property>
  <property fmtid="{D5CDD505-2E9C-101B-9397-08002B2CF9AE}" pid="679" name="gbd38d1ca4f8c4214b725a452bdfc75f2">
    <vt:lpwstr>k18275913e6b644a6b94_X_k171743cf484b4eadb08_A_8</vt:lpwstr>
  </property>
  <property fmtid="{D5CDD505-2E9C-101B-9397-08002B2CF9AE}" pid="680" name="g23afffcfeb1948ef8f4225d21a1f51b0">
    <vt:lpwstr>k18275913e6b644a6b94_X_k3b1df400648e474ea49_A_8</vt:lpwstr>
  </property>
  <property fmtid="{D5CDD505-2E9C-101B-9397-08002B2CF9AE}" pid="681" name="g5f3ae1021cf3421eb51342a77f5467e8">
    <vt:lpwstr>k18275913e6b644a6b94_X_k1cf252c8a31944ba874_A_8</vt:lpwstr>
  </property>
  <property fmtid="{D5CDD505-2E9C-101B-9397-08002B2CF9AE}" pid="682" name="g378b9dadf97045649e2fca3cefab5290">
    <vt:lpwstr>k18275913e6b644a6b94_X_k42fbe5767ccb4879ba6_A_9</vt:lpwstr>
  </property>
  <property fmtid="{D5CDD505-2E9C-101B-9397-08002B2CF9AE}" pid="683" name="g1d00e5b148184a46844de11f00d189ca">
    <vt:lpwstr>k18275913e6b644a6b94_X_k6549fc8b69934bf7930_A_9</vt:lpwstr>
  </property>
  <property fmtid="{D5CDD505-2E9C-101B-9397-08002B2CF9AE}" pid="684" name="gd0ccef66302646aab40c616b78970326">
    <vt:lpwstr>k18275913e6b644a6b94_X_k36f706794ee946a2abf_A_9</vt:lpwstr>
  </property>
  <property fmtid="{D5CDD505-2E9C-101B-9397-08002B2CF9AE}" pid="685" name="g05269632c70148c98e7346ce99b664ee">
    <vt:lpwstr>k18275913e6b644a6b94_X_kb72f43b849e548b18e1_A_9</vt:lpwstr>
  </property>
  <property fmtid="{D5CDD505-2E9C-101B-9397-08002B2CF9AE}" pid="686" name="g71c4df414c634e408b13dde984cedbe8">
    <vt:lpwstr>k18275913e6b644a6b94_X_k8aba76aca7a640cb9d0_A_9</vt:lpwstr>
  </property>
  <property fmtid="{D5CDD505-2E9C-101B-9397-08002B2CF9AE}" pid="687" name="gc4876fd0853e463ca2a84d10a7da4e68">
    <vt:lpwstr>k18275913e6b644a6b94_X_k7d1d219a979c4c3a94a_A_9</vt:lpwstr>
  </property>
  <property fmtid="{D5CDD505-2E9C-101B-9397-08002B2CF9AE}" pid="688" name="gb1b0362d38de45259f9180ed5a2e1601">
    <vt:lpwstr>k18275913e6b644a6b94_X_k2dfd8d5b76a24ad8add_A_9</vt:lpwstr>
  </property>
  <property fmtid="{D5CDD505-2E9C-101B-9397-08002B2CF9AE}" pid="689" name="g0b7b479fb5dd42f0b976bd4933bb1911">
    <vt:lpwstr>k18275913e6b644a6b94_X_k8b7dde333120434ba06_A_9</vt:lpwstr>
  </property>
  <property fmtid="{D5CDD505-2E9C-101B-9397-08002B2CF9AE}" pid="690" name="g5e4cb5bcca3c44bf9c158638c4c89bf7">
    <vt:lpwstr>k18275913e6b644a6b94_X_k263c143f78d046f58d6_A_9</vt:lpwstr>
  </property>
  <property fmtid="{D5CDD505-2E9C-101B-9397-08002B2CF9AE}" pid="691" name="g8dc193e3891845e8991c94f6ec6f7e39">
    <vt:lpwstr>k18275913e6b644a6b94_X_k171743cf484b4eadb08_A_9</vt:lpwstr>
  </property>
  <property fmtid="{D5CDD505-2E9C-101B-9397-08002B2CF9AE}" pid="692" name="gb5cfc918f3b44acfad089f5235e702d3">
    <vt:lpwstr>k18275913e6b644a6b94_X_k3b1df400648e474ea49_A_9</vt:lpwstr>
  </property>
  <property fmtid="{D5CDD505-2E9C-101B-9397-08002B2CF9AE}" pid="693" name="g67a36b0b6769457fa020316fb7b7e6a9">
    <vt:lpwstr>k18275913e6b644a6b94_X_k1cf252c8a31944ba874_A_9</vt:lpwstr>
  </property>
  <property fmtid="{D5CDD505-2E9C-101B-9397-08002B2CF9AE}" pid="694" name="g092a98454ee140fbb09ad46c8597e35c">
    <vt:lpwstr>k18275913e6b644a6b94_X_k42fbe5767ccb4879ba6_A_10</vt:lpwstr>
  </property>
  <property fmtid="{D5CDD505-2E9C-101B-9397-08002B2CF9AE}" pid="695" name="g7504c03b2bce456396badfe50f3a038c">
    <vt:lpwstr>k18275913e6b644a6b94_X_k6549fc8b69934bf7930_A_10</vt:lpwstr>
  </property>
  <property fmtid="{D5CDD505-2E9C-101B-9397-08002B2CF9AE}" pid="696" name="g684fd99245a24965a67ac594a0da0ee2">
    <vt:lpwstr>k18275913e6b644a6b94_X_k36f706794ee946a2abf_A_10</vt:lpwstr>
  </property>
  <property fmtid="{D5CDD505-2E9C-101B-9397-08002B2CF9AE}" pid="697" name="gb7ca1411c1a44be39df1e03e8cc34d8e">
    <vt:lpwstr>k18275913e6b644a6b94_X_kb72f43b849e548b18e1_A_10</vt:lpwstr>
  </property>
  <property fmtid="{D5CDD505-2E9C-101B-9397-08002B2CF9AE}" pid="698" name="g28881eb159384e8fb947c347df736090">
    <vt:lpwstr>k18275913e6b644a6b94_X_k8aba76aca7a640cb9d0_A_10</vt:lpwstr>
  </property>
  <property fmtid="{D5CDD505-2E9C-101B-9397-08002B2CF9AE}" pid="699" name="gcb51ac139e91472997207d9b59aa7738">
    <vt:lpwstr>k18275913e6b644a6b94_X_k7d1d219a979c4c3a94a_A_10</vt:lpwstr>
  </property>
  <property fmtid="{D5CDD505-2E9C-101B-9397-08002B2CF9AE}" pid="700" name="ga2fa2d7f757941c2aad5b775e0d8ae1d">
    <vt:lpwstr>k18275913e6b644a6b94_X_k2dfd8d5b76a24ad8add_A_10</vt:lpwstr>
  </property>
  <property fmtid="{D5CDD505-2E9C-101B-9397-08002B2CF9AE}" pid="701" name="g1798460a31254da4b4603b22365cf1e7">
    <vt:lpwstr>k18275913e6b644a6b94_X_k8b7dde333120434ba06_A_10</vt:lpwstr>
  </property>
  <property fmtid="{D5CDD505-2E9C-101B-9397-08002B2CF9AE}" pid="702" name="g17e4b8ee98d04f4e8cd60045780667b3">
    <vt:lpwstr>k18275913e6b644a6b94_X_k263c143f78d046f58d6_A_10</vt:lpwstr>
  </property>
  <property fmtid="{D5CDD505-2E9C-101B-9397-08002B2CF9AE}" pid="703" name="g827072f3b7e543d1879e765d5147c1f5">
    <vt:lpwstr>k18275913e6b644a6b94_X_k171743cf484b4eadb08_A_10</vt:lpwstr>
  </property>
  <property fmtid="{D5CDD505-2E9C-101B-9397-08002B2CF9AE}" pid="704" name="ga55b738073fb4cd0ba4af5cef0e89a95">
    <vt:lpwstr>k18275913e6b644a6b94_X_k3b1df400648e474ea49_A_10</vt:lpwstr>
  </property>
  <property fmtid="{D5CDD505-2E9C-101B-9397-08002B2CF9AE}" pid="705" name="gd599c715b2214ad192d08861fbc4184a">
    <vt:lpwstr>k18275913e6b644a6b94_X_k1cf252c8a31944ba874_A_10</vt:lpwstr>
  </property>
  <property fmtid="{D5CDD505-2E9C-101B-9397-08002B2CF9AE}" pid="706" name="gbdfc7851484f4e55b6e78d2a89b319ef">
    <vt:lpwstr>k38ff92effc144454b93_F_10</vt:lpwstr>
  </property>
  <property fmtid="{D5CDD505-2E9C-101B-9397-08002B2CF9AE}" pid="707" name="g2bf308eadff84c97bd197fbf766d18c1">
    <vt:lpwstr>k18275913e6b644a6b94_X_kf496cf51584e4df7922_A_1</vt:lpwstr>
  </property>
  <property fmtid="{D5CDD505-2E9C-101B-9397-08002B2CF9AE}" pid="708" name="g44ba05cd44354149a7d23ddd9298a19e">
    <vt:lpwstr>k18275913e6b644a6b94_X_kf496cf51584e4df7922_A_2</vt:lpwstr>
  </property>
  <property fmtid="{D5CDD505-2E9C-101B-9397-08002B2CF9AE}" pid="709" name="gbf56c04e7a6f4266a1afa20db380c6e1">
    <vt:lpwstr>k18275913e6b644a6b94_X_kf496cf51584e4df7922_A_3</vt:lpwstr>
  </property>
  <property fmtid="{D5CDD505-2E9C-101B-9397-08002B2CF9AE}" pid="710" name="g8f41a6a295704353bd8b04e9c507b4f0">
    <vt:lpwstr>k18275913e6b644a6b94_X_kf496cf51584e4df7922_A_4</vt:lpwstr>
  </property>
  <property fmtid="{D5CDD505-2E9C-101B-9397-08002B2CF9AE}" pid="711" name="g1b720633725847d2924b352b64652773">
    <vt:lpwstr>k18275913e6b644a6b94_X_kf496cf51584e4df7922_A_5</vt:lpwstr>
  </property>
  <property fmtid="{D5CDD505-2E9C-101B-9397-08002B2CF9AE}" pid="712" name="g391bd89635684d728a1c0b32f56ade90">
    <vt:lpwstr>k18275913e6b644a6b94_X_kf496cf51584e4df7922_A_6</vt:lpwstr>
  </property>
  <property fmtid="{D5CDD505-2E9C-101B-9397-08002B2CF9AE}" pid="713" name="g9307476d510345f0aec60d7b1260cf51">
    <vt:lpwstr>k18275913e6b644a6b94_X_kf496cf51584e4df7922_A_7</vt:lpwstr>
  </property>
  <property fmtid="{D5CDD505-2E9C-101B-9397-08002B2CF9AE}" pid="714" name="g1c88dcde2cfd47ddacae2f969f5eb23c">
    <vt:lpwstr>k18275913e6b644a6b94_X_kf496cf51584e4df7922_A_8</vt:lpwstr>
  </property>
  <property fmtid="{D5CDD505-2E9C-101B-9397-08002B2CF9AE}" pid="715" name="g565af29489d646dfbed258e01634dccc">
    <vt:lpwstr>k18275913e6b644a6b94_X_kf496cf51584e4df7922_A_9</vt:lpwstr>
  </property>
  <property fmtid="{D5CDD505-2E9C-101B-9397-08002B2CF9AE}" pid="716" name="gfa2a53b57ca44880ad9f226c2baf00cd">
    <vt:lpwstr>k18275913e6b644a6b94_X_kf496cf51584e4df7922_A_10</vt:lpwstr>
  </property>
  <property fmtid="{D5CDD505-2E9C-101B-9397-08002B2CF9AE}" pid="717" name="g469ad7d6ae8143c3953b7f6a8f6cc01f">
    <vt:lpwstr>k18275913e6b644a6b94_X_keb05037690714c0dbe1_A_1_F_10</vt:lpwstr>
  </property>
  <property fmtid="{D5CDD505-2E9C-101B-9397-08002B2CF9AE}" pid="718" name="g54d0312180e04efeb640a83381564acd">
    <vt:lpwstr>k18275913e6b644a6b94_X_keb05037690714c0dbe1_A_2_F_10</vt:lpwstr>
  </property>
  <property fmtid="{D5CDD505-2E9C-101B-9397-08002B2CF9AE}" pid="719" name="gc0822282246d424f9bde2186f0210824">
    <vt:lpwstr>k18275913e6b644a6b94_X_keb05037690714c0dbe1_A_3_F_10</vt:lpwstr>
  </property>
  <property fmtid="{D5CDD505-2E9C-101B-9397-08002B2CF9AE}" pid="720" name="ge8b7711eb15c4dfeab2677dc3885055b">
    <vt:lpwstr>k18275913e6b644a6b94_X_keb05037690714c0dbe1_A_4_F_10</vt:lpwstr>
  </property>
  <property fmtid="{D5CDD505-2E9C-101B-9397-08002B2CF9AE}" pid="721" name="g3ce11d45df744ffdb353bd9c3628e81d">
    <vt:lpwstr>k18275913e6b644a6b94_X_keb05037690714c0dbe1_A_5_F_10</vt:lpwstr>
  </property>
  <property fmtid="{D5CDD505-2E9C-101B-9397-08002B2CF9AE}" pid="722" name="gcb03f03f5682425fa58b43d03fa18d26">
    <vt:lpwstr>k18275913e6b644a6b94_X_keb05037690714c0dbe1_A_6_F_10</vt:lpwstr>
  </property>
  <property fmtid="{D5CDD505-2E9C-101B-9397-08002B2CF9AE}" pid="723" name="g788e4e608dc5469f8aa0d1514b4cc919">
    <vt:lpwstr>k18275913e6b644a6b94_X_keb05037690714c0dbe1_A_7_F_10</vt:lpwstr>
  </property>
  <property fmtid="{D5CDD505-2E9C-101B-9397-08002B2CF9AE}" pid="724" name="g8c96913d2cb8435883684e93c32406e6">
    <vt:lpwstr>k18275913e6b644a6b94_X_keb05037690714c0dbe1_A_8_F_10</vt:lpwstr>
  </property>
  <property fmtid="{D5CDD505-2E9C-101B-9397-08002B2CF9AE}" pid="725" name="gc800e5226b3b43038de6446a1e4bff81">
    <vt:lpwstr>k18275913e6b644a6b94_X_keb05037690714c0dbe1_A_9_F_10</vt:lpwstr>
  </property>
  <property fmtid="{D5CDD505-2E9C-101B-9397-08002B2CF9AE}" pid="726" name="gc47bd67807814ba68a38cd882d073d78">
    <vt:lpwstr>k18275913e6b644a6b94_X_keb05037690714c0dbe1_A_10_F_10</vt:lpwstr>
  </property>
  <property fmtid="{D5CDD505-2E9C-101B-9397-08002B2CF9AE}" pid="727" name="gd587130a7e264cc1b8713a55e35cc9a1">
    <vt:lpwstr>k18275913e6b644a6b94_X_ke9aa467f4c23463aa75_A_1</vt:lpwstr>
  </property>
  <property fmtid="{D5CDD505-2E9C-101B-9397-08002B2CF9AE}" pid="728" name="g273761f17ce541adad831fc2f0b8a443">
    <vt:lpwstr>k18275913e6b644a6b94_X_ke9aa467f4c23463aa75_A_2</vt:lpwstr>
  </property>
  <property fmtid="{D5CDD505-2E9C-101B-9397-08002B2CF9AE}" pid="729" name="gbcf21bb15b0a427fa36dcfc6474894da">
    <vt:lpwstr>k18275913e6b644a6b94_X_ke9aa467f4c23463aa75_A_3</vt:lpwstr>
  </property>
  <property fmtid="{D5CDD505-2E9C-101B-9397-08002B2CF9AE}" pid="730" name="gc61efbd6f3ce4b87a79624a03f2c0c1d">
    <vt:lpwstr>k18275913e6b644a6b94_X_ke9aa467f4c23463aa75_A_4</vt:lpwstr>
  </property>
  <property fmtid="{D5CDD505-2E9C-101B-9397-08002B2CF9AE}" pid="731" name="g987e1464d2594c05975b98c7465d67a6">
    <vt:lpwstr>k18275913e6b644a6b94_X_ke9aa467f4c23463aa75_A_5</vt:lpwstr>
  </property>
  <property fmtid="{D5CDD505-2E9C-101B-9397-08002B2CF9AE}" pid="732" name="g0cd934e5914148f68d235c9cd3001737">
    <vt:lpwstr>k18275913e6b644a6b94_X_ke9aa467f4c23463aa75_A_6</vt:lpwstr>
  </property>
  <property fmtid="{D5CDD505-2E9C-101B-9397-08002B2CF9AE}" pid="733" name="gbfa38502eb434868859cbea68c86cac8">
    <vt:lpwstr>k18275913e6b644a6b94_X_ke9aa467f4c23463aa75_A_7</vt:lpwstr>
  </property>
  <property fmtid="{D5CDD505-2E9C-101B-9397-08002B2CF9AE}" pid="734" name="gb1eef06297d5426a95724d1d05d4138d">
    <vt:lpwstr>k18275913e6b644a6b94_X_ke9aa467f4c23463aa75_A_8</vt:lpwstr>
  </property>
  <property fmtid="{D5CDD505-2E9C-101B-9397-08002B2CF9AE}" pid="735" name="gdd53a3c983f243f9a685c356b33960e3">
    <vt:lpwstr>k18275913e6b644a6b94_X_ke9aa467f4c23463aa75_A_9</vt:lpwstr>
  </property>
  <property fmtid="{D5CDD505-2E9C-101B-9397-08002B2CF9AE}" pid="736" name="gbe1ff654e8b44ec9b16f7e9078cdd993">
    <vt:lpwstr>k18275913e6b644a6b94_X_ke9aa467f4c23463aa75_A_10</vt:lpwstr>
  </property>
  <property fmtid="{D5CDD505-2E9C-101B-9397-08002B2CF9AE}" pid="737" name="g9c99e58d5458488dbc8f446126997f3f">
    <vt:lpwstr>k18275913e6b644a6b94_X_k0815dc792bd7489aa25_A_10</vt:lpwstr>
  </property>
  <property fmtid="{D5CDD505-2E9C-101B-9397-08002B2CF9AE}" pid="738" name="g3944f77cc8d54f518b8b4946a0f9ed0d">
    <vt:lpwstr>k18275913e6b644a6b94_X_k0815dc792bd7489aa25_A_9</vt:lpwstr>
  </property>
  <property fmtid="{D5CDD505-2E9C-101B-9397-08002B2CF9AE}" pid="739" name="g396c7197603542d4a4e344213ead9afc">
    <vt:lpwstr>k18275913e6b644a6b94_X_k0815dc792bd7489aa25_A_8</vt:lpwstr>
  </property>
  <property fmtid="{D5CDD505-2E9C-101B-9397-08002B2CF9AE}" pid="740" name="g3dfe8fbde49a468a899e12671f96d02d">
    <vt:lpwstr>k18275913e6b644a6b94_X_k0815dc792bd7489aa25_A_7</vt:lpwstr>
  </property>
  <property fmtid="{D5CDD505-2E9C-101B-9397-08002B2CF9AE}" pid="741" name="g4ca582b55c9242f5b56825f49b8ac035">
    <vt:lpwstr>k18275913e6b644a6b94_X_k0815dc792bd7489aa25_A_6</vt:lpwstr>
  </property>
  <property fmtid="{D5CDD505-2E9C-101B-9397-08002B2CF9AE}" pid="742" name="g1aea612eebc44fdf9f5b0c92d7308088">
    <vt:lpwstr>k18275913e6b644a6b94_X_k0815dc792bd7489aa25_A_5</vt:lpwstr>
  </property>
  <property fmtid="{D5CDD505-2E9C-101B-9397-08002B2CF9AE}" pid="743" name="g5283b32e163642f1a1cdc87609443864">
    <vt:lpwstr>k18275913e6b644a6b94_X_k0815dc792bd7489aa25_A_4</vt:lpwstr>
  </property>
  <property fmtid="{D5CDD505-2E9C-101B-9397-08002B2CF9AE}" pid="744" name="g68c1aea98f344ea995b69d15cc19b415">
    <vt:lpwstr>k18275913e6b644a6b94_X_k0815dc792bd7489aa25_A_3</vt:lpwstr>
  </property>
  <property fmtid="{D5CDD505-2E9C-101B-9397-08002B2CF9AE}" pid="745" name="g29133b947cba482ab7481f1ada42a8d3">
    <vt:lpwstr>k18275913e6b644a6b94_X_k0815dc792bd7489aa25_A_2</vt:lpwstr>
  </property>
  <property fmtid="{D5CDD505-2E9C-101B-9397-08002B2CF9AE}" pid="746" name="g05e04995ca304c6b8da9d6e8066ba549">
    <vt:lpwstr>k18275913e6b644a6b94_X_k0815dc792bd7489aa25_A_1</vt:lpwstr>
  </property>
  <property fmtid="{D5CDD505-2E9C-101B-9397-08002B2CF9AE}" pid="747" name="g37507cf9aea948d5a7d1d5ca3d0aabde">
    <vt:lpwstr>k3fd284132afc400f8ae</vt:lpwstr>
  </property>
  <property fmtid="{D5CDD505-2E9C-101B-9397-08002B2CF9AE}" pid="748" name="gf47c05eb62304124a73a5fce8fa1c15f">
    <vt:lpwstr>k3fd284132afc400f8ae</vt:lpwstr>
  </property>
  <property fmtid="{D5CDD505-2E9C-101B-9397-08002B2CF9AE}" pid="749" name="ga4c9749d1cc5497cac7ce913cee44b54">
    <vt:lpwstr>k18275913e6b644a6b94_X_k3a5f20f9d6694effb4d_A_1</vt:lpwstr>
  </property>
  <property fmtid="{D5CDD505-2E9C-101B-9397-08002B2CF9AE}" pid="750" name="gd9a62f656b674937b42245a9837a7c84">
    <vt:lpwstr>k18275913e6b644a6b94_X_k3a5f20f9d6694effb4d_A_2</vt:lpwstr>
  </property>
  <property fmtid="{D5CDD505-2E9C-101B-9397-08002B2CF9AE}" pid="751" name="g560bdc2594724d73acd5652ab26ea1c8">
    <vt:lpwstr>k18275913e6b644a6b94_X_k3a5f20f9d6694effb4d_A_3</vt:lpwstr>
  </property>
  <property fmtid="{D5CDD505-2E9C-101B-9397-08002B2CF9AE}" pid="752" name="g79109b31311d4ee2a57e5d4c270eeee7">
    <vt:lpwstr>k18275913e6b644a6b94_X_k3a5f20f9d6694effb4d_A_4</vt:lpwstr>
  </property>
  <property fmtid="{D5CDD505-2E9C-101B-9397-08002B2CF9AE}" pid="753" name="g11de1450c63440b3b46a26576b2f33e5">
    <vt:lpwstr>k18275913e6b644a6b94_X_k3a5f20f9d6694effb4d_A_5</vt:lpwstr>
  </property>
  <property fmtid="{D5CDD505-2E9C-101B-9397-08002B2CF9AE}" pid="754" name="g97ef5af290804690a4867ef8ca9f63a9">
    <vt:lpwstr>k18275913e6b644a6b94_X_k3a5f20f9d6694effb4d_A_6</vt:lpwstr>
  </property>
  <property fmtid="{D5CDD505-2E9C-101B-9397-08002B2CF9AE}" pid="755" name="g7ff9d5bac17f4dde82c3c3f11855b73f">
    <vt:lpwstr>k18275913e6b644a6b94_X_k3a5f20f9d6694effb4d_A_7</vt:lpwstr>
  </property>
  <property fmtid="{D5CDD505-2E9C-101B-9397-08002B2CF9AE}" pid="756" name="gd7f9431f202949e2a2dba469a07f089d">
    <vt:lpwstr>k18275913e6b644a6b94_X_k3a5f20f9d6694effb4d_A_8</vt:lpwstr>
  </property>
  <property fmtid="{D5CDD505-2E9C-101B-9397-08002B2CF9AE}" pid="757" name="gf4924f3f73be43b6b8c220f3edfee911">
    <vt:lpwstr>k18275913e6b644a6b94_X_k3a5f20f9d6694effb4d_A_9</vt:lpwstr>
  </property>
  <property fmtid="{D5CDD505-2E9C-101B-9397-08002B2CF9AE}" pid="758" name="g2a3a3bdad5564177b510a3ea58f835b5">
    <vt:lpwstr>k18275913e6b644a6b94_X_k3a5f20f9d6694effb4d_A_10</vt:lpwstr>
  </property>
  <property fmtid="{D5CDD505-2E9C-101B-9397-08002B2CF9AE}" pid="759" name="g0d8f095219c14313ac8d619720df1eca">
    <vt:lpwstr>k18275913e6b644a6b94_X_k5276aad1b70a41cdb1e_A_1</vt:lpwstr>
  </property>
  <property fmtid="{D5CDD505-2E9C-101B-9397-08002B2CF9AE}" pid="760" name="gc3627492bf3e49099ede23e5c3cb761a">
    <vt:lpwstr>k18275913e6b644a6b94_X_k5276aad1b70a41cdb1e_A_2</vt:lpwstr>
  </property>
  <property fmtid="{D5CDD505-2E9C-101B-9397-08002B2CF9AE}" pid="761" name="g99e72f0754a44b56943f0affb225c5ca">
    <vt:lpwstr>k18275913e6b644a6b94_X_k5276aad1b70a41cdb1e_A_3</vt:lpwstr>
  </property>
  <property fmtid="{D5CDD505-2E9C-101B-9397-08002B2CF9AE}" pid="762" name="g4a010269453e41dabb0d16a92e7c83df">
    <vt:lpwstr>k18275913e6b644a6b94_X_k5276aad1b70a41cdb1e_A_4</vt:lpwstr>
  </property>
  <property fmtid="{D5CDD505-2E9C-101B-9397-08002B2CF9AE}" pid="763" name="g6ed9a30646af49bf91744f58fb37d586">
    <vt:lpwstr>k18275913e6b644a6b94_X_k5276aad1b70a41cdb1e_A_5</vt:lpwstr>
  </property>
  <property fmtid="{D5CDD505-2E9C-101B-9397-08002B2CF9AE}" pid="764" name="gaa728fe7f12748e59d980a99f726302d">
    <vt:lpwstr>k18275913e6b644a6b94_X_k5276aad1b70a41cdb1e_A_6</vt:lpwstr>
  </property>
  <property fmtid="{D5CDD505-2E9C-101B-9397-08002B2CF9AE}" pid="765" name="g1a85c97edb964faba60f03b05a6a02ef">
    <vt:lpwstr>k18275913e6b644a6b94_X_k5276aad1b70a41cdb1e_A_7</vt:lpwstr>
  </property>
  <property fmtid="{D5CDD505-2E9C-101B-9397-08002B2CF9AE}" pid="766" name="g50f3e803c26749c09fad99c35d92b530">
    <vt:lpwstr>k18275913e6b644a6b94_X_k5276aad1b70a41cdb1e_A_8</vt:lpwstr>
  </property>
  <property fmtid="{D5CDD505-2E9C-101B-9397-08002B2CF9AE}" pid="767" name="g25938fe365064be3abbab5e4e8ba8a87">
    <vt:lpwstr>k18275913e6b644a6b94_X_k5276aad1b70a41cdb1e_A_9</vt:lpwstr>
  </property>
  <property fmtid="{D5CDD505-2E9C-101B-9397-08002B2CF9AE}" pid="768" name="gae4c3ef72bf8457f85b2b2abc5c297ba">
    <vt:lpwstr>k18275913e6b644a6b94_X_k5276aad1b70a41cdb1e_A_10</vt:lpwstr>
  </property>
  <property fmtid="{D5CDD505-2E9C-101B-9397-08002B2CF9AE}" pid="769" name="ge1a8b5f49c1947b5974247a0be59eaa0">
    <vt:lpwstr>k18275913e6b644a6b94_X_k154bb7dbae164cdb9df_A_1</vt:lpwstr>
  </property>
  <property fmtid="{D5CDD505-2E9C-101B-9397-08002B2CF9AE}" pid="770" name="ge38418f1075d4f9b99c2fe58797b11c4">
    <vt:lpwstr>k18275913e6b644a6b94_X_k154bb7dbae164cdb9df_A_2</vt:lpwstr>
  </property>
  <property fmtid="{D5CDD505-2E9C-101B-9397-08002B2CF9AE}" pid="771" name="ge07eee9e526547c9be6abf4c35cc89f9">
    <vt:lpwstr>k18275913e6b644a6b94_X_k154bb7dbae164cdb9df_A_3</vt:lpwstr>
  </property>
  <property fmtid="{D5CDD505-2E9C-101B-9397-08002B2CF9AE}" pid="772" name="gf3a3656148b24675920412229bffe040">
    <vt:lpwstr>k18275913e6b644a6b94_X_k154bb7dbae164cdb9df_A_4</vt:lpwstr>
  </property>
  <property fmtid="{D5CDD505-2E9C-101B-9397-08002B2CF9AE}" pid="773" name="geffd3894eb1e45ca9f3c684a1956fd8a">
    <vt:lpwstr>k18275913e6b644a6b94_X_k154bb7dbae164cdb9df_A_5</vt:lpwstr>
  </property>
  <property fmtid="{D5CDD505-2E9C-101B-9397-08002B2CF9AE}" pid="774" name="g5e93aecd70a147edaad2c585565f8ddd">
    <vt:lpwstr>k18275913e6b644a6b94_X_k154bb7dbae164cdb9df_A_6</vt:lpwstr>
  </property>
  <property fmtid="{D5CDD505-2E9C-101B-9397-08002B2CF9AE}" pid="775" name="g8e7d31b2029143ad85a483cda6ec3344">
    <vt:lpwstr>k18275913e6b644a6b94_X_k154bb7dbae164cdb9df_A_7</vt:lpwstr>
  </property>
  <property fmtid="{D5CDD505-2E9C-101B-9397-08002B2CF9AE}" pid="776" name="gcf28a88d34324fcc80f5182d474cc348">
    <vt:lpwstr>k18275913e6b644a6b94_X_k154bb7dbae164cdb9df_A_8</vt:lpwstr>
  </property>
  <property fmtid="{D5CDD505-2E9C-101B-9397-08002B2CF9AE}" pid="777" name="ge19a39d479ee4d24a8d2aaebe43e9a88">
    <vt:lpwstr>k18275913e6b644a6b94_X_k154bb7dbae164cdb9df_A_9</vt:lpwstr>
  </property>
  <property fmtid="{D5CDD505-2E9C-101B-9397-08002B2CF9AE}" pid="778" name="g60ebe9edfb7d4aca9c95c105306aba82">
    <vt:lpwstr>k18275913e6b644a6b94_X_k154bb7dbae164cdb9df_A_10</vt:lpwstr>
  </property>
  <property fmtid="{D5CDD505-2E9C-101B-9397-08002B2CF9AE}" pid="779" name="g7ccfa03ee52e413a9fe13711e7d1f8a5">
    <vt:lpwstr>k18275913e6b644a6b94_X_k21964829557a4703bd3_A_1</vt:lpwstr>
  </property>
  <property fmtid="{D5CDD505-2E9C-101B-9397-08002B2CF9AE}" pid="780" name="ga398168f8cad4dfeb11fb75d8953fe81">
    <vt:lpwstr>k18275913e6b644a6b94_X_k21964829557a4703bd3_A_2</vt:lpwstr>
  </property>
  <property fmtid="{D5CDD505-2E9C-101B-9397-08002B2CF9AE}" pid="781" name="g20025b8c9a964e4da1d7426e85bce649">
    <vt:lpwstr>k18275913e6b644a6b94_X_k21964829557a4703bd3_A_3</vt:lpwstr>
  </property>
  <property fmtid="{D5CDD505-2E9C-101B-9397-08002B2CF9AE}" pid="782" name="gc691a63320824cb997d15093fffff7d0">
    <vt:lpwstr>k18275913e6b644a6b94_X_k21964829557a4703bd3_A_4</vt:lpwstr>
  </property>
  <property fmtid="{D5CDD505-2E9C-101B-9397-08002B2CF9AE}" pid="783" name="g08e1f8f3e8934407b4e52ed215826659">
    <vt:lpwstr>k18275913e6b644a6b94_X_k21964829557a4703bd3_A_5</vt:lpwstr>
  </property>
  <property fmtid="{D5CDD505-2E9C-101B-9397-08002B2CF9AE}" pid="784" name="g2dfa911961814cdb86c7a5b4a525bef9">
    <vt:lpwstr>k18275913e6b644a6b94_X_k21964829557a4703bd3_A_6</vt:lpwstr>
  </property>
  <property fmtid="{D5CDD505-2E9C-101B-9397-08002B2CF9AE}" pid="785" name="ga9d3f32f7e0f4e2bb3135a3f8134eeaf">
    <vt:lpwstr>k18275913e6b644a6b94_X_k21964829557a4703bd3_A_7</vt:lpwstr>
  </property>
  <property fmtid="{D5CDD505-2E9C-101B-9397-08002B2CF9AE}" pid="786" name="g185688634f7d4845b986c9053bdafc85">
    <vt:lpwstr>k18275913e6b644a6b94_X_k21964829557a4703bd3_A_8</vt:lpwstr>
  </property>
  <property fmtid="{D5CDD505-2E9C-101B-9397-08002B2CF9AE}" pid="787" name="g09c6064bffac492681da7fb81a20a5b8">
    <vt:lpwstr>k18275913e6b644a6b94_X_k21964829557a4703bd3_A_9</vt:lpwstr>
  </property>
  <property fmtid="{D5CDD505-2E9C-101B-9397-08002B2CF9AE}" pid="788" name="gdbe421ad851c42e09bf2523f3fae449c">
    <vt:lpwstr>k18275913e6b644a6b94_X_k21964829557a4703bd3_A_10</vt:lpwstr>
  </property>
  <property fmtid="{D5CDD505-2E9C-101B-9397-08002B2CF9AE}" pid="789" name="g49f1100fc9534bd19bd8e68241b06871">
    <vt:lpwstr>k18275913e6b644a6b94_X_kd3160d68aeb445358e2_A_10_F_0</vt:lpwstr>
  </property>
  <property fmtid="{D5CDD505-2E9C-101B-9397-08002B2CF9AE}" pid="790" name="gcb5cc0e26a19422e813e15d386d0455c">
    <vt:lpwstr>k18275913e6b644a6b94_X_kd3160d68aeb445358e2_A_9_F_0</vt:lpwstr>
  </property>
  <property fmtid="{D5CDD505-2E9C-101B-9397-08002B2CF9AE}" pid="791" name="g6c13767c4c2e408fb807f2ddb58fc1e1">
    <vt:lpwstr>k18275913e6b644a6b94_X_kd3160d68aeb445358e2_A_8_F_0</vt:lpwstr>
  </property>
  <property fmtid="{D5CDD505-2E9C-101B-9397-08002B2CF9AE}" pid="792" name="g5809c3dc422641d8af46c940d035d584">
    <vt:lpwstr>k18275913e6b644a6b94_X_kd3160d68aeb445358e2_A_7_F_0</vt:lpwstr>
  </property>
  <property fmtid="{D5CDD505-2E9C-101B-9397-08002B2CF9AE}" pid="793" name="gdd7ca181be4c49d28785a184bdc9cb40">
    <vt:lpwstr>k18275913e6b644a6b94_X_kd3160d68aeb445358e2_A_6_F_0</vt:lpwstr>
  </property>
  <property fmtid="{D5CDD505-2E9C-101B-9397-08002B2CF9AE}" pid="794" name="g3bf4c950add94f5ea39c7eb7758dec7a">
    <vt:lpwstr>k18275913e6b644a6b94_X_kd3160d68aeb445358e2_A_5_F_0</vt:lpwstr>
  </property>
  <property fmtid="{D5CDD505-2E9C-101B-9397-08002B2CF9AE}" pid="795" name="g9639462d22884c5e80cbb5b3f7f2d365">
    <vt:lpwstr>k18275913e6b644a6b94_X_kd3160d68aeb445358e2_A_4_F_0</vt:lpwstr>
  </property>
  <property fmtid="{D5CDD505-2E9C-101B-9397-08002B2CF9AE}" pid="796" name="gc62b432e3c244e75aa1b6960e1c2589b">
    <vt:lpwstr>k18275913e6b644a6b94_X_kd3160d68aeb445358e2_A_3_F_0</vt:lpwstr>
  </property>
  <property fmtid="{D5CDD505-2E9C-101B-9397-08002B2CF9AE}" pid="797" name="gf8c83420a8e642a290b51e2c944e683d">
    <vt:lpwstr>k18275913e6b644a6b94_X_kd3160d68aeb445358e2_A_2_F_0</vt:lpwstr>
  </property>
  <property fmtid="{D5CDD505-2E9C-101B-9397-08002B2CF9AE}" pid="798" name="g32caeaf24b00457d97b6d5f9446b842a">
    <vt:lpwstr>k18275913e6b644a6b94_X_kd3160d68aeb445358e2_A_1_F_0</vt:lpwstr>
  </property>
  <property fmtid="{D5CDD505-2E9C-101B-9397-08002B2CF9AE}" pid="799" name="g0a1f0e0eb5fd44fa8fc33aee702452fd">
    <vt:lpwstr>k18275913e6b644a6b94_X_ka7f5f633ecc8435f9cb_A_1</vt:lpwstr>
  </property>
  <property fmtid="{D5CDD505-2E9C-101B-9397-08002B2CF9AE}" pid="800" name="g96790f30f5cd4c0fa6095a6ac6bb8884">
    <vt:lpwstr>k18275913e6b644a6b94_X_ka7f5f633ecc8435f9cb_A_2</vt:lpwstr>
  </property>
  <property fmtid="{D5CDD505-2E9C-101B-9397-08002B2CF9AE}" pid="801" name="g6c96fde588aa403ea5e1138758013d05">
    <vt:lpwstr>k18275913e6b644a6b94_X_ka7f5f633ecc8435f9cb_A_3</vt:lpwstr>
  </property>
  <property fmtid="{D5CDD505-2E9C-101B-9397-08002B2CF9AE}" pid="802" name="gb149d899d89347329a507315e3388ce4">
    <vt:lpwstr>k18275913e6b644a6b94_X_ka7f5f633ecc8435f9cb_A_4</vt:lpwstr>
  </property>
  <property fmtid="{D5CDD505-2E9C-101B-9397-08002B2CF9AE}" pid="803" name="g5333cbb6c8284a008530da784e5503cf">
    <vt:lpwstr>k18275913e6b644a6b94_X_ka7f5f633ecc8435f9cb_A_5</vt:lpwstr>
  </property>
  <property fmtid="{D5CDD505-2E9C-101B-9397-08002B2CF9AE}" pid="804" name="g525ff570640741d58fdba96455ce7278">
    <vt:lpwstr>k18275913e6b644a6b94_X_ka7f5f633ecc8435f9cb_A_6</vt:lpwstr>
  </property>
  <property fmtid="{D5CDD505-2E9C-101B-9397-08002B2CF9AE}" pid="805" name="g3911cfae15bf42e8b7e5851d7ce9431a">
    <vt:lpwstr>k18275913e6b644a6b94_X_ka7f5f633ecc8435f9cb_A_7</vt:lpwstr>
  </property>
  <property fmtid="{D5CDD505-2E9C-101B-9397-08002B2CF9AE}" pid="806" name="g50928512149f443b89981495d648ab46">
    <vt:lpwstr>k18275913e6b644a6b94_X_ka7f5f633ecc8435f9cb_A_8</vt:lpwstr>
  </property>
  <property fmtid="{D5CDD505-2E9C-101B-9397-08002B2CF9AE}" pid="807" name="g8d84b7c103eb4cbfb61d8e7a3472d8e6">
    <vt:lpwstr>k18275913e6b644a6b94_X_ka7f5f633ecc8435f9cb_A_9</vt:lpwstr>
  </property>
  <property fmtid="{D5CDD505-2E9C-101B-9397-08002B2CF9AE}" pid="808" name="gcba0ba4cdc9f4ba2bf9d356cd22fe39b">
    <vt:lpwstr>k18275913e6b644a6b94_X_ka7f5f633ecc8435f9cb_A_10</vt:lpwstr>
  </property>
</Properties>
</file>