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099378EA-93AC-46D8-AA15-1CE7AD40B49E}" xr6:coauthVersionLast="40" xr6:coauthVersionMax="40" xr10:uidLastSave="{62845415-499B-4169-96EB-3D589AD7FC58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6B7E0EF4_D315_413F_83D1_E2EA03ECC61F_.wvu.Cols" localSheetId="0" hidden="1">Leases!$A:$B</definedName>
    <definedName name="Z_6B7E0EF4_D315_413F_83D1_E2EA03ECC61F_.wvu.PrintArea" localSheetId="0" hidden="1">Leases!$C$1:$P$93</definedName>
    <definedName name="Z_6B7E0EF4_D315_413F_83D1_E2EA03ECC61F_.wvu.Rows" localSheetId="0" hidden="1">Leases!$15:$15,Leases!$17:$17,Leases!$19:$22,Leases!$24:$24,Leases!$28:$28,Leases!$31:$31,Leases!$33:$36,Leases!$42:$45,Leases!$54:$54,Leases!$61:$80,Leases!$83:$92</definedName>
    <definedName name="Z_A50C7BC0_180A_436F_A486_D566403C4083_.wvu.Cols" localSheetId="0" hidden="1">Leases!$A:$B</definedName>
    <definedName name="Z_A50C7BC0_180A_436F_A486_D566403C4083_.wvu.PrintArea" localSheetId="0" hidden="1">Leases!$C$1:$P$93</definedName>
    <definedName name="Z_A50C7BC0_180A_436F_A486_D566403C4083_.wvu.Rows" localSheetId="0" hidden="1">Leases!$15:$15,Leases!$17:$17,Leases!$19:$22,Leases!$24:$24,Leases!$28:$28,Leases!$31:$31,Leases!$33:$36,Leases!$42:$45,Leases!$54:$54,Leases!$61:$80,Leases!$83:$92</definedName>
    <definedName name="Z_AD05D195_00B6_4724_A1CD_62BF56731686_.wvu.Cols" localSheetId="0" hidden="1">Leases!$A:$B</definedName>
    <definedName name="Z_AD05D195_00B6_4724_A1CD_62BF56731686_.wvu.PrintArea" localSheetId="0" hidden="1">Leases!$C$1:$P$93</definedName>
    <definedName name="Z_AD05D195_00B6_4724_A1CD_62BF56731686_.wvu.Rows" localSheetId="0" hidden="1">Leases!$15:$15,Leases!$17:$17,Leases!$19:$22,Leases!$24:$24,Leases!$28:$28,Leases!$31:$31,Leases!$33:$36,Leases!$42:$45,Leases!$54:$54,Leases!$61:$80,Leases!$83:$92</definedName>
    <definedName name="Z_F02FC783_DFAF_46F0_BD91_61D3977DBE1C_.wvu.Cols" localSheetId="0" hidden="1">Leases!$A:$B</definedName>
    <definedName name="Z_F02FC783_DFAF_46F0_BD91_61D3977DBE1C_.wvu.PrintArea" localSheetId="0" hidden="1">Leases!$C$1:$P$93</definedName>
    <definedName name="Z_F02FC783_DFAF_46F0_BD91_61D3977DBE1C_.wvu.Rows" localSheetId="0" hidden="1">Leases!$15:$15,Leases!$17:$17,Leases!$19:$22,Leases!$24:$24,Leases!$28:$28,Leases!$31:$31,Leases!$33:$36,Leases!$42:$45,Leases!$54:$54,Leases!$61:$80,Leases!$83:$92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F02FC783-DFAF-46F0-BD91-61D3977DBE1C}" mergeInterval="0" personalView="1" maximized="1" windowWidth="1596" windowHeight="739" activeSheetId="1"/>
    <customWorkbookView name="Kurt - Personal View" guid="{6B7E0EF4-D315-413F-83D1-E2EA03ECC61F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A50C7BC0-180A-436F-A486-D566403C4083}" mergeInterval="0" personalView="1" maximized="1" windowWidth="1596" windowHeight="672" activeSheetId="1"/>
    <customWorkbookView name="Kurt M. Mueller - Personal View" guid="{AD05D195-00B6-4724-A1CD-62BF56731686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O118" i="1"/>
  <c r="O124" i="1" s="1"/>
  <c r="F119" i="1"/>
  <c r="F123" i="1" s="1"/>
  <c r="G119" i="1"/>
  <c r="G123" i="1" s="1"/>
  <c r="H119" i="1"/>
  <c r="H123" i="1" s="1"/>
  <c r="I119" i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N124" i="1"/>
  <c r="F135" i="1"/>
  <c r="G135" i="1"/>
  <c r="H135" i="1"/>
  <c r="I135" i="1"/>
  <c r="J135" i="1"/>
  <c r="K135" i="1"/>
  <c r="L135" i="1"/>
  <c r="M135" i="1"/>
  <c r="N135" i="1"/>
  <c r="O135" i="1"/>
  <c r="J125" i="1" l="1"/>
  <c r="J136" i="1" s="1"/>
  <c r="O66" i="1"/>
  <c r="G66" i="1"/>
  <c r="N66" i="1"/>
  <c r="F66" i="1"/>
  <c r="I66" i="1"/>
  <c r="L66" i="1"/>
  <c r="J66" i="1"/>
  <c r="M66" i="1"/>
  <c r="F60" i="1"/>
  <c r="G140" i="1"/>
  <c r="O60" i="1"/>
  <c r="N60" i="1"/>
  <c r="M60" i="1"/>
  <c r="L60" i="1"/>
  <c r="K60" i="1"/>
  <c r="J60" i="1"/>
  <c r="I60" i="1"/>
  <c r="H60" i="1"/>
  <c r="G60" i="1"/>
  <c r="N125" i="1"/>
  <c r="N136" i="1" s="1"/>
  <c r="F125" i="1"/>
  <c r="F136" i="1" s="1"/>
  <c r="H125" i="1"/>
  <c r="H136" i="1" s="1"/>
  <c r="M125" i="1"/>
  <c r="M136" i="1" s="1"/>
  <c r="G139" i="1"/>
  <c r="O125" i="1"/>
  <c r="O136" i="1" s="1"/>
  <c r="K125" i="1"/>
  <c r="K136" i="1" s="1"/>
  <c r="G125" i="1"/>
  <c r="G136" i="1" s="1"/>
  <c r="L125" i="1"/>
  <c r="L136" i="1" s="1"/>
  <c r="G141" i="1"/>
  <c r="G142" i="1"/>
  <c r="I123" i="1"/>
  <c r="I125" i="1" s="1"/>
  <c r="I136" i="1" s="1"/>
  <c r="H142" i="1" l="1"/>
  <c r="I142" i="1" s="1"/>
  <c r="H140" i="1"/>
  <c r="I140" i="1" s="1"/>
  <c r="H141" i="1"/>
  <c r="I141" i="1" s="1"/>
  <c r="H139" i="1"/>
  <c r="I139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<sst xmlns="http://schemas.openxmlformats.org/spreadsheetml/2006/main" count="103" uniqueCount="96">
  <si>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</si>
  <si>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</si>
  <si>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</si>
  <si>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</si>
  <si>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</si>
  <si>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</si>
  <si>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</si>
  <si>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</si>
  <si>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</si>
  <si>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</si>
  <si>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</si>
  <si>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</si>
  <si>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</si>
  <si>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</si>
  <si>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</si>
  <si>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</si>
  <si>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</si>
  <si>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</si>
  <si>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</si>
  <si>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</si>
  <si>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</si>
  <si>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</si>
  <si>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</si>
  <si>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</si>
  <si>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</si>
  <si>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</si>
  <si>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</si>
  <si>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</si>
  <si>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</si>
  <si>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</si>
  <si>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</si>
  <si>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</si>
  <si>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</si>
  <si>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</si>
  <si>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</si>
  <si>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</si>
  <si>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</si>
  <si>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</si>
  <si>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</si>
  <si>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</si>
  <si>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</si>
  <si>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</si>
  <si>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</si>
  <si>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</si>
  <si>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</si>
  <si>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</si>
  <si>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</si>
  <si>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</si>
  <si>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</si>
  <si>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</si>
  <si>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</si>
  <si>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</si>
  <si>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</si>
  <si>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</si>
  <si>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</si>
  <si>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</si>
  <si>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</si>
  <si>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</si>
  <si>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</si>
  <si>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</si>
  <si>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COMMERCIAL RENT COMPARABLES</t>
  </si>
  <si>
    <t>Project Gross Leasable Area (SF)</t>
  </si>
  <si>
    <t>No. of Tunnels / No. of Service Bays</t>
  </si>
  <si>
    <t>Tenant Gross Leasable Area (SF)</t>
  </si>
  <si>
    <t>Effective Annual Rent / Tunnel  / Service Bay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</si>
  <si>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</si>
  <si>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</si>
  <si>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</si>
  <si>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</si>
  <si>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</si>
  <si>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</si>
  <si>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</si>
  <si>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</si>
  <si>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</si>
  <si>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</si>
  <si>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</si>
  <si>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</si>
  <si>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</si>
  <si>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</si>
  <si>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</si>
  <si>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</si>
  <si>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</si>
  <si>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</si>
  <si>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Variance</t>
  </si>
  <si>
    <t>Low</t>
  </si>
  <si>
    <t>High</t>
  </si>
  <si>
    <t>Average</t>
  </si>
  <si>
    <t>Median</t>
  </si>
  <si>
    <t xml:space="preserve"> - Subtotal $ / SF</t>
  </si>
  <si>
    <t>Unadjusted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</si>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</sst>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5" xfId="0" applyNumberFormat="1" applyFont="1" applyFill="1" applyBorder="1" applyAlignment="1">
      <alignment horizontal="center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7" xfId="0" applyNumberFormat="1" applyFont="1" applyFill="1" applyBorder="1" applyAlignment="1">
      <alignment horizontal="right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5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50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hidden="1" customHeight="1" x14ac:dyDescent="0.3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x14ac:dyDescent="0.3">
      <c r="B4" s="1"/>
      <c r="C4" s="135"/>
      <c r="D4" s="136"/>
      <c r="E4" s="137"/>
      <c r="F4" s="138"/>
      <c r="G4" s="139"/>
      <c r="H4" s="139"/>
      <c r="I4" s="139"/>
      <c r="J4" s="139"/>
      <c r="K4" s="139"/>
      <c r="L4" s="139"/>
      <c r="M4" s="139"/>
      <c r="N4" s="139"/>
      <c r="O4" s="139"/>
      <c r="P4" s="140"/>
      <c r="Q4" s="21"/>
    </row>
    <row r="5" spans="2:17" ht="15" thickBot="1" x14ac:dyDescent="0.35">
      <c r="B5" s="1"/>
      <c r="C5" s="14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2"/>
      <c r="Q5" s="21"/>
    </row>
    <row r="6" spans="2:17" ht="3.6" customHeight="1" x14ac:dyDescent="0.3">
      <c r="B6" s="1"/>
      <c r="C6" s="14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4"/>
      <c r="Q6" s="21"/>
    </row>
    <row r="7" spans="2:17" s="17" customFormat="1" x14ac:dyDescent="0.3">
      <c r="B7" s="7"/>
      <c r="C7" s="145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6"/>
      <c r="Q7" s="22"/>
    </row>
    <row r="8" spans="2:17" s="17" customFormat="1" x14ac:dyDescent="0.3">
      <c r="B8" s="7"/>
      <c r="C8" s="145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6"/>
      <c r="Q8" s="22"/>
    </row>
    <row r="9" spans="2:17" s="17" customFormat="1" x14ac:dyDescent="0.3">
      <c r="B9" s="7"/>
      <c r="C9" s="145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6"/>
      <c r="Q9" s="22"/>
    </row>
    <row r="10" spans="2:17" ht="5.0999999999999996" customHeight="1" x14ac:dyDescent="0.3">
      <c r="B10" s="1"/>
      <c r="C10" s="143"/>
      <c r="D10" s="147"/>
      <c r="E10" s="148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1"/>
      <c r="Q10" s="21"/>
    </row>
    <row r="11" spans="2:17" x14ac:dyDescent="0.3">
      <c r="B11" s="1"/>
      <c r="C11" s="152"/>
      <c r="D11" s="18" t="s">
        <v>32</v>
      </c>
      <c r="E11" s="153"/>
      <c r="F11" s="154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21"/>
    </row>
    <row r="12" spans="2:17" ht="5.0999999999999996" customHeight="1" x14ac:dyDescent="0.3">
      <c r="B12" s="1"/>
      <c r="C12" s="143"/>
      <c r="D12" s="147"/>
      <c r="E12" s="148"/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44"/>
      <c r="Q12" s="21"/>
    </row>
    <row r="13" spans="2:17" s="17" customFormat="1" x14ac:dyDescent="0.3">
      <c r="B13" s="7"/>
      <c r="C13" s="145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6"/>
      <c r="Q13" s="22"/>
    </row>
    <row r="14" spans="2:17" s="17" customFormat="1" x14ac:dyDescent="0.3">
      <c r="B14" s="7"/>
      <c r="C14" s="145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6"/>
      <c r="Q14" s="22"/>
    </row>
    <row r="15" spans="2:17" s="17" customFormat="1" hidden="1" x14ac:dyDescent="0.3">
      <c r="B15" s="7"/>
      <c r="C15" s="145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6"/>
      <c r="Q15" s="22"/>
    </row>
    <row r="16" spans="2:17" s="17" customFormat="1" ht="16.5" customHeight="1" x14ac:dyDescent="0.3">
      <c r="B16" s="7"/>
      <c r="C16" s="145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6"/>
      <c r="Q16" s="22"/>
    </row>
    <row r="17" spans="2:17" s="17" customFormat="1" hidden="1" x14ac:dyDescent="0.3">
      <c r="B17" s="7"/>
      <c r="C17" s="145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6"/>
      <c r="Q17" s="22"/>
    </row>
    <row r="18" spans="2:17" s="17" customFormat="1" x14ac:dyDescent="0.3">
      <c r="B18" s="7"/>
      <c r="C18" s="145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6"/>
      <c r="Q18" s="22"/>
    </row>
    <row r="19" spans="2:17" s="17" customFormat="1" hidden="1" x14ac:dyDescent="0.3">
      <c r="B19" s="7"/>
      <c r="C19" s="145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6"/>
      <c r="Q19" s="22"/>
    </row>
    <row r="20" spans="2:17" s="17" customFormat="1" hidden="1" x14ac:dyDescent="0.3">
      <c r="B20" s="7"/>
      <c r="C20" s="145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6"/>
      <c r="Q20" s="22"/>
    </row>
    <row r="21" spans="2:17" s="17" customFormat="1" hidden="1" x14ac:dyDescent="0.3">
      <c r="B21" s="7"/>
      <c r="C21" s="145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46"/>
      <c r="Q21" s="22"/>
    </row>
    <row r="22" spans="2:17" s="17" customFormat="1" hidden="1" x14ac:dyDescent="0.3">
      <c r="B22" s="7"/>
      <c r="C22" s="145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6"/>
      <c r="Q22" s="22"/>
    </row>
    <row r="23" spans="2:17" s="17" customFormat="1" x14ac:dyDescent="0.3">
      <c r="B23" s="7"/>
      <c r="C23" s="145"/>
      <c r="D23" s="27" t="s">
        <v>9</v>
      </c>
      <c r="E23" s="28"/>
      <c r="F23" s="224"/>
      <c r="G23" s="225"/>
      <c r="H23" s="225"/>
      <c r="I23" s="225"/>
      <c r="J23" s="225"/>
      <c r="K23" s="225"/>
      <c r="L23" s="225"/>
      <c r="M23" s="225"/>
      <c r="N23" s="225"/>
      <c r="O23" s="225"/>
      <c r="P23" s="146"/>
      <c r="Q23" s="22"/>
    </row>
    <row r="24" spans="2:17" s="17" customFormat="1" hidden="1" x14ac:dyDescent="0.3">
      <c r="B24" s="7"/>
      <c r="C24" s="145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6"/>
      <c r="Q24" s="22"/>
    </row>
    <row r="25" spans="2:17" s="17" customFormat="1" x14ac:dyDescent="0.3">
      <c r="B25" s="7"/>
      <c r="C25" s="145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6"/>
      <c r="Q25" s="22"/>
    </row>
    <row r="26" spans="2:17" s="17" customFormat="1" x14ac:dyDescent="0.3">
      <c r="B26" s="7"/>
      <c r="C26" s="145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6"/>
      <c r="Q26" s="22"/>
    </row>
    <row r="27" spans="2:17" s="17" customFormat="1" x14ac:dyDescent="0.3">
      <c r="B27" s="7"/>
      <c r="C27" s="145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6"/>
      <c r="Q27" s="22"/>
    </row>
    <row r="28" spans="2:17" s="17" customFormat="1" ht="14.25" hidden="1" customHeight="1" x14ac:dyDescent="0.3">
      <c r="B28" s="7"/>
      <c r="C28" s="145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6"/>
      <c r="Q28" s="22"/>
    </row>
    <row r="29" spans="2:17" s="17" customFormat="1" x14ac:dyDescent="0.3">
      <c r="B29" s="7"/>
      <c r="C29" s="145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6"/>
      <c r="Q29" s="22"/>
    </row>
    <row r="30" spans="2:17" s="17" customFormat="1" x14ac:dyDescent="0.3">
      <c r="B30" s="7"/>
      <c r="C30" s="145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6"/>
      <c r="Q30" s="22"/>
    </row>
    <row r="31" spans="2:17" s="17" customFormat="1" hidden="1" x14ac:dyDescent="0.3">
      <c r="B31" s="7"/>
      <c r="C31" s="145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46"/>
      <c r="Q31" s="22"/>
    </row>
    <row r="32" spans="2:17" s="17" customFormat="1" x14ac:dyDescent="0.3">
      <c r="B32" s="7"/>
      <c r="C32" s="145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46"/>
      <c r="Q32" s="22"/>
    </row>
    <row r="33" spans="2:17" s="17" customFormat="1" hidden="1" x14ac:dyDescent="0.3">
      <c r="B33" s="7"/>
      <c r="C33" s="145"/>
      <c r="D33" s="157" t="s">
        <v>62</v>
      </c>
      <c r="E33" s="158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146"/>
      <c r="Q33" s="22"/>
    </row>
    <row r="34" spans="2:17" s="17" customFormat="1" hidden="1" x14ac:dyDescent="0.3">
      <c r="B34" s="7"/>
      <c r="C34" s="145"/>
      <c r="D34" s="157" t="s">
        <v>15</v>
      </c>
      <c r="E34" s="158"/>
      <c r="F34" s="159">
        <f t="shared" ref="F34:O34" si="2">F35/43560</f>
        <v>0</v>
      </c>
      <c r="G34" s="160">
        <f t="shared" si="2"/>
        <v>0</v>
      </c>
      <c r="H34" s="160">
        <f t="shared" si="2"/>
        <v>0</v>
      </c>
      <c r="I34" s="160">
        <f t="shared" si="2"/>
        <v>0</v>
      </c>
      <c r="J34" s="160">
        <f t="shared" si="2"/>
        <v>0</v>
      </c>
      <c r="K34" s="160">
        <f t="shared" si="2"/>
        <v>0</v>
      </c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46"/>
      <c r="Q34" s="22"/>
    </row>
    <row r="35" spans="2:17" s="17" customFormat="1" hidden="1" x14ac:dyDescent="0.3">
      <c r="B35" s="7"/>
      <c r="C35" s="145"/>
      <c r="D35" s="157" t="s">
        <v>42</v>
      </c>
      <c r="E35" s="158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146"/>
      <c r="Q35" s="22"/>
    </row>
    <row r="36" spans="2:17" s="17" customFormat="1" hidden="1" x14ac:dyDescent="0.3">
      <c r="B36" s="7"/>
      <c r="C36" s="145"/>
      <c r="D36" s="157" t="s">
        <v>38</v>
      </c>
      <c r="E36" s="158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46"/>
      <c r="Q36" s="22"/>
    </row>
    <row r="37" spans="2:17" ht="5.0999999999999996" customHeight="1" x14ac:dyDescent="0.3">
      <c r="B37" s="1"/>
      <c r="C37" s="143"/>
      <c r="D37" s="147"/>
      <c r="E37" s="148"/>
      <c r="F37" s="149"/>
      <c r="G37" s="150"/>
      <c r="H37" s="150"/>
      <c r="I37" s="150"/>
      <c r="J37" s="150"/>
      <c r="K37" s="150"/>
      <c r="L37" s="150"/>
      <c r="M37" s="150"/>
      <c r="N37" s="150"/>
      <c r="O37" s="150"/>
      <c r="P37" s="144"/>
      <c r="Q37" s="21"/>
    </row>
    <row r="38" spans="2:17" x14ac:dyDescent="0.3">
      <c r="B38" s="1"/>
      <c r="C38" s="152"/>
      <c r="D38" s="18" t="s">
        <v>33</v>
      </c>
      <c r="E38" s="153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21"/>
    </row>
    <row r="39" spans="2:17" ht="5.0999999999999996" customHeight="1" x14ac:dyDescent="0.3">
      <c r="B39" s="1"/>
      <c r="C39" s="143"/>
      <c r="D39" s="147"/>
      <c r="E39" s="148"/>
      <c r="F39" s="149"/>
      <c r="G39" s="150"/>
      <c r="H39" s="150"/>
      <c r="I39" s="150"/>
      <c r="J39" s="150"/>
      <c r="K39" s="150"/>
      <c r="L39" s="150"/>
      <c r="M39" s="150"/>
      <c r="N39" s="150"/>
      <c r="O39" s="150"/>
      <c r="P39" s="144"/>
      <c r="Q39" s="21"/>
    </row>
    <row r="40" spans="2:17" s="17" customFormat="1" x14ac:dyDescent="0.3">
      <c r="B40" s="7"/>
      <c r="C40" s="145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6"/>
      <c r="Q40" s="22"/>
    </row>
    <row r="41" spans="2:17" s="17" customFormat="1" x14ac:dyDescent="0.3">
      <c r="B41" s="7"/>
      <c r="C41" s="145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6"/>
      <c r="Q41" s="22"/>
    </row>
    <row r="42" spans="2:17" s="17" customFormat="1" hidden="1" x14ac:dyDescent="0.3">
      <c r="B42" s="7"/>
      <c r="C42" s="145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6"/>
      <c r="Q42" s="22"/>
    </row>
    <row r="43" spans="2:17" s="17" customFormat="1" hidden="1" x14ac:dyDescent="0.3">
      <c r="B43" s="7"/>
      <c r="C43" s="145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46"/>
      <c r="Q43" s="22"/>
    </row>
    <row r="44" spans="2:17" s="17" customFormat="1" hidden="1" x14ac:dyDescent="0.3">
      <c r="B44" s="7"/>
      <c r="C44" s="145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6"/>
      <c r="Q44" s="22"/>
    </row>
    <row r="45" spans="2:17" s="17" customFormat="1" ht="27.6" hidden="1" x14ac:dyDescent="0.3">
      <c r="B45" s="7"/>
      <c r="C45" s="145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6"/>
      <c r="Q45" s="22"/>
    </row>
    <row r="46" spans="2:17" s="17" customFormat="1" ht="5.0999999999999996" customHeight="1" x14ac:dyDescent="0.3">
      <c r="B46" s="7"/>
      <c r="C46" s="163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4"/>
      <c r="Q46" s="22"/>
    </row>
    <row r="47" spans="2:17" s="17" customFormat="1" ht="5.0999999999999996" customHeight="1" x14ac:dyDescent="0.3">
      <c r="B47" s="7"/>
      <c r="C47" s="145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6"/>
      <c r="Q47" s="22"/>
    </row>
    <row r="48" spans="2:17" s="17" customFormat="1" x14ac:dyDescent="0.3">
      <c r="B48" s="7"/>
      <c r="C48" s="145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6"/>
      <c r="Q48" s="22"/>
    </row>
    <row r="49" spans="2:17" s="17" customFormat="1" x14ac:dyDescent="0.3">
      <c r="B49" s="7"/>
      <c r="C49" s="145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6"/>
      <c r="Q49" s="22"/>
    </row>
    <row r="50" spans="2:17" s="17" customFormat="1" x14ac:dyDescent="0.3">
      <c r="B50" s="7"/>
      <c r="C50" s="145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6"/>
      <c r="Q50" s="22"/>
    </row>
    <row r="51" spans="2:17" s="17" customFormat="1" x14ac:dyDescent="0.3">
      <c r="B51" s="7"/>
      <c r="C51" s="145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6"/>
      <c r="Q51" s="22"/>
    </row>
    <row r="52" spans="2:17" s="17" customFormat="1" x14ac:dyDescent="0.3">
      <c r="B52" s="7"/>
      <c r="C52" s="145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6"/>
      <c r="Q52" s="22"/>
    </row>
    <row r="53" spans="2:17" s="17" customFormat="1" x14ac:dyDescent="0.3">
      <c r="B53" s="7"/>
      <c r="C53" s="145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6"/>
      <c r="Q53" s="22"/>
    </row>
    <row r="54" spans="2:17" s="17" customFormat="1" hidden="1" x14ac:dyDescent="0.3">
      <c r="B54" s="7"/>
      <c r="C54" s="145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6"/>
      <c r="Q54" s="22"/>
    </row>
    <row r="55" spans="2:17" s="17" customFormat="1" x14ac:dyDescent="0.3">
      <c r="B55" s="7"/>
      <c r="C55" s="145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6"/>
      <c r="Q55" s="22"/>
    </row>
    <row r="56" spans="2:17" s="17" customFormat="1" x14ac:dyDescent="0.3">
      <c r="B56" s="7"/>
      <c r="C56" s="145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6"/>
      <c r="Q56" s="22"/>
    </row>
    <row r="57" spans="2:17" s="17" customFormat="1" ht="5.0999999999999996" customHeight="1" x14ac:dyDescent="0.3">
      <c r="B57" s="7"/>
      <c r="C57" s="163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4"/>
      <c r="Q57" s="22"/>
    </row>
    <row r="58" spans="2:17" s="17" customFormat="1" ht="5.0999999999999996" customHeight="1" x14ac:dyDescent="0.3">
      <c r="B58" s="7"/>
      <c r="C58" s="145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6"/>
      <c r="Q58" s="22"/>
    </row>
    <row r="59" spans="2:17" s="17" customFormat="1" x14ac:dyDescent="0.3">
      <c r="B59" s="7"/>
      <c r="C59" s="145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6"/>
      <c r="Q59" s="22"/>
    </row>
    <row r="60" spans="2:17" s="17" customFormat="1" x14ac:dyDescent="0.3">
      <c r="B60" s="7"/>
      <c r="C60" s="145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6"/>
      <c r="Q60" s="22"/>
    </row>
    <row r="61" spans="2:17" s="17" customFormat="1" ht="27.6" hidden="1" x14ac:dyDescent="0.3">
      <c r="B61" s="7"/>
      <c r="C61" s="145"/>
      <c r="D61" s="157" t="s">
        <v>64</v>
      </c>
      <c r="E61" s="158"/>
      <c r="F61" s="165"/>
      <c r="G61" s="166"/>
      <c r="H61" s="166"/>
      <c r="I61" s="166"/>
      <c r="J61" s="166"/>
      <c r="K61" s="166"/>
      <c r="L61" s="166"/>
      <c r="M61" s="166"/>
      <c r="N61" s="166"/>
      <c r="O61" s="166"/>
      <c r="P61" s="146"/>
      <c r="Q61" s="22"/>
    </row>
    <row r="62" spans="2:17" s="17" customFormat="1" hidden="1" x14ac:dyDescent="0.3">
      <c r="B62" s="7"/>
      <c r="C62" s="145"/>
      <c r="D62" s="157" t="s">
        <v>57</v>
      </c>
      <c r="E62" s="158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46"/>
      <c r="Q62" s="22"/>
    </row>
    <row r="63" spans="2:17" s="17" customFormat="1" hidden="1" x14ac:dyDescent="0.3">
      <c r="B63" s="7"/>
      <c r="C63" s="145"/>
      <c r="D63" s="157" t="s">
        <v>46</v>
      </c>
      <c r="E63" s="15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46"/>
      <c r="Q63" s="22"/>
    </row>
    <row r="64" spans="2:17" s="17" customFormat="1" hidden="1" x14ac:dyDescent="0.3">
      <c r="B64" s="7"/>
      <c r="C64" s="145"/>
      <c r="D64" s="157" t="s">
        <v>47</v>
      </c>
      <c r="E64" s="15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46"/>
      <c r="Q64" s="22"/>
    </row>
    <row r="65" spans="2:17" s="17" customFormat="1" hidden="1" x14ac:dyDescent="0.3">
      <c r="B65" s="7"/>
      <c r="C65" s="145"/>
      <c r="D65" s="157" t="s">
        <v>48</v>
      </c>
      <c r="E65" s="15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46"/>
      <c r="Q65" s="22"/>
    </row>
    <row r="66" spans="2:17" s="17" customFormat="1" hidden="1" x14ac:dyDescent="0.3">
      <c r="B66" s="7"/>
      <c r="C66" s="145"/>
      <c r="D66" s="157"/>
      <c r="E66" s="15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46"/>
      <c r="Q66" s="22"/>
    </row>
    <row r="67" spans="2:17" ht="5.0999999999999996" hidden="1" customHeight="1" x14ac:dyDescent="0.3">
      <c r="B67" s="1"/>
      <c r="C67" s="143"/>
      <c r="D67" s="147"/>
      <c r="E67" s="148"/>
      <c r="F67" s="149"/>
      <c r="G67" s="150"/>
      <c r="H67" s="150"/>
      <c r="I67" s="150"/>
      <c r="J67" s="150"/>
      <c r="K67" s="150"/>
      <c r="L67" s="150"/>
      <c r="M67" s="150"/>
      <c r="N67" s="150"/>
      <c r="O67" s="150"/>
      <c r="P67" s="144"/>
      <c r="Q67" s="21"/>
    </row>
    <row r="68" spans="2:17" hidden="1" x14ac:dyDescent="0.3">
      <c r="B68" s="1"/>
      <c r="C68" s="152"/>
      <c r="D68" s="19" t="s">
        <v>34</v>
      </c>
      <c r="E68" s="153"/>
      <c r="F68" s="154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21"/>
    </row>
    <row r="69" spans="2:17" ht="5.0999999999999996" hidden="1" customHeight="1" x14ac:dyDescent="0.3">
      <c r="B69" s="1"/>
      <c r="C69" s="143"/>
      <c r="D69" s="147"/>
      <c r="E69" s="148"/>
      <c r="F69" s="149"/>
      <c r="G69" s="150"/>
      <c r="H69" s="150"/>
      <c r="I69" s="150"/>
      <c r="J69" s="150"/>
      <c r="K69" s="150"/>
      <c r="L69" s="150"/>
      <c r="M69" s="150"/>
      <c r="N69" s="150"/>
      <c r="O69" s="150"/>
      <c r="P69" s="144"/>
      <c r="Q69" s="21"/>
    </row>
    <row r="70" spans="2:17" s="17" customFormat="1" hidden="1" x14ac:dyDescent="0.3">
      <c r="B70" s="7"/>
      <c r="C70" s="145"/>
      <c r="D70" s="157" t="s">
        <v>23</v>
      </c>
      <c r="E70" s="158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46"/>
      <c r="Q70" s="22"/>
    </row>
    <row r="71" spans="2:17" s="17" customFormat="1" hidden="1" x14ac:dyDescent="0.3">
      <c r="B71" s="7"/>
      <c r="C71" s="8"/>
      <c r="D71" s="157" t="s">
        <v>25</v>
      </c>
      <c r="E71" s="158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46"/>
      <c r="Q71" s="22"/>
    </row>
    <row r="72" spans="2:17" s="17" customFormat="1" hidden="1" x14ac:dyDescent="0.3">
      <c r="B72" s="7"/>
      <c r="C72" s="145"/>
      <c r="D72" s="157" t="s">
        <v>24</v>
      </c>
      <c r="E72" s="158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46"/>
      <c r="Q72" s="22"/>
    </row>
    <row r="73" spans="2:17" s="17" customFormat="1" hidden="1" x14ac:dyDescent="0.3">
      <c r="B73" s="7"/>
      <c r="C73" s="145"/>
      <c r="D73" s="157" t="s">
        <v>26</v>
      </c>
      <c r="E73" s="158"/>
      <c r="F73" s="94"/>
      <c r="G73" s="95"/>
      <c r="H73" s="95"/>
      <c r="I73" s="95"/>
      <c r="J73" s="95"/>
      <c r="K73" s="95"/>
      <c r="L73" s="95"/>
      <c r="M73" s="95"/>
      <c r="N73" s="95"/>
      <c r="O73" s="95"/>
      <c r="P73" s="146"/>
      <c r="Q73" s="22"/>
    </row>
    <row r="74" spans="2:17" s="17" customFormat="1" hidden="1" x14ac:dyDescent="0.3">
      <c r="B74" s="7"/>
      <c r="C74" s="145"/>
      <c r="D74" s="157" t="s">
        <v>28</v>
      </c>
      <c r="E74" s="158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46"/>
      <c r="Q74" s="22"/>
    </row>
    <row r="75" spans="2:17" s="17" customFormat="1" hidden="1" x14ac:dyDescent="0.3">
      <c r="B75" s="7"/>
      <c r="C75" s="8"/>
      <c r="D75" s="157" t="s">
        <v>27</v>
      </c>
      <c r="E75" s="158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46"/>
      <c r="Q75" s="22"/>
    </row>
    <row r="76" spans="2:17" s="17" customFormat="1" hidden="1" x14ac:dyDescent="0.3">
      <c r="B76" s="7"/>
      <c r="C76" s="145"/>
      <c r="D76" s="157" t="s">
        <v>51</v>
      </c>
      <c r="E76" s="158"/>
      <c r="F76" s="92"/>
      <c r="G76" s="93"/>
      <c r="H76" s="93"/>
      <c r="I76" s="93"/>
      <c r="J76" s="93"/>
      <c r="K76" s="93"/>
      <c r="L76" s="93"/>
      <c r="M76" s="93"/>
      <c r="N76" s="93"/>
      <c r="O76" s="93"/>
      <c r="P76" s="146"/>
      <c r="Q76" s="22"/>
    </row>
    <row r="77" spans="2:17" s="17" customFormat="1" hidden="1" x14ac:dyDescent="0.3">
      <c r="B77" s="7"/>
      <c r="C77" s="145"/>
      <c r="D77" s="157" t="s">
        <v>50</v>
      </c>
      <c r="E77" s="158"/>
      <c r="F77" s="92"/>
      <c r="G77" s="93"/>
      <c r="H77" s="93"/>
      <c r="I77" s="93"/>
      <c r="J77" s="93"/>
      <c r="K77" s="93"/>
      <c r="L77" s="93"/>
      <c r="M77" s="93"/>
      <c r="N77" s="93"/>
      <c r="O77" s="93"/>
      <c r="P77" s="146"/>
      <c r="Q77" s="22"/>
    </row>
    <row r="78" spans="2:17" s="17" customFormat="1" hidden="1" x14ac:dyDescent="0.3">
      <c r="B78" s="7"/>
      <c r="C78" s="145"/>
      <c r="D78" s="157" t="s">
        <v>29</v>
      </c>
      <c r="E78" s="158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146"/>
      <c r="Q78" s="22"/>
    </row>
    <row r="79" spans="2:17" s="17" customFormat="1" hidden="1" x14ac:dyDescent="0.3">
      <c r="B79" s="7"/>
      <c r="C79" s="145"/>
      <c r="D79" s="157" t="s">
        <v>36</v>
      </c>
      <c r="E79" s="158"/>
      <c r="F79" s="84"/>
      <c r="G79" s="85"/>
      <c r="H79" s="85"/>
      <c r="I79" s="85"/>
      <c r="J79" s="85"/>
      <c r="K79" s="85"/>
      <c r="L79" s="85"/>
      <c r="M79" s="85"/>
      <c r="N79" s="85"/>
      <c r="O79" s="85"/>
      <c r="P79" s="146"/>
      <c r="Q79" s="22"/>
    </row>
    <row r="80" spans="2:17" s="17" customFormat="1" hidden="1" x14ac:dyDescent="0.3">
      <c r="B80" s="7"/>
      <c r="C80" s="145"/>
      <c r="D80" s="157" t="s">
        <v>30</v>
      </c>
      <c r="E80" s="158"/>
      <c r="F80" s="94"/>
      <c r="G80" s="95"/>
      <c r="H80" s="95"/>
      <c r="I80" s="95"/>
      <c r="J80" s="95"/>
      <c r="K80" s="95"/>
      <c r="L80" s="95"/>
      <c r="M80" s="95"/>
      <c r="N80" s="95"/>
      <c r="O80" s="95"/>
      <c r="P80" s="146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0.5" customHeight="1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47"/>
      <c r="D83" s="147"/>
      <c r="E83" s="147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47"/>
      <c r="Q83" s="21"/>
    </row>
    <row r="84" spans="2:17" hidden="1" x14ac:dyDescent="0.3">
      <c r="B84" s="1"/>
      <c r="C84" s="147"/>
      <c r="D84" s="147"/>
      <c r="E84" s="147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47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45"/>
      <c r="D89" s="157" t="s">
        <v>58</v>
      </c>
      <c r="E89" s="15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6"/>
      <c r="Q89" s="22"/>
    </row>
    <row r="90" spans="2:17" s="17" customFormat="1" hidden="1" x14ac:dyDescent="0.3">
      <c r="B90" s="7"/>
      <c r="C90" s="145"/>
      <c r="D90" s="157" t="s">
        <v>59</v>
      </c>
      <c r="E90" s="15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6"/>
      <c r="Q90" s="22"/>
    </row>
    <row r="91" spans="2:17" s="17" customFormat="1" hidden="1" x14ac:dyDescent="0.3">
      <c r="B91" s="7"/>
      <c r="C91" s="187"/>
      <c r="D91" s="15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5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90" customFormat="1" ht="13.8" x14ac:dyDescent="0.3">
      <c r="B96" s="189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s="190" customFormat="1" ht="13.8" x14ac:dyDescent="0.3">
      <c r="B97" s="189"/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s="190" customFormat="1" ht="13.8" x14ac:dyDescent="0.3">
      <c r="B98" s="189"/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s="190" customFormat="1" ht="13.8" x14ac:dyDescent="0.3">
      <c r="B99" s="189"/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3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3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4" spans="1:28" s="60" customFormat="1" ht="16.5" customHeight="1" x14ac:dyDescent="0.3">
      <c r="A104" s="55"/>
      <c r="B104" s="56"/>
      <c r="C104" s="55"/>
      <c r="D104" s="55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8"/>
      <c r="R104" s="59"/>
      <c r="S104" s="59"/>
      <c r="T104" s="59"/>
      <c r="U104" s="59"/>
      <c r="V104" s="59"/>
      <c r="X104" s="59"/>
      <c r="Y104" s="59"/>
      <c r="Z104" s="59"/>
      <c r="AA104" s="59"/>
      <c r="AB104" s="59"/>
    </row>
    <row r="105" spans="1:28" s="60" customFormat="1" ht="16.5" customHeight="1" x14ac:dyDescent="0.3">
      <c r="B105" s="61"/>
      <c r="C105" s="228" t="s">
        <v>67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58"/>
      <c r="R105" s="59"/>
      <c r="S105" s="59"/>
      <c r="T105" s="59"/>
      <c r="U105" s="59"/>
      <c r="V105" s="59"/>
      <c r="X105" s="59"/>
      <c r="Y105" s="59"/>
      <c r="Z105" s="59"/>
      <c r="AA105" s="59"/>
      <c r="AB105" s="59"/>
    </row>
    <row r="106" spans="1:28" s="60" customFormat="1" ht="16.5" customHeight="1" x14ac:dyDescent="0.3">
      <c r="B106" s="61"/>
      <c r="C106" s="55"/>
      <c r="D106" s="55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8"/>
      <c r="R106" s="59"/>
      <c r="S106" s="59"/>
      <c r="T106" s="59"/>
      <c r="U106" s="59"/>
      <c r="V106" s="59"/>
      <c r="X106" s="59"/>
      <c r="Y106" s="59"/>
      <c r="Z106" s="59"/>
      <c r="AA106" s="59"/>
      <c r="AB106" s="59"/>
    </row>
    <row r="107" spans="1:28" s="60" customFormat="1" x14ac:dyDescent="0.3">
      <c r="B107" s="61"/>
      <c r="C107" s="62"/>
      <c r="D107" s="63"/>
      <c r="E107" s="63"/>
      <c r="F107" s="64"/>
      <c r="G107" s="65"/>
      <c r="H107" s="65"/>
      <c r="I107" s="65"/>
      <c r="J107" s="65"/>
      <c r="K107" s="65"/>
      <c r="L107" s="65"/>
      <c r="M107" s="65"/>
      <c r="N107" s="65"/>
      <c r="O107" s="65"/>
      <c r="P107" s="66"/>
      <c r="Q107" s="58"/>
      <c r="R107" s="59"/>
      <c r="S107" s="67" t="s">
        <v>68</v>
      </c>
      <c r="T107" s="68"/>
      <c r="U107" s="68"/>
      <c r="V107" s="68"/>
      <c r="X107" s="59"/>
      <c r="Y107" s="59"/>
      <c r="Z107" s="59"/>
      <c r="AA107" s="59"/>
      <c r="AB107" s="59"/>
    </row>
    <row r="108" spans="1:28" s="60" customFormat="1" ht="15" thickBot="1" x14ac:dyDescent="0.35">
      <c r="B108" s="61"/>
      <c r="C108" s="69"/>
      <c r="D108" s="70" t="s">
        <v>69</v>
      </c>
      <c r="E108" s="70"/>
      <c r="F108" s="71">
        <v>1</v>
      </c>
      <c r="G108" s="72">
        <v>2</v>
      </c>
      <c r="H108" s="72">
        <v>3</v>
      </c>
      <c r="I108" s="72">
        <v>4</v>
      </c>
      <c r="J108" s="72">
        <v>5</v>
      </c>
      <c r="K108" s="72">
        <v>6</v>
      </c>
      <c r="L108" s="72">
        <v>7</v>
      </c>
      <c r="M108" s="72">
        <v>8</v>
      </c>
      <c r="N108" s="72">
        <v>9</v>
      </c>
      <c r="O108" s="72">
        <v>10</v>
      </c>
      <c r="P108" s="73"/>
      <c r="Q108" s="58"/>
      <c r="R108" s="59"/>
      <c r="S108" s="74" t="s">
        <v>70</v>
      </c>
      <c r="T108" s="58"/>
      <c r="U108" s="75"/>
      <c r="V108" s="76">
        <v>42736</v>
      </c>
      <c r="X108" s="59"/>
      <c r="Y108" s="59"/>
      <c r="Z108" s="59"/>
      <c r="AA108" s="59"/>
      <c r="AB108" s="59"/>
    </row>
    <row r="109" spans="1:28" s="60" customFormat="1" ht="3.6" customHeight="1" x14ac:dyDescent="0.3">
      <c r="B109" s="61"/>
      <c r="C109" s="77"/>
      <c r="D109" s="78"/>
      <c r="E109" s="78"/>
      <c r="F109" s="79"/>
      <c r="G109" s="80"/>
      <c r="H109" s="80"/>
      <c r="I109" s="80"/>
      <c r="J109" s="80"/>
      <c r="K109" s="80"/>
      <c r="L109" s="80"/>
      <c r="M109" s="80"/>
      <c r="N109" s="80"/>
      <c r="O109" s="80"/>
      <c r="P109" s="81"/>
      <c r="Q109" s="58"/>
      <c r="R109" s="59"/>
      <c r="S109" s="74"/>
      <c r="T109" s="58"/>
      <c r="U109" s="58"/>
      <c r="V109" s="82"/>
      <c r="X109" s="59"/>
      <c r="Y109" s="59"/>
      <c r="Z109" s="59"/>
      <c r="AA109" s="59"/>
      <c r="AB109" s="59"/>
    </row>
    <row r="110" spans="1:28" s="60" customFormat="1" x14ac:dyDescent="0.3">
      <c r="B110" s="61"/>
      <c r="C110" s="191"/>
      <c r="D110" s="83" t="s">
        <v>0</v>
      </c>
      <c r="E110" s="83"/>
      <c r="F110" s="84">
        <f t="shared" ref="F110:O112" si="9">F7</f>
        <v>0</v>
      </c>
      <c r="G110" s="85">
        <f t="shared" si="9"/>
        <v>0</v>
      </c>
      <c r="H110" s="85">
        <f t="shared" si="9"/>
        <v>0</v>
      </c>
      <c r="I110" s="85">
        <f t="shared" si="9"/>
        <v>0</v>
      </c>
      <c r="J110" s="85">
        <f t="shared" si="9"/>
        <v>0</v>
      </c>
      <c r="K110" s="85">
        <f t="shared" si="9"/>
        <v>0</v>
      </c>
      <c r="L110" s="85">
        <f t="shared" si="9"/>
        <v>0</v>
      </c>
      <c r="M110" s="85">
        <f t="shared" si="9"/>
        <v>0</v>
      </c>
      <c r="N110" s="85">
        <f t="shared" si="9"/>
        <v>0</v>
      </c>
      <c r="O110" s="85">
        <f t="shared" si="9"/>
        <v>0</v>
      </c>
      <c r="P110" s="192"/>
      <c r="Q110" s="58"/>
      <c r="R110" s="59"/>
      <c r="S110" s="74" t="s">
        <v>71</v>
      </c>
      <c r="T110" s="58"/>
      <c r="U110" s="58"/>
      <c r="V110" s="86">
        <v>0.03</v>
      </c>
      <c r="X110" s="59"/>
      <c r="Y110" s="59"/>
      <c r="Z110" s="59"/>
      <c r="AA110" s="59"/>
      <c r="AB110" s="59"/>
    </row>
    <row r="111" spans="1:28" s="60" customFormat="1" x14ac:dyDescent="0.3">
      <c r="B111" s="61"/>
      <c r="C111" s="191"/>
      <c r="D111" s="83" t="s">
        <v>1</v>
      </c>
      <c r="E111" s="83"/>
      <c r="F111" s="84">
        <f t="shared" si="9"/>
        <v>0</v>
      </c>
      <c r="G111" s="85">
        <f t="shared" si="9"/>
        <v>0</v>
      </c>
      <c r="H111" s="85">
        <f t="shared" si="9"/>
        <v>0</v>
      </c>
      <c r="I111" s="85">
        <f t="shared" si="9"/>
        <v>0</v>
      </c>
      <c r="J111" s="85">
        <f t="shared" si="9"/>
        <v>0</v>
      </c>
      <c r="K111" s="85">
        <f t="shared" si="9"/>
        <v>0</v>
      </c>
      <c r="L111" s="85">
        <f t="shared" si="9"/>
        <v>0</v>
      </c>
      <c r="M111" s="85">
        <f t="shared" si="9"/>
        <v>0</v>
      </c>
      <c r="N111" s="85">
        <f t="shared" si="9"/>
        <v>0</v>
      </c>
      <c r="O111" s="85">
        <f t="shared" si="9"/>
        <v>0</v>
      </c>
      <c r="P111" s="192"/>
      <c r="Q111" s="58"/>
      <c r="R111" s="59"/>
      <c r="S111" s="74"/>
      <c r="T111" s="58"/>
      <c r="U111" s="58"/>
      <c r="V111" s="87"/>
      <c r="X111" s="59"/>
      <c r="Y111" s="59"/>
      <c r="Z111" s="59"/>
      <c r="AA111" s="59"/>
      <c r="AB111" s="59"/>
    </row>
    <row r="112" spans="1:28" s="60" customFormat="1" x14ac:dyDescent="0.3">
      <c r="B112" s="61"/>
      <c r="C112" s="191"/>
      <c r="D112" s="83" t="s">
        <v>72</v>
      </c>
      <c r="E112" s="83"/>
      <c r="F112" s="84" t="str">
        <f t="shared" si="9"/>
        <v xml:space="preserve">, </v>
      </c>
      <c r="G112" s="85" t="str">
        <f t="shared" si="9"/>
        <v xml:space="preserve">, </v>
      </c>
      <c r="H112" s="85" t="str">
        <f t="shared" si="9"/>
        <v xml:space="preserve">, </v>
      </c>
      <c r="I112" s="85" t="str">
        <f t="shared" si="9"/>
        <v xml:space="preserve">, </v>
      </c>
      <c r="J112" s="85" t="str">
        <f t="shared" si="9"/>
        <v xml:space="preserve">, </v>
      </c>
      <c r="K112" s="85" t="str">
        <f t="shared" si="9"/>
        <v xml:space="preserve">, </v>
      </c>
      <c r="L112" s="85" t="str">
        <f t="shared" si="9"/>
        <v xml:space="preserve">, </v>
      </c>
      <c r="M112" s="85" t="str">
        <f t="shared" si="9"/>
        <v xml:space="preserve">, </v>
      </c>
      <c r="N112" s="85" t="str">
        <f t="shared" si="9"/>
        <v xml:space="preserve">, </v>
      </c>
      <c r="O112" s="85" t="str">
        <f t="shared" si="9"/>
        <v xml:space="preserve">, </v>
      </c>
      <c r="P112" s="192"/>
      <c r="Q112" s="58"/>
      <c r="R112" s="59"/>
      <c r="S112" s="59"/>
      <c r="T112" s="59"/>
      <c r="U112" s="59"/>
      <c r="V112" s="59"/>
      <c r="X112" s="59"/>
      <c r="Y112" s="59"/>
      <c r="Z112" s="59"/>
      <c r="AA112" s="59"/>
      <c r="AB112" s="59"/>
    </row>
    <row r="113" spans="2:28" s="60" customFormat="1" ht="3.6" customHeight="1" x14ac:dyDescent="0.3">
      <c r="B113" s="61"/>
      <c r="C113" s="193"/>
      <c r="D113" s="194"/>
      <c r="E113" s="194"/>
      <c r="F113" s="84"/>
      <c r="G113" s="85"/>
      <c r="H113" s="85"/>
      <c r="I113" s="85"/>
      <c r="J113" s="85"/>
      <c r="K113" s="85"/>
      <c r="L113" s="85"/>
      <c r="M113" s="85"/>
      <c r="N113" s="85"/>
      <c r="O113" s="85"/>
      <c r="P113" s="192"/>
      <c r="Q113" s="58"/>
      <c r="R113" s="59"/>
      <c r="S113" s="59"/>
      <c r="T113" s="59"/>
      <c r="U113" s="59"/>
      <c r="V113" s="59"/>
      <c r="X113" s="59"/>
      <c r="Y113" s="59"/>
      <c r="Z113" s="59"/>
      <c r="AA113" s="59"/>
      <c r="AB113" s="59"/>
    </row>
    <row r="114" spans="2:28" s="60" customFormat="1" x14ac:dyDescent="0.3">
      <c r="B114" s="61"/>
      <c r="C114" s="88"/>
      <c r="D114" s="89" t="s">
        <v>31</v>
      </c>
      <c r="E114" s="89"/>
      <c r="F114" s="90"/>
      <c r="G114" s="91"/>
      <c r="H114" s="91"/>
      <c r="I114" s="91"/>
      <c r="J114" s="91"/>
      <c r="K114" s="91"/>
      <c r="L114" s="91"/>
      <c r="M114" s="91"/>
      <c r="N114" s="91"/>
      <c r="O114" s="91"/>
      <c r="P114" s="195"/>
      <c r="Q114" s="58"/>
      <c r="R114" s="59"/>
      <c r="S114" s="59"/>
      <c r="T114" s="59"/>
      <c r="U114" s="59"/>
      <c r="V114" s="59"/>
      <c r="X114" s="59"/>
      <c r="Y114" s="59"/>
      <c r="Z114" s="59"/>
      <c r="AA114" s="59"/>
      <c r="AB114" s="59"/>
    </row>
    <row r="115" spans="2:28" s="60" customFormat="1" ht="3.6" customHeight="1" x14ac:dyDescent="0.3">
      <c r="B115" s="61"/>
      <c r="C115" s="193"/>
      <c r="D115" s="194"/>
      <c r="E115" s="194"/>
      <c r="F115" s="84"/>
      <c r="G115" s="85"/>
      <c r="H115" s="85"/>
      <c r="I115" s="85"/>
      <c r="J115" s="85"/>
      <c r="K115" s="85"/>
      <c r="L115" s="85"/>
      <c r="M115" s="85"/>
      <c r="N115" s="85"/>
      <c r="O115" s="85"/>
      <c r="P115" s="192"/>
      <c r="Q115" s="58"/>
      <c r="R115" s="59"/>
      <c r="S115" s="59"/>
      <c r="T115" s="59"/>
      <c r="U115" s="59"/>
      <c r="V115" s="59"/>
      <c r="X115" s="59"/>
      <c r="Y115" s="59"/>
      <c r="Z115" s="59"/>
      <c r="AA115" s="59"/>
      <c r="AB115" s="59"/>
    </row>
    <row r="116" spans="2:28" s="60" customFormat="1" x14ac:dyDescent="0.3">
      <c r="B116" s="61"/>
      <c r="C116" s="191"/>
      <c r="D116" s="83" t="s">
        <v>56</v>
      </c>
      <c r="E116" s="83"/>
      <c r="F116" s="92">
        <f t="shared" ref="F116:O117" si="10">F40</f>
        <v>0</v>
      </c>
      <c r="G116" s="93">
        <f t="shared" si="10"/>
        <v>0</v>
      </c>
      <c r="H116" s="93">
        <f t="shared" si="10"/>
        <v>0</v>
      </c>
      <c r="I116" s="93">
        <f t="shared" si="10"/>
        <v>0</v>
      </c>
      <c r="J116" s="93">
        <f t="shared" si="10"/>
        <v>0</v>
      </c>
      <c r="K116" s="93">
        <f t="shared" si="10"/>
        <v>0</v>
      </c>
      <c r="L116" s="93">
        <f t="shared" si="10"/>
        <v>0</v>
      </c>
      <c r="M116" s="93">
        <f t="shared" si="10"/>
        <v>0</v>
      </c>
      <c r="N116" s="93">
        <f t="shared" si="10"/>
        <v>0</v>
      </c>
      <c r="O116" s="93">
        <f t="shared" si="10"/>
        <v>0</v>
      </c>
      <c r="P116" s="196"/>
      <c r="Q116" s="58"/>
      <c r="R116" s="59"/>
      <c r="S116" s="59"/>
      <c r="T116" s="59"/>
      <c r="U116" s="59"/>
      <c r="V116" s="59"/>
      <c r="X116" s="59"/>
      <c r="Y116" s="59"/>
      <c r="Z116" s="59"/>
      <c r="AA116" s="59"/>
      <c r="AB116" s="59"/>
    </row>
    <row r="117" spans="2:28" s="60" customFormat="1" x14ac:dyDescent="0.3">
      <c r="B117" s="61"/>
      <c r="C117" s="191"/>
      <c r="D117" s="83" t="s">
        <v>63</v>
      </c>
      <c r="E117" s="83"/>
      <c r="F117" s="94">
        <f t="shared" si="10"/>
        <v>0</v>
      </c>
      <c r="G117" s="95">
        <f t="shared" si="10"/>
        <v>0</v>
      </c>
      <c r="H117" s="95">
        <f t="shared" si="10"/>
        <v>0</v>
      </c>
      <c r="I117" s="95">
        <f t="shared" si="10"/>
        <v>0</v>
      </c>
      <c r="J117" s="95">
        <f t="shared" si="10"/>
        <v>0</v>
      </c>
      <c r="K117" s="95">
        <f t="shared" si="10"/>
        <v>0</v>
      </c>
      <c r="L117" s="95">
        <f t="shared" si="10"/>
        <v>0</v>
      </c>
      <c r="M117" s="95">
        <f t="shared" si="10"/>
        <v>0</v>
      </c>
      <c r="N117" s="95">
        <f t="shared" si="10"/>
        <v>0</v>
      </c>
      <c r="O117" s="95">
        <f t="shared" si="10"/>
        <v>0</v>
      </c>
      <c r="P117" s="196"/>
      <c r="Q117" s="58"/>
      <c r="R117" s="59"/>
      <c r="S117" s="59"/>
      <c r="T117" s="59"/>
      <c r="U117" s="59"/>
      <c r="V117" s="59"/>
      <c r="X117" s="59"/>
      <c r="Y117" s="59"/>
      <c r="Z117" s="59"/>
      <c r="AA117" s="59"/>
      <c r="AB117" s="59"/>
    </row>
    <row r="118" spans="2:28" s="60" customFormat="1" x14ac:dyDescent="0.3">
      <c r="B118" s="61"/>
      <c r="C118" s="191"/>
      <c r="D118" s="83" t="s">
        <v>16</v>
      </c>
      <c r="E118" s="83"/>
      <c r="F118" s="92">
        <f t="shared" ref="F118:O118" si="11">F48</f>
        <v>0</v>
      </c>
      <c r="G118" s="93">
        <f t="shared" si="11"/>
        <v>0</v>
      </c>
      <c r="H118" s="93">
        <f t="shared" si="11"/>
        <v>0</v>
      </c>
      <c r="I118" s="93">
        <f t="shared" si="11"/>
        <v>0</v>
      </c>
      <c r="J118" s="93">
        <f t="shared" si="11"/>
        <v>0</v>
      </c>
      <c r="K118" s="93">
        <f t="shared" si="11"/>
        <v>0</v>
      </c>
      <c r="L118" s="93">
        <f t="shared" si="11"/>
        <v>0</v>
      </c>
      <c r="M118" s="93">
        <f t="shared" si="11"/>
        <v>0</v>
      </c>
      <c r="N118" s="93">
        <f t="shared" si="11"/>
        <v>0</v>
      </c>
      <c r="O118" s="93">
        <f t="shared" si="11"/>
        <v>0</v>
      </c>
      <c r="P118" s="196"/>
      <c r="Q118" s="58"/>
      <c r="R118" s="59"/>
      <c r="S118" s="59"/>
      <c r="T118" s="59"/>
      <c r="U118" s="59"/>
      <c r="V118" s="59"/>
      <c r="X118" s="59"/>
      <c r="Y118" s="59"/>
      <c r="Z118" s="59"/>
      <c r="AA118" s="59"/>
      <c r="AB118" s="59"/>
    </row>
    <row r="119" spans="2:28" s="60" customFormat="1" ht="16.5" customHeight="1" x14ac:dyDescent="0.3">
      <c r="B119" s="61"/>
      <c r="C119" s="191"/>
      <c r="D119" s="83" t="s">
        <v>19</v>
      </c>
      <c r="E119" s="83"/>
      <c r="F119" s="128">
        <f t="shared" ref="F119:O119" si="12">F59</f>
        <v>0</v>
      </c>
      <c r="G119" s="129">
        <f t="shared" si="12"/>
        <v>0</v>
      </c>
      <c r="H119" s="129">
        <f t="shared" si="12"/>
        <v>0</v>
      </c>
      <c r="I119" s="129">
        <f t="shared" si="12"/>
        <v>0</v>
      </c>
      <c r="J119" s="129">
        <f t="shared" si="12"/>
        <v>0</v>
      </c>
      <c r="K119" s="129">
        <f t="shared" si="12"/>
        <v>0</v>
      </c>
      <c r="L119" s="129">
        <f t="shared" si="12"/>
        <v>0</v>
      </c>
      <c r="M119" s="129">
        <f t="shared" si="12"/>
        <v>0</v>
      </c>
      <c r="N119" s="129">
        <f t="shared" si="12"/>
        <v>0</v>
      </c>
      <c r="O119" s="129">
        <f t="shared" si="12"/>
        <v>0</v>
      </c>
      <c r="P119" s="197"/>
      <c r="Q119" s="58"/>
      <c r="R119" s="59"/>
      <c r="S119" s="59"/>
      <c r="T119" s="59"/>
      <c r="U119" s="59"/>
      <c r="V119" s="59"/>
      <c r="X119" s="59"/>
      <c r="Y119" s="59"/>
      <c r="Z119" s="59"/>
      <c r="AA119" s="59"/>
      <c r="AB119" s="59"/>
    </row>
    <row r="120" spans="2:28" s="60" customFormat="1" ht="16.5" customHeight="1" x14ac:dyDescent="0.3">
      <c r="B120" s="61"/>
      <c r="C120" s="88"/>
      <c r="D120" s="89" t="s">
        <v>73</v>
      </c>
      <c r="E120" s="89"/>
      <c r="F120" s="92"/>
      <c r="G120" s="93"/>
      <c r="H120" s="93"/>
      <c r="I120" s="93"/>
      <c r="J120" s="93"/>
      <c r="K120" s="93"/>
      <c r="L120" s="93"/>
      <c r="M120" s="93"/>
      <c r="N120" s="93"/>
      <c r="O120" s="93"/>
      <c r="P120" s="196"/>
      <c r="Q120" s="58"/>
      <c r="R120" s="59"/>
      <c r="S120" s="59"/>
      <c r="T120" s="59"/>
      <c r="U120" s="59"/>
      <c r="V120" s="59"/>
      <c r="X120" s="59"/>
      <c r="Y120" s="59"/>
      <c r="Z120" s="59"/>
      <c r="AA120" s="59"/>
      <c r="AB120" s="59"/>
    </row>
    <row r="121" spans="2:28" s="60" customFormat="1" ht="3.75" customHeight="1" x14ac:dyDescent="0.3">
      <c r="B121" s="61"/>
      <c r="C121" s="198"/>
      <c r="D121" s="199"/>
      <c r="E121" s="199"/>
      <c r="F121" s="92"/>
      <c r="G121" s="93"/>
      <c r="H121" s="93"/>
      <c r="I121" s="93"/>
      <c r="J121" s="93"/>
      <c r="K121" s="93"/>
      <c r="L121" s="93"/>
      <c r="M121" s="93"/>
      <c r="N121" s="93"/>
      <c r="O121" s="93"/>
      <c r="P121" s="196"/>
      <c r="Q121" s="58"/>
      <c r="R121" s="59"/>
      <c r="S121" s="59"/>
      <c r="T121" s="59"/>
      <c r="U121" s="59"/>
      <c r="V121" s="59"/>
      <c r="X121" s="59"/>
      <c r="Y121" s="59"/>
      <c r="Z121" s="59"/>
      <c r="AA121" s="59"/>
      <c r="AB121" s="59"/>
    </row>
    <row r="122" spans="2:28" s="60" customFormat="1" x14ac:dyDescent="0.3">
      <c r="B122" s="61"/>
      <c r="C122" s="198"/>
      <c r="D122" s="100" t="s">
        <v>92</v>
      </c>
      <c r="E122" s="100"/>
      <c r="F122" s="101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96"/>
      <c r="Q122" s="58"/>
      <c r="R122" s="59"/>
      <c r="S122" s="59"/>
      <c r="T122" s="59"/>
      <c r="U122" s="59"/>
      <c r="V122" s="59"/>
      <c r="X122" s="59"/>
      <c r="Y122" s="59"/>
      <c r="Z122" s="59"/>
      <c r="AA122" s="59"/>
      <c r="AB122" s="59"/>
    </row>
    <row r="123" spans="2:28" s="60" customFormat="1" x14ac:dyDescent="0.3">
      <c r="B123" s="61"/>
      <c r="C123" s="200"/>
      <c r="D123" s="125" t="s">
        <v>93</v>
      </c>
      <c r="E123" s="201"/>
      <c r="F123" s="126">
        <f t="shared" ref="F123:O123" si="13">F119*(1+F122)</f>
        <v>0</v>
      </c>
      <c r="G123" s="127">
        <f t="shared" si="13"/>
        <v>0</v>
      </c>
      <c r="H123" s="127">
        <f t="shared" si="13"/>
        <v>0</v>
      </c>
      <c r="I123" s="127">
        <f t="shared" si="13"/>
        <v>0</v>
      </c>
      <c r="J123" s="127">
        <f t="shared" si="13"/>
        <v>0</v>
      </c>
      <c r="K123" s="127">
        <f t="shared" si="13"/>
        <v>0</v>
      </c>
      <c r="L123" s="127">
        <f t="shared" si="13"/>
        <v>0</v>
      </c>
      <c r="M123" s="127">
        <f t="shared" si="13"/>
        <v>0</v>
      </c>
      <c r="N123" s="127">
        <f t="shared" si="13"/>
        <v>0</v>
      </c>
      <c r="O123" s="127">
        <f t="shared" si="13"/>
        <v>0</v>
      </c>
      <c r="P123" s="197"/>
      <c r="Q123" s="58"/>
      <c r="R123" s="59"/>
      <c r="S123" s="59"/>
      <c r="T123" s="59"/>
      <c r="U123" s="59"/>
      <c r="V123" s="59"/>
      <c r="X123" s="59"/>
      <c r="Y123" s="59"/>
      <c r="Z123" s="59"/>
      <c r="AA123" s="59"/>
      <c r="AB123" s="59"/>
    </row>
    <row r="124" spans="2:28" s="60" customFormat="1" ht="16.5" customHeight="1" x14ac:dyDescent="0.3">
      <c r="B124" s="61"/>
      <c r="C124" s="191"/>
      <c r="D124" s="100" t="s">
        <v>74</v>
      </c>
      <c r="E124" s="100"/>
      <c r="F124" s="101">
        <f t="shared" ref="F124:O124" si="14">($V$108-F118)/30.4735*($V$110/12)</f>
        <v>3.5059970137988747</v>
      </c>
      <c r="G124" s="102">
        <f t="shared" si="14"/>
        <v>3.5059970137988747</v>
      </c>
      <c r="H124" s="102">
        <f t="shared" si="14"/>
        <v>3.5059970137988747</v>
      </c>
      <c r="I124" s="102">
        <f t="shared" si="14"/>
        <v>3.5059970137988747</v>
      </c>
      <c r="J124" s="102">
        <f t="shared" si="14"/>
        <v>3.5059970137988747</v>
      </c>
      <c r="K124" s="102">
        <f t="shared" si="14"/>
        <v>3.5059970137988747</v>
      </c>
      <c r="L124" s="102">
        <f t="shared" si="14"/>
        <v>3.5059970137988747</v>
      </c>
      <c r="M124" s="102">
        <f t="shared" si="14"/>
        <v>3.5059970137988747</v>
      </c>
      <c r="N124" s="102">
        <f t="shared" si="14"/>
        <v>3.5059970137988747</v>
      </c>
      <c r="O124" s="102">
        <f t="shared" si="14"/>
        <v>3.5059970137988747</v>
      </c>
      <c r="P124" s="196"/>
      <c r="Q124" s="58"/>
      <c r="R124" s="59"/>
      <c r="S124" s="59"/>
      <c r="T124" s="59"/>
      <c r="U124" s="59"/>
      <c r="V124" s="59"/>
      <c r="X124" s="59"/>
      <c r="Y124" s="59"/>
      <c r="Z124" s="59"/>
      <c r="AA124" s="59"/>
      <c r="AB124" s="59"/>
    </row>
    <row r="125" spans="2:28" s="60" customFormat="1" ht="16.5" customHeight="1" x14ac:dyDescent="0.3">
      <c r="B125" s="61"/>
      <c r="C125" s="202"/>
      <c r="D125" s="99" t="s">
        <v>88</v>
      </c>
      <c r="E125" s="99"/>
      <c r="F125" s="118">
        <f t="shared" ref="F125:O125" si="15">F123*(1+F124)</f>
        <v>0</v>
      </c>
      <c r="G125" s="119">
        <f t="shared" si="15"/>
        <v>0</v>
      </c>
      <c r="H125" s="119">
        <f t="shared" si="15"/>
        <v>0</v>
      </c>
      <c r="I125" s="119">
        <f t="shared" si="15"/>
        <v>0</v>
      </c>
      <c r="J125" s="119">
        <f t="shared" si="15"/>
        <v>0</v>
      </c>
      <c r="K125" s="119">
        <f t="shared" si="15"/>
        <v>0</v>
      </c>
      <c r="L125" s="119">
        <f t="shared" si="15"/>
        <v>0</v>
      </c>
      <c r="M125" s="119">
        <f t="shared" si="15"/>
        <v>0</v>
      </c>
      <c r="N125" s="119">
        <f t="shared" si="15"/>
        <v>0</v>
      </c>
      <c r="O125" s="119">
        <f t="shared" si="15"/>
        <v>0</v>
      </c>
      <c r="P125" s="196"/>
      <c r="Q125" s="58"/>
      <c r="R125" s="59"/>
      <c r="S125" s="59"/>
      <c r="T125" s="59"/>
      <c r="U125" s="59"/>
      <c r="V125" s="59"/>
      <c r="X125" s="59"/>
      <c r="Y125" s="59"/>
      <c r="Z125" s="59"/>
      <c r="AA125" s="59"/>
      <c r="AB125" s="59"/>
    </row>
    <row r="126" spans="2:28" s="60" customFormat="1" x14ac:dyDescent="0.3">
      <c r="B126" s="61"/>
      <c r="C126" s="88"/>
      <c r="D126" s="89" t="s">
        <v>75</v>
      </c>
      <c r="E126" s="89"/>
      <c r="F126" s="92"/>
      <c r="G126" s="93"/>
      <c r="H126" s="93"/>
      <c r="I126" s="93"/>
      <c r="J126" s="93"/>
      <c r="K126" s="93"/>
      <c r="L126" s="93"/>
      <c r="M126" s="93"/>
      <c r="N126" s="93"/>
      <c r="O126" s="93"/>
      <c r="P126" s="196"/>
      <c r="Q126" s="58"/>
      <c r="R126" s="59"/>
      <c r="S126" s="59"/>
      <c r="T126" s="59"/>
      <c r="U126" s="59"/>
      <c r="V126" s="59"/>
      <c r="X126" s="59"/>
      <c r="Y126" s="59"/>
      <c r="Z126" s="59"/>
      <c r="AA126" s="59"/>
      <c r="AB126" s="59"/>
    </row>
    <row r="127" spans="2:28" s="60" customFormat="1" ht="3" customHeight="1" x14ac:dyDescent="0.3">
      <c r="B127" s="61"/>
      <c r="C127" s="198"/>
      <c r="D127" s="203"/>
      <c r="E127" s="203"/>
      <c r="F127" s="92"/>
      <c r="G127" s="93"/>
      <c r="H127" s="93"/>
      <c r="I127" s="93"/>
      <c r="J127" s="93"/>
      <c r="K127" s="93"/>
      <c r="L127" s="93"/>
      <c r="M127" s="93"/>
      <c r="N127" s="93"/>
      <c r="O127" s="93"/>
      <c r="P127" s="196"/>
      <c r="Q127" s="58"/>
      <c r="R127" s="59"/>
      <c r="S127" s="59"/>
      <c r="T127" s="59"/>
      <c r="U127" s="59"/>
      <c r="V127" s="59"/>
      <c r="X127" s="59"/>
      <c r="Y127" s="59"/>
      <c r="Z127" s="59"/>
      <c r="AA127" s="59"/>
      <c r="AB127" s="59"/>
    </row>
    <row r="128" spans="2:28" s="60" customFormat="1" ht="16.5" customHeight="1" x14ac:dyDescent="0.3">
      <c r="B128" s="61"/>
      <c r="C128" s="191"/>
      <c r="D128" s="100" t="s">
        <v>76</v>
      </c>
      <c r="E128" s="100"/>
      <c r="F128" s="101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96"/>
      <c r="Q128" s="58"/>
      <c r="R128" s="59"/>
      <c r="S128" s="59"/>
      <c r="T128" s="59"/>
      <c r="U128" s="59"/>
      <c r="V128" s="59"/>
      <c r="X128" s="59"/>
      <c r="Y128" s="59"/>
      <c r="Z128" s="59"/>
      <c r="AA128" s="59"/>
      <c r="AB128" s="59"/>
    </row>
    <row r="129" spans="2:28" s="60" customFormat="1" x14ac:dyDescent="0.3">
      <c r="B129" s="61"/>
      <c r="C129" s="204"/>
      <c r="D129" s="103" t="s">
        <v>77</v>
      </c>
      <c r="E129" s="103"/>
      <c r="F129" s="104">
        <v>0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97"/>
      <c r="Q129" s="58"/>
      <c r="R129" s="59"/>
      <c r="S129" s="59"/>
      <c r="T129" s="59"/>
      <c r="U129" s="59"/>
      <c r="V129" s="59"/>
      <c r="X129" s="59"/>
      <c r="Y129" s="59"/>
      <c r="Z129" s="59"/>
      <c r="AA129" s="59"/>
      <c r="AB129" s="59"/>
    </row>
    <row r="130" spans="2:28" s="60" customFormat="1" x14ac:dyDescent="0.3">
      <c r="B130" s="61"/>
      <c r="C130" s="191"/>
      <c r="D130" s="100" t="s">
        <v>91</v>
      </c>
      <c r="E130" s="100"/>
      <c r="F130" s="101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96"/>
      <c r="Q130" s="58"/>
      <c r="R130" s="59"/>
      <c r="S130" s="59"/>
      <c r="T130" s="59"/>
      <c r="U130" s="59"/>
      <c r="V130" s="59"/>
      <c r="X130" s="59"/>
      <c r="Y130" s="59"/>
      <c r="Z130" s="59"/>
      <c r="AA130" s="59"/>
      <c r="AB130" s="59"/>
    </row>
    <row r="131" spans="2:28" s="60" customFormat="1" x14ac:dyDescent="0.3">
      <c r="B131" s="61"/>
      <c r="C131" s="204"/>
      <c r="D131" s="103" t="s">
        <v>78</v>
      </c>
      <c r="E131" s="103"/>
      <c r="F131" s="104">
        <v>0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97"/>
      <c r="Q131" s="58"/>
      <c r="R131" s="59"/>
      <c r="S131" s="59"/>
      <c r="T131" s="59"/>
      <c r="U131" s="59"/>
      <c r="V131" s="59"/>
      <c r="X131" s="59"/>
      <c r="Y131" s="59"/>
      <c r="Z131" s="59"/>
      <c r="AA131" s="59"/>
      <c r="AB131" s="59"/>
    </row>
    <row r="132" spans="2:28" s="60" customFormat="1" x14ac:dyDescent="0.3">
      <c r="B132" s="61"/>
      <c r="C132" s="191"/>
      <c r="D132" s="100" t="s">
        <v>79</v>
      </c>
      <c r="E132" s="100"/>
      <c r="F132" s="101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96"/>
      <c r="Q132" s="58"/>
      <c r="R132" s="59"/>
      <c r="S132" s="59"/>
      <c r="T132" s="59"/>
      <c r="U132" s="59"/>
      <c r="V132" s="59"/>
      <c r="X132" s="59"/>
      <c r="Y132" s="59"/>
      <c r="Z132" s="59"/>
      <c r="AA132" s="59"/>
      <c r="AB132" s="59"/>
    </row>
    <row r="133" spans="2:28" s="60" customFormat="1" ht="16.5" customHeight="1" x14ac:dyDescent="0.3">
      <c r="B133" s="61"/>
      <c r="C133" s="191"/>
      <c r="D133" s="100" t="s">
        <v>80</v>
      </c>
      <c r="E133" s="100"/>
      <c r="F133" s="101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96"/>
      <c r="Q133" s="58"/>
      <c r="R133" s="59"/>
      <c r="S133" s="59"/>
      <c r="T133" s="59"/>
      <c r="U133" s="59"/>
      <c r="V133" s="59"/>
      <c r="X133" s="59"/>
      <c r="Y133" s="59"/>
      <c r="Z133" s="59"/>
      <c r="AA133" s="59"/>
      <c r="AB133" s="59"/>
    </row>
    <row r="134" spans="2:28" s="60" customFormat="1" ht="6.75" customHeight="1" x14ac:dyDescent="0.3">
      <c r="B134" s="61"/>
      <c r="C134" s="205"/>
      <c r="D134" s="96"/>
      <c r="E134" s="96"/>
      <c r="F134" s="97"/>
      <c r="G134" s="98"/>
      <c r="H134" s="98"/>
      <c r="I134" s="98"/>
      <c r="J134" s="98"/>
      <c r="K134" s="98"/>
      <c r="L134" s="98"/>
      <c r="M134" s="98"/>
      <c r="N134" s="98"/>
      <c r="O134" s="98"/>
      <c r="P134" s="206"/>
      <c r="Q134" s="58"/>
      <c r="R134" s="59"/>
      <c r="S134" s="59"/>
      <c r="T134" s="59"/>
      <c r="U134" s="59"/>
      <c r="V134" s="59"/>
      <c r="X134" s="59"/>
      <c r="Y134" s="59"/>
      <c r="Z134" s="59"/>
      <c r="AA134" s="59"/>
      <c r="AB134" s="59"/>
    </row>
    <row r="135" spans="2:28" s="60" customFormat="1" ht="23.25" customHeight="1" x14ac:dyDescent="0.3">
      <c r="B135" s="61"/>
      <c r="C135" s="207"/>
      <c r="D135" s="106" t="s">
        <v>94</v>
      </c>
      <c r="E135" s="106"/>
      <c r="F135" s="107">
        <f t="shared" ref="F135:O135" si="16">SUM(F128:F133)</f>
        <v>0</v>
      </c>
      <c r="G135" s="108">
        <f t="shared" si="16"/>
        <v>0</v>
      </c>
      <c r="H135" s="108">
        <f t="shared" si="16"/>
        <v>0</v>
      </c>
      <c r="I135" s="108">
        <f t="shared" si="16"/>
        <v>0</v>
      </c>
      <c r="J135" s="108">
        <f t="shared" si="16"/>
        <v>0</v>
      </c>
      <c r="K135" s="108">
        <f t="shared" si="16"/>
        <v>0</v>
      </c>
      <c r="L135" s="108">
        <f t="shared" si="16"/>
        <v>0</v>
      </c>
      <c r="M135" s="108">
        <f t="shared" si="16"/>
        <v>0</v>
      </c>
      <c r="N135" s="108">
        <f t="shared" si="16"/>
        <v>0</v>
      </c>
      <c r="O135" s="108">
        <f t="shared" si="16"/>
        <v>0</v>
      </c>
      <c r="P135" s="208"/>
      <c r="Q135" s="58"/>
      <c r="R135" s="59"/>
      <c r="S135" s="59"/>
      <c r="T135" s="59"/>
      <c r="U135" s="59"/>
      <c r="V135" s="59"/>
      <c r="X135" s="59"/>
      <c r="Y135" s="59"/>
      <c r="Z135" s="59"/>
      <c r="AA135" s="59"/>
      <c r="AB135" s="59"/>
    </row>
    <row r="136" spans="2:28" s="60" customFormat="1" ht="24" customHeight="1" thickBot="1" x14ac:dyDescent="0.35">
      <c r="B136" s="61"/>
      <c r="C136" s="209"/>
      <c r="D136" s="109" t="s">
        <v>95</v>
      </c>
      <c r="E136" s="210"/>
      <c r="F136" s="123">
        <f t="shared" ref="F136:O136" si="17">(SUM(F128:F134)+1)*F125</f>
        <v>0</v>
      </c>
      <c r="G136" s="124">
        <f t="shared" si="17"/>
        <v>0</v>
      </c>
      <c r="H136" s="124">
        <f t="shared" si="17"/>
        <v>0</v>
      </c>
      <c r="I136" s="124">
        <f t="shared" si="17"/>
        <v>0</v>
      </c>
      <c r="J136" s="124">
        <f t="shared" si="17"/>
        <v>0</v>
      </c>
      <c r="K136" s="124">
        <f t="shared" si="17"/>
        <v>0</v>
      </c>
      <c r="L136" s="124">
        <f t="shared" si="17"/>
        <v>0</v>
      </c>
      <c r="M136" s="124">
        <f t="shared" si="17"/>
        <v>0</v>
      </c>
      <c r="N136" s="124">
        <f t="shared" si="17"/>
        <v>0</v>
      </c>
      <c r="O136" s="124">
        <f t="shared" si="17"/>
        <v>0</v>
      </c>
      <c r="P136" s="211"/>
      <c r="Q136" s="58"/>
      <c r="R136" s="59"/>
      <c r="S136" s="59"/>
      <c r="T136" s="59"/>
      <c r="U136" s="59"/>
      <c r="V136" s="59"/>
      <c r="X136" s="59"/>
      <c r="Y136" s="59"/>
      <c r="Z136" s="59"/>
      <c r="AA136" s="59"/>
      <c r="AB136" s="59"/>
    </row>
    <row r="137" spans="2:28" s="60" customFormat="1" ht="15" thickTop="1" x14ac:dyDescent="0.3">
      <c r="B137" s="61"/>
      <c r="C137" s="110"/>
      <c r="D137" s="111" t="s">
        <v>81</v>
      </c>
      <c r="E137" s="111"/>
      <c r="F137" s="112" t="s">
        <v>82</v>
      </c>
      <c r="G137" s="113" t="s">
        <v>89</v>
      </c>
      <c r="H137" s="113" t="s">
        <v>90</v>
      </c>
      <c r="I137" s="114" t="s">
        <v>83</v>
      </c>
      <c r="J137" s="130"/>
      <c r="K137" s="212"/>
      <c r="L137" s="212"/>
      <c r="M137" s="212"/>
      <c r="N137" s="212"/>
      <c r="O137" s="188"/>
      <c r="P137" s="196"/>
      <c r="Q137" s="58"/>
      <c r="R137" s="59"/>
      <c r="S137" s="59"/>
      <c r="T137" s="59"/>
      <c r="U137" s="59"/>
      <c r="V137" s="59"/>
      <c r="X137" s="59"/>
      <c r="Y137" s="59"/>
      <c r="Z137" s="59"/>
      <c r="AA137" s="59"/>
      <c r="AB137" s="59"/>
    </row>
    <row r="138" spans="2:28" s="60" customFormat="1" ht="7.5" customHeight="1" x14ac:dyDescent="0.3">
      <c r="B138" s="61"/>
      <c r="C138" s="213"/>
      <c r="D138" s="214"/>
      <c r="E138" s="214"/>
      <c r="F138" s="215"/>
      <c r="G138" s="216"/>
      <c r="H138" s="216"/>
      <c r="I138" s="216"/>
      <c r="J138" s="217"/>
      <c r="K138" s="188"/>
      <c r="L138" s="188"/>
      <c r="M138" s="188"/>
      <c r="N138" s="188"/>
      <c r="O138" s="188"/>
      <c r="P138" s="196"/>
      <c r="Q138" s="58"/>
      <c r="R138" s="59"/>
      <c r="S138" s="59"/>
      <c r="T138" s="59"/>
      <c r="U138" s="59"/>
      <c r="V138" s="59"/>
      <c r="X138" s="59"/>
      <c r="Y138" s="59"/>
      <c r="Z138" s="59"/>
      <c r="AA138" s="59"/>
      <c r="AB138" s="59"/>
    </row>
    <row r="139" spans="2:28" s="60" customFormat="1" x14ac:dyDescent="0.3">
      <c r="B139" s="61"/>
      <c r="C139" s="218"/>
      <c r="D139" s="219"/>
      <c r="E139" s="219"/>
      <c r="F139" s="115" t="s">
        <v>84</v>
      </c>
      <c r="G139" s="120">
        <f>MIN(F119:O119)</f>
        <v>0</v>
      </c>
      <c r="H139" s="120">
        <f>MIN(F136:O136)</f>
        <v>0</v>
      </c>
      <c r="I139" s="116" t="e">
        <f>(H139-G139)/G139</f>
        <v>#DIV/0!</v>
      </c>
      <c r="J139" s="131"/>
      <c r="K139" s="188"/>
      <c r="L139" s="188"/>
      <c r="M139" s="188"/>
      <c r="N139" s="188"/>
      <c r="O139" s="188"/>
      <c r="P139" s="196"/>
      <c r="Q139" s="58"/>
      <c r="R139" s="59"/>
      <c r="S139" s="59"/>
      <c r="T139" s="59"/>
      <c r="U139" s="59"/>
      <c r="V139" s="59"/>
      <c r="X139" s="59"/>
      <c r="Y139" s="59"/>
      <c r="Z139" s="59"/>
      <c r="AA139" s="59"/>
      <c r="AB139" s="59"/>
    </row>
    <row r="140" spans="2:28" s="60" customFormat="1" ht="16.5" customHeight="1" x14ac:dyDescent="0.3">
      <c r="B140" s="61"/>
      <c r="C140" s="218"/>
      <c r="D140" s="219"/>
      <c r="E140" s="219"/>
      <c r="F140" s="115" t="s">
        <v>85</v>
      </c>
      <c r="G140" s="120">
        <f>MAX(F119:O119)</f>
        <v>0</v>
      </c>
      <c r="H140" s="120">
        <f>MAX(F136:O136)</f>
        <v>0</v>
      </c>
      <c r="I140" s="116" t="e">
        <f>(H140-G140)/G140</f>
        <v>#DIV/0!</v>
      </c>
      <c r="J140" s="131"/>
      <c r="K140" s="220"/>
      <c r="L140" s="220"/>
      <c r="M140" s="220"/>
      <c r="N140" s="220"/>
      <c r="O140" s="220"/>
      <c r="P140" s="196"/>
      <c r="Q140" s="58"/>
      <c r="R140" s="59"/>
      <c r="S140" s="59"/>
      <c r="T140" s="59"/>
      <c r="U140" s="59"/>
      <c r="V140" s="59"/>
      <c r="X140" s="59"/>
      <c r="Y140" s="59"/>
      <c r="Z140" s="59"/>
      <c r="AA140" s="59"/>
      <c r="AB140" s="59"/>
    </row>
    <row r="141" spans="2:28" s="60" customFormat="1" ht="16.5" customHeight="1" x14ac:dyDescent="0.3">
      <c r="B141" s="61"/>
      <c r="C141" s="218"/>
      <c r="D141" s="219"/>
      <c r="E141" s="219"/>
      <c r="F141" s="115" t="s">
        <v>86</v>
      </c>
      <c r="G141" s="121">
        <f>AVERAGE(F119:O119)</f>
        <v>0</v>
      </c>
      <c r="H141" s="121">
        <f>AVERAGE(F136:O136)</f>
        <v>0</v>
      </c>
      <c r="I141" s="116" t="e">
        <f>(H141-G141)/G141</f>
        <v>#DIV/0!</v>
      </c>
      <c r="J141" s="131"/>
      <c r="K141" s="55"/>
      <c r="L141" s="55"/>
      <c r="M141" s="55"/>
      <c r="N141" s="55"/>
      <c r="O141" s="55"/>
      <c r="P141" s="196"/>
      <c r="Q141" s="58"/>
      <c r="R141" s="59"/>
      <c r="S141" s="59"/>
      <c r="T141" s="59"/>
      <c r="U141" s="59"/>
      <c r="V141" s="59"/>
      <c r="X141" s="59"/>
      <c r="Y141" s="59"/>
      <c r="Z141" s="59"/>
      <c r="AA141" s="59"/>
      <c r="AB141" s="59"/>
    </row>
    <row r="142" spans="2:28" s="60" customFormat="1" ht="16.5" customHeight="1" thickBot="1" x14ac:dyDescent="0.35">
      <c r="B142" s="61"/>
      <c r="C142" s="221"/>
      <c r="D142" s="222"/>
      <c r="E142" s="222"/>
      <c r="F142" s="133" t="s">
        <v>87</v>
      </c>
      <c r="G142" s="122">
        <f>MEDIAN(F119:O119)</f>
        <v>0</v>
      </c>
      <c r="H142" s="122">
        <f>MEDIAN(F136:O136)</f>
        <v>0</v>
      </c>
      <c r="I142" s="134" t="e">
        <f>(H142-G142)/G142</f>
        <v>#DIV/0!</v>
      </c>
      <c r="J142" s="132"/>
      <c r="K142" s="117"/>
      <c r="L142" s="117"/>
      <c r="M142" s="117"/>
      <c r="N142" s="117"/>
      <c r="O142" s="117"/>
      <c r="P142" s="223"/>
      <c r="Q142" s="58"/>
      <c r="R142" s="59"/>
      <c r="S142" s="59"/>
      <c r="T142" s="59"/>
      <c r="U142" s="59"/>
      <c r="V142" s="59"/>
      <c r="X142" s="59"/>
      <c r="Y142" s="59"/>
      <c r="Z142" s="59"/>
      <c r="AA142" s="59"/>
      <c r="AB142" s="59"/>
    </row>
    <row r="143" spans="2:28" ht="15" thickTop="1" x14ac:dyDescent="0.3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</sheetData>
  <customSheetViews>
    <customSheetView guid="{F02FC783-DFAF-46F0-BD91-61D3977DBE1C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6B7E0EF4-D315-413F-83D1-E2EA03ECC61F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A50C7BC0-180A-436F-A486-D566403C4083}" showPageBreaks="1" fitToPage="1" printArea="1" hiddenRows="1" hiddenColumns="1" showRuler="0" topLeftCell="C1">
      <selection activeCell="D5" sqref="D5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AD05D195-00B6-4724-A1CD-62BF56731686}" scale="90" showPageBreaks="1" fitToPage="1" printArea="1" hiddenRows="1" hiddenColumns="1" topLeftCell="C1">
      <selection activeCell="G16" sqref="G16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2008-11-14T15:40:59Z</cp:lastPrinted>
  <dcterms:created xsi:type="dcterms:W3CDTF">2008-09-17T04:55:20Z</dcterms:created>
  <dcterms:modified xsi:type="dcterms:W3CDTF">2018-12-08T18:06:07Z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7459a6faf9df4f75bf69f8a9ea7a0dde">
    <vt:lpwstr>k18275913e6b644a6b94_X_k5276aad1b70a41cdb1e_A_1</vt:lpwstr>
  </property>
  <property fmtid="{D5CDD505-2E9C-101B-9397-08002B2CF9AE}" pid="741" name="g5a1c29d3363347d18f1b56a539103e0a">
    <vt:lpwstr>k18275913e6b644a6b94_X_k5276aad1b70a41cdb1e_A_2</vt:lpwstr>
  </property>
  <property fmtid="{D5CDD505-2E9C-101B-9397-08002B2CF9AE}" pid="742" name="gc23e17e865c64942a5ab2c5998c74b59">
    <vt:lpwstr>k18275913e6b644a6b94_X_k5276aad1b70a41cdb1e_A_3</vt:lpwstr>
  </property>
  <property fmtid="{D5CDD505-2E9C-101B-9397-08002B2CF9AE}" pid="743" name="g589c5e21b2014e719a9c01b8e048cdcf">
    <vt:lpwstr>k18275913e6b644a6b94_X_k5276aad1b70a41cdb1e_A_4</vt:lpwstr>
  </property>
  <property fmtid="{D5CDD505-2E9C-101B-9397-08002B2CF9AE}" pid="744" name="g04ebcc50f30141de83bf8c09c55af6b8">
    <vt:lpwstr>k18275913e6b644a6b94_X_k5276aad1b70a41cdb1e_A_5</vt:lpwstr>
  </property>
  <property fmtid="{D5CDD505-2E9C-101B-9397-08002B2CF9AE}" pid="745" name="g409cc196cbfc408d97777d59cf327f9c">
    <vt:lpwstr>k18275913e6b644a6b94_X_k5276aad1b70a41cdb1e_A_6</vt:lpwstr>
  </property>
  <property fmtid="{D5CDD505-2E9C-101B-9397-08002B2CF9AE}" pid="746" name="g356d76424bc14012b946b06b35a7f6e5">
    <vt:lpwstr>k18275913e6b644a6b94_X_k5276aad1b70a41cdb1e_A_7</vt:lpwstr>
  </property>
  <property fmtid="{D5CDD505-2E9C-101B-9397-08002B2CF9AE}" pid="747" name="gc7b1b4338f1349f4bf716048f0b3c3f5">
    <vt:lpwstr>k18275913e6b644a6b94_X_k5276aad1b70a41cdb1e_A_8</vt:lpwstr>
  </property>
  <property fmtid="{D5CDD505-2E9C-101B-9397-08002B2CF9AE}" pid="748" name="g022e2a78c50b4ca0b95a54d2eb46ced5">
    <vt:lpwstr>k18275913e6b644a6b94_X_k5276aad1b70a41cdb1e_A_9</vt:lpwstr>
  </property>
  <property fmtid="{D5CDD505-2E9C-101B-9397-08002B2CF9AE}" pid="749" name="g94b4852434d34b47a24e6e2d5ff0516b">
    <vt:lpwstr>k18275913e6b644a6b94_X_k5276aad1b70a41cdb1e_A_10</vt:lpwstr>
  </property>
  <property fmtid="{D5CDD505-2E9C-101B-9397-08002B2CF9AE}" pid="750" name="ga7e3e1302a034078a96ec684c86c78bb">
    <vt:lpwstr>k18275913e6b644a6b94_X_k21964829557a4703bd3_A_1</vt:lpwstr>
  </property>
  <property fmtid="{D5CDD505-2E9C-101B-9397-08002B2CF9AE}" pid="751" name="g004cf03076ba4c0eb53210b0ffc2da8e">
    <vt:lpwstr>k18275913e6b644a6b94_X_k21964829557a4703bd3_A_2</vt:lpwstr>
  </property>
  <property fmtid="{D5CDD505-2E9C-101B-9397-08002B2CF9AE}" pid="752" name="g59e95bf6d3ef430a8539f87e9fe57808">
    <vt:lpwstr>k18275913e6b644a6b94_X_k21964829557a4703bd3_A_3</vt:lpwstr>
  </property>
  <property fmtid="{D5CDD505-2E9C-101B-9397-08002B2CF9AE}" pid="753" name="gca36dd323d604a3e820bf661359b2627">
    <vt:lpwstr>k18275913e6b644a6b94_X_k21964829557a4703bd3_A_4</vt:lpwstr>
  </property>
  <property fmtid="{D5CDD505-2E9C-101B-9397-08002B2CF9AE}" pid="754" name="gea02f8c992ac4689ae6252615e2a01e5">
    <vt:lpwstr>k18275913e6b644a6b94_X_k21964829557a4703bd3_A_5</vt:lpwstr>
  </property>
  <property fmtid="{D5CDD505-2E9C-101B-9397-08002B2CF9AE}" pid="755" name="g7a556ea6b8ec4953a960237207750d5a">
    <vt:lpwstr>k18275913e6b644a6b94_X_k21964829557a4703bd3_A_6</vt:lpwstr>
  </property>
  <property fmtid="{D5CDD505-2E9C-101B-9397-08002B2CF9AE}" pid="756" name="gc380e77427234ff69691171eaae100fa">
    <vt:lpwstr>k18275913e6b644a6b94_X_k21964829557a4703bd3_A_7</vt:lpwstr>
  </property>
  <property fmtid="{D5CDD505-2E9C-101B-9397-08002B2CF9AE}" pid="757" name="g7bd7b508b658435f9092f00aec154dff">
    <vt:lpwstr>k18275913e6b644a6b94_X_k21964829557a4703bd3_A_8</vt:lpwstr>
  </property>
  <property fmtid="{D5CDD505-2E9C-101B-9397-08002B2CF9AE}" pid="758" name="g3fe0fa12531242d8a0ec121436da4b59">
    <vt:lpwstr>k18275913e6b644a6b94_X_k21964829557a4703bd3_A_9</vt:lpwstr>
  </property>
  <property fmtid="{D5CDD505-2E9C-101B-9397-08002B2CF9AE}" pid="759" name="ga35c94408bd44c01a0ad9e4a7bb52ba2">
    <vt:lpwstr>k18275913e6b644a6b94_X_k21964829557a4703bd3_A_10</vt:lpwstr>
  </property>
  <property fmtid="{D5CDD505-2E9C-101B-9397-08002B2CF9AE}" pid="760" name="g6f8f864741ff488680add11a8d996e33">
    <vt:lpwstr>k18275913e6b644a6b94_X_kd3160d68aeb445358e2_A_10_F_0</vt:lpwstr>
  </property>
  <property fmtid="{D5CDD505-2E9C-101B-9397-08002B2CF9AE}" pid="761" name="g45b7f58beedf4b3e93978d8f4a0a9739">
    <vt:lpwstr>k18275913e6b644a6b94_X_kd3160d68aeb445358e2_A_9_F_0</vt:lpwstr>
  </property>
  <property fmtid="{D5CDD505-2E9C-101B-9397-08002B2CF9AE}" pid="762" name="g15d0a431a505489cbed18a1e587ae612">
    <vt:lpwstr>k18275913e6b644a6b94_X_kd3160d68aeb445358e2_A_8_F_0</vt:lpwstr>
  </property>
  <property fmtid="{D5CDD505-2E9C-101B-9397-08002B2CF9AE}" pid="763" name="gdf314f508f234cad8d4a500f39a4cd74">
    <vt:lpwstr>k18275913e6b644a6b94_X_kd3160d68aeb445358e2_A_7_F_0</vt:lpwstr>
  </property>
  <property fmtid="{D5CDD505-2E9C-101B-9397-08002B2CF9AE}" pid="764" name="ge71f3972650c48799c0c19246d189c7a">
    <vt:lpwstr>k18275913e6b644a6b94_X_kd3160d68aeb445358e2_A_6_F_0</vt:lpwstr>
  </property>
  <property fmtid="{D5CDD505-2E9C-101B-9397-08002B2CF9AE}" pid="765" name="g693417be54574a438d0fa6e2fd14627c">
    <vt:lpwstr>k18275913e6b644a6b94_X_kd3160d68aeb445358e2_A_5_F_0</vt:lpwstr>
  </property>
  <property fmtid="{D5CDD505-2E9C-101B-9397-08002B2CF9AE}" pid="766" name="gc0da530d666543baa0021e8e9a530f64">
    <vt:lpwstr>k18275913e6b644a6b94_X_kd3160d68aeb445358e2_A_4_F_0</vt:lpwstr>
  </property>
  <property fmtid="{D5CDD505-2E9C-101B-9397-08002B2CF9AE}" pid="767" name="g7744e33197c34f9082cced56bde3ea9d">
    <vt:lpwstr>k18275913e6b644a6b94_X_kd3160d68aeb445358e2_A_3_F_0</vt:lpwstr>
  </property>
  <property fmtid="{D5CDD505-2E9C-101B-9397-08002B2CF9AE}" pid="768" name="g7ff8b770230e4087b2f39e01c3af6150">
    <vt:lpwstr>k18275913e6b644a6b94_X_kd3160d68aeb445358e2_A_2_F_0</vt:lpwstr>
  </property>
  <property fmtid="{D5CDD505-2E9C-101B-9397-08002B2CF9AE}" pid="769" name="g0a3ca3621b0343948b69ba2284efbcb1">
    <vt:lpwstr>k18275913e6b644a6b94_X_kd3160d68aeb445358e2_A_1_F_0</vt:lpwstr>
  </property>
  <property fmtid="{D5CDD505-2E9C-101B-9397-08002B2CF9AE}" pid="770" name="g72880e9a953842a3b564c34f4051c622">
    <vt:lpwstr>k18275913e6b644a6b94_X_ka7f5f633ecc8435f9cb_A_1</vt:lpwstr>
  </property>
  <property fmtid="{D5CDD505-2E9C-101B-9397-08002B2CF9AE}" pid="771" name="ged57ba235aed4531bae0e02abe8537d0">
    <vt:lpwstr>k18275913e6b644a6b94_X_ka7f5f633ecc8435f9cb_A_2</vt:lpwstr>
  </property>
  <property fmtid="{D5CDD505-2E9C-101B-9397-08002B2CF9AE}" pid="772" name="ga579808137c7450da4bb04524143c501">
    <vt:lpwstr>k18275913e6b644a6b94_X_ka7f5f633ecc8435f9cb_A_3</vt:lpwstr>
  </property>
  <property fmtid="{D5CDD505-2E9C-101B-9397-08002B2CF9AE}" pid="773" name="g320308f0c58c4547bedd3bec09b4908e">
    <vt:lpwstr>k18275913e6b644a6b94_X_ka7f5f633ecc8435f9cb_A_4</vt:lpwstr>
  </property>
  <property fmtid="{D5CDD505-2E9C-101B-9397-08002B2CF9AE}" pid="774" name="gc3ee6649830e4554b34e0a8411270189">
    <vt:lpwstr>k18275913e6b644a6b94_X_ka7f5f633ecc8435f9cb_A_5</vt:lpwstr>
  </property>
  <property fmtid="{D5CDD505-2E9C-101B-9397-08002B2CF9AE}" pid="775" name="g61fdf886f9934ae38ebc467dc44d833d">
    <vt:lpwstr>k18275913e6b644a6b94_X_ka7f5f633ecc8435f9cb_A_6</vt:lpwstr>
  </property>
  <property fmtid="{D5CDD505-2E9C-101B-9397-08002B2CF9AE}" pid="776" name="g9f053ed866594219b6e50195169b03dd">
    <vt:lpwstr>k18275913e6b644a6b94_X_ka7f5f633ecc8435f9cb_A_7</vt:lpwstr>
  </property>
  <property fmtid="{D5CDD505-2E9C-101B-9397-08002B2CF9AE}" pid="777" name="g487b610c1df345bca35b2f0256053776">
    <vt:lpwstr>k18275913e6b644a6b94_X_ka7f5f633ecc8435f9cb_A_8</vt:lpwstr>
  </property>
  <property fmtid="{D5CDD505-2E9C-101B-9397-08002B2CF9AE}" pid="778" name="ga056e6041acf471f82ecb734bef33b1a">
    <vt:lpwstr>k18275913e6b644a6b94_X_ka7f5f633ecc8435f9cb_A_9</vt:lpwstr>
  </property>
  <property fmtid="{D5CDD505-2E9C-101B-9397-08002B2CF9AE}" pid="779" name="gf4e0648cb5bf45aba3c87745563c233c">
    <vt:lpwstr>k18275913e6b644a6b94_X_ka7f5f633ecc8435f9cb_A_10</vt:lpwstr>
  </property>
  <property fmtid="{D5CDD505-2E9C-101B-9397-08002B2CF9AE}" pid="780" name="gc846202e18f14192b2dc9e7e63f7d323">
    <vt:lpwstr>k18275913e6b644a6b94_X_ke1877bdfdd814de3ade_A_1_F_20</vt:lpwstr>
  </property>
  <property fmtid="{D5CDD505-2E9C-101B-9397-08002B2CF9AE}" pid="781" name="g3e084d27507c4b33a6fd8b82aa2650fd">
    <vt:lpwstr>k18275913e6b644a6b94_X_ke1877bdfdd814de3ade_A_2_F_20</vt:lpwstr>
  </property>
  <property fmtid="{D5CDD505-2E9C-101B-9397-08002B2CF9AE}" pid="782" name="g5d2a574690794b2592e7908295be78c5">
    <vt:lpwstr>k18275913e6b644a6b94_X_ke1877bdfdd814de3ade_A_3_F_20</vt:lpwstr>
  </property>
  <property fmtid="{D5CDD505-2E9C-101B-9397-08002B2CF9AE}" pid="783" name="g6953848d0b57400d903d00dc976cb42f">
    <vt:lpwstr>k18275913e6b644a6b94_X_ke1877bdfdd814de3ade_A_4_F_20</vt:lpwstr>
  </property>
  <property fmtid="{D5CDD505-2E9C-101B-9397-08002B2CF9AE}" pid="784" name="g70f5edb5a5a14eafba6107eb22d0f687">
    <vt:lpwstr>k18275913e6b644a6b94_X_ke1877bdfdd814de3ade_A_5_F_20</vt:lpwstr>
  </property>
  <property fmtid="{D5CDD505-2E9C-101B-9397-08002B2CF9AE}" pid="785" name="gb7b4c1680b8a4cb7859a9fd5696e7efc">
    <vt:lpwstr>k18275913e6b644a6b94_X_ke1877bdfdd814de3ade_A_6_F_20</vt:lpwstr>
  </property>
  <property fmtid="{D5CDD505-2E9C-101B-9397-08002B2CF9AE}" pid="786" name="ge47aaf32fb0247b3927c4f778c1f959d">
    <vt:lpwstr>k18275913e6b644a6b94_X_ke1877bdfdd814de3ade_A_7_F_20</vt:lpwstr>
  </property>
  <property fmtid="{D5CDD505-2E9C-101B-9397-08002B2CF9AE}" pid="787" name="g3adeea135af643afb794d73756cfa89c">
    <vt:lpwstr>k18275913e6b644a6b94_X_ke1877bdfdd814de3ade_A_8_F_20</vt:lpwstr>
  </property>
  <property fmtid="{D5CDD505-2E9C-101B-9397-08002B2CF9AE}" pid="788" name="g468bf319fccc44e1b82932c6ab71eab6">
    <vt:lpwstr>k18275913e6b644a6b94_X_ke1877bdfdd814de3ade_A_9_F_20</vt:lpwstr>
  </property>
  <property fmtid="{D5CDD505-2E9C-101B-9397-08002B2CF9AE}" pid="789" name="g2a4c979a5f3a4f74b0357f6a24b9b1b5">
    <vt:lpwstr>k18275913e6b644a6b94_X_ke1877bdfdd814de3ade_A_10_F_20</vt:lpwstr>
  </property>
  <property fmtid="{D5CDD505-2E9C-101B-9397-08002B2CF9AE}" pid="790" name="gdac82ba76a3c4e41b785377fb0fd5b26">
    <vt:lpwstr>k18275913e6b644a6b94_X_ke1877bdfdd814de3ade_A_10_F_10</vt:lpwstr>
  </property>
</Properties>
</file>