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vera\OneDrive - l3valuation.com\CARDS PRODUCTION\public_html\cards\templates\leaseexcel\"/>
    </mc:Choice>
  </mc:AlternateContent>
  <xr:revisionPtr revIDLastSave="16" documentId="13_ncr:1_{B1CE890A-5327-4CCE-9C51-36353C8DCD21}" xr6:coauthVersionLast="40" xr6:coauthVersionMax="40" xr10:uidLastSave="{19CD3168-5DD9-49CD-8D4C-2E88DB7F09C8}"/>
  <bookViews>
    <workbookView xWindow="480" yWindow="120" windowWidth="11352" windowHeight="8700" xr2:uid="{00000000-000D-0000-FFFF-FFFF00000000}"/>
  </bookViews>
  <sheets>
    <sheet name="Leases 1 - 5" sheetId="1" r:id="rId1"/>
    <sheet name="Leases 6 - 10" sheetId="2" r:id="rId2"/>
  </sheets>
  <definedNames>
    <definedName name="_xlnm.Print_Area" localSheetId="0">'Leases 1 - 5'!$B$1:$Y$161</definedName>
    <definedName name="_xlnm.Print_Area" localSheetId="1">'Leases 6 - 10'!$C$1:$Y$105</definedName>
    <definedName name="Z_51B02682_7985_489C_80FD_9675F1F191BA_.wvu.Cols" localSheetId="0" hidden="1">'Leases 1 - 5'!$A:$B</definedName>
    <definedName name="Z_51B02682_7985_489C_80FD_9675F1F191BA_.wvu.Cols" localSheetId="1" hidden="1">'Leases 6 - 10'!$A:$B</definedName>
    <definedName name="Z_51B02682_7985_489C_80FD_9675F1F191BA_.wvu.PrintArea" localSheetId="0" hidden="1">'Leases 1 - 5'!$B$1:$Y$161</definedName>
    <definedName name="Z_51B02682_7985_489C_80FD_9675F1F191BA_.wvu.PrintArea" localSheetId="1" hidden="1">'Leases 6 - 10'!$C$1:$Y$105</definedName>
    <definedName name="Z_51B02682_7985_489C_80FD_9675F1F191BA_.wvu.Rows" localSheetId="0" hidden="1">'Leases 1 - 5'!$49:$159</definedName>
    <definedName name="Z_51B02682_7985_489C_80FD_9675F1F191BA_.wvu.Rows" localSheetId="1" hidden="1">'Leases 6 - 10'!$49:$103</definedName>
    <definedName name="Z_52659F1F_4CE7_48DB_A76E_FAF3D02C0406_.wvu.Cols" localSheetId="0" hidden="1">'Leases 1 - 5'!$A:$B</definedName>
    <definedName name="Z_52659F1F_4CE7_48DB_A76E_FAF3D02C0406_.wvu.Cols" localSheetId="1" hidden="1">'Leases 6 - 10'!$A:$B</definedName>
    <definedName name="Z_52659F1F_4CE7_48DB_A76E_FAF3D02C0406_.wvu.PrintArea" localSheetId="0" hidden="1">'Leases 1 - 5'!$B$1:$Y$161</definedName>
    <definedName name="Z_52659F1F_4CE7_48DB_A76E_FAF3D02C0406_.wvu.PrintArea" localSheetId="1" hidden="1">'Leases 6 - 10'!$C$1:$Y$105</definedName>
    <definedName name="Z_52659F1F_4CE7_48DB_A76E_FAF3D02C0406_.wvu.Rows" localSheetId="0" hidden="1">'Leases 1 - 5'!$49:$159</definedName>
    <definedName name="Z_52659F1F_4CE7_48DB_A76E_FAF3D02C0406_.wvu.Rows" localSheetId="1" hidden="1">'Leases 6 - 10'!$49:$103</definedName>
    <definedName name="Z_5C774408_2457_4388_ADC1_377506FB60FD_.wvu.Cols" localSheetId="0" hidden="1">'Leases 1 - 5'!$A:$B</definedName>
    <definedName name="Z_5C774408_2457_4388_ADC1_377506FB60FD_.wvu.Cols" localSheetId="1" hidden="1">'Leases 6 - 10'!$A:$B</definedName>
    <definedName name="Z_5C774408_2457_4388_ADC1_377506FB60FD_.wvu.PrintArea" localSheetId="0" hidden="1">'Leases 1 - 5'!$B$1:$Y$161</definedName>
    <definedName name="Z_5C774408_2457_4388_ADC1_377506FB60FD_.wvu.PrintArea" localSheetId="1" hidden="1">'Leases 6 - 10'!$C$1:$Y$105</definedName>
    <definedName name="Z_5C774408_2457_4388_ADC1_377506FB60FD_.wvu.Rows" localSheetId="0" hidden="1">'Leases 1 - 5'!$49:$159</definedName>
    <definedName name="Z_5C774408_2457_4388_ADC1_377506FB60FD_.wvu.Rows" localSheetId="1" hidden="1">'Leases 6 - 10'!$49:$103</definedName>
    <definedName name="Z_6D6ACC0E_3244_4FA3_B762_F52FD5267211_.wvu.Cols" localSheetId="0" hidden="1">'Leases 1 - 5'!$A:$B</definedName>
    <definedName name="Z_6D6ACC0E_3244_4FA3_B762_F52FD5267211_.wvu.Cols" localSheetId="1" hidden="1">'Leases 6 - 10'!$A:$B</definedName>
    <definedName name="Z_6D6ACC0E_3244_4FA3_B762_F52FD5267211_.wvu.PrintArea" localSheetId="0" hidden="1">'Leases 1 - 5'!$B$1:$Y$161</definedName>
    <definedName name="Z_6D6ACC0E_3244_4FA3_B762_F52FD5267211_.wvu.PrintArea" localSheetId="1" hidden="1">'Leases 6 - 10'!$C$1:$Y$105</definedName>
    <definedName name="Z_6D6ACC0E_3244_4FA3_B762_F52FD5267211_.wvu.Rows" localSheetId="0" hidden="1">'Leases 1 - 5'!$49:$159</definedName>
    <definedName name="Z_6D6ACC0E_3244_4FA3_B762_F52FD5267211_.wvu.Rows" localSheetId="1" hidden="1">'Leases 6 - 10'!$49:$103</definedName>
    <definedName name="Z_BF939CF1_C8A2_4B41_8C61_999B4FE3F165_.wvu.Cols" localSheetId="0" hidden="1">'Leases 1 - 5'!$A:$B</definedName>
    <definedName name="Z_BF939CF1_C8A2_4B41_8C61_999B4FE3F165_.wvu.Cols" localSheetId="1" hidden="1">'Leases 6 - 10'!$A:$B</definedName>
    <definedName name="Z_BF939CF1_C8A2_4B41_8C61_999B4FE3F165_.wvu.PrintArea" localSheetId="0" hidden="1">'Leases 1 - 5'!$B$1:$Y$161</definedName>
    <definedName name="Z_BF939CF1_C8A2_4B41_8C61_999B4FE3F165_.wvu.PrintArea" localSheetId="1" hidden="1">'Leases 6 - 10'!$C$1:$Y$105</definedName>
    <definedName name="Z_BF939CF1_C8A2_4B41_8C61_999B4FE3F165_.wvu.Rows" localSheetId="0" hidden="1">'Leases 1 - 5'!$49:$159</definedName>
    <definedName name="Z_BF939CF1_C8A2_4B41_8C61_999B4FE3F165_.wvu.Rows" localSheetId="1" hidden="1">'Leases 6 - 10'!$49:$103</definedName>
  </definedNames>
  <calcPr calcId="191029"/>
  <customWorkbookViews>
    <customWorkbookView name="Kurt M. Mueller - Personal View" guid="{6D6ACC0E-3244-4FA3-B762-F52FD5267211}" mergeInterval="0" personalView="1" maximized="1" windowWidth="1680" windowHeight="799" activeSheetId="1" showComments="commIndAndComment"/>
    <customWorkbookView name="User - Personal View" guid="{52659F1F-4CE7-48DB-A76E-FAF3D02C0406}" mergeInterval="0" personalView="1" maximized="1" windowWidth="1020" windowHeight="596" activeSheetId="1"/>
    <customWorkbookView name="Kurt - Personal View" guid="{BF939CF1-C8A2-4B41-8C61-999B4FE3F165}" mergeInterval="0" personalView="1" maximized="1" windowWidth="1020" windowHeight="561" activeSheetId="2"/>
    <customWorkbookView name="Kurt M. Mueller, MAI - Personal View" guid="{5C774408-2457-4388-ADC1-377506FB60FD}" mergeInterval="0" personalView="1" maximized="1" windowWidth="1596" windowHeight="672" activeSheetId="1"/>
    <customWorkbookView name="Ben Blake - Personal View" guid="{51B02682-7985-489C-80FD-9675F1F191BA}" mergeInterval="0" personalView="1" maximized="1" windowWidth="1596" windowHeight="739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11" i="2" l="1"/>
  <c r="M111" i="2"/>
  <c r="Q111" i="2"/>
  <c r="U111" i="2"/>
  <c r="E111" i="2"/>
  <c r="I167" i="1"/>
  <c r="M167" i="1"/>
  <c r="Q167" i="1"/>
  <c r="U167" i="1"/>
  <c r="E167" i="1"/>
  <c r="U9" i="2" l="1"/>
  <c r="Q9" i="2"/>
  <c r="M9" i="2"/>
  <c r="I9" i="2"/>
  <c r="E9" i="2"/>
  <c r="Y105" i="2" l="1"/>
  <c r="U113" i="2"/>
  <c r="Q113" i="2"/>
  <c r="M113" i="2"/>
  <c r="I113" i="2"/>
  <c r="E113" i="2"/>
  <c r="E107" i="2"/>
  <c r="E108" i="2"/>
  <c r="I108" i="2"/>
  <c r="M108" i="2"/>
  <c r="Q108" i="2"/>
  <c r="U108" i="2"/>
  <c r="E109" i="2"/>
  <c r="I109" i="2"/>
  <c r="M109" i="2"/>
  <c r="Q109" i="2"/>
  <c r="U109" i="2"/>
  <c r="E110" i="2"/>
  <c r="I110" i="2"/>
  <c r="M110" i="2"/>
  <c r="Q110" i="2"/>
  <c r="U110" i="2"/>
  <c r="U107" i="2"/>
  <c r="Q107" i="2"/>
  <c r="M107" i="2"/>
  <c r="I107" i="2"/>
  <c r="Q5" i="2"/>
  <c r="E5" i="2"/>
  <c r="V48" i="2"/>
  <c r="R48" i="2"/>
  <c r="N48" i="2"/>
  <c r="J48" i="2"/>
  <c r="F48" i="2"/>
  <c r="F41" i="2"/>
  <c r="F42" i="2"/>
  <c r="F43" i="2"/>
  <c r="F44" i="2"/>
  <c r="F45" i="2"/>
  <c r="H41" i="2"/>
  <c r="H42" i="2"/>
  <c r="H43" i="2"/>
  <c r="H44" i="2"/>
  <c r="H45" i="2"/>
  <c r="J41" i="2"/>
  <c r="J42" i="2"/>
  <c r="J43" i="2"/>
  <c r="J44" i="2"/>
  <c r="J45" i="2"/>
  <c r="L41" i="2"/>
  <c r="L42" i="2"/>
  <c r="L43" i="2"/>
  <c r="L44" i="2"/>
  <c r="L45" i="2"/>
  <c r="N41" i="2"/>
  <c r="N42" i="2"/>
  <c r="N43" i="2"/>
  <c r="N44" i="2"/>
  <c r="N45" i="2"/>
  <c r="P41" i="2"/>
  <c r="P42" i="2"/>
  <c r="P43" i="2"/>
  <c r="P44" i="2"/>
  <c r="P45" i="2"/>
  <c r="R41" i="2"/>
  <c r="R42" i="2"/>
  <c r="R43" i="2"/>
  <c r="R44" i="2"/>
  <c r="R45" i="2"/>
  <c r="T41" i="2"/>
  <c r="T42" i="2"/>
  <c r="T43" i="2"/>
  <c r="T44" i="2"/>
  <c r="T45" i="2"/>
  <c r="V41" i="2"/>
  <c r="V42" i="2"/>
  <c r="V43" i="2"/>
  <c r="V44" i="2"/>
  <c r="V45" i="2"/>
  <c r="X41" i="2"/>
  <c r="X42" i="2"/>
  <c r="X43" i="2"/>
  <c r="X44" i="2"/>
  <c r="X45" i="2"/>
  <c r="X34" i="2"/>
  <c r="X35" i="2"/>
  <c r="X36" i="2"/>
  <c r="X37" i="2"/>
  <c r="X38" i="2"/>
  <c r="V34" i="2"/>
  <c r="V35" i="2"/>
  <c r="V36" i="2"/>
  <c r="V37" i="2"/>
  <c r="V38" i="2"/>
  <c r="T34" i="2"/>
  <c r="T35" i="2"/>
  <c r="T36" i="2"/>
  <c r="T37" i="2"/>
  <c r="T38" i="2"/>
  <c r="R34" i="2"/>
  <c r="R35" i="2"/>
  <c r="R36" i="2"/>
  <c r="R37" i="2"/>
  <c r="R38" i="2"/>
  <c r="P34" i="2"/>
  <c r="P35" i="2"/>
  <c r="P36" i="2"/>
  <c r="P37" i="2"/>
  <c r="P38" i="2"/>
  <c r="N34" i="2"/>
  <c r="N35" i="2"/>
  <c r="N36" i="2"/>
  <c r="N37" i="2"/>
  <c r="N38" i="2"/>
  <c r="L34" i="2"/>
  <c r="L35" i="2"/>
  <c r="L36" i="2"/>
  <c r="L37" i="2"/>
  <c r="L38" i="2"/>
  <c r="J34" i="2"/>
  <c r="J35" i="2"/>
  <c r="J36" i="2"/>
  <c r="J37" i="2"/>
  <c r="J38" i="2"/>
  <c r="H34" i="2"/>
  <c r="H35" i="2"/>
  <c r="H36" i="2"/>
  <c r="H37" i="2"/>
  <c r="H38" i="2"/>
  <c r="F34" i="2"/>
  <c r="F35" i="2"/>
  <c r="F36" i="2"/>
  <c r="F37" i="2"/>
  <c r="F38" i="2"/>
  <c r="V47" i="2"/>
  <c r="R47" i="2"/>
  <c r="N47" i="2"/>
  <c r="J47" i="2"/>
  <c r="F47" i="2"/>
  <c r="X40" i="2"/>
  <c r="T40" i="2"/>
  <c r="P40" i="2"/>
  <c r="L40" i="2"/>
  <c r="H40" i="2"/>
  <c r="V40" i="2"/>
  <c r="R40" i="2"/>
  <c r="N40" i="2"/>
  <c r="J40" i="2"/>
  <c r="F40" i="2"/>
  <c r="R33" i="2"/>
  <c r="F33" i="2"/>
  <c r="X33" i="2"/>
  <c r="T33" i="2"/>
  <c r="P33" i="2"/>
  <c r="L33" i="2"/>
  <c r="H33" i="2"/>
  <c r="V33" i="2"/>
  <c r="N33" i="2"/>
  <c r="J33" i="2"/>
  <c r="E31" i="2"/>
  <c r="F33" i="1"/>
  <c r="W31" i="2"/>
  <c r="S31" i="2"/>
  <c r="O31" i="2"/>
  <c r="K31" i="2"/>
  <c r="G31" i="2"/>
  <c r="G31" i="1"/>
  <c r="U31" i="2"/>
  <c r="Q31" i="2"/>
  <c r="M31" i="2"/>
  <c r="I31" i="2"/>
  <c r="E16" i="2"/>
  <c r="E31" i="1"/>
  <c r="W31" i="1"/>
  <c r="S31" i="1"/>
  <c r="O31" i="1"/>
  <c r="K31" i="1"/>
  <c r="U31" i="1"/>
  <c r="Q31" i="1"/>
  <c r="M31" i="1"/>
  <c r="I31" i="1"/>
  <c r="U54" i="2"/>
  <c r="U55" i="2"/>
  <c r="U56" i="2"/>
  <c r="U57" i="2"/>
  <c r="U58" i="2"/>
  <c r="U59" i="2"/>
  <c r="U60" i="2"/>
  <c r="U61" i="2"/>
  <c r="U62" i="2"/>
  <c r="U63" i="2"/>
  <c r="U64" i="2"/>
  <c r="Q54" i="2"/>
  <c r="Q55" i="2"/>
  <c r="Q56" i="2"/>
  <c r="Q57" i="2"/>
  <c r="Q58" i="2"/>
  <c r="Q59" i="2"/>
  <c r="Q60" i="2"/>
  <c r="Q61" i="2"/>
  <c r="Q62" i="2"/>
  <c r="Q63" i="2"/>
  <c r="Q64" i="2"/>
  <c r="M54" i="2"/>
  <c r="M55" i="2"/>
  <c r="M56" i="2"/>
  <c r="M57" i="2"/>
  <c r="M58" i="2"/>
  <c r="M59" i="2"/>
  <c r="M60" i="2"/>
  <c r="M61" i="2"/>
  <c r="M62" i="2"/>
  <c r="M63" i="2"/>
  <c r="M64" i="2"/>
  <c r="I54" i="2"/>
  <c r="I55" i="2"/>
  <c r="I56" i="2"/>
  <c r="I57" i="2"/>
  <c r="I58" i="2"/>
  <c r="I59" i="2"/>
  <c r="I60" i="2"/>
  <c r="I61" i="2"/>
  <c r="I62" i="2"/>
  <c r="I63" i="2"/>
  <c r="I64" i="2"/>
  <c r="E54" i="2"/>
  <c r="E55" i="2"/>
  <c r="E56" i="2"/>
  <c r="E57" i="2"/>
  <c r="E58" i="2"/>
  <c r="E59" i="2"/>
  <c r="E60" i="2"/>
  <c r="E61" i="2"/>
  <c r="E62" i="2"/>
  <c r="E63" i="2"/>
  <c r="E64" i="2"/>
  <c r="U53" i="2"/>
  <c r="Q53" i="2"/>
  <c r="M53" i="2"/>
  <c r="I53" i="2"/>
  <c r="E53" i="2"/>
  <c r="U20" i="2"/>
  <c r="Q20" i="2"/>
  <c r="M20" i="2"/>
  <c r="I20" i="2"/>
  <c r="E20" i="2"/>
  <c r="U18" i="2"/>
  <c r="Q18" i="2"/>
  <c r="M18" i="2"/>
  <c r="I18" i="2"/>
  <c r="E18" i="2"/>
  <c r="U16" i="2"/>
  <c r="Q16" i="2"/>
  <c r="M16" i="2"/>
  <c r="I16" i="2"/>
  <c r="U11" i="2"/>
  <c r="Q11" i="2"/>
  <c r="M11" i="2"/>
  <c r="I11" i="2"/>
  <c r="E11" i="2"/>
  <c r="Q7" i="2"/>
  <c r="E7" i="2"/>
  <c r="U7" i="2"/>
  <c r="M7" i="2"/>
  <c r="I7" i="2"/>
  <c r="E6" i="2"/>
  <c r="I6" i="2"/>
  <c r="M6" i="2"/>
  <c r="Q6" i="2"/>
  <c r="U6" i="2"/>
  <c r="U5" i="2"/>
  <c r="M5" i="2"/>
  <c r="I5" i="2"/>
  <c r="U169" i="1"/>
  <c r="Q169" i="1"/>
  <c r="M169" i="1"/>
  <c r="I169" i="1"/>
  <c r="E169" i="1"/>
  <c r="E164" i="1"/>
  <c r="I164" i="1"/>
  <c r="M164" i="1"/>
  <c r="Q164" i="1"/>
  <c r="U164" i="1"/>
  <c r="E165" i="1"/>
  <c r="I165" i="1"/>
  <c r="M165" i="1"/>
  <c r="Q165" i="1"/>
  <c r="U165" i="1"/>
  <c r="E166" i="1"/>
  <c r="I166" i="1"/>
  <c r="M166" i="1"/>
  <c r="Q166" i="1"/>
  <c r="U166" i="1"/>
  <c r="U163" i="1"/>
  <c r="Q163" i="1"/>
  <c r="M163" i="1"/>
  <c r="I163" i="1"/>
  <c r="E163" i="1"/>
  <c r="V48" i="1"/>
  <c r="R48" i="1"/>
  <c r="N48" i="1"/>
  <c r="J48" i="1"/>
  <c r="F48" i="1"/>
  <c r="V47" i="1"/>
  <c r="R47" i="1"/>
  <c r="N47" i="1"/>
  <c r="J47" i="1"/>
  <c r="F47" i="1"/>
  <c r="F45" i="1"/>
  <c r="X40" i="1"/>
  <c r="X41" i="1"/>
  <c r="X42" i="1"/>
  <c r="X43" i="1"/>
  <c r="X44" i="1"/>
  <c r="X45" i="1"/>
  <c r="T41" i="1"/>
  <c r="T42" i="1"/>
  <c r="T43" i="1"/>
  <c r="T44" i="1"/>
  <c r="T45" i="1"/>
  <c r="P41" i="1"/>
  <c r="P42" i="1"/>
  <c r="P43" i="1"/>
  <c r="P44" i="1"/>
  <c r="P45" i="1"/>
  <c r="L41" i="1"/>
  <c r="L42" i="1"/>
  <c r="L43" i="1"/>
  <c r="L44" i="1"/>
  <c r="L45" i="1"/>
  <c r="H41" i="1"/>
  <c r="H42" i="1"/>
  <c r="H43" i="1"/>
  <c r="H44" i="1"/>
  <c r="H45" i="1"/>
  <c r="N41" i="1"/>
  <c r="N42" i="1"/>
  <c r="N43" i="1"/>
  <c r="N44" i="1"/>
  <c r="N45" i="1"/>
  <c r="J41" i="1"/>
  <c r="J42" i="1"/>
  <c r="J43" i="1"/>
  <c r="J44" i="1"/>
  <c r="J45" i="1"/>
  <c r="F41" i="1"/>
  <c r="F42" i="1"/>
  <c r="F43" i="1"/>
  <c r="F44" i="1"/>
  <c r="T40" i="1"/>
  <c r="P40" i="1"/>
  <c r="L40" i="1"/>
  <c r="H40" i="1"/>
  <c r="V40" i="1"/>
  <c r="R40" i="1"/>
  <c r="N40" i="1"/>
  <c r="J40" i="1"/>
  <c r="F40" i="1"/>
  <c r="X34" i="1"/>
  <c r="X35" i="1"/>
  <c r="X36" i="1"/>
  <c r="X37" i="1"/>
  <c r="X38" i="1"/>
  <c r="V34" i="1"/>
  <c r="V35" i="1"/>
  <c r="V36" i="1"/>
  <c r="V37" i="1"/>
  <c r="V38" i="1"/>
  <c r="T34" i="1"/>
  <c r="T35" i="1"/>
  <c r="T36" i="1"/>
  <c r="T37" i="1"/>
  <c r="T38" i="1"/>
  <c r="R34" i="1"/>
  <c r="R35" i="1"/>
  <c r="R36" i="1"/>
  <c r="R37" i="1"/>
  <c r="R38" i="1"/>
  <c r="P34" i="1"/>
  <c r="P35" i="1"/>
  <c r="P36" i="1"/>
  <c r="P37" i="1"/>
  <c r="P38" i="1"/>
  <c r="N34" i="1"/>
  <c r="N35" i="1"/>
  <c r="N36" i="1"/>
  <c r="N37" i="1"/>
  <c r="N38" i="1"/>
  <c r="L34" i="1"/>
  <c r="L35" i="1"/>
  <c r="L36" i="1"/>
  <c r="L37" i="1"/>
  <c r="L38" i="1"/>
  <c r="J34" i="1"/>
  <c r="J35" i="1"/>
  <c r="J36" i="1"/>
  <c r="J37" i="1"/>
  <c r="J38" i="1"/>
  <c r="X33" i="1"/>
  <c r="T33" i="1"/>
  <c r="P33" i="1"/>
  <c r="L33" i="1"/>
  <c r="H33" i="1"/>
  <c r="V33" i="1"/>
  <c r="R33" i="1"/>
  <c r="N33" i="1"/>
  <c r="J33" i="1"/>
  <c r="H34" i="1"/>
  <c r="H35" i="1"/>
  <c r="H36" i="1"/>
  <c r="H37" i="1"/>
  <c r="H38" i="1"/>
  <c r="F34" i="1"/>
  <c r="F35" i="1"/>
  <c r="F36" i="1"/>
  <c r="F37" i="1"/>
  <c r="F38" i="1"/>
  <c r="V45" i="1"/>
  <c r="R45" i="1"/>
  <c r="V44" i="1"/>
  <c r="R44" i="1"/>
  <c r="V43" i="1"/>
  <c r="R43" i="1"/>
  <c r="V42" i="1"/>
  <c r="R42" i="1"/>
  <c r="V41" i="1"/>
  <c r="R41" i="1"/>
  <c r="U92" i="1"/>
  <c r="Q92" i="1"/>
  <c r="I92" i="1"/>
  <c r="M92" i="1"/>
  <c r="E92" i="1"/>
  <c r="U54" i="1"/>
  <c r="U55" i="1"/>
  <c r="U56" i="1"/>
  <c r="U57" i="1"/>
  <c r="U58" i="1"/>
  <c r="U59" i="1"/>
  <c r="U60" i="1"/>
  <c r="U61" i="1"/>
  <c r="U62" i="1"/>
  <c r="U63" i="1"/>
  <c r="U64" i="1"/>
  <c r="U53" i="1"/>
  <c r="Q54" i="1"/>
  <c r="Q55" i="1"/>
  <c r="Q56" i="1"/>
  <c r="Q57" i="1"/>
  <c r="Q58" i="1"/>
  <c r="Q59" i="1"/>
  <c r="Q60" i="1"/>
  <c r="Q61" i="1"/>
  <c r="Q62" i="1"/>
  <c r="Q63" i="1"/>
  <c r="Q64" i="1"/>
  <c r="Q53" i="1"/>
  <c r="M54" i="1"/>
  <c r="M55" i="1"/>
  <c r="M56" i="1"/>
  <c r="M57" i="1"/>
  <c r="M58" i="1"/>
  <c r="M59" i="1"/>
  <c r="M60" i="1"/>
  <c r="M61" i="1"/>
  <c r="M62" i="1"/>
  <c r="M63" i="1"/>
  <c r="M64" i="1"/>
  <c r="M53" i="1"/>
  <c r="I54" i="1"/>
  <c r="I55" i="1"/>
  <c r="I56" i="1"/>
  <c r="I57" i="1"/>
  <c r="I58" i="1"/>
  <c r="I59" i="1"/>
  <c r="I60" i="1"/>
  <c r="I61" i="1"/>
  <c r="I62" i="1"/>
  <c r="I63" i="1"/>
  <c r="I64" i="1"/>
  <c r="I53" i="1"/>
  <c r="E54" i="1"/>
  <c r="E55" i="1"/>
  <c r="E56" i="1"/>
  <c r="E57" i="1"/>
  <c r="E58" i="1"/>
  <c r="E59" i="1"/>
  <c r="E60" i="1"/>
  <c r="E61" i="1"/>
  <c r="E62" i="1"/>
  <c r="E63" i="1"/>
  <c r="E64" i="1"/>
  <c r="E53" i="1"/>
  <c r="U20" i="1"/>
  <c r="Q20" i="1"/>
  <c r="M20" i="1"/>
  <c r="I20" i="1"/>
  <c r="E20" i="1"/>
  <c r="U18" i="1"/>
  <c r="Q18" i="1"/>
  <c r="M18" i="1"/>
  <c r="I18" i="1"/>
  <c r="E18" i="1"/>
  <c r="U16" i="1"/>
  <c r="Q16" i="1"/>
  <c r="M16" i="1"/>
  <c r="I16" i="1"/>
  <c r="E16" i="1"/>
  <c r="U11" i="1"/>
  <c r="Q11" i="1"/>
  <c r="M11" i="1"/>
  <c r="I11" i="1"/>
  <c r="E11" i="1"/>
  <c r="U50" i="1"/>
  <c r="U51" i="1"/>
  <c r="U52" i="1"/>
  <c r="Q50" i="1"/>
  <c r="Q51" i="1"/>
  <c r="Q52" i="1"/>
  <c r="M50" i="1"/>
  <c r="M51" i="1"/>
  <c r="M52" i="1"/>
  <c r="I50" i="1"/>
  <c r="I51" i="1"/>
  <c r="I9" i="1" s="1"/>
  <c r="I52" i="1"/>
  <c r="U49" i="1"/>
  <c r="Q49" i="1"/>
  <c r="M49" i="1"/>
  <c r="I49" i="1"/>
  <c r="E50" i="1"/>
  <c r="E51" i="1"/>
  <c r="E52" i="1"/>
  <c r="E49" i="1"/>
  <c r="U6" i="1"/>
  <c r="Q6" i="1"/>
  <c r="M6" i="1"/>
  <c r="I6" i="1"/>
  <c r="E6" i="1"/>
  <c r="U5" i="1"/>
  <c r="Q5" i="1"/>
  <c r="M5" i="1"/>
  <c r="I5" i="1"/>
  <c r="E5" i="1"/>
  <c r="E9" i="1" l="1"/>
  <c r="Q9" i="1"/>
  <c r="U9" i="1"/>
  <c r="M9" i="1"/>
  <c r="E65" i="2"/>
  <c r="I65" i="2"/>
  <c r="M65" i="2"/>
  <c r="Q65" i="2"/>
  <c r="U65" i="2"/>
  <c r="E66" i="2"/>
  <c r="I66" i="2"/>
  <c r="M66" i="2"/>
  <c r="Q66" i="2"/>
  <c r="U66" i="2"/>
  <c r="E67" i="2"/>
  <c r="I67" i="2"/>
  <c r="M67" i="2"/>
  <c r="Q67" i="2"/>
  <c r="U67" i="2"/>
  <c r="E68" i="2"/>
  <c r="I68" i="2"/>
  <c r="M68" i="2"/>
  <c r="Q68" i="2"/>
  <c r="U68" i="2"/>
  <c r="E69" i="2"/>
  <c r="I69" i="2"/>
  <c r="M69" i="2"/>
  <c r="Q69" i="2"/>
  <c r="Q80" i="2" s="1"/>
  <c r="U69" i="2"/>
  <c r="E70" i="2"/>
  <c r="I70" i="2"/>
  <c r="M70" i="2"/>
  <c r="Q70" i="2"/>
  <c r="U70" i="2"/>
  <c r="E71" i="2"/>
  <c r="I71" i="2"/>
  <c r="M71" i="2"/>
  <c r="Q71" i="2"/>
  <c r="U71" i="2"/>
  <c r="E72" i="2"/>
  <c r="I72" i="2"/>
  <c r="M72" i="2"/>
  <c r="Q72" i="2"/>
  <c r="U72" i="2"/>
  <c r="E73" i="2"/>
  <c r="I73" i="2"/>
  <c r="M73" i="2"/>
  <c r="Q73" i="2"/>
  <c r="U73" i="2"/>
  <c r="E74" i="2"/>
  <c r="I74" i="2"/>
  <c r="M74" i="2"/>
  <c r="Q74" i="2"/>
  <c r="U74" i="2"/>
  <c r="E75" i="2"/>
  <c r="I75" i="2"/>
  <c r="M75" i="2"/>
  <c r="Q75" i="2"/>
  <c r="U75" i="2"/>
  <c r="E76" i="2"/>
  <c r="E87" i="2" s="1"/>
  <c r="I76" i="2"/>
  <c r="M76" i="2"/>
  <c r="Q76" i="2"/>
  <c r="U76" i="2"/>
  <c r="E93" i="2"/>
  <c r="I93" i="2"/>
  <c r="M93" i="2"/>
  <c r="Q93" i="2"/>
  <c r="U93" i="2"/>
  <c r="E7" i="1"/>
  <c r="I7" i="1"/>
  <c r="M7" i="1"/>
  <c r="Q7" i="1"/>
  <c r="U7" i="1"/>
  <c r="E65" i="1"/>
  <c r="I65" i="1"/>
  <c r="M65" i="1"/>
  <c r="Q65" i="1"/>
  <c r="U65" i="1"/>
  <c r="E66" i="1"/>
  <c r="I66" i="1"/>
  <c r="M66" i="1"/>
  <c r="Q66" i="1"/>
  <c r="U66" i="1"/>
  <c r="E67" i="1"/>
  <c r="I67" i="1"/>
  <c r="M67" i="1"/>
  <c r="Q67" i="1"/>
  <c r="U67" i="1"/>
  <c r="E68" i="1"/>
  <c r="I68" i="1"/>
  <c r="M68" i="1"/>
  <c r="Q68" i="1"/>
  <c r="U68" i="1"/>
  <c r="E69" i="1"/>
  <c r="I69" i="1"/>
  <c r="M69" i="1"/>
  <c r="Q69" i="1"/>
  <c r="U69" i="1"/>
  <c r="E70" i="1"/>
  <c r="I70" i="1"/>
  <c r="M70" i="1"/>
  <c r="Q70" i="1"/>
  <c r="U70" i="1"/>
  <c r="E71" i="1"/>
  <c r="I71" i="1"/>
  <c r="M71" i="1"/>
  <c r="Q71" i="1"/>
  <c r="U71" i="1"/>
  <c r="E72" i="1"/>
  <c r="I72" i="1"/>
  <c r="M72" i="1"/>
  <c r="Q72" i="1"/>
  <c r="U72" i="1"/>
  <c r="E73" i="1"/>
  <c r="I73" i="1"/>
  <c r="M73" i="1"/>
  <c r="Q73" i="1"/>
  <c r="U73" i="1"/>
  <c r="E74" i="1"/>
  <c r="I74" i="1"/>
  <c r="M74" i="1"/>
  <c r="Q74" i="1"/>
  <c r="U74" i="1"/>
  <c r="E75" i="1"/>
  <c r="I75" i="1"/>
  <c r="M75" i="1"/>
  <c r="Q75" i="1"/>
  <c r="U75" i="1"/>
  <c r="E76" i="1"/>
  <c r="I76" i="1"/>
  <c r="M76" i="1"/>
  <c r="Q76" i="1"/>
  <c r="U76" i="1"/>
  <c r="E93" i="1"/>
  <c r="I93" i="1"/>
  <c r="M93" i="1"/>
  <c r="Q93" i="1"/>
  <c r="U93" i="1"/>
  <c r="Q87" i="2" l="1"/>
  <c r="M83" i="1"/>
  <c r="M83" i="2"/>
  <c r="N26" i="2" s="1"/>
  <c r="I86" i="2"/>
  <c r="J28" i="2" s="1"/>
  <c r="I81" i="2"/>
  <c r="U77" i="2"/>
  <c r="V22" i="2" s="1"/>
  <c r="M77" i="2"/>
  <c r="E77" i="2"/>
  <c r="M87" i="1"/>
  <c r="Q84" i="1"/>
  <c r="I84" i="1"/>
  <c r="U81" i="1"/>
  <c r="M80" i="1"/>
  <c r="N24" i="1" s="1"/>
  <c r="Q84" i="2"/>
  <c r="I84" i="2"/>
  <c r="U81" i="2"/>
  <c r="M80" i="2"/>
  <c r="N24" i="2" s="1"/>
  <c r="U89" i="2"/>
  <c r="U91" i="2" s="1"/>
  <c r="Q77" i="2"/>
  <c r="I78" i="2"/>
  <c r="E89" i="2"/>
  <c r="E91" i="2" s="1"/>
  <c r="M81" i="2"/>
  <c r="I80" i="2"/>
  <c r="J24" i="2" s="1"/>
  <c r="M78" i="2"/>
  <c r="Q78" i="2"/>
  <c r="I89" i="2"/>
  <c r="I91" i="2" s="1"/>
  <c r="U86" i="2"/>
  <c r="V28" i="2" s="1"/>
  <c r="M86" i="2"/>
  <c r="E86" i="2"/>
  <c r="F28" i="2" s="1"/>
  <c r="Q86" i="2"/>
  <c r="Q88" i="2" s="1"/>
  <c r="M84" i="2"/>
  <c r="E83" i="2"/>
  <c r="F26" i="2" s="1"/>
  <c r="Q83" i="2"/>
  <c r="R26" i="2" s="1"/>
  <c r="U78" i="2"/>
  <c r="E78" i="2"/>
  <c r="I77" i="2"/>
  <c r="U77" i="1"/>
  <c r="V22" i="1" s="1"/>
  <c r="Q78" i="1"/>
  <c r="I80" i="1"/>
  <c r="J24" i="1" s="1"/>
  <c r="I77" i="1"/>
  <c r="J22" i="1" s="1"/>
  <c r="E77" i="1"/>
  <c r="F22" i="1" s="1"/>
  <c r="E89" i="1"/>
  <c r="E91" i="1" s="1"/>
  <c r="E87" i="1"/>
  <c r="U89" i="1"/>
  <c r="U91" i="1" s="1"/>
  <c r="M81" i="1"/>
  <c r="E86" i="1"/>
  <c r="U87" i="1"/>
  <c r="Q83" i="1"/>
  <c r="R26" i="1" s="1"/>
  <c r="E81" i="1"/>
  <c r="I78" i="1"/>
  <c r="M87" i="2"/>
  <c r="E81" i="2"/>
  <c r="I87" i="2"/>
  <c r="U84" i="2"/>
  <c r="M89" i="2"/>
  <c r="M91" i="2" s="1"/>
  <c r="U87" i="2"/>
  <c r="U83" i="2"/>
  <c r="V26" i="2" s="1"/>
  <c r="E84" i="2"/>
  <c r="I83" i="2"/>
  <c r="Q81" i="2"/>
  <c r="R25" i="2" s="1"/>
  <c r="U80" i="2"/>
  <c r="V24" i="2" s="1"/>
  <c r="E80" i="2"/>
  <c r="F24" i="2" s="1"/>
  <c r="Q89" i="2"/>
  <c r="Q91" i="2" s="1"/>
  <c r="R24" i="2"/>
  <c r="U86" i="1"/>
  <c r="I86" i="1"/>
  <c r="J28" i="1" s="1"/>
  <c r="M86" i="1"/>
  <c r="Q87" i="1"/>
  <c r="U83" i="1"/>
  <c r="V26" i="1" s="1"/>
  <c r="E83" i="1"/>
  <c r="F26" i="1" s="1"/>
  <c r="I83" i="1"/>
  <c r="M84" i="1"/>
  <c r="N27" i="1" s="1"/>
  <c r="Q80" i="1"/>
  <c r="R24" i="1" s="1"/>
  <c r="U80" i="1"/>
  <c r="V24" i="1" s="1"/>
  <c r="E80" i="1"/>
  <c r="F25" i="1" s="1"/>
  <c r="I81" i="1"/>
  <c r="M77" i="1"/>
  <c r="N22" i="1" s="1"/>
  <c r="Q77" i="1"/>
  <c r="R22" i="1" s="1"/>
  <c r="U78" i="1"/>
  <c r="E78" i="1"/>
  <c r="Q86" i="1"/>
  <c r="V25" i="1"/>
  <c r="N26" i="1"/>
  <c r="Q89" i="1"/>
  <c r="Q91" i="1" s="1"/>
  <c r="I87" i="1"/>
  <c r="U84" i="1"/>
  <c r="E84" i="1"/>
  <c r="Q81" i="1"/>
  <c r="M78" i="1"/>
  <c r="M89" i="1"/>
  <c r="M91" i="1" s="1"/>
  <c r="I89" i="1"/>
  <c r="I91" i="1" s="1"/>
  <c r="U88" i="1" l="1"/>
  <c r="E79" i="2"/>
  <c r="F22" i="2" s="1"/>
  <c r="J23" i="1"/>
  <c r="R23" i="2"/>
  <c r="V23" i="1"/>
  <c r="E88" i="2"/>
  <c r="R22" i="2"/>
  <c r="M85" i="2"/>
  <c r="N27" i="2"/>
  <c r="N25" i="2"/>
  <c r="F23" i="2"/>
  <c r="J29" i="2"/>
  <c r="F29" i="2"/>
  <c r="Q85" i="2"/>
  <c r="V29" i="2"/>
  <c r="J23" i="2"/>
  <c r="U79" i="2"/>
  <c r="J27" i="2"/>
  <c r="N23" i="2"/>
  <c r="U85" i="2"/>
  <c r="U88" i="2"/>
  <c r="V25" i="2"/>
  <c r="R27" i="2"/>
  <c r="Q79" i="2"/>
  <c r="M79" i="2"/>
  <c r="N22" i="2"/>
  <c r="M82" i="2"/>
  <c r="M88" i="2"/>
  <c r="J25" i="2"/>
  <c r="I85" i="2"/>
  <c r="I82" i="2"/>
  <c r="I88" i="2"/>
  <c r="M85" i="1"/>
  <c r="N25" i="1"/>
  <c r="I79" i="1"/>
  <c r="M82" i="1"/>
  <c r="J27" i="1"/>
  <c r="M88" i="1"/>
  <c r="F25" i="2"/>
  <c r="F27" i="2"/>
  <c r="Q82" i="2"/>
  <c r="V27" i="2"/>
  <c r="R27" i="1"/>
  <c r="N23" i="1"/>
  <c r="R25" i="1"/>
  <c r="I85" i="1"/>
  <c r="J22" i="2"/>
  <c r="V23" i="2"/>
  <c r="I79" i="2"/>
  <c r="J26" i="2"/>
  <c r="N28" i="2"/>
  <c r="R28" i="2"/>
  <c r="U82" i="2"/>
  <c r="N29" i="2"/>
  <c r="E85" i="2"/>
  <c r="R29" i="2"/>
  <c r="U79" i="1"/>
  <c r="Q88" i="1"/>
  <c r="N29" i="1"/>
  <c r="I82" i="1"/>
  <c r="F23" i="1"/>
  <c r="E79" i="1"/>
  <c r="U85" i="1"/>
  <c r="E82" i="1"/>
  <c r="F29" i="1"/>
  <c r="J25" i="1"/>
  <c r="Q85" i="1"/>
  <c r="E88" i="1"/>
  <c r="F28" i="1" s="1"/>
  <c r="Q79" i="1"/>
  <c r="F24" i="1"/>
  <c r="J26" i="1"/>
  <c r="E82" i="2"/>
  <c r="R23" i="1"/>
  <c r="U82" i="1"/>
  <c r="R29" i="1"/>
  <c r="R28" i="1"/>
  <c r="J29" i="1"/>
  <c r="N28" i="1"/>
  <c r="V29" i="1"/>
  <c r="V28" i="1"/>
  <c r="E85" i="1"/>
  <c r="V27" i="1"/>
  <c r="Q82" i="1"/>
  <c r="F27" i="1"/>
  <c r="I88" i="1"/>
  <c r="M79" i="1"/>
</calcChain>
</file>

<file path=xl/sharedStrings.xml><?xml version="1.0" encoding="utf-8"?>
<sst xmlns="http://schemas.openxmlformats.org/spreadsheetml/2006/main" count="618" uniqueCount="78">
  <si>
    <t>PROPERTY INFO</t>
  </si>
  <si>
    <t>Property Name</t>
  </si>
  <si>
    <t>Address</t>
  </si>
  <si>
    <t>City, State</t>
  </si>
  <si>
    <t>Vacancy %</t>
  </si>
  <si>
    <t>Year Built</t>
  </si>
  <si>
    <t>Age Limit</t>
  </si>
  <si>
    <t>Last Rental Increase</t>
  </si>
  <si>
    <t>RENTAL DATA</t>
  </si>
  <si>
    <t>Landlord Pays</t>
  </si>
  <si>
    <t>Site Amenities</t>
  </si>
  <si>
    <t>Rent per Month</t>
  </si>
  <si>
    <t>Total Spaces</t>
  </si>
  <si>
    <t>City</t>
  </si>
  <si>
    <t>Year(s) Built</t>
  </si>
  <si>
    <t>Renovation - Most Recent Year</t>
  </si>
  <si>
    <t>State</t>
  </si>
  <si>
    <t>M&amp;C - Leases</t>
  </si>
  <si>
    <t>Water</t>
  </si>
  <si>
    <t>Heat</t>
  </si>
  <si>
    <t>Hot Water</t>
  </si>
  <si>
    <t>Sewer</t>
  </si>
  <si>
    <t>Trash</t>
  </si>
  <si>
    <t>Gas</t>
  </si>
  <si>
    <t>Internet</t>
  </si>
  <si>
    <t>Cable</t>
  </si>
  <si>
    <t>Clubhouse</t>
  </si>
  <si>
    <t>Exercise Facility</t>
  </si>
  <si>
    <t>Pool</t>
  </si>
  <si>
    <t>Playground</t>
  </si>
  <si>
    <t>BBQ Area</t>
  </si>
  <si>
    <t>Laundry Facility</t>
  </si>
  <si>
    <t>Sports Court</t>
  </si>
  <si>
    <t>Sauna</t>
  </si>
  <si>
    <t>Spa</t>
  </si>
  <si>
    <t>Security</t>
  </si>
  <si>
    <t>RV Storage</t>
  </si>
  <si>
    <t>Storage Space</t>
  </si>
  <si>
    <t>Total Avg. Rent</t>
  </si>
  <si>
    <t>Landlord Pays Water?</t>
  </si>
  <si>
    <t>Landlord Pays Heat?</t>
  </si>
  <si>
    <t>Landlord Pays Sewer?</t>
  </si>
  <si>
    <t>Landord Pays Hot Water?</t>
  </si>
  <si>
    <t>Landlord Pays Trash?</t>
  </si>
  <si>
    <t>Landlord Pays Internet?</t>
  </si>
  <si>
    <t>Landlord Pays Cable?</t>
  </si>
  <si>
    <t>Landlord Pays Gas?</t>
  </si>
  <si>
    <t>Clubhouse?</t>
  </si>
  <si>
    <t>Exercise Facilities?</t>
  </si>
  <si>
    <t>Pool?</t>
  </si>
  <si>
    <t>Playground?</t>
  </si>
  <si>
    <t>BBQ Area?</t>
  </si>
  <si>
    <t>Laundry Facility?</t>
  </si>
  <si>
    <t>Sports Court?</t>
  </si>
  <si>
    <t>Sauna?</t>
  </si>
  <si>
    <t>Spa?</t>
  </si>
  <si>
    <t>Security?</t>
  </si>
  <si>
    <t>RV Storage?</t>
  </si>
  <si>
    <t>Storage Space?</t>
  </si>
  <si>
    <t>Amount</t>
  </si>
  <si>
    <t>MHP RENT COMPARABLES</t>
  </si>
  <si>
    <t>RPT</t>
  </si>
  <si>
    <t>CAM</t>
  </si>
  <si>
    <t>Insurance</t>
  </si>
  <si>
    <t>Mgmt. Fees</t>
  </si>
  <si>
    <t>Unit Amenities</t>
  </si>
  <si>
    <t>Carport</t>
  </si>
  <si>
    <t>Shed</t>
  </si>
  <si>
    <t>Single Wide</t>
  </si>
  <si>
    <t>Double Wide</t>
  </si>
  <si>
    <t>Triple Wide</t>
  </si>
  <si>
    <t>RV Space</t>
  </si>
  <si>
    <t>Landlord Pays RPT?</t>
  </si>
  <si>
    <t>Landlord Pays Insurance?</t>
  </si>
  <si>
    <t>Landlord Pays CAM?</t>
  </si>
  <si>
    <t>Landlord Pays Mgmt. Fees?</t>
  </si>
  <si>
    <t>Date of Survey</t>
  </si>
  <si>
    <t>L3 Valuation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</si>
</sst>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%"/>
    <numFmt numFmtId="165" formatCode="&quot;$&quot;#,##0"/>
    <numFmt numFmtId="166" formatCode="[$-409]mmm\-yy;@"/>
    <numFmt numFmtId="167" formatCode="m/d/yy;@"/>
  </numFmts>
  <fonts count="12" x14ac:knownFonts="1">
    <font>
      <sz val="10"/>
      <name val="Arial"/>
    </font>
    <font>
      <sz val="8"/>
      <name val="Arial"/>
      <family val="2"/>
    </font>
    <font>
      <sz val="11"/>
      <color indexed="9"/>
      <name val="Calibri"/>
      <family val="2"/>
    </font>
    <font>
      <b/>
      <sz val="11"/>
      <color indexed="9"/>
      <name val="Calibri"/>
      <family val="2"/>
    </font>
    <font>
      <b/>
      <sz val="14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sz val="8"/>
      <color indexed="12"/>
      <name val="Calibri"/>
      <family val="2"/>
    </font>
    <font>
      <sz val="10"/>
      <color indexed="9"/>
      <name val="Calibri"/>
      <family val="2"/>
    </font>
    <font>
      <sz val="11"/>
      <name val="Calibri"/>
      <family val="2"/>
    </font>
    <font>
      <sz val="10"/>
      <name val="Calibri"/>
      <family val="2"/>
      <scheme val="minor"/>
    </font>
    <font>
      <sz val="10"/>
      <color indexed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1E4959"/>
        <bgColor indexed="64"/>
      </patternFill>
    </fill>
    <fill>
      <patternFill patternType="solid">
        <fgColor theme="0"/>
        <bgColor indexed="64"/>
      </patternFill>
    </fill>
  </fills>
  <borders count="7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hair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double">
        <color indexed="64"/>
      </left>
      <right style="hair">
        <color indexed="64"/>
      </right>
      <top/>
      <bottom/>
      <diagonal/>
    </border>
    <border>
      <left style="medium">
        <color indexed="64"/>
      </left>
      <right style="hair">
        <color indexed="64"/>
      </right>
      <top/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double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double">
        <color indexed="64"/>
      </left>
      <right/>
      <top/>
      <bottom/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223">
    <xf numFmtId="0" fontId="0" fillId="0" borderId="0" xfId="0"/>
    <xf numFmtId="0" fontId="5" fillId="2" borderId="0" xfId="0" applyFont="1" applyFill="1"/>
    <xf numFmtId="0" fontId="5" fillId="2" borderId="0" xfId="0" applyFont="1" applyFill="1" applyAlignment="1">
      <alignment horizontal="left" vertical="top"/>
    </xf>
    <xf numFmtId="0" fontId="5" fillId="2" borderId="1" xfId="0" applyFont="1" applyFill="1" applyBorder="1" applyAlignment="1">
      <alignment horizontal="left" vertical="top"/>
    </xf>
    <xf numFmtId="0" fontId="5" fillId="2" borderId="2" xfId="0" applyFont="1" applyFill="1" applyBorder="1"/>
    <xf numFmtId="0" fontId="5" fillId="2" borderId="3" xfId="0" applyFont="1" applyFill="1" applyBorder="1"/>
    <xf numFmtId="0" fontId="5" fillId="2" borderId="0" xfId="0" applyFont="1" applyFill="1" applyBorder="1"/>
    <xf numFmtId="0" fontId="5" fillId="2" borderId="4" xfId="0" applyFont="1" applyFill="1" applyBorder="1"/>
    <xf numFmtId="0" fontId="6" fillId="2" borderId="1" xfId="0" applyFont="1" applyFill="1" applyBorder="1" applyAlignment="1">
      <alignment horizontal="left" vertical="top"/>
    </xf>
    <xf numFmtId="0" fontId="5" fillId="2" borderId="0" xfId="0" applyFont="1" applyFill="1" applyAlignment="1">
      <alignment horizontal="left"/>
    </xf>
    <xf numFmtId="0" fontId="5" fillId="2" borderId="3" xfId="0" applyFont="1" applyFill="1" applyBorder="1" applyAlignment="1">
      <alignment horizontal="left"/>
    </xf>
    <xf numFmtId="0" fontId="5" fillId="2" borderId="0" xfId="0" applyFont="1" applyFill="1" applyBorder="1" applyAlignment="1">
      <alignment horizontal="left"/>
    </xf>
    <xf numFmtId="3" fontId="5" fillId="2" borderId="0" xfId="0" applyNumberFormat="1" applyFont="1" applyFill="1" applyAlignment="1">
      <alignment horizontal="left"/>
    </xf>
    <xf numFmtId="3" fontId="5" fillId="2" borderId="3" xfId="0" applyNumberFormat="1" applyFont="1" applyFill="1" applyBorder="1" applyAlignment="1">
      <alignment horizontal="left"/>
    </xf>
    <xf numFmtId="3" fontId="5" fillId="2" borderId="0" xfId="0" applyNumberFormat="1" applyFont="1" applyFill="1" applyBorder="1" applyAlignment="1">
      <alignment horizontal="left"/>
    </xf>
    <xf numFmtId="164" fontId="5" fillId="2" borderId="0" xfId="0" applyNumberFormat="1" applyFont="1" applyFill="1" applyAlignment="1">
      <alignment horizontal="left"/>
    </xf>
    <xf numFmtId="164" fontId="5" fillId="2" borderId="3" xfId="0" applyNumberFormat="1" applyFont="1" applyFill="1" applyBorder="1" applyAlignment="1">
      <alignment horizontal="left"/>
    </xf>
    <xf numFmtId="164" fontId="5" fillId="2" borderId="0" xfId="0" applyNumberFormat="1" applyFont="1" applyFill="1" applyBorder="1" applyAlignment="1">
      <alignment horizontal="left"/>
    </xf>
    <xf numFmtId="164" fontId="5" fillId="2" borderId="1" xfId="0" applyNumberFormat="1" applyFont="1" applyFill="1" applyBorder="1" applyAlignment="1">
      <alignment horizontal="left" vertical="center"/>
    </xf>
    <xf numFmtId="0" fontId="5" fillId="2" borderId="5" xfId="0" applyFont="1" applyFill="1" applyBorder="1" applyAlignment="1">
      <alignment horizontal="left" vertical="top"/>
    </xf>
    <xf numFmtId="0" fontId="5" fillId="2" borderId="6" xfId="0" applyFont="1" applyFill="1" applyBorder="1"/>
    <xf numFmtId="165" fontId="5" fillId="2" borderId="7" xfId="0" applyNumberFormat="1" applyFont="1" applyFill="1" applyBorder="1" applyAlignment="1">
      <alignment vertical="center"/>
    </xf>
    <xf numFmtId="165" fontId="5" fillId="2" borderId="8" xfId="0" applyNumberFormat="1" applyFont="1" applyFill="1" applyBorder="1" applyAlignment="1">
      <alignment vertical="center"/>
    </xf>
    <xf numFmtId="0" fontId="5" fillId="2" borderId="9" xfId="0" applyFont="1" applyFill="1" applyBorder="1" applyAlignment="1"/>
    <xf numFmtId="0" fontId="5" fillId="2" borderId="10" xfId="0" applyFont="1" applyFill="1" applyBorder="1" applyAlignment="1">
      <alignment vertical="center"/>
    </xf>
    <xf numFmtId="0" fontId="5" fillId="2" borderId="11" xfId="0" applyFont="1" applyFill="1" applyBorder="1" applyAlignment="1">
      <alignment vertical="center"/>
    </xf>
    <xf numFmtId="0" fontId="5" fillId="2" borderId="4" xfId="0" applyFont="1" applyFill="1" applyBorder="1" applyAlignment="1"/>
    <xf numFmtId="0" fontId="5" fillId="2" borderId="12" xfId="0" applyFont="1" applyFill="1" applyBorder="1" applyAlignment="1">
      <alignment horizontal="left" vertical="center"/>
    </xf>
    <xf numFmtId="0" fontId="5" fillId="2" borderId="13" xfId="0" applyFont="1" applyFill="1" applyBorder="1" applyAlignment="1">
      <alignment horizontal="left" vertical="center"/>
    </xf>
    <xf numFmtId="0" fontId="5" fillId="2" borderId="14" xfId="0" applyFont="1" applyFill="1" applyBorder="1" applyAlignment="1"/>
    <xf numFmtId="0" fontId="5" fillId="2" borderId="10" xfId="0" applyFont="1" applyFill="1" applyBorder="1" applyAlignment="1">
      <alignment horizontal="left" vertical="center"/>
    </xf>
    <xf numFmtId="0" fontId="5" fillId="2" borderId="11" xfId="0" applyFont="1" applyFill="1" applyBorder="1" applyAlignment="1">
      <alignment horizontal="left" vertical="center"/>
    </xf>
    <xf numFmtId="0" fontId="5" fillId="2" borderId="15" xfId="0" applyFont="1" applyFill="1" applyBorder="1" applyAlignment="1"/>
    <xf numFmtId="0" fontId="5" fillId="2" borderId="1" xfId="0" applyFont="1" applyFill="1" applyBorder="1" applyAlignment="1">
      <alignment horizontal="left" vertical="top" wrapText="1"/>
    </xf>
    <xf numFmtId="0" fontId="5" fillId="2" borderId="2" xfId="0" applyFont="1" applyFill="1" applyBorder="1" applyAlignment="1">
      <alignment wrapText="1"/>
    </xf>
    <xf numFmtId="0" fontId="5" fillId="2" borderId="16" xfId="0" applyFont="1" applyFill="1" applyBorder="1" applyAlignment="1">
      <alignment wrapText="1"/>
    </xf>
    <xf numFmtId="0" fontId="6" fillId="2" borderId="17" xfId="0" applyFont="1" applyFill="1" applyBorder="1" applyAlignment="1">
      <alignment horizontal="center" vertical="center" wrapText="1"/>
    </xf>
    <xf numFmtId="0" fontId="5" fillId="2" borderId="17" xfId="0" applyFont="1" applyFill="1" applyBorder="1" applyAlignment="1">
      <alignment wrapText="1"/>
    </xf>
    <xf numFmtId="0" fontId="6" fillId="2" borderId="18" xfId="0" applyFont="1" applyFill="1" applyBorder="1" applyAlignment="1">
      <alignment horizontal="center" vertical="center" wrapText="1"/>
    </xf>
    <xf numFmtId="0" fontId="5" fillId="2" borderId="19" xfId="0" applyFont="1" applyFill="1" applyBorder="1" applyAlignment="1">
      <alignment wrapText="1"/>
    </xf>
    <xf numFmtId="0" fontId="5" fillId="2" borderId="20" xfId="0" applyFont="1" applyFill="1" applyBorder="1" applyAlignment="1">
      <alignment wrapText="1"/>
    </xf>
    <xf numFmtId="0" fontId="5" fillId="2" borderId="21" xfId="0" applyFont="1" applyFill="1" applyBorder="1" applyAlignment="1">
      <alignment wrapText="1"/>
    </xf>
    <xf numFmtId="0" fontId="6" fillId="2" borderId="22" xfId="0" applyFont="1" applyFill="1" applyBorder="1" applyAlignment="1">
      <alignment horizontal="center" vertical="center" wrapText="1"/>
    </xf>
    <xf numFmtId="0" fontId="5" fillId="2" borderId="22" xfId="0" applyFont="1" applyFill="1" applyBorder="1" applyAlignment="1">
      <alignment wrapText="1"/>
    </xf>
    <xf numFmtId="0" fontId="6" fillId="2" borderId="23" xfId="0" applyFont="1" applyFill="1" applyBorder="1" applyAlignment="1">
      <alignment horizontal="center" vertical="center" wrapText="1"/>
    </xf>
    <xf numFmtId="0" fontId="5" fillId="2" borderId="24" xfId="0" applyFont="1" applyFill="1" applyBorder="1" applyAlignment="1">
      <alignment wrapText="1"/>
    </xf>
    <xf numFmtId="0" fontId="5" fillId="2" borderId="25" xfId="0" applyFont="1" applyFill="1" applyBorder="1" applyAlignment="1">
      <alignment wrapText="1"/>
    </xf>
    <xf numFmtId="0" fontId="5" fillId="2" borderId="26" xfId="0" applyFont="1" applyFill="1" applyBorder="1" applyAlignment="1">
      <alignment wrapText="1"/>
    </xf>
    <xf numFmtId="0" fontId="6" fillId="2" borderId="27" xfId="0" applyFont="1" applyFill="1" applyBorder="1" applyAlignment="1">
      <alignment horizontal="center" vertical="center" wrapText="1"/>
    </xf>
    <xf numFmtId="0" fontId="5" fillId="2" borderId="27" xfId="0" applyFont="1" applyFill="1" applyBorder="1"/>
    <xf numFmtId="0" fontId="5" fillId="2" borderId="28" xfId="0" applyFont="1" applyFill="1" applyBorder="1" applyAlignment="1">
      <alignment wrapText="1"/>
    </xf>
    <xf numFmtId="0" fontId="5" fillId="2" borderId="29" xfId="0" applyFont="1" applyFill="1" applyBorder="1" applyAlignment="1">
      <alignment wrapText="1"/>
    </xf>
    <xf numFmtId="0" fontId="5" fillId="2" borderId="22" xfId="0" applyFont="1" applyFill="1" applyBorder="1"/>
    <xf numFmtId="0" fontId="5" fillId="2" borderId="3" xfId="0" applyFont="1" applyFill="1" applyBorder="1" applyAlignment="1">
      <alignment wrapText="1"/>
    </xf>
    <xf numFmtId="0" fontId="5" fillId="2" borderId="31" xfId="0" applyFont="1" applyFill="1" applyBorder="1"/>
    <xf numFmtId="0" fontId="5" fillId="2" borderId="32" xfId="0" applyFont="1" applyFill="1" applyBorder="1" applyAlignment="1">
      <alignment wrapText="1"/>
    </xf>
    <xf numFmtId="0" fontId="5" fillId="2" borderId="33" xfId="0" applyFont="1" applyFill="1" applyBorder="1" applyAlignment="1">
      <alignment vertical="center" wrapText="1"/>
    </xf>
    <xf numFmtId="0" fontId="6" fillId="2" borderId="34" xfId="0" applyFont="1" applyFill="1" applyBorder="1" applyAlignment="1">
      <alignment horizontal="center" vertical="center" wrapText="1"/>
    </xf>
    <xf numFmtId="0" fontId="5" fillId="2" borderId="34" xfId="0" applyFont="1" applyFill="1" applyBorder="1" applyAlignment="1">
      <alignment vertical="center" wrapText="1"/>
    </xf>
    <xf numFmtId="0" fontId="6" fillId="2" borderId="35" xfId="0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vertical="center" wrapText="1"/>
    </xf>
    <xf numFmtId="0" fontId="5" fillId="2" borderId="15" xfId="0" applyFont="1" applyFill="1" applyBorder="1" applyAlignment="1">
      <alignment wrapText="1"/>
    </xf>
    <xf numFmtId="0" fontId="5" fillId="2" borderId="21" xfId="0" applyFont="1" applyFill="1" applyBorder="1" applyAlignment="1">
      <alignment vertical="center" wrapText="1"/>
    </xf>
    <xf numFmtId="0" fontId="5" fillId="2" borderId="22" xfId="0" applyFont="1" applyFill="1" applyBorder="1" applyAlignment="1">
      <alignment vertical="center" wrapText="1"/>
    </xf>
    <xf numFmtId="0" fontId="5" fillId="2" borderId="24" xfId="0" applyFont="1" applyFill="1" applyBorder="1" applyAlignment="1">
      <alignment vertical="center" wrapText="1"/>
    </xf>
    <xf numFmtId="0" fontId="5" fillId="2" borderId="36" xfId="0" applyFont="1" applyFill="1" applyBorder="1" applyAlignment="1">
      <alignment vertical="center" wrapText="1"/>
    </xf>
    <xf numFmtId="0" fontId="6" fillId="2" borderId="37" xfId="0" applyFont="1" applyFill="1" applyBorder="1" applyAlignment="1">
      <alignment horizontal="center" vertical="center" wrapText="1"/>
    </xf>
    <xf numFmtId="0" fontId="5" fillId="2" borderId="25" xfId="0" applyFont="1" applyFill="1" applyBorder="1"/>
    <xf numFmtId="0" fontId="5" fillId="2" borderId="38" xfId="0" applyFont="1" applyFill="1" applyBorder="1" applyAlignment="1">
      <alignment vertical="center" wrapText="1"/>
    </xf>
    <xf numFmtId="0" fontId="5" fillId="2" borderId="39" xfId="0" applyFont="1" applyFill="1" applyBorder="1" applyAlignment="1">
      <alignment vertical="center" wrapText="1"/>
    </xf>
    <xf numFmtId="0" fontId="5" fillId="2" borderId="40" xfId="0" applyFont="1" applyFill="1" applyBorder="1"/>
    <xf numFmtId="0" fontId="5" fillId="2" borderId="41" xfId="0" applyFont="1" applyFill="1" applyBorder="1"/>
    <xf numFmtId="49" fontId="5" fillId="2" borderId="0" xfId="0" applyNumberFormat="1" applyFont="1" applyFill="1" applyAlignment="1">
      <alignment horizontal="left" vertical="top"/>
    </xf>
    <xf numFmtId="49" fontId="5" fillId="2" borderId="0" xfId="0" applyNumberFormat="1" applyFont="1" applyFill="1"/>
    <xf numFmtId="0" fontId="5" fillId="2" borderId="0" xfId="0" applyNumberFormat="1" applyFont="1" applyFill="1" applyAlignment="1">
      <alignment horizontal="left" vertical="top"/>
    </xf>
    <xf numFmtId="0" fontId="5" fillId="2" borderId="0" xfId="0" applyNumberFormat="1" applyFont="1" applyFill="1"/>
    <xf numFmtId="0" fontId="5" fillId="2" borderId="42" xfId="0" applyFont="1" applyFill="1" applyBorder="1" applyAlignment="1">
      <alignment horizontal="left" vertical="top"/>
    </xf>
    <xf numFmtId="0" fontId="5" fillId="2" borderId="42" xfId="0" applyFont="1" applyFill="1" applyBorder="1"/>
    <xf numFmtId="0" fontId="5" fillId="2" borderId="0" xfId="0" applyFont="1" applyFill="1" applyAlignment="1">
      <alignment vertical="top" wrapText="1"/>
    </xf>
    <xf numFmtId="0" fontId="5" fillId="2" borderId="43" xfId="0" applyFont="1" applyFill="1" applyBorder="1"/>
    <xf numFmtId="0" fontId="5" fillId="2" borderId="0" xfId="0" applyFont="1" applyFill="1" applyAlignment="1">
      <alignment horizontal="left" vertical="center"/>
    </xf>
    <xf numFmtId="0" fontId="5" fillId="2" borderId="3" xfId="0" applyFont="1" applyFill="1" applyBorder="1" applyAlignment="1">
      <alignment horizontal="left" vertical="center"/>
    </xf>
    <xf numFmtId="0" fontId="5" fillId="2" borderId="0" xfId="0" applyFont="1" applyFill="1" applyBorder="1" applyAlignment="1">
      <alignment horizontal="left" vertical="center"/>
    </xf>
    <xf numFmtId="0" fontId="5" fillId="2" borderId="3" xfId="0" applyFont="1" applyFill="1" applyBorder="1" applyAlignment="1"/>
    <xf numFmtId="0" fontId="5" fillId="2" borderId="0" xfId="0" applyFont="1" applyFill="1" applyBorder="1" applyAlignment="1"/>
    <xf numFmtId="0" fontId="5" fillId="2" borderId="0" xfId="0" applyFont="1" applyFill="1" applyAlignment="1"/>
    <xf numFmtId="3" fontId="5" fillId="2" borderId="0" xfId="0" applyNumberFormat="1" applyFont="1" applyFill="1" applyAlignment="1">
      <alignment horizontal="left" vertical="center"/>
    </xf>
    <xf numFmtId="3" fontId="5" fillId="2" borderId="3" xfId="0" applyNumberFormat="1" applyFont="1" applyFill="1" applyBorder="1" applyAlignment="1">
      <alignment horizontal="left" vertical="center"/>
    </xf>
    <xf numFmtId="3" fontId="5" fillId="2" borderId="0" xfId="0" applyNumberFormat="1" applyFont="1" applyFill="1" applyBorder="1" applyAlignment="1">
      <alignment horizontal="left" vertical="center"/>
    </xf>
    <xf numFmtId="164" fontId="5" fillId="2" borderId="0" xfId="0" applyNumberFormat="1" applyFont="1" applyFill="1" applyAlignment="1">
      <alignment horizontal="left" vertical="center"/>
    </xf>
    <xf numFmtId="164" fontId="5" fillId="2" borderId="3" xfId="0" applyNumberFormat="1" applyFont="1" applyFill="1" applyBorder="1" applyAlignment="1">
      <alignment horizontal="left" vertical="center"/>
    </xf>
    <xf numFmtId="164" fontId="5" fillId="2" borderId="0" xfId="0" applyNumberFormat="1" applyFont="1" applyFill="1" applyBorder="1" applyAlignment="1">
      <alignment horizontal="left" vertical="center"/>
    </xf>
    <xf numFmtId="164" fontId="5" fillId="2" borderId="3" xfId="0" applyNumberFormat="1" applyFont="1" applyFill="1" applyBorder="1" applyAlignment="1"/>
    <xf numFmtId="164" fontId="5" fillId="2" borderId="0" xfId="0" applyNumberFormat="1" applyFont="1" applyFill="1" applyBorder="1" applyAlignment="1"/>
    <xf numFmtId="0" fontId="5" fillId="2" borderId="44" xfId="0" applyFont="1" applyFill="1" applyBorder="1" applyAlignment="1">
      <alignment wrapText="1"/>
    </xf>
    <xf numFmtId="0" fontId="6" fillId="2" borderId="45" xfId="0" applyFont="1" applyFill="1" applyBorder="1" applyAlignment="1">
      <alignment horizontal="center" vertical="center" wrapText="1"/>
    </xf>
    <xf numFmtId="0" fontId="5" fillId="2" borderId="45" xfId="0" applyFont="1" applyFill="1" applyBorder="1" applyAlignment="1">
      <alignment wrapText="1"/>
    </xf>
    <xf numFmtId="0" fontId="6" fillId="2" borderId="46" xfId="0" applyFont="1" applyFill="1" applyBorder="1" applyAlignment="1">
      <alignment horizontal="center" vertical="center" wrapText="1"/>
    </xf>
    <xf numFmtId="0" fontId="5" fillId="2" borderId="47" xfId="0" applyFont="1" applyFill="1" applyBorder="1" applyAlignment="1">
      <alignment wrapText="1"/>
    </xf>
    <xf numFmtId="0" fontId="5" fillId="2" borderId="48" xfId="0" applyFont="1" applyFill="1" applyBorder="1"/>
    <xf numFmtId="0" fontId="5" fillId="2" borderId="14" xfId="0" applyFont="1" applyFill="1" applyBorder="1"/>
    <xf numFmtId="0" fontId="5" fillId="2" borderId="15" xfId="0" applyFont="1" applyFill="1" applyBorder="1"/>
    <xf numFmtId="0" fontId="5" fillId="2" borderId="26" xfId="0" applyFont="1" applyFill="1" applyBorder="1" applyAlignment="1">
      <alignment vertical="center" wrapText="1"/>
    </xf>
    <xf numFmtId="0" fontId="5" fillId="2" borderId="27" xfId="0" applyFont="1" applyFill="1" applyBorder="1" applyAlignment="1">
      <alignment vertical="center" wrapText="1"/>
    </xf>
    <xf numFmtId="0" fontId="5" fillId="2" borderId="28" xfId="0" applyFont="1" applyFill="1" applyBorder="1" applyAlignment="1">
      <alignment vertical="center" wrapText="1"/>
    </xf>
    <xf numFmtId="0" fontId="5" fillId="2" borderId="49" xfId="0" applyFont="1" applyFill="1" applyBorder="1" applyAlignment="1">
      <alignment vertical="center" wrapText="1"/>
    </xf>
    <xf numFmtId="165" fontId="5" fillId="2" borderId="0" xfId="0" applyNumberFormat="1" applyFont="1" applyFill="1"/>
    <xf numFmtId="0" fontId="9" fillId="2" borderId="0" xfId="0" applyFont="1" applyFill="1" applyAlignment="1">
      <alignment horizontal="left" vertical="top"/>
    </xf>
    <xf numFmtId="0" fontId="9" fillId="2" borderId="0" xfId="0" applyFont="1" applyFill="1"/>
    <xf numFmtId="0" fontId="9" fillId="2" borderId="0" xfId="0" applyFont="1" applyFill="1" applyAlignment="1">
      <alignment horizontal="right"/>
    </xf>
    <xf numFmtId="0" fontId="9" fillId="2" borderId="0" xfId="0" applyFont="1" applyFill="1" applyBorder="1"/>
    <xf numFmtId="0" fontId="5" fillId="4" borderId="0" xfId="0" applyFont="1" applyFill="1"/>
    <xf numFmtId="0" fontId="3" fillId="4" borderId="5" xfId="0" applyFont="1" applyFill="1" applyBorder="1" applyAlignment="1">
      <alignment horizontal="left"/>
    </xf>
    <xf numFmtId="0" fontId="2" fillId="4" borderId="6" xfId="0" applyFont="1" applyFill="1" applyBorder="1"/>
    <xf numFmtId="0" fontId="3" fillId="4" borderId="41" xfId="0" applyFont="1" applyFill="1" applyBorder="1" applyAlignment="1">
      <alignment horizontal="left"/>
    </xf>
    <xf numFmtId="0" fontId="3" fillId="4" borderId="50" xfId="0" applyFont="1" applyFill="1" applyBorder="1" applyAlignment="1">
      <alignment horizontal="left"/>
    </xf>
    <xf numFmtId="0" fontId="6" fillId="4" borderId="41" xfId="0" applyFont="1" applyFill="1" applyBorder="1" applyAlignment="1">
      <alignment horizontal="left"/>
    </xf>
    <xf numFmtId="0" fontId="6" fillId="4" borderId="9" xfId="0" applyFont="1" applyFill="1" applyBorder="1" applyAlignment="1">
      <alignment horizontal="left"/>
    </xf>
    <xf numFmtId="0" fontId="5" fillId="4" borderId="51" xfId="0" applyFont="1" applyFill="1" applyBorder="1" applyAlignment="1">
      <alignment horizontal="left" vertical="top" wrapText="1"/>
    </xf>
    <xf numFmtId="0" fontId="5" fillId="4" borderId="52" xfId="0" applyFont="1" applyFill="1" applyBorder="1" applyAlignment="1">
      <alignment wrapText="1"/>
    </xf>
    <xf numFmtId="0" fontId="5" fillId="4" borderId="53" xfId="0" applyFont="1" applyFill="1" applyBorder="1" applyAlignment="1">
      <alignment wrapText="1"/>
    </xf>
    <xf numFmtId="0" fontId="5" fillId="4" borderId="54" xfId="0" applyFont="1" applyFill="1" applyBorder="1" applyAlignment="1">
      <alignment wrapText="1"/>
    </xf>
    <xf numFmtId="0" fontId="5" fillId="4" borderId="54" xfId="0" applyFont="1" applyFill="1" applyBorder="1"/>
    <xf numFmtId="0" fontId="5" fillId="4" borderId="55" xfId="0" applyFont="1" applyFill="1" applyBorder="1" applyAlignment="1">
      <alignment wrapText="1"/>
    </xf>
    <xf numFmtId="0" fontId="5" fillId="4" borderId="56" xfId="0" applyFont="1" applyFill="1" applyBorder="1"/>
    <xf numFmtId="0" fontId="3" fillId="4" borderId="1" xfId="0" applyFont="1" applyFill="1" applyBorder="1" applyAlignment="1">
      <alignment horizontal="left" vertical="top"/>
    </xf>
    <xf numFmtId="0" fontId="5" fillId="4" borderId="2" xfId="0" applyFont="1" applyFill="1" applyBorder="1"/>
    <xf numFmtId="0" fontId="5" fillId="4" borderId="57" xfId="0" applyFont="1" applyFill="1" applyBorder="1" applyAlignment="1">
      <alignment wrapText="1"/>
    </xf>
    <xf numFmtId="0" fontId="5" fillId="4" borderId="58" xfId="0" applyFont="1" applyFill="1" applyBorder="1" applyAlignment="1">
      <alignment horizontal="center" vertical="center" wrapText="1"/>
    </xf>
    <xf numFmtId="0" fontId="5" fillId="4" borderId="58" xfId="0" applyFont="1" applyFill="1" applyBorder="1"/>
    <xf numFmtId="0" fontId="5" fillId="4" borderId="59" xfId="0" applyFont="1" applyFill="1" applyBorder="1" applyAlignment="1">
      <alignment horizontal="center" vertical="center" wrapText="1"/>
    </xf>
    <xf numFmtId="0" fontId="5" fillId="4" borderId="60" xfId="0" applyFont="1" applyFill="1" applyBorder="1" applyAlignment="1">
      <alignment wrapText="1"/>
    </xf>
    <xf numFmtId="0" fontId="6" fillId="4" borderId="58" xfId="0" applyFont="1" applyFill="1" applyBorder="1" applyAlignment="1">
      <alignment horizontal="center" vertical="center" wrapText="1"/>
    </xf>
    <xf numFmtId="0" fontId="6" fillId="4" borderId="59" xfId="0" applyFont="1" applyFill="1" applyBorder="1" applyAlignment="1">
      <alignment horizontal="center" vertical="center" wrapText="1"/>
    </xf>
    <xf numFmtId="0" fontId="5" fillId="4" borderId="54" xfId="0" applyFont="1" applyFill="1" applyBorder="1" applyAlignment="1">
      <alignment vertical="center" wrapText="1"/>
    </xf>
    <xf numFmtId="0" fontId="6" fillId="4" borderId="54" xfId="0" applyFont="1" applyFill="1" applyBorder="1" applyAlignment="1">
      <alignment horizontal="center" vertical="center" wrapText="1"/>
    </xf>
    <xf numFmtId="0" fontId="6" fillId="4" borderId="54" xfId="0" applyFont="1" applyFill="1" applyBorder="1" applyAlignment="1">
      <alignment horizontal="center" wrapText="1"/>
    </xf>
    <xf numFmtId="0" fontId="5" fillId="4" borderId="55" xfId="0" applyFont="1" applyFill="1" applyBorder="1" applyAlignment="1">
      <alignment vertical="center" wrapText="1"/>
    </xf>
    <xf numFmtId="0" fontId="9" fillId="4" borderId="0" xfId="0" applyFont="1" applyFill="1"/>
    <xf numFmtId="0" fontId="3" fillId="4" borderId="6" xfId="0" applyFont="1" applyFill="1" applyBorder="1" applyAlignment="1">
      <alignment horizontal="left"/>
    </xf>
    <xf numFmtId="0" fontId="5" fillId="4" borderId="9" xfId="0" applyFont="1" applyFill="1" applyBorder="1"/>
    <xf numFmtId="0" fontId="5" fillId="4" borderId="51" xfId="0" applyFont="1" applyFill="1" applyBorder="1" applyAlignment="1">
      <alignment horizontal="left" vertical="top"/>
    </xf>
    <xf numFmtId="0" fontId="5" fillId="4" borderId="52" xfId="0" applyFont="1" applyFill="1" applyBorder="1"/>
    <xf numFmtId="0" fontId="5" fillId="4" borderId="55" xfId="0" applyFont="1" applyFill="1" applyBorder="1"/>
    <xf numFmtId="0" fontId="3" fillId="4" borderId="1" xfId="0" applyFont="1" applyFill="1" applyBorder="1" applyAlignment="1">
      <alignment horizontal="left"/>
    </xf>
    <xf numFmtId="0" fontId="5" fillId="4" borderId="0" xfId="0" applyFont="1" applyFill="1" applyAlignment="1">
      <alignment wrapText="1"/>
    </xf>
    <xf numFmtId="0" fontId="5" fillId="4" borderId="56" xfId="0" applyFont="1" applyFill="1" applyBorder="1" applyAlignment="1">
      <alignment wrapText="1"/>
    </xf>
    <xf numFmtId="49" fontId="5" fillId="4" borderId="0" xfId="0" applyNumberFormat="1" applyFont="1" applyFill="1"/>
    <xf numFmtId="0" fontId="5" fillId="4" borderId="0" xfId="0" applyNumberFormat="1" applyFont="1" applyFill="1"/>
    <xf numFmtId="0" fontId="5" fillId="4" borderId="0" xfId="0" applyFont="1" applyFill="1" applyAlignment="1">
      <alignment horizontal="left" vertical="top" wrapText="1"/>
    </xf>
    <xf numFmtId="0" fontId="5" fillId="4" borderId="0" xfId="0" applyFont="1" applyFill="1" applyAlignment="1">
      <alignment vertical="top" wrapText="1"/>
    </xf>
    <xf numFmtId="0" fontId="5" fillId="4" borderId="0" xfId="0" applyFont="1" applyFill="1" applyAlignment="1">
      <alignment horizontal="left" vertical="top"/>
    </xf>
    <xf numFmtId="0" fontId="5" fillId="5" borderId="0" xfId="0" applyFont="1" applyFill="1"/>
    <xf numFmtId="0" fontId="9" fillId="5" borderId="0" xfId="0" applyFont="1" applyFill="1"/>
    <xf numFmtId="0" fontId="5" fillId="5" borderId="0" xfId="0" applyFont="1" applyFill="1" applyAlignment="1">
      <alignment wrapText="1"/>
    </xf>
    <xf numFmtId="49" fontId="5" fillId="5" borderId="0" xfId="0" applyNumberFormat="1" applyFont="1" applyFill="1"/>
    <xf numFmtId="0" fontId="5" fillId="5" borderId="0" xfId="0" applyNumberFormat="1" applyFont="1" applyFill="1"/>
    <xf numFmtId="0" fontId="6" fillId="2" borderId="68" xfId="0" applyFont="1" applyFill="1" applyBorder="1" applyAlignment="1">
      <alignment horizontal="center" vertical="center" wrapText="1"/>
    </xf>
    <xf numFmtId="0" fontId="6" fillId="2" borderId="69" xfId="0" applyFont="1" applyFill="1" applyBorder="1" applyAlignment="1">
      <alignment horizontal="center" vertical="center" wrapText="1"/>
    </xf>
    <xf numFmtId="0" fontId="6" fillId="2" borderId="70" xfId="0" applyFont="1" applyFill="1" applyBorder="1" applyAlignment="1">
      <alignment horizontal="center" vertical="center" wrapText="1"/>
    </xf>
    <xf numFmtId="0" fontId="6" fillId="2" borderId="71" xfId="0" applyFont="1" applyFill="1" applyBorder="1" applyAlignment="1">
      <alignment horizontal="center" vertical="center" wrapText="1"/>
    </xf>
    <xf numFmtId="0" fontId="6" fillId="2" borderId="72" xfId="0" applyFont="1" applyFill="1" applyBorder="1" applyAlignment="1">
      <alignment horizontal="center" vertical="center" wrapText="1"/>
    </xf>
    <xf numFmtId="0" fontId="10" fillId="4" borderId="0" xfId="0" applyFont="1" applyFill="1" applyAlignment="1">
      <alignment vertical="top" wrapText="1"/>
    </xf>
    <xf numFmtId="0" fontId="10" fillId="2" borderId="0" xfId="0" applyFont="1" applyFill="1" applyAlignment="1">
      <alignment vertical="top" wrapText="1"/>
    </xf>
    <xf numFmtId="0" fontId="10" fillId="2" borderId="43" xfId="0" applyFont="1" applyFill="1" applyBorder="1" applyAlignment="1">
      <alignment vertical="top" wrapText="1"/>
    </xf>
    <xf numFmtId="0" fontId="10" fillId="2" borderId="0" xfId="0" applyFont="1" applyFill="1" applyAlignment="1">
      <alignment vertical="top"/>
    </xf>
    <xf numFmtId="167" fontId="10" fillId="2" borderId="0" xfId="0" applyNumberFormat="1" applyFont="1" applyFill="1" applyAlignment="1">
      <alignment vertical="top"/>
    </xf>
    <xf numFmtId="0" fontId="10" fillId="4" borderId="0" xfId="0" applyFont="1" applyFill="1" applyAlignment="1">
      <alignment horizontal="left" vertical="top" wrapText="1"/>
    </xf>
    <xf numFmtId="0" fontId="10" fillId="2" borderId="0" xfId="0" applyFont="1" applyFill="1"/>
    <xf numFmtId="167" fontId="10" fillId="2" borderId="0" xfId="0" applyNumberFormat="1" applyFont="1" applyFill="1"/>
    <xf numFmtId="0" fontId="5" fillId="2" borderId="3" xfId="0" applyFont="1" applyFill="1" applyBorder="1" applyAlignment="1">
      <alignment horizontal="left"/>
    </xf>
    <xf numFmtId="0" fontId="5" fillId="2" borderId="0" xfId="0" applyFont="1" applyFill="1" applyBorder="1" applyAlignment="1">
      <alignment horizontal="left"/>
    </xf>
    <xf numFmtId="0" fontId="5" fillId="2" borderId="61" xfId="0" applyFont="1" applyFill="1" applyBorder="1" applyAlignment="1">
      <alignment horizontal="left"/>
    </xf>
    <xf numFmtId="0" fontId="5" fillId="2" borderId="23" xfId="0" applyFont="1" applyFill="1" applyBorder="1" applyAlignment="1">
      <alignment horizontal="left" vertical="center" wrapText="1"/>
    </xf>
    <xf numFmtId="0" fontId="5" fillId="2" borderId="30" xfId="0" applyFont="1" applyFill="1" applyBorder="1" applyAlignment="1">
      <alignment horizontal="left" vertical="center" wrapText="1"/>
    </xf>
    <xf numFmtId="166" fontId="5" fillId="2" borderId="62" xfId="0" applyNumberFormat="1" applyFont="1" applyFill="1" applyBorder="1" applyAlignment="1">
      <alignment horizontal="left"/>
    </xf>
    <xf numFmtId="166" fontId="5" fillId="2" borderId="0" xfId="0" applyNumberFormat="1" applyFont="1" applyFill="1" applyAlignment="1">
      <alignment horizontal="left"/>
    </xf>
    <xf numFmtId="166" fontId="5" fillId="2" borderId="61" xfId="0" applyNumberFormat="1" applyFont="1" applyFill="1" applyBorder="1" applyAlignment="1">
      <alignment horizontal="left"/>
    </xf>
    <xf numFmtId="166" fontId="5" fillId="2" borderId="3" xfId="0" applyNumberFormat="1" applyFont="1" applyFill="1" applyBorder="1" applyAlignment="1">
      <alignment horizontal="left"/>
    </xf>
    <xf numFmtId="166" fontId="5" fillId="2" borderId="0" xfId="0" applyNumberFormat="1" applyFont="1" applyFill="1" applyBorder="1" applyAlignment="1">
      <alignment horizontal="left"/>
    </xf>
    <xf numFmtId="165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Border="1" applyAlignment="1">
      <alignment horizontal="center" vertical="center"/>
    </xf>
    <xf numFmtId="0" fontId="5" fillId="2" borderId="63" xfId="0" applyFont="1" applyFill="1" applyBorder="1" applyAlignment="1">
      <alignment horizontal="center" vertical="center"/>
    </xf>
    <xf numFmtId="0" fontId="5" fillId="2" borderId="62" xfId="0" applyFont="1" applyFill="1" applyBorder="1" applyAlignment="1">
      <alignment horizontal="left"/>
    </xf>
    <xf numFmtId="0" fontId="5" fillId="2" borderId="0" xfId="0" applyFont="1" applyFill="1" applyAlignment="1">
      <alignment horizontal="left"/>
    </xf>
    <xf numFmtId="165" fontId="5" fillId="2" borderId="41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left" vertical="top" wrapText="1"/>
    </xf>
    <xf numFmtId="0" fontId="7" fillId="2" borderId="0" xfId="0" applyFont="1" applyFill="1" applyAlignment="1">
      <alignment horizontal="left" vertical="top" wrapText="1"/>
    </xf>
    <xf numFmtId="0" fontId="11" fillId="2" borderId="43" xfId="0" applyFont="1" applyFill="1" applyBorder="1" applyAlignment="1">
      <alignment horizontal="left" vertical="top" wrapText="1"/>
    </xf>
    <xf numFmtId="0" fontId="7" fillId="2" borderId="43" xfId="0" applyFont="1" applyFill="1" applyBorder="1" applyAlignment="1">
      <alignment horizontal="left" vertical="top" wrapText="1"/>
    </xf>
    <xf numFmtId="0" fontId="6" fillId="2" borderId="0" xfId="0" applyFont="1" applyFill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164" fontId="5" fillId="2" borderId="3" xfId="0" applyNumberFormat="1" applyFont="1" applyFill="1" applyBorder="1" applyAlignment="1">
      <alignment horizontal="left" vertical="center"/>
    </xf>
    <xf numFmtId="164" fontId="5" fillId="2" borderId="0" xfId="0" applyNumberFormat="1" applyFont="1" applyFill="1" applyBorder="1" applyAlignment="1">
      <alignment horizontal="left" vertical="center"/>
    </xf>
    <xf numFmtId="3" fontId="5" fillId="2" borderId="0" xfId="0" applyNumberFormat="1" applyFont="1" applyFill="1" applyAlignment="1">
      <alignment horizontal="left" vertical="center"/>
    </xf>
    <xf numFmtId="164" fontId="5" fillId="2" borderId="0" xfId="0" applyNumberFormat="1" applyFont="1" applyFill="1" applyAlignment="1">
      <alignment horizontal="left" vertical="center"/>
    </xf>
    <xf numFmtId="0" fontId="5" fillId="2" borderId="3" xfId="0" applyFont="1" applyFill="1" applyBorder="1" applyAlignment="1">
      <alignment horizontal="left" vertical="center"/>
    </xf>
    <xf numFmtId="0" fontId="5" fillId="2" borderId="0" xfId="0" applyFont="1" applyFill="1" applyBorder="1" applyAlignment="1">
      <alignment horizontal="left" vertical="center"/>
    </xf>
    <xf numFmtId="3" fontId="5" fillId="2" borderId="3" xfId="0" applyNumberFormat="1" applyFont="1" applyFill="1" applyBorder="1" applyAlignment="1">
      <alignment horizontal="left" vertical="center"/>
    </xf>
    <xf numFmtId="3" fontId="5" fillId="2" borderId="0" xfId="0" applyNumberFormat="1" applyFont="1" applyFill="1" applyBorder="1" applyAlignment="1">
      <alignment horizontal="left" vertical="center"/>
    </xf>
    <xf numFmtId="0" fontId="5" fillId="2" borderId="3" xfId="0" applyFont="1" applyFill="1" applyBorder="1" applyAlignment="1"/>
    <xf numFmtId="0" fontId="5" fillId="2" borderId="0" xfId="0" applyFont="1" applyFill="1" applyBorder="1" applyAlignment="1"/>
    <xf numFmtId="3" fontId="5" fillId="2" borderId="3" xfId="0" applyNumberFormat="1" applyFont="1" applyFill="1" applyBorder="1" applyAlignment="1">
      <alignment horizontal="left"/>
    </xf>
    <xf numFmtId="3" fontId="5" fillId="2" borderId="0" xfId="0" applyNumberFormat="1" applyFont="1" applyFill="1" applyBorder="1" applyAlignment="1">
      <alignment horizontal="left"/>
    </xf>
    <xf numFmtId="164" fontId="5" fillId="2" borderId="3" xfId="0" applyNumberFormat="1" applyFont="1" applyFill="1" applyBorder="1" applyAlignment="1">
      <alignment horizontal="left"/>
    </xf>
    <xf numFmtId="164" fontId="5" fillId="2" borderId="0" xfId="0" applyNumberFormat="1" applyFont="1" applyFill="1" applyBorder="1" applyAlignment="1">
      <alignment horizontal="left"/>
    </xf>
    <xf numFmtId="0" fontId="6" fillId="2" borderId="3" xfId="0" applyFont="1" applyFill="1" applyBorder="1" applyAlignment="1">
      <alignment horizontal="left" vertical="center"/>
    </xf>
    <xf numFmtId="0" fontId="6" fillId="2" borderId="0" xfId="0" applyFont="1" applyFill="1" applyBorder="1" applyAlignment="1">
      <alignment horizontal="left" vertical="center"/>
    </xf>
    <xf numFmtId="0" fontId="6" fillId="2" borderId="61" xfId="0" applyFont="1" applyFill="1" applyBorder="1" applyAlignment="1">
      <alignment horizontal="left" vertical="center"/>
    </xf>
    <xf numFmtId="0" fontId="4" fillId="2" borderId="0" xfId="0" applyFont="1" applyFill="1" applyAlignment="1">
      <alignment horizontal="center" vertical="top"/>
    </xf>
    <xf numFmtId="0" fontId="8" fillId="4" borderId="0" xfId="0" applyFont="1" applyFill="1" applyAlignment="1">
      <alignment horizontal="left" vertical="top" wrapText="1"/>
    </xf>
    <xf numFmtId="0" fontId="8" fillId="3" borderId="0" xfId="0" applyFont="1" applyFill="1" applyAlignment="1">
      <alignment horizontal="left" vertical="top" wrapText="1"/>
    </xf>
    <xf numFmtId="0" fontId="5" fillId="2" borderId="64" xfId="0" applyFont="1" applyFill="1" applyBorder="1" applyAlignment="1">
      <alignment horizontal="left" vertical="center" wrapText="1"/>
    </xf>
    <xf numFmtId="0" fontId="5" fillId="2" borderId="65" xfId="0" applyFont="1" applyFill="1" applyBorder="1" applyAlignment="1">
      <alignment horizontal="left" vertical="center" wrapText="1"/>
    </xf>
    <xf numFmtId="0" fontId="5" fillId="2" borderId="3" xfId="0" applyFont="1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5" fillId="2" borderId="66" xfId="0" applyFont="1" applyFill="1" applyBorder="1" applyAlignment="1">
      <alignment horizontal="left" vertical="center" wrapText="1"/>
    </xf>
    <xf numFmtId="0" fontId="5" fillId="2" borderId="67" xfId="0" applyFont="1" applyFill="1" applyBorder="1" applyAlignment="1">
      <alignment horizontal="left" vertical="center" wrapText="1"/>
    </xf>
    <xf numFmtId="0" fontId="6" fillId="2" borderId="3" xfId="0" applyFont="1" applyFill="1" applyBorder="1" applyAlignment="1">
      <alignment horizontal="left"/>
    </xf>
    <xf numFmtId="0" fontId="6" fillId="2" borderId="0" xfId="0" applyFont="1" applyFill="1" applyBorder="1" applyAlignment="1">
      <alignment horizontal="left"/>
    </xf>
    <xf numFmtId="3" fontId="5" fillId="2" borderId="0" xfId="0" applyNumberFormat="1" applyFont="1" applyFill="1" applyAlignment="1">
      <alignment horizontal="left"/>
    </xf>
    <xf numFmtId="164" fontId="5" fillId="2" borderId="0" xfId="0" applyNumberFormat="1" applyFont="1" applyFill="1" applyAlignment="1">
      <alignment horizontal="left"/>
    </xf>
    <xf numFmtId="0" fontId="6" fillId="2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Relationship Id="rId6" Type="http://schemas.openxmlformats.org/officeDocument/2006/relationships/printerSettings" Target="../printerSettings/printerSettings12.bin"/><Relationship Id="rId5" Type="http://schemas.openxmlformats.org/officeDocument/2006/relationships/printerSettings" Target="../printerSettings/printerSettings11.bin"/><Relationship Id="rId4" Type="http://schemas.openxmlformats.org/officeDocument/2006/relationships/printerSettings" Target="../printerSettings/printerSettings10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Z175"/>
  <sheetViews>
    <sheetView tabSelected="1" topLeftCell="C1" zoomScale="90" zoomScaleNormal="90" workbookViewId="0">
      <selection activeCell="C1" sqref="C1:Y1"/>
    </sheetView>
  </sheetViews>
  <sheetFormatPr defaultColWidth="9.109375" defaultRowHeight="13.8" x14ac:dyDescent="0.3"/>
  <cols>
    <col min="1" max="2" width="9.109375" style="111" hidden="1" customWidth="1"/>
    <col min="3" max="3" width="18.5546875" style="111" customWidth="1"/>
    <col min="4" max="4" width="1.44140625" style="111" customWidth="1"/>
    <col min="5" max="5" width="11.33203125" style="111" customWidth="1"/>
    <col min="6" max="6" width="4.33203125" style="111" customWidth="1"/>
    <col min="7" max="7" width="11.33203125" style="111" customWidth="1"/>
    <col min="8" max="8" width="4.33203125" style="111" customWidth="1"/>
    <col min="9" max="9" width="11.33203125" style="111" customWidth="1"/>
    <col min="10" max="10" width="4.33203125" style="111" customWidth="1"/>
    <col min="11" max="11" width="11.33203125" style="111" customWidth="1"/>
    <col min="12" max="12" width="4.33203125" style="111" customWidth="1"/>
    <col min="13" max="13" width="11.33203125" style="111" customWidth="1"/>
    <col min="14" max="14" width="4.33203125" style="111" customWidth="1"/>
    <col min="15" max="15" width="11.33203125" style="111" customWidth="1"/>
    <col min="16" max="16" width="4.33203125" style="111" customWidth="1"/>
    <col min="17" max="17" width="11.33203125" style="111" customWidth="1"/>
    <col min="18" max="18" width="4.33203125" style="111" customWidth="1"/>
    <col min="19" max="19" width="11.33203125" style="111" customWidth="1"/>
    <col min="20" max="20" width="4.33203125" style="111" customWidth="1"/>
    <col min="21" max="21" width="11.33203125" style="111" customWidth="1"/>
    <col min="22" max="22" width="4.33203125" style="111" customWidth="1"/>
    <col min="23" max="23" width="11.33203125" style="111" customWidth="1"/>
    <col min="24" max="24" width="4.33203125" style="111" customWidth="1"/>
    <col min="25" max="25" width="1" style="111" customWidth="1"/>
    <col min="26" max="26" width="2.88671875" style="111" customWidth="1"/>
    <col min="27" max="16384" width="9.109375" style="111"/>
  </cols>
  <sheetData>
    <row r="1" spans="3:26" ht="18" x14ac:dyDescent="0.3">
      <c r="C1" s="209" t="s">
        <v>60</v>
      </c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  <c r="P1" s="209"/>
      <c r="Q1" s="209"/>
      <c r="R1" s="209"/>
      <c r="S1" s="209"/>
      <c r="T1" s="209"/>
      <c r="U1" s="209"/>
      <c r="V1" s="209"/>
      <c r="W1" s="209"/>
      <c r="X1" s="209"/>
      <c r="Y1" s="209"/>
      <c r="Z1" s="152"/>
    </row>
    <row r="2" spans="3:26" ht="7.95" customHeight="1" x14ac:dyDescent="0.3">
      <c r="C2" s="2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52"/>
    </row>
    <row r="3" spans="3:26" ht="24.9" customHeight="1" x14ac:dyDescent="0.3">
      <c r="C3" s="112" t="s">
        <v>0</v>
      </c>
      <c r="D3" s="113"/>
      <c r="E3" s="114">
        <v>1</v>
      </c>
      <c r="F3" s="114"/>
      <c r="G3" s="114"/>
      <c r="H3" s="114"/>
      <c r="I3" s="115">
        <v>2</v>
      </c>
      <c r="J3" s="114"/>
      <c r="K3" s="114"/>
      <c r="L3" s="114"/>
      <c r="M3" s="115">
        <v>3</v>
      </c>
      <c r="N3" s="114"/>
      <c r="O3" s="114"/>
      <c r="P3" s="114"/>
      <c r="Q3" s="115">
        <v>4</v>
      </c>
      <c r="R3" s="114"/>
      <c r="S3" s="114"/>
      <c r="T3" s="114"/>
      <c r="U3" s="115">
        <v>5</v>
      </c>
      <c r="V3" s="116"/>
      <c r="W3" s="116"/>
      <c r="X3" s="116"/>
      <c r="Y3" s="117"/>
      <c r="Z3" s="152"/>
    </row>
    <row r="4" spans="3:26" ht="6" customHeight="1" x14ac:dyDescent="0.3">
      <c r="C4" s="3"/>
      <c r="D4" s="4"/>
      <c r="E4" s="1"/>
      <c r="F4" s="1"/>
      <c r="G4" s="1"/>
      <c r="H4" s="1"/>
      <c r="I4" s="5"/>
      <c r="J4" s="6"/>
      <c r="K4" s="6"/>
      <c r="L4" s="6"/>
      <c r="M4" s="5"/>
      <c r="N4" s="6"/>
      <c r="O4" s="6"/>
      <c r="P4" s="6"/>
      <c r="Q4" s="5"/>
      <c r="R4" s="6"/>
      <c r="S4" s="6"/>
      <c r="T4" s="6"/>
      <c r="U4" s="5"/>
      <c r="V4" s="6"/>
      <c r="W4" s="6"/>
      <c r="X4" s="6"/>
      <c r="Y4" s="7"/>
      <c r="Z4" s="152"/>
    </row>
    <row r="5" spans="3:26" x14ac:dyDescent="0.3">
      <c r="C5" s="8" t="s">
        <v>1</v>
      </c>
      <c r="D5" s="4"/>
      <c r="E5" s="190">
        <f>E104</f>
        <v>0</v>
      </c>
      <c r="F5" s="190"/>
      <c r="G5" s="190"/>
      <c r="H5" s="190"/>
      <c r="I5" s="206">
        <f>F104</f>
        <v>0</v>
      </c>
      <c r="J5" s="207"/>
      <c r="K5" s="207"/>
      <c r="L5" s="207"/>
      <c r="M5" s="206">
        <f>G104</f>
        <v>0</v>
      </c>
      <c r="N5" s="207"/>
      <c r="O5" s="207"/>
      <c r="P5" s="208"/>
      <c r="Q5" s="206">
        <f>H104</f>
        <v>0</v>
      </c>
      <c r="R5" s="207"/>
      <c r="S5" s="207"/>
      <c r="T5" s="208"/>
      <c r="U5" s="206">
        <f>I104</f>
        <v>0</v>
      </c>
      <c r="V5" s="207"/>
      <c r="W5" s="207"/>
      <c r="X5" s="207"/>
      <c r="Y5" s="26"/>
      <c r="Z5" s="152"/>
    </row>
    <row r="6" spans="3:26" x14ac:dyDescent="0.3">
      <c r="C6" s="3" t="s">
        <v>2</v>
      </c>
      <c r="D6" s="4"/>
      <c r="E6" s="191">
        <f>E105</f>
        <v>0</v>
      </c>
      <c r="F6" s="191"/>
      <c r="G6" s="191"/>
      <c r="H6" s="191"/>
      <c r="I6" s="196">
        <f>F105</f>
        <v>0</v>
      </c>
      <c r="J6" s="197"/>
      <c r="K6" s="197"/>
      <c r="L6" s="197"/>
      <c r="M6" s="200">
        <f>G105</f>
        <v>0</v>
      </c>
      <c r="N6" s="201"/>
      <c r="O6" s="201"/>
      <c r="P6" s="201"/>
      <c r="Q6" s="200">
        <f>H105</f>
        <v>0</v>
      </c>
      <c r="R6" s="201"/>
      <c r="S6" s="201"/>
      <c r="T6" s="201"/>
      <c r="U6" s="200">
        <f>I105</f>
        <v>0</v>
      </c>
      <c r="V6" s="201"/>
      <c r="W6" s="201"/>
      <c r="X6" s="201"/>
      <c r="Y6" s="26"/>
      <c r="Z6" s="152"/>
    </row>
    <row r="7" spans="3:26" x14ac:dyDescent="0.3">
      <c r="C7" s="3" t="s">
        <v>3</v>
      </c>
      <c r="D7" s="4"/>
      <c r="E7" s="191" t="str">
        <f>E49&amp;", "&amp;E50</f>
        <v>0, 0</v>
      </c>
      <c r="F7" s="191"/>
      <c r="G7" s="191"/>
      <c r="H7" s="191"/>
      <c r="I7" s="196" t="str">
        <f>I49&amp;", "&amp;I50</f>
        <v>0, 0</v>
      </c>
      <c r="J7" s="197"/>
      <c r="K7" s="197"/>
      <c r="L7" s="197"/>
      <c r="M7" s="200" t="str">
        <f>M49&amp;", "&amp;M50</f>
        <v>0, 0</v>
      </c>
      <c r="N7" s="201"/>
      <c r="O7" s="201"/>
      <c r="P7" s="201"/>
      <c r="Q7" s="200" t="str">
        <f>Q49&amp;", "&amp;Q50</f>
        <v>0, 0</v>
      </c>
      <c r="R7" s="201"/>
      <c r="S7" s="201"/>
      <c r="T7" s="201"/>
      <c r="U7" s="200" t="str">
        <f>U49&amp;", "&amp;U50</f>
        <v>0, 0</v>
      </c>
      <c r="V7" s="201"/>
      <c r="W7" s="201"/>
      <c r="X7" s="201"/>
      <c r="Y7" s="26"/>
      <c r="Z7" s="152"/>
    </row>
    <row r="8" spans="3:26" x14ac:dyDescent="0.3">
      <c r="C8" s="3"/>
      <c r="D8" s="4"/>
      <c r="E8" s="80"/>
      <c r="F8" s="80"/>
      <c r="G8" s="80"/>
      <c r="H8" s="80"/>
      <c r="I8" s="81"/>
      <c r="J8" s="82"/>
      <c r="K8" s="82"/>
      <c r="L8" s="82"/>
      <c r="M8" s="83"/>
      <c r="N8" s="84"/>
      <c r="O8" s="84"/>
      <c r="P8" s="84"/>
      <c r="Q8" s="83"/>
      <c r="R8" s="84"/>
      <c r="S8" s="84"/>
      <c r="T8" s="84"/>
      <c r="U8" s="83"/>
      <c r="V8" s="84"/>
      <c r="W8" s="84"/>
      <c r="X8" s="84"/>
      <c r="Y8" s="26"/>
      <c r="Z8" s="152"/>
    </row>
    <row r="9" spans="3:26" x14ac:dyDescent="0.3">
      <c r="C9" s="3" t="s">
        <v>5</v>
      </c>
      <c r="D9" s="4"/>
      <c r="E9" s="191" t="str">
        <f>RIGHT(E51,LEN(E51)-1)&amp;" "&amp;E52</f>
        <v xml:space="preserve"> 0</v>
      </c>
      <c r="F9" s="191"/>
      <c r="G9" s="191"/>
      <c r="H9" s="191"/>
      <c r="I9" s="196" t="str">
        <f>RIGHT(I51,LEN(I51)-1)&amp;" "&amp;I52</f>
        <v xml:space="preserve"> 0</v>
      </c>
      <c r="J9" s="197"/>
      <c r="K9" s="197"/>
      <c r="L9" s="197"/>
      <c r="M9" s="200" t="str">
        <f>RIGHT(M51,LEN(M51)-1)&amp;" "&amp;M52</f>
        <v xml:space="preserve"> 0</v>
      </c>
      <c r="N9" s="201"/>
      <c r="O9" s="201"/>
      <c r="P9" s="201"/>
      <c r="Q9" s="200" t="str">
        <f>RIGHT(Q51,LEN(Q51)-1)&amp;" "&amp;Q52</f>
        <v xml:space="preserve"> 0</v>
      </c>
      <c r="R9" s="201"/>
      <c r="S9" s="201"/>
      <c r="T9" s="201"/>
      <c r="U9" s="200" t="str">
        <f>RIGHT(U51,LEN(U51)-1)&amp;" "&amp;U52</f>
        <v xml:space="preserve"> 0</v>
      </c>
      <c r="V9" s="201"/>
      <c r="W9" s="201"/>
      <c r="X9" s="201"/>
      <c r="Y9" s="26"/>
      <c r="Z9" s="152"/>
    </row>
    <row r="10" spans="3:26" x14ac:dyDescent="0.3">
      <c r="C10" s="3"/>
      <c r="D10" s="4"/>
      <c r="E10" s="80"/>
      <c r="F10" s="80"/>
      <c r="G10" s="80"/>
      <c r="H10" s="80"/>
      <c r="I10" s="81"/>
      <c r="J10" s="82"/>
      <c r="K10" s="82"/>
      <c r="L10" s="82"/>
      <c r="M10" s="83"/>
      <c r="N10" s="84"/>
      <c r="O10" s="84"/>
      <c r="P10" s="84"/>
      <c r="Q10" s="83"/>
      <c r="R10" s="84"/>
      <c r="S10" s="84"/>
      <c r="T10" s="84"/>
      <c r="U10" s="83"/>
      <c r="V10" s="84"/>
      <c r="W10" s="84"/>
      <c r="X10" s="84"/>
      <c r="Y10" s="26"/>
      <c r="Z10" s="152"/>
    </row>
    <row r="11" spans="3:26" x14ac:dyDescent="0.3">
      <c r="C11" s="3" t="s">
        <v>6</v>
      </c>
      <c r="D11" s="4"/>
      <c r="E11" s="191">
        <f>E110</f>
        <v>0</v>
      </c>
      <c r="F11" s="191"/>
      <c r="G11" s="191"/>
      <c r="H11" s="191"/>
      <c r="I11" s="196">
        <f>F110</f>
        <v>0</v>
      </c>
      <c r="J11" s="197"/>
      <c r="K11" s="197"/>
      <c r="L11" s="197"/>
      <c r="M11" s="200">
        <f>G110</f>
        <v>0</v>
      </c>
      <c r="N11" s="201"/>
      <c r="O11" s="201"/>
      <c r="P11" s="201"/>
      <c r="Q11" s="200">
        <f>H110</f>
        <v>0</v>
      </c>
      <c r="R11" s="201"/>
      <c r="S11" s="201"/>
      <c r="T11" s="201"/>
      <c r="U11" s="200">
        <f>I110</f>
        <v>0</v>
      </c>
      <c r="V11" s="201"/>
      <c r="W11" s="201"/>
      <c r="X11" s="201"/>
      <c r="Y11" s="26"/>
      <c r="Z11" s="152"/>
    </row>
    <row r="12" spans="3:26" ht="14.4" thickBot="1" x14ac:dyDescent="0.35">
      <c r="C12" s="3"/>
      <c r="D12" s="4"/>
      <c r="E12" s="85"/>
      <c r="F12" s="85"/>
      <c r="G12" s="85"/>
      <c r="H12" s="85"/>
      <c r="I12" s="83"/>
      <c r="J12" s="84"/>
      <c r="K12" s="84"/>
      <c r="L12" s="84"/>
      <c r="M12" s="83"/>
      <c r="N12" s="84"/>
      <c r="O12" s="84"/>
      <c r="P12" s="84"/>
      <c r="Q12" s="83"/>
      <c r="R12" s="84"/>
      <c r="S12" s="84"/>
      <c r="T12" s="84"/>
      <c r="U12" s="83"/>
      <c r="V12" s="84"/>
      <c r="W12" s="84"/>
      <c r="X12" s="84"/>
      <c r="Y12" s="26"/>
      <c r="Z12" s="152"/>
    </row>
    <row r="13" spans="3:26" ht="5.25" customHeight="1" x14ac:dyDescent="0.3">
      <c r="C13" s="118"/>
      <c r="D13" s="119"/>
      <c r="E13" s="120"/>
      <c r="F13" s="121"/>
      <c r="G13" s="122"/>
      <c r="H13" s="121"/>
      <c r="I13" s="123"/>
      <c r="J13" s="121"/>
      <c r="K13" s="122"/>
      <c r="L13" s="121"/>
      <c r="M13" s="123"/>
      <c r="N13" s="121"/>
      <c r="O13" s="122"/>
      <c r="P13" s="121"/>
      <c r="Q13" s="123"/>
      <c r="R13" s="121"/>
      <c r="S13" s="122"/>
      <c r="T13" s="121"/>
      <c r="U13" s="123"/>
      <c r="V13" s="121"/>
      <c r="W13" s="122"/>
      <c r="X13" s="121"/>
      <c r="Y13" s="124"/>
      <c r="Z13" s="152"/>
    </row>
    <row r="14" spans="3:26" ht="14.4" x14ac:dyDescent="0.3">
      <c r="C14" s="125" t="s">
        <v>8</v>
      </c>
      <c r="D14" s="126"/>
      <c r="E14" s="85"/>
      <c r="F14" s="85"/>
      <c r="G14" s="85"/>
      <c r="H14" s="85"/>
      <c r="I14" s="83"/>
      <c r="J14" s="84"/>
      <c r="K14" s="84"/>
      <c r="L14" s="84"/>
      <c r="M14" s="83"/>
      <c r="N14" s="84"/>
      <c r="O14" s="84"/>
      <c r="P14" s="84"/>
      <c r="Q14" s="83"/>
      <c r="R14" s="84"/>
      <c r="S14" s="84"/>
      <c r="T14" s="84"/>
      <c r="U14" s="83"/>
      <c r="V14" s="84"/>
      <c r="W14" s="84"/>
      <c r="X14" s="84"/>
      <c r="Y14" s="26"/>
      <c r="Z14" s="152"/>
    </row>
    <row r="15" spans="3:26" x14ac:dyDescent="0.3">
      <c r="C15" s="3"/>
      <c r="D15" s="4"/>
      <c r="E15" s="85"/>
      <c r="F15" s="85"/>
      <c r="G15" s="85"/>
      <c r="H15" s="85"/>
      <c r="I15" s="83"/>
      <c r="J15" s="84"/>
      <c r="K15" s="84"/>
      <c r="L15" s="84"/>
      <c r="M15" s="83"/>
      <c r="N15" s="84"/>
      <c r="O15" s="84"/>
      <c r="P15" s="84"/>
      <c r="Q15" s="83"/>
      <c r="R15" s="84"/>
      <c r="S15" s="84"/>
      <c r="T15" s="84"/>
      <c r="U15" s="83"/>
      <c r="V15" s="84"/>
      <c r="W15" s="84"/>
      <c r="X15" s="84"/>
      <c r="Y15" s="26"/>
      <c r="Z15" s="152"/>
    </row>
    <row r="16" spans="3:26" x14ac:dyDescent="0.3">
      <c r="C16" s="3" t="s">
        <v>12</v>
      </c>
      <c r="D16" s="4"/>
      <c r="E16" s="194">
        <f>E117</f>
        <v>0</v>
      </c>
      <c r="F16" s="194"/>
      <c r="G16" s="194"/>
      <c r="H16" s="194"/>
      <c r="I16" s="198">
        <f>F117</f>
        <v>0</v>
      </c>
      <c r="J16" s="199"/>
      <c r="K16" s="199"/>
      <c r="L16" s="199"/>
      <c r="M16" s="202">
        <f>G117</f>
        <v>0</v>
      </c>
      <c r="N16" s="203"/>
      <c r="O16" s="203"/>
      <c r="P16" s="203"/>
      <c r="Q16" s="202">
        <f>H117</f>
        <v>0</v>
      </c>
      <c r="R16" s="203"/>
      <c r="S16" s="203"/>
      <c r="T16" s="203"/>
      <c r="U16" s="202">
        <f>I117</f>
        <v>0</v>
      </c>
      <c r="V16" s="203"/>
      <c r="W16" s="203"/>
      <c r="X16" s="203"/>
      <c r="Y16" s="26"/>
      <c r="Z16" s="152"/>
    </row>
    <row r="17" spans="3:26" x14ac:dyDescent="0.3">
      <c r="C17" s="3"/>
      <c r="D17" s="4"/>
      <c r="E17" s="86"/>
      <c r="F17" s="86"/>
      <c r="G17" s="86"/>
      <c r="H17" s="86"/>
      <c r="I17" s="87"/>
      <c r="J17" s="88"/>
      <c r="K17" s="88"/>
      <c r="L17" s="88"/>
      <c r="M17" s="13"/>
      <c r="N17" s="14"/>
      <c r="O17" s="14"/>
      <c r="P17" s="14"/>
      <c r="Q17" s="13"/>
      <c r="R17" s="14"/>
      <c r="S17" s="14"/>
      <c r="T17" s="14"/>
      <c r="U17" s="13"/>
      <c r="V17" s="14"/>
      <c r="W17" s="14"/>
      <c r="X17" s="14"/>
      <c r="Y17" s="26"/>
      <c r="Z17" s="152"/>
    </row>
    <row r="18" spans="3:26" x14ac:dyDescent="0.3">
      <c r="C18" s="3" t="s">
        <v>4</v>
      </c>
      <c r="D18" s="4"/>
      <c r="E18" s="195">
        <f>E118</f>
        <v>0</v>
      </c>
      <c r="F18" s="195"/>
      <c r="G18" s="195"/>
      <c r="H18" s="195"/>
      <c r="I18" s="192">
        <f>F118</f>
        <v>0</v>
      </c>
      <c r="J18" s="193"/>
      <c r="K18" s="193"/>
      <c r="L18" s="193"/>
      <c r="M18" s="204">
        <f>G118</f>
        <v>0</v>
      </c>
      <c r="N18" s="205"/>
      <c r="O18" s="205"/>
      <c r="P18" s="205"/>
      <c r="Q18" s="204">
        <f>H118</f>
        <v>0</v>
      </c>
      <c r="R18" s="205"/>
      <c r="S18" s="205"/>
      <c r="T18" s="205"/>
      <c r="U18" s="204">
        <f>I118</f>
        <v>0</v>
      </c>
      <c r="V18" s="205"/>
      <c r="W18" s="205"/>
      <c r="X18" s="205"/>
      <c r="Y18" s="26"/>
      <c r="Z18" s="152"/>
    </row>
    <row r="19" spans="3:26" x14ac:dyDescent="0.3">
      <c r="C19" s="3"/>
      <c r="D19" s="4"/>
      <c r="E19" s="89"/>
      <c r="F19" s="89"/>
      <c r="G19" s="89"/>
      <c r="H19" s="89"/>
      <c r="I19" s="90"/>
      <c r="J19" s="91"/>
      <c r="K19" s="91"/>
      <c r="L19" s="91"/>
      <c r="M19" s="16"/>
      <c r="N19" s="17"/>
      <c r="O19" s="17"/>
      <c r="P19" s="17"/>
      <c r="Q19" s="16"/>
      <c r="R19" s="17"/>
      <c r="S19" s="17"/>
      <c r="T19" s="17"/>
      <c r="U19" s="16"/>
      <c r="V19" s="17"/>
      <c r="W19" s="17"/>
      <c r="X19" s="17"/>
      <c r="Y19" s="26"/>
      <c r="Z19" s="152"/>
    </row>
    <row r="20" spans="3:26" x14ac:dyDescent="0.3">
      <c r="C20" s="3" t="s">
        <v>76</v>
      </c>
      <c r="D20" s="4"/>
      <c r="E20" s="175">
        <f>E115</f>
        <v>0</v>
      </c>
      <c r="F20" s="176"/>
      <c r="G20" s="176"/>
      <c r="H20" s="177"/>
      <c r="I20" s="178">
        <f>F115</f>
        <v>0</v>
      </c>
      <c r="J20" s="179"/>
      <c r="K20" s="179"/>
      <c r="L20" s="177"/>
      <c r="M20" s="178">
        <f>G115</f>
        <v>0</v>
      </c>
      <c r="N20" s="179"/>
      <c r="O20" s="179"/>
      <c r="P20" s="177"/>
      <c r="Q20" s="178">
        <f>H115</f>
        <v>0</v>
      </c>
      <c r="R20" s="179"/>
      <c r="S20" s="179"/>
      <c r="T20" s="177"/>
      <c r="U20" s="178">
        <f>I115</f>
        <v>0</v>
      </c>
      <c r="V20" s="179"/>
      <c r="W20" s="179"/>
      <c r="X20" s="179"/>
      <c r="Y20" s="26"/>
      <c r="Z20" s="152"/>
    </row>
    <row r="21" spans="3:26" x14ac:dyDescent="0.3">
      <c r="C21" s="3"/>
      <c r="D21" s="4"/>
      <c r="E21" s="89"/>
      <c r="F21" s="89"/>
      <c r="G21" s="89"/>
      <c r="H21" s="89"/>
      <c r="I21" s="90"/>
      <c r="J21" s="91"/>
      <c r="K21" s="91"/>
      <c r="L21" s="91"/>
      <c r="M21" s="92"/>
      <c r="N21" s="93"/>
      <c r="O21" s="93"/>
      <c r="P21" s="93"/>
      <c r="Q21" s="92"/>
      <c r="R21" s="93"/>
      <c r="S21" s="93"/>
      <c r="T21" s="93"/>
      <c r="U21" s="92"/>
      <c r="V21" s="93"/>
      <c r="W21" s="93"/>
      <c r="X21" s="93"/>
      <c r="Y21" s="26"/>
      <c r="Z21" s="152"/>
    </row>
    <row r="22" spans="3:26" ht="20.100000000000001" customHeight="1" x14ac:dyDescent="0.3">
      <c r="C22" s="19" t="s">
        <v>11</v>
      </c>
      <c r="D22" s="20"/>
      <c r="E22" s="21" t="s">
        <v>68</v>
      </c>
      <c r="F22" s="185" t="str">
        <f>IF(E77=0,"",IF(E77=E78,E77,E79))</f>
        <v/>
      </c>
      <c r="G22" s="185"/>
      <c r="H22" s="185"/>
      <c r="I22" s="22" t="s">
        <v>68</v>
      </c>
      <c r="J22" s="185" t="str">
        <f>IF(I77=0,"",IF(I77=I78,I77,I79))</f>
        <v/>
      </c>
      <c r="K22" s="185"/>
      <c r="L22" s="185"/>
      <c r="M22" s="22" t="s">
        <v>68</v>
      </c>
      <c r="N22" s="185" t="str">
        <f>IF(M77=0,"",IF(M77=M78,M77,M79))</f>
        <v/>
      </c>
      <c r="O22" s="185"/>
      <c r="P22" s="185"/>
      <c r="Q22" s="22" t="s">
        <v>68</v>
      </c>
      <c r="R22" s="185" t="str">
        <f>IF(Q77=0,"",IF(Q77=Q78,Q77,Q79))</f>
        <v/>
      </c>
      <c r="S22" s="185"/>
      <c r="T22" s="185"/>
      <c r="U22" s="22" t="s">
        <v>68</v>
      </c>
      <c r="V22" s="185" t="str">
        <f>IF(U77=0,"",IF(U77=U78,U77,U79))</f>
        <v/>
      </c>
      <c r="W22" s="185"/>
      <c r="X22" s="185"/>
      <c r="Y22" s="23"/>
      <c r="Z22" s="152"/>
    </row>
    <row r="23" spans="3:26" ht="15" customHeight="1" x14ac:dyDescent="0.3">
      <c r="C23" s="3"/>
      <c r="D23" s="4"/>
      <c r="E23" s="24"/>
      <c r="F23" s="182" t="str">
        <f>IF(E77=E78,"","(Avg. $"&amp;E55&amp;")")</f>
        <v/>
      </c>
      <c r="G23" s="182"/>
      <c r="H23" s="182"/>
      <c r="I23" s="25"/>
      <c r="J23" s="182" t="str">
        <f>IF(I77=I78,"","(Avg. $"&amp;I55&amp;")")</f>
        <v/>
      </c>
      <c r="K23" s="182"/>
      <c r="L23" s="182"/>
      <c r="M23" s="25"/>
      <c r="N23" s="182" t="str">
        <f>IF(M77=M78,"","(Avg. $"&amp;M55&amp;")")</f>
        <v/>
      </c>
      <c r="O23" s="182"/>
      <c r="P23" s="182"/>
      <c r="Q23" s="25"/>
      <c r="R23" s="182" t="str">
        <f>IF(Q77=Q78,"","(Avg. $"&amp;Q55&amp;")")</f>
        <v/>
      </c>
      <c r="S23" s="182"/>
      <c r="T23" s="182"/>
      <c r="U23" s="25"/>
      <c r="V23" s="182" t="str">
        <f>IF(U77=U78,"","(Avg. $"&amp;U55&amp;")")</f>
        <v/>
      </c>
      <c r="W23" s="182"/>
      <c r="X23" s="182"/>
      <c r="Y23" s="26"/>
      <c r="Z23" s="152"/>
    </row>
    <row r="24" spans="3:26" ht="20.100000000000001" customHeight="1" x14ac:dyDescent="0.3">
      <c r="C24" s="3"/>
      <c r="D24" s="4"/>
      <c r="E24" s="27" t="s">
        <v>69</v>
      </c>
      <c r="F24" s="180" t="str">
        <f>IF(E80=0,"",IF(E80=E81,E80,E82))</f>
        <v/>
      </c>
      <c r="G24" s="180"/>
      <c r="H24" s="181"/>
      <c r="I24" s="28" t="s">
        <v>69</v>
      </c>
      <c r="J24" s="181" t="str">
        <f>IF(I80=0,"",IF(I80=I81,I80,I82))</f>
        <v/>
      </c>
      <c r="K24" s="181"/>
      <c r="L24" s="181"/>
      <c r="M24" s="28" t="s">
        <v>69</v>
      </c>
      <c r="N24" s="181" t="str">
        <f>IF(M80=0,"",IF(M80=M81,M80,M82))</f>
        <v/>
      </c>
      <c r="O24" s="181"/>
      <c r="P24" s="181"/>
      <c r="Q24" s="28" t="s">
        <v>69</v>
      </c>
      <c r="R24" s="181" t="str">
        <f>IF(Q80=0,"",IF(Q80=Q81,Q80,Q82))</f>
        <v/>
      </c>
      <c r="S24" s="181"/>
      <c r="T24" s="181"/>
      <c r="U24" s="28" t="s">
        <v>69</v>
      </c>
      <c r="V24" s="181" t="str">
        <f>IF(U80=0,"",IF(U80=U81,U80,U82))</f>
        <v/>
      </c>
      <c r="W24" s="181"/>
      <c r="X24" s="181"/>
      <c r="Y24" s="29"/>
      <c r="Z24" s="152"/>
    </row>
    <row r="25" spans="3:26" ht="15" customHeight="1" x14ac:dyDescent="0.3">
      <c r="C25" s="3"/>
      <c r="D25" s="4"/>
      <c r="E25" s="30"/>
      <c r="F25" s="182" t="str">
        <f>IF(E80=E81,"","(Avg. $"&amp;E58&amp;")")</f>
        <v/>
      </c>
      <c r="G25" s="182"/>
      <c r="H25" s="182"/>
      <c r="I25" s="31"/>
      <c r="J25" s="182" t="str">
        <f>IF(I80=I81,"","(Avg. $"&amp;I58&amp;")")</f>
        <v/>
      </c>
      <c r="K25" s="182"/>
      <c r="L25" s="182"/>
      <c r="M25" s="31"/>
      <c r="N25" s="182" t="str">
        <f>IF(M80=M81,"","(Avg. $"&amp;M58&amp;")")</f>
        <v/>
      </c>
      <c r="O25" s="182"/>
      <c r="P25" s="182"/>
      <c r="Q25" s="31"/>
      <c r="R25" s="182" t="str">
        <f>IF(Q80=Q81,"","(Avg. $"&amp;Q58&amp;")")</f>
        <v/>
      </c>
      <c r="S25" s="182"/>
      <c r="T25" s="182"/>
      <c r="U25" s="31"/>
      <c r="V25" s="182" t="str">
        <f>IF(U80=U81,"","(Avg. $"&amp;U58&amp;")")</f>
        <v/>
      </c>
      <c r="W25" s="182"/>
      <c r="X25" s="182"/>
      <c r="Y25" s="26"/>
      <c r="Z25" s="152"/>
    </row>
    <row r="26" spans="3:26" ht="20.100000000000001" customHeight="1" x14ac:dyDescent="0.3">
      <c r="C26" s="3"/>
      <c r="D26" s="4"/>
      <c r="E26" s="27" t="s">
        <v>70</v>
      </c>
      <c r="F26" s="180" t="str">
        <f>IF(E83=0,"",IF(E83=E84,E83,E85))</f>
        <v/>
      </c>
      <c r="G26" s="180"/>
      <c r="H26" s="181"/>
      <c r="I26" s="28" t="s">
        <v>70</v>
      </c>
      <c r="J26" s="181" t="str">
        <f>IF(I83=0,"",IF(I83=I84,I83,I85))</f>
        <v/>
      </c>
      <c r="K26" s="181"/>
      <c r="L26" s="181"/>
      <c r="M26" s="28" t="s">
        <v>70</v>
      </c>
      <c r="N26" s="181" t="str">
        <f>IF(M83=0,"",IF(M83=M84,M83,M85))</f>
        <v/>
      </c>
      <c r="O26" s="181"/>
      <c r="P26" s="181"/>
      <c r="Q26" s="28" t="s">
        <v>70</v>
      </c>
      <c r="R26" s="181" t="str">
        <f>IF(Q83=0,"",IF(Q83=Q84,Q83,Q85))</f>
        <v/>
      </c>
      <c r="S26" s="181"/>
      <c r="T26" s="181"/>
      <c r="U26" s="28" t="s">
        <v>70</v>
      </c>
      <c r="V26" s="181" t="str">
        <f>IF(U83=0,"",IF(U83=U84,U83,U85))</f>
        <v/>
      </c>
      <c r="W26" s="181"/>
      <c r="X26" s="181"/>
      <c r="Y26" s="29"/>
      <c r="Z26" s="152"/>
    </row>
    <row r="27" spans="3:26" ht="15" customHeight="1" x14ac:dyDescent="0.3">
      <c r="C27" s="3"/>
      <c r="D27" s="4"/>
      <c r="E27" s="30"/>
      <c r="F27" s="182" t="str">
        <f>IF(E83=E84,"","(Avg. $"&amp;E61&amp;")")</f>
        <v/>
      </c>
      <c r="G27" s="182"/>
      <c r="H27" s="182"/>
      <c r="I27" s="31"/>
      <c r="J27" s="182" t="str">
        <f>IF(I83=I84,"","(Avg. $"&amp;I61&amp;")")</f>
        <v/>
      </c>
      <c r="K27" s="182"/>
      <c r="L27" s="182"/>
      <c r="M27" s="31"/>
      <c r="N27" s="182" t="str">
        <f>IF(M83=M84,"","(Avg. $"&amp;M61&amp;")")</f>
        <v/>
      </c>
      <c r="O27" s="182"/>
      <c r="P27" s="182"/>
      <c r="Q27" s="31"/>
      <c r="R27" s="182" t="str">
        <f>IF(Q83=Q84,"","(Avg. $"&amp;Q61&amp;")")</f>
        <v/>
      </c>
      <c r="S27" s="182"/>
      <c r="T27" s="182"/>
      <c r="U27" s="31"/>
      <c r="V27" s="182" t="str">
        <f>IF(U83=U84,"","(Avg. $"&amp;U61&amp;")")</f>
        <v/>
      </c>
      <c r="W27" s="182"/>
      <c r="X27" s="182"/>
      <c r="Y27" s="26"/>
      <c r="Z27" s="152"/>
    </row>
    <row r="28" spans="3:26" ht="20.100000000000001" customHeight="1" x14ac:dyDescent="0.3">
      <c r="C28" s="3"/>
      <c r="D28" s="4"/>
      <c r="E28" s="27" t="s">
        <v>71</v>
      </c>
      <c r="F28" s="180" t="str">
        <f>IF(E86=0,"",IF(E86=E87,E86,E88))</f>
        <v/>
      </c>
      <c r="G28" s="180"/>
      <c r="H28" s="181"/>
      <c r="I28" s="28" t="s">
        <v>71</v>
      </c>
      <c r="J28" s="181" t="str">
        <f>IF(I86=0,"",IF(I86=I87,I86,I88))</f>
        <v/>
      </c>
      <c r="K28" s="181"/>
      <c r="L28" s="181"/>
      <c r="M28" s="28" t="s">
        <v>71</v>
      </c>
      <c r="N28" s="181" t="str">
        <f>IF(M86=0,"",IF(M86=M87,M86,M88))</f>
        <v/>
      </c>
      <c r="O28" s="181"/>
      <c r="P28" s="181"/>
      <c r="Q28" s="28" t="s">
        <v>71</v>
      </c>
      <c r="R28" s="181" t="str">
        <f>IF(Q86=0,"",IF(Q86=Q87,Q86,Q88))</f>
        <v/>
      </c>
      <c r="S28" s="181"/>
      <c r="T28" s="181"/>
      <c r="U28" s="28" t="s">
        <v>71</v>
      </c>
      <c r="V28" s="181" t="str">
        <f>IF(U86=0,"",IF(U86=U87,U86,U88))</f>
        <v/>
      </c>
      <c r="W28" s="181"/>
      <c r="X28" s="181"/>
      <c r="Y28" s="29"/>
      <c r="Z28" s="152"/>
    </row>
    <row r="29" spans="3:26" ht="15" customHeight="1" x14ac:dyDescent="0.3">
      <c r="C29" s="3"/>
      <c r="D29" s="4"/>
      <c r="E29" s="30"/>
      <c r="F29" s="182" t="str">
        <f>IF(E86=E87,"","(Avg. $"&amp;E64&amp;")")</f>
        <v/>
      </c>
      <c r="G29" s="182"/>
      <c r="H29" s="182"/>
      <c r="I29" s="31"/>
      <c r="J29" s="182" t="str">
        <f>IF(I86=I87,"","(Avg. $"&amp;I64&amp;")")</f>
        <v/>
      </c>
      <c r="K29" s="182"/>
      <c r="L29" s="182"/>
      <c r="M29" s="31"/>
      <c r="N29" s="182" t="str">
        <f>IF(M86=M87,"","(Avg. $"&amp;M64&amp;")")</f>
        <v/>
      </c>
      <c r="O29" s="182"/>
      <c r="P29" s="182"/>
      <c r="Q29" s="31"/>
      <c r="R29" s="182" t="str">
        <f>IF(Q86=Q87,"","(Avg. $"&amp;Q64&amp;")")</f>
        <v/>
      </c>
      <c r="S29" s="182"/>
      <c r="T29" s="182"/>
      <c r="U29" s="31"/>
      <c r="V29" s="182" t="str">
        <f>IF(U86=U87,"","(Avg. $"&amp;U64&amp;")")</f>
        <v/>
      </c>
      <c r="W29" s="182"/>
      <c r="X29" s="182"/>
      <c r="Y29" s="32"/>
      <c r="Z29" s="152"/>
    </row>
    <row r="30" spans="3:26" x14ac:dyDescent="0.3">
      <c r="C30" s="3"/>
      <c r="D30" s="4"/>
      <c r="E30" s="80"/>
      <c r="F30" s="80"/>
      <c r="G30" s="80"/>
      <c r="H30" s="80"/>
      <c r="I30" s="81"/>
      <c r="J30" s="82"/>
      <c r="K30" s="82"/>
      <c r="L30" s="82"/>
      <c r="M30" s="83"/>
      <c r="N30" s="84"/>
      <c r="O30" s="84"/>
      <c r="P30" s="84"/>
      <c r="Q30" s="83"/>
      <c r="R30" s="84"/>
      <c r="S30" s="84"/>
      <c r="T30" s="84"/>
      <c r="U30" s="83"/>
      <c r="V30" s="84"/>
      <c r="W30" s="84"/>
      <c r="X30" s="84"/>
      <c r="Y30" s="26"/>
      <c r="Z30" s="152"/>
    </row>
    <row r="31" spans="3:26" x14ac:dyDescent="0.3">
      <c r="C31" s="3" t="s">
        <v>7</v>
      </c>
      <c r="D31" s="4"/>
      <c r="E31" s="183" t="str">
        <f>IF(E131="","---",IF(E131="N / A","---",E131))</f>
        <v>---</v>
      </c>
      <c r="F31" s="171"/>
      <c r="G31" s="184" t="str">
        <f>IF(E159="","",IF(E159="N / A","",E159))</f>
        <v/>
      </c>
      <c r="H31" s="172"/>
      <c r="I31" s="170" t="str">
        <f>IF(IF131="","---",IF(F131="N / A","---",F131))</f>
        <v>---</v>
      </c>
      <c r="J31" s="171"/>
      <c r="K31" s="171" t="str">
        <f>IF(F159="","",IF(F159="N / A","",F159))</f>
        <v/>
      </c>
      <c r="L31" s="172"/>
      <c r="M31" s="170" t="str">
        <f>IF(G131="","---",IF(G131="N / A","---",G131))</f>
        <v>---</v>
      </c>
      <c r="N31" s="171"/>
      <c r="O31" s="171" t="str">
        <f>IF(G159="","",IF(G159="N / A","",G159))</f>
        <v/>
      </c>
      <c r="P31" s="172"/>
      <c r="Q31" s="170" t="str">
        <f>IF(H131="","---",IF(H131="N / A","---",H131))</f>
        <v>---</v>
      </c>
      <c r="R31" s="171"/>
      <c r="S31" s="171" t="str">
        <f>IF(H159="","",IF(H159="N / A","",H159))</f>
        <v/>
      </c>
      <c r="T31" s="172"/>
      <c r="U31" s="170" t="str">
        <f>IF(I131="","---",IF(I131="N / A","---",I131))</f>
        <v>---</v>
      </c>
      <c r="V31" s="171"/>
      <c r="W31" s="171" t="str">
        <f>IF(I159="","",IF(I159="N / A","",I159))</f>
        <v/>
      </c>
      <c r="X31" s="171"/>
      <c r="Y31" s="26"/>
      <c r="Z31" s="152"/>
    </row>
    <row r="32" spans="3:26" ht="14.4" thickBot="1" x14ac:dyDescent="0.35">
      <c r="C32" s="3"/>
      <c r="D32" s="4"/>
      <c r="E32" s="85"/>
      <c r="F32" s="85"/>
      <c r="G32" s="85"/>
      <c r="H32" s="85"/>
      <c r="I32" s="83"/>
      <c r="J32" s="84"/>
      <c r="K32" s="84"/>
      <c r="L32" s="84"/>
      <c r="M32" s="83"/>
      <c r="N32" s="84"/>
      <c r="O32" s="84"/>
      <c r="P32" s="84"/>
      <c r="Q32" s="83"/>
      <c r="R32" s="84"/>
      <c r="S32" s="84"/>
      <c r="T32" s="84"/>
      <c r="U32" s="83"/>
      <c r="V32" s="84"/>
      <c r="W32" s="84"/>
      <c r="X32" s="84"/>
      <c r="Y32" s="26"/>
      <c r="Z32" s="152"/>
    </row>
    <row r="33" spans="3:26" x14ac:dyDescent="0.3">
      <c r="C33" s="33" t="s">
        <v>9</v>
      </c>
      <c r="D33" s="34"/>
      <c r="E33" s="94" t="s">
        <v>18</v>
      </c>
      <c r="F33" s="95" t="str">
        <f>IF(E132="2","X","")</f>
        <v/>
      </c>
      <c r="G33" s="96" t="s">
        <v>19</v>
      </c>
      <c r="H33" s="157" t="str">
        <f>IF(E138="2","X","")</f>
        <v/>
      </c>
      <c r="I33" s="98" t="s">
        <v>18</v>
      </c>
      <c r="J33" s="95" t="str">
        <f>IF(F132="2","X","")</f>
        <v/>
      </c>
      <c r="K33" s="96" t="s">
        <v>19</v>
      </c>
      <c r="L33" s="157" t="str">
        <f>IF(F138="2","X","")</f>
        <v/>
      </c>
      <c r="M33" s="98" t="s">
        <v>18</v>
      </c>
      <c r="N33" s="95" t="str">
        <f>IF(G132="2","X","")</f>
        <v/>
      </c>
      <c r="O33" s="96" t="s">
        <v>19</v>
      </c>
      <c r="P33" s="157" t="str">
        <f>IF(G138="2","X","")</f>
        <v/>
      </c>
      <c r="Q33" s="98" t="s">
        <v>18</v>
      </c>
      <c r="R33" s="95" t="str">
        <f>IF(H132="2","X","")</f>
        <v/>
      </c>
      <c r="S33" s="96" t="s">
        <v>19</v>
      </c>
      <c r="T33" s="157" t="str">
        <f>IF(H138="2","X","")</f>
        <v/>
      </c>
      <c r="U33" s="98" t="s">
        <v>18</v>
      </c>
      <c r="V33" s="95" t="str">
        <f>IF(I132="2","X","")</f>
        <v/>
      </c>
      <c r="W33" s="96" t="s">
        <v>19</v>
      </c>
      <c r="X33" s="97" t="str">
        <f>IF(I138="2","X","")</f>
        <v/>
      </c>
      <c r="Y33" s="99"/>
      <c r="Z33" s="152"/>
    </row>
    <row r="34" spans="3:26" ht="15" customHeight="1" x14ac:dyDescent="0.3">
      <c r="C34" s="33"/>
      <c r="D34" s="34"/>
      <c r="E34" s="41" t="s">
        <v>20</v>
      </c>
      <c r="F34" s="42" t="str">
        <f t="shared" ref="F34:F38" si="0">IF(E133="2","X","")</f>
        <v/>
      </c>
      <c r="G34" s="43" t="s">
        <v>23</v>
      </c>
      <c r="H34" s="158" t="str">
        <f t="shared" ref="H34:H38" si="1">IF(E139="2","X","")</f>
        <v/>
      </c>
      <c r="I34" s="45" t="s">
        <v>20</v>
      </c>
      <c r="J34" s="42" t="str">
        <f t="shared" ref="J34:J38" si="2">IF(F133="2","X","")</f>
        <v/>
      </c>
      <c r="K34" s="43" t="s">
        <v>23</v>
      </c>
      <c r="L34" s="158" t="str">
        <f t="shared" ref="L34:L38" si="3">IF(F139="2","X","")</f>
        <v/>
      </c>
      <c r="M34" s="45" t="s">
        <v>20</v>
      </c>
      <c r="N34" s="42" t="str">
        <f t="shared" ref="N34:N38" si="4">IF(G133="2","X","")</f>
        <v/>
      </c>
      <c r="O34" s="43" t="s">
        <v>23</v>
      </c>
      <c r="P34" s="158" t="str">
        <f t="shared" ref="P34:P38" si="5">IF(G139="2","X","")</f>
        <v/>
      </c>
      <c r="Q34" s="45" t="s">
        <v>20</v>
      </c>
      <c r="R34" s="42" t="str">
        <f t="shared" ref="R34:R38" si="6">IF(H133="2","X","")</f>
        <v/>
      </c>
      <c r="S34" s="43" t="s">
        <v>23</v>
      </c>
      <c r="T34" s="158" t="str">
        <f t="shared" ref="T34:T38" si="7">IF(H139="2","X","")</f>
        <v/>
      </c>
      <c r="U34" s="45" t="s">
        <v>20</v>
      </c>
      <c r="V34" s="42" t="str">
        <f t="shared" ref="V34:V38" si="8">IF(I133="2","X","")</f>
        <v/>
      </c>
      <c r="W34" s="43" t="s">
        <v>23</v>
      </c>
      <c r="X34" s="44" t="str">
        <f t="shared" ref="X34:X38" si="9">IF(I139="2","X","")</f>
        <v/>
      </c>
      <c r="Y34" s="67"/>
      <c r="Z34" s="152"/>
    </row>
    <row r="35" spans="3:26" x14ac:dyDescent="0.3">
      <c r="C35" s="33"/>
      <c r="D35" s="34"/>
      <c r="E35" s="41" t="s">
        <v>22</v>
      </c>
      <c r="F35" s="42" t="str">
        <f t="shared" si="0"/>
        <v/>
      </c>
      <c r="G35" s="43" t="s">
        <v>21</v>
      </c>
      <c r="H35" s="158" t="str">
        <f t="shared" si="1"/>
        <v/>
      </c>
      <c r="I35" s="45" t="s">
        <v>22</v>
      </c>
      <c r="J35" s="42" t="str">
        <f t="shared" si="2"/>
        <v/>
      </c>
      <c r="K35" s="43" t="s">
        <v>21</v>
      </c>
      <c r="L35" s="158" t="str">
        <f t="shared" si="3"/>
        <v/>
      </c>
      <c r="M35" s="45" t="s">
        <v>22</v>
      </c>
      <c r="N35" s="42" t="str">
        <f t="shared" si="4"/>
        <v/>
      </c>
      <c r="O35" s="43" t="s">
        <v>21</v>
      </c>
      <c r="P35" s="158" t="str">
        <f t="shared" si="5"/>
        <v/>
      </c>
      <c r="Q35" s="45" t="s">
        <v>22</v>
      </c>
      <c r="R35" s="42" t="str">
        <f t="shared" si="6"/>
        <v/>
      </c>
      <c r="S35" s="43" t="s">
        <v>21</v>
      </c>
      <c r="T35" s="158" t="str">
        <f t="shared" si="7"/>
        <v/>
      </c>
      <c r="U35" s="45" t="s">
        <v>22</v>
      </c>
      <c r="V35" s="42" t="str">
        <f t="shared" si="8"/>
        <v/>
      </c>
      <c r="W35" s="43" t="s">
        <v>21</v>
      </c>
      <c r="X35" s="44" t="str">
        <f t="shared" si="9"/>
        <v/>
      </c>
      <c r="Y35" s="67"/>
      <c r="Z35" s="152"/>
    </row>
    <row r="36" spans="3:26" x14ac:dyDescent="0.3">
      <c r="C36" s="33"/>
      <c r="D36" s="34"/>
      <c r="E36" s="47" t="s">
        <v>24</v>
      </c>
      <c r="F36" s="42" t="str">
        <f t="shared" si="0"/>
        <v/>
      </c>
      <c r="G36" s="49" t="s">
        <v>25</v>
      </c>
      <c r="H36" s="158" t="str">
        <f t="shared" si="1"/>
        <v/>
      </c>
      <c r="I36" s="50" t="s">
        <v>24</v>
      </c>
      <c r="J36" s="42" t="str">
        <f t="shared" si="2"/>
        <v/>
      </c>
      <c r="K36" s="49" t="s">
        <v>25</v>
      </c>
      <c r="L36" s="158" t="str">
        <f t="shared" si="3"/>
        <v/>
      </c>
      <c r="M36" s="50" t="s">
        <v>24</v>
      </c>
      <c r="N36" s="42" t="str">
        <f t="shared" si="4"/>
        <v/>
      </c>
      <c r="O36" s="49" t="s">
        <v>25</v>
      </c>
      <c r="P36" s="158" t="str">
        <f t="shared" si="5"/>
        <v/>
      </c>
      <c r="Q36" s="50" t="s">
        <v>24</v>
      </c>
      <c r="R36" s="42" t="str">
        <f t="shared" si="6"/>
        <v/>
      </c>
      <c r="S36" s="49" t="s">
        <v>25</v>
      </c>
      <c r="T36" s="158" t="str">
        <f t="shared" si="7"/>
        <v/>
      </c>
      <c r="U36" s="50" t="s">
        <v>24</v>
      </c>
      <c r="V36" s="42" t="str">
        <f t="shared" si="8"/>
        <v/>
      </c>
      <c r="W36" s="49" t="s">
        <v>25</v>
      </c>
      <c r="X36" s="44" t="str">
        <f t="shared" si="9"/>
        <v/>
      </c>
      <c r="Y36" s="100"/>
      <c r="Z36" s="152"/>
    </row>
    <row r="37" spans="3:26" x14ac:dyDescent="0.3">
      <c r="C37" s="33"/>
      <c r="D37" s="34"/>
      <c r="E37" s="51" t="s">
        <v>61</v>
      </c>
      <c r="F37" s="42" t="str">
        <f t="shared" si="0"/>
        <v/>
      </c>
      <c r="G37" s="52" t="s">
        <v>62</v>
      </c>
      <c r="H37" s="158" t="str">
        <f t="shared" si="1"/>
        <v/>
      </c>
      <c r="I37" s="51" t="s">
        <v>61</v>
      </c>
      <c r="J37" s="42" t="str">
        <f t="shared" si="2"/>
        <v/>
      </c>
      <c r="K37" s="52" t="s">
        <v>62</v>
      </c>
      <c r="L37" s="158" t="str">
        <f t="shared" si="3"/>
        <v/>
      </c>
      <c r="M37" s="51" t="s">
        <v>61</v>
      </c>
      <c r="N37" s="42" t="str">
        <f t="shared" si="4"/>
        <v/>
      </c>
      <c r="O37" s="52" t="s">
        <v>62</v>
      </c>
      <c r="P37" s="158" t="str">
        <f t="shared" si="5"/>
        <v/>
      </c>
      <c r="Q37" s="51" t="s">
        <v>61</v>
      </c>
      <c r="R37" s="42" t="str">
        <f t="shared" si="6"/>
        <v/>
      </c>
      <c r="S37" s="52" t="s">
        <v>62</v>
      </c>
      <c r="T37" s="158" t="str">
        <f t="shared" si="7"/>
        <v/>
      </c>
      <c r="U37" s="51" t="s">
        <v>61</v>
      </c>
      <c r="V37" s="42" t="str">
        <f t="shared" si="8"/>
        <v/>
      </c>
      <c r="W37" s="52" t="s">
        <v>62</v>
      </c>
      <c r="X37" s="44" t="str">
        <f t="shared" si="9"/>
        <v/>
      </c>
      <c r="Y37" s="46"/>
      <c r="Z37" s="152"/>
    </row>
    <row r="38" spans="3:26" ht="14.4" thickBot="1" x14ac:dyDescent="0.35">
      <c r="C38" s="33"/>
      <c r="D38" s="34"/>
      <c r="E38" s="53" t="s">
        <v>63</v>
      </c>
      <c r="F38" s="66" t="str">
        <f t="shared" si="0"/>
        <v/>
      </c>
      <c r="G38" s="54" t="s">
        <v>64</v>
      </c>
      <c r="H38" s="159" t="str">
        <f t="shared" si="1"/>
        <v/>
      </c>
      <c r="I38" s="53" t="s">
        <v>63</v>
      </c>
      <c r="J38" s="66" t="str">
        <f t="shared" si="2"/>
        <v/>
      </c>
      <c r="K38" s="54" t="s">
        <v>64</v>
      </c>
      <c r="L38" s="159" t="str">
        <f t="shared" si="3"/>
        <v/>
      </c>
      <c r="M38" s="53" t="s">
        <v>63</v>
      </c>
      <c r="N38" s="66" t="str">
        <f t="shared" si="4"/>
        <v/>
      </c>
      <c r="O38" s="54" t="s">
        <v>64</v>
      </c>
      <c r="P38" s="159" t="str">
        <f t="shared" si="5"/>
        <v/>
      </c>
      <c r="Q38" s="53" t="s">
        <v>63</v>
      </c>
      <c r="R38" s="66" t="str">
        <f t="shared" si="6"/>
        <v/>
      </c>
      <c r="S38" s="54" t="s">
        <v>64</v>
      </c>
      <c r="T38" s="159" t="str">
        <f t="shared" si="7"/>
        <v/>
      </c>
      <c r="U38" s="53" t="s">
        <v>63</v>
      </c>
      <c r="V38" s="66" t="str">
        <f t="shared" si="8"/>
        <v/>
      </c>
      <c r="W38" s="54" t="s">
        <v>64</v>
      </c>
      <c r="X38" s="160" t="str">
        <f t="shared" si="9"/>
        <v/>
      </c>
      <c r="Y38" s="55"/>
      <c r="Z38" s="152"/>
    </row>
    <row r="39" spans="3:26" ht="5.25" customHeight="1" x14ac:dyDescent="0.3">
      <c r="C39" s="118"/>
      <c r="D39" s="119"/>
      <c r="E39" s="127"/>
      <c r="F39" s="128"/>
      <c r="G39" s="129"/>
      <c r="H39" s="130"/>
      <c r="I39" s="131"/>
      <c r="J39" s="132"/>
      <c r="K39" s="129"/>
      <c r="L39" s="133"/>
      <c r="M39" s="131"/>
      <c r="N39" s="132"/>
      <c r="O39" s="129"/>
      <c r="P39" s="133"/>
      <c r="Q39" s="131"/>
      <c r="R39" s="132"/>
      <c r="S39" s="129"/>
      <c r="T39" s="133"/>
      <c r="U39" s="131"/>
      <c r="V39" s="132"/>
      <c r="W39" s="129"/>
      <c r="X39" s="133"/>
      <c r="Y39" s="124"/>
      <c r="Z39" s="152"/>
    </row>
    <row r="40" spans="3:26" x14ac:dyDescent="0.3">
      <c r="C40" s="33" t="s">
        <v>10</v>
      </c>
      <c r="D40" s="34"/>
      <c r="E40" s="56" t="s">
        <v>26</v>
      </c>
      <c r="F40" s="57" t="str">
        <f>IF(E144="2","X","")</f>
        <v/>
      </c>
      <c r="G40" s="58" t="s">
        <v>28</v>
      </c>
      <c r="H40" s="59" t="str">
        <f>IF(E150="2","X","")</f>
        <v/>
      </c>
      <c r="I40" s="60" t="s">
        <v>26</v>
      </c>
      <c r="J40" s="57" t="str">
        <f>IF(F144="2","X","")</f>
        <v/>
      </c>
      <c r="K40" s="58" t="s">
        <v>28</v>
      </c>
      <c r="L40" s="59" t="str">
        <f>IF(F150="2","X","")</f>
        <v/>
      </c>
      <c r="M40" s="60" t="s">
        <v>26</v>
      </c>
      <c r="N40" s="57" t="str">
        <f>IF(G144="2","X","")</f>
        <v/>
      </c>
      <c r="O40" s="58" t="s">
        <v>28</v>
      </c>
      <c r="P40" s="59" t="str">
        <f>IF(G150="2","X","")</f>
        <v/>
      </c>
      <c r="Q40" s="60" t="s">
        <v>26</v>
      </c>
      <c r="R40" s="57" t="str">
        <f>IF(H144="2","X","")</f>
        <v/>
      </c>
      <c r="S40" s="58" t="s">
        <v>28</v>
      </c>
      <c r="T40" s="59" t="str">
        <f>IF(H150="2","X","")</f>
        <v/>
      </c>
      <c r="U40" s="60" t="s">
        <v>26</v>
      </c>
      <c r="V40" s="57" t="str">
        <f>IF(I144="2","X","")</f>
        <v/>
      </c>
      <c r="W40" s="58" t="s">
        <v>28</v>
      </c>
      <c r="X40" s="59" t="str">
        <f>IF(I150="2","X","")</f>
        <v/>
      </c>
      <c r="Y40" s="101"/>
      <c r="Z40" s="152"/>
    </row>
    <row r="41" spans="3:26" ht="27.6" x14ac:dyDescent="0.3">
      <c r="C41" s="33"/>
      <c r="D41" s="34"/>
      <c r="E41" s="62" t="s">
        <v>27</v>
      </c>
      <c r="F41" s="57" t="str">
        <f t="shared" ref="F41:F44" si="10">IF(E145="2","X","")</f>
        <v/>
      </c>
      <c r="G41" s="63" t="s">
        <v>31</v>
      </c>
      <c r="H41" s="59" t="str">
        <f t="shared" ref="H41:H45" si="11">IF(E151="2","X","")</f>
        <v/>
      </c>
      <c r="I41" s="64" t="s">
        <v>27</v>
      </c>
      <c r="J41" s="57" t="str">
        <f t="shared" ref="J41:J45" si="12">IF(F145="2","X","")</f>
        <v/>
      </c>
      <c r="K41" s="63" t="s">
        <v>31</v>
      </c>
      <c r="L41" s="59" t="str">
        <f t="shared" ref="L41:L45" si="13">IF(F151="2","X","")</f>
        <v/>
      </c>
      <c r="M41" s="64" t="s">
        <v>27</v>
      </c>
      <c r="N41" s="57" t="str">
        <f t="shared" ref="N41:N45" si="14">IF(G145="2","X","")</f>
        <v/>
      </c>
      <c r="O41" s="63" t="s">
        <v>31</v>
      </c>
      <c r="P41" s="59" t="str">
        <f t="shared" ref="P41:P45" si="15">IF(G151="2","X","")</f>
        <v/>
      </c>
      <c r="Q41" s="64" t="s">
        <v>27</v>
      </c>
      <c r="R41" s="42" t="str">
        <f>IF(R96="2","X","")</f>
        <v/>
      </c>
      <c r="S41" s="63" t="s">
        <v>31</v>
      </c>
      <c r="T41" s="59" t="str">
        <f t="shared" ref="T41:T45" si="16">IF(H151="2","X","")</f>
        <v/>
      </c>
      <c r="U41" s="64" t="s">
        <v>27</v>
      </c>
      <c r="V41" s="42" t="str">
        <f>IF(V96="2","X","")</f>
        <v/>
      </c>
      <c r="W41" s="63" t="s">
        <v>31</v>
      </c>
      <c r="X41" s="59" t="str">
        <f t="shared" ref="X41:X45" si="17">IF(I151="2","X","")</f>
        <v/>
      </c>
      <c r="Y41" s="67"/>
      <c r="Z41" s="152"/>
    </row>
    <row r="42" spans="3:26" ht="16.5" customHeight="1" x14ac:dyDescent="0.3">
      <c r="C42" s="33"/>
      <c r="D42" s="34"/>
      <c r="E42" s="62" t="s">
        <v>30</v>
      </c>
      <c r="F42" s="57" t="str">
        <f t="shared" si="10"/>
        <v/>
      </c>
      <c r="G42" s="63" t="s">
        <v>29</v>
      </c>
      <c r="H42" s="59" t="str">
        <f t="shared" si="11"/>
        <v/>
      </c>
      <c r="I42" s="64" t="s">
        <v>30</v>
      </c>
      <c r="J42" s="57" t="str">
        <f t="shared" si="12"/>
        <v/>
      </c>
      <c r="K42" s="63" t="s">
        <v>29</v>
      </c>
      <c r="L42" s="59" t="str">
        <f t="shared" si="13"/>
        <v/>
      </c>
      <c r="M42" s="64" t="s">
        <v>30</v>
      </c>
      <c r="N42" s="57" t="str">
        <f t="shared" si="14"/>
        <v/>
      </c>
      <c r="O42" s="63" t="s">
        <v>29</v>
      </c>
      <c r="P42" s="59" t="str">
        <f t="shared" si="15"/>
        <v/>
      </c>
      <c r="Q42" s="64" t="s">
        <v>30</v>
      </c>
      <c r="R42" s="42" t="str">
        <f>IF(R97="2","X","")</f>
        <v/>
      </c>
      <c r="S42" s="63" t="s">
        <v>29</v>
      </c>
      <c r="T42" s="59" t="str">
        <f t="shared" si="16"/>
        <v/>
      </c>
      <c r="U42" s="64" t="s">
        <v>30</v>
      </c>
      <c r="V42" s="42" t="str">
        <f>IF(V97="2","X","")</f>
        <v/>
      </c>
      <c r="W42" s="63" t="s">
        <v>29</v>
      </c>
      <c r="X42" s="59" t="str">
        <f t="shared" si="17"/>
        <v/>
      </c>
      <c r="Y42" s="67"/>
      <c r="Z42" s="152"/>
    </row>
    <row r="43" spans="3:26" x14ac:dyDescent="0.3">
      <c r="C43" s="33"/>
      <c r="D43" s="34"/>
      <c r="E43" s="62" t="s">
        <v>32</v>
      </c>
      <c r="F43" s="57" t="str">
        <f t="shared" si="10"/>
        <v/>
      </c>
      <c r="G43" s="63" t="s">
        <v>33</v>
      </c>
      <c r="H43" s="59" t="str">
        <f t="shared" si="11"/>
        <v/>
      </c>
      <c r="I43" s="64" t="s">
        <v>32</v>
      </c>
      <c r="J43" s="57" t="str">
        <f t="shared" si="12"/>
        <v/>
      </c>
      <c r="K43" s="63" t="s">
        <v>33</v>
      </c>
      <c r="L43" s="59" t="str">
        <f t="shared" si="13"/>
        <v/>
      </c>
      <c r="M43" s="64" t="s">
        <v>32</v>
      </c>
      <c r="N43" s="57" t="str">
        <f t="shared" si="14"/>
        <v/>
      </c>
      <c r="O43" s="63" t="s">
        <v>33</v>
      </c>
      <c r="P43" s="59" t="str">
        <f t="shared" si="15"/>
        <v/>
      </c>
      <c r="Q43" s="64" t="s">
        <v>32</v>
      </c>
      <c r="R43" s="42" t="str">
        <f>IF(Q98="2","X","")</f>
        <v/>
      </c>
      <c r="S43" s="63" t="s">
        <v>33</v>
      </c>
      <c r="T43" s="59" t="str">
        <f t="shared" si="16"/>
        <v/>
      </c>
      <c r="U43" s="64" t="s">
        <v>32</v>
      </c>
      <c r="V43" s="42" t="str">
        <f>IF(U98="2","X","")</f>
        <v/>
      </c>
      <c r="W43" s="63" t="s">
        <v>33</v>
      </c>
      <c r="X43" s="59" t="str">
        <f t="shared" si="17"/>
        <v/>
      </c>
      <c r="Y43" s="67"/>
      <c r="Z43" s="152"/>
    </row>
    <row r="44" spans="3:26" x14ac:dyDescent="0.3">
      <c r="C44" s="33"/>
      <c r="D44" s="34"/>
      <c r="E44" s="62" t="s">
        <v>34</v>
      </c>
      <c r="F44" s="57" t="str">
        <f t="shared" si="10"/>
        <v/>
      </c>
      <c r="G44" s="63" t="s">
        <v>35</v>
      </c>
      <c r="H44" s="59" t="str">
        <f t="shared" si="11"/>
        <v/>
      </c>
      <c r="I44" s="64" t="s">
        <v>34</v>
      </c>
      <c r="J44" s="57" t="str">
        <f t="shared" si="12"/>
        <v/>
      </c>
      <c r="K44" s="63" t="s">
        <v>35</v>
      </c>
      <c r="L44" s="59" t="str">
        <f t="shared" si="13"/>
        <v/>
      </c>
      <c r="M44" s="64" t="s">
        <v>34</v>
      </c>
      <c r="N44" s="57" t="str">
        <f t="shared" si="14"/>
        <v/>
      </c>
      <c r="O44" s="63" t="s">
        <v>35</v>
      </c>
      <c r="P44" s="59" t="str">
        <f t="shared" si="15"/>
        <v/>
      </c>
      <c r="Q44" s="64" t="s">
        <v>34</v>
      </c>
      <c r="R44" s="42" t="str">
        <f>IF(S98="2","X","")</f>
        <v/>
      </c>
      <c r="S44" s="63" t="s">
        <v>35</v>
      </c>
      <c r="T44" s="59" t="str">
        <f t="shared" si="16"/>
        <v/>
      </c>
      <c r="U44" s="64" t="s">
        <v>34</v>
      </c>
      <c r="V44" s="42" t="str">
        <f>IF(W98="2","X","")</f>
        <v/>
      </c>
      <c r="W44" s="63" t="s">
        <v>35</v>
      </c>
      <c r="X44" s="59" t="str">
        <f t="shared" si="17"/>
        <v/>
      </c>
      <c r="Y44" s="67"/>
      <c r="Z44" s="152"/>
    </row>
    <row r="45" spans="3:26" ht="28.2" thickBot="1" x14ac:dyDescent="0.35">
      <c r="C45" s="33"/>
      <c r="D45" s="34"/>
      <c r="E45" s="102" t="s">
        <v>36</v>
      </c>
      <c r="F45" s="57" t="str">
        <f>IF(E149="2","X","")</f>
        <v/>
      </c>
      <c r="G45" s="103" t="s">
        <v>37</v>
      </c>
      <c r="H45" s="59" t="str">
        <f t="shared" si="11"/>
        <v/>
      </c>
      <c r="I45" s="104" t="s">
        <v>36</v>
      </c>
      <c r="J45" s="57" t="str">
        <f t="shared" si="12"/>
        <v/>
      </c>
      <c r="K45" s="103" t="s">
        <v>37</v>
      </c>
      <c r="L45" s="59" t="str">
        <f t="shared" si="13"/>
        <v/>
      </c>
      <c r="M45" s="104" t="s">
        <v>36</v>
      </c>
      <c r="N45" s="57" t="str">
        <f t="shared" si="14"/>
        <v/>
      </c>
      <c r="O45" s="103" t="s">
        <v>37</v>
      </c>
      <c r="P45" s="59" t="str">
        <f t="shared" si="15"/>
        <v/>
      </c>
      <c r="Q45" s="104" t="s">
        <v>36</v>
      </c>
      <c r="R45" s="48" t="str">
        <f>IF(R99="2","X","")</f>
        <v/>
      </c>
      <c r="S45" s="103" t="s">
        <v>37</v>
      </c>
      <c r="T45" s="59" t="str">
        <f t="shared" si="16"/>
        <v/>
      </c>
      <c r="U45" s="104" t="s">
        <v>36</v>
      </c>
      <c r="V45" s="48" t="str">
        <f>IF(V99="2","X","")</f>
        <v/>
      </c>
      <c r="W45" s="103" t="s">
        <v>37</v>
      </c>
      <c r="X45" s="59" t="str">
        <f t="shared" si="17"/>
        <v/>
      </c>
      <c r="Y45" s="100"/>
      <c r="Z45" s="152"/>
    </row>
    <row r="46" spans="3:26" ht="5.25" customHeight="1" x14ac:dyDescent="0.3">
      <c r="C46" s="118"/>
      <c r="D46" s="119"/>
      <c r="E46" s="134"/>
      <c r="F46" s="135"/>
      <c r="G46" s="134"/>
      <c r="H46" s="136"/>
      <c r="I46" s="137"/>
      <c r="J46" s="134"/>
      <c r="K46" s="134"/>
      <c r="L46" s="121"/>
      <c r="M46" s="137"/>
      <c r="N46" s="134"/>
      <c r="O46" s="134"/>
      <c r="P46" s="121"/>
      <c r="Q46" s="137"/>
      <c r="R46" s="134"/>
      <c r="S46" s="134"/>
      <c r="T46" s="121"/>
      <c r="U46" s="137"/>
      <c r="V46" s="134"/>
      <c r="W46" s="134"/>
      <c r="X46" s="121"/>
      <c r="Y46" s="124"/>
      <c r="Z46" s="152"/>
    </row>
    <row r="47" spans="3:26" x14ac:dyDescent="0.3">
      <c r="C47" s="33" t="s">
        <v>65</v>
      </c>
      <c r="D47" s="34"/>
      <c r="E47" s="65" t="s">
        <v>66</v>
      </c>
      <c r="F47" s="173" t="str">
        <f>IF(E156="2","X","")</f>
        <v/>
      </c>
      <c r="G47" s="174"/>
      <c r="H47" s="174"/>
      <c r="I47" s="64" t="s">
        <v>66</v>
      </c>
      <c r="J47" s="173" t="str">
        <f>IF(F156="2","X","")</f>
        <v/>
      </c>
      <c r="K47" s="174"/>
      <c r="L47" s="174"/>
      <c r="M47" s="64" t="s">
        <v>66</v>
      </c>
      <c r="N47" s="173" t="str">
        <f>IF(G156="2","X","")</f>
        <v/>
      </c>
      <c r="O47" s="174"/>
      <c r="P47" s="174"/>
      <c r="Q47" s="64" t="s">
        <v>66</v>
      </c>
      <c r="R47" s="173" t="str">
        <f>IF(H156="2","X","")</f>
        <v/>
      </c>
      <c r="S47" s="174"/>
      <c r="T47" s="174"/>
      <c r="U47" s="64" t="s">
        <v>66</v>
      </c>
      <c r="V47" s="173" t="str">
        <f>IF(I156="2","X","")</f>
        <v/>
      </c>
      <c r="W47" s="174"/>
      <c r="X47" s="174"/>
      <c r="Y47" s="67"/>
      <c r="Z47" s="152"/>
    </row>
    <row r="48" spans="3:26" ht="12.75" customHeight="1" thickBot="1" x14ac:dyDescent="0.35">
      <c r="C48" s="33"/>
      <c r="D48" s="34"/>
      <c r="E48" s="105" t="s">
        <v>67</v>
      </c>
      <c r="F48" s="173" t="str">
        <f>IF(E157="2","X","")</f>
        <v/>
      </c>
      <c r="G48" s="174"/>
      <c r="H48" s="174"/>
      <c r="I48" s="104" t="s">
        <v>67</v>
      </c>
      <c r="J48" s="173" t="str">
        <f>IF(F157="2","X","")</f>
        <v/>
      </c>
      <c r="K48" s="174"/>
      <c r="L48" s="174"/>
      <c r="M48" s="104" t="s">
        <v>67</v>
      </c>
      <c r="N48" s="173" t="str">
        <f>IF(G157="2","X","")</f>
        <v/>
      </c>
      <c r="O48" s="174"/>
      <c r="P48" s="174"/>
      <c r="Q48" s="104" t="s">
        <v>67</v>
      </c>
      <c r="R48" s="173" t="str">
        <f>IF(H157="2","X","")</f>
        <v/>
      </c>
      <c r="S48" s="174"/>
      <c r="T48" s="174"/>
      <c r="U48" s="104" t="s">
        <v>67</v>
      </c>
      <c r="V48" s="173" t="str">
        <f>IF(I157="2","X","")</f>
        <v/>
      </c>
      <c r="W48" s="174"/>
      <c r="X48" s="174"/>
      <c r="Y48" s="100"/>
      <c r="Z48" s="152"/>
    </row>
    <row r="49" spans="3:26" hidden="1" x14ac:dyDescent="0.3">
      <c r="C49" s="1"/>
      <c r="D49" s="4"/>
      <c r="E49" s="1">
        <f>E106</f>
        <v>0</v>
      </c>
      <c r="F49" s="1"/>
      <c r="G49" s="1"/>
      <c r="H49" s="1"/>
      <c r="I49" s="1">
        <f>F106</f>
        <v>0</v>
      </c>
      <c r="J49" s="1"/>
      <c r="K49" s="1"/>
      <c r="L49" s="1"/>
      <c r="M49" s="1">
        <f>G106</f>
        <v>0</v>
      </c>
      <c r="N49" s="1"/>
      <c r="O49" s="1"/>
      <c r="P49" s="1"/>
      <c r="Q49" s="1">
        <f>H106</f>
        <v>0</v>
      </c>
      <c r="R49" s="1"/>
      <c r="S49" s="1"/>
      <c r="T49" s="1"/>
      <c r="U49" s="1">
        <f>I106</f>
        <v>0</v>
      </c>
      <c r="V49" s="1"/>
      <c r="W49" s="1"/>
      <c r="X49" s="1"/>
      <c r="Y49" s="1"/>
      <c r="Z49" s="152"/>
    </row>
    <row r="50" spans="3:26" hidden="1" x14ac:dyDescent="0.3">
      <c r="C50" s="1"/>
      <c r="D50" s="4"/>
      <c r="E50" s="1">
        <f t="shared" ref="E50:E52" si="18">E107</f>
        <v>0</v>
      </c>
      <c r="F50" s="1"/>
      <c r="G50" s="1"/>
      <c r="H50" s="1"/>
      <c r="I50" s="1">
        <f t="shared" ref="I50:I52" si="19">F107</f>
        <v>0</v>
      </c>
      <c r="J50" s="1"/>
      <c r="K50" s="1"/>
      <c r="L50" s="1"/>
      <c r="M50" s="1">
        <f t="shared" ref="M50:M52" si="20">G107</f>
        <v>0</v>
      </c>
      <c r="N50" s="1"/>
      <c r="O50" s="1"/>
      <c r="P50" s="1"/>
      <c r="Q50" s="1">
        <f t="shared" ref="Q50:Q52" si="21">H107</f>
        <v>0</v>
      </c>
      <c r="R50" s="1"/>
      <c r="S50" s="1"/>
      <c r="T50" s="1"/>
      <c r="U50" s="1">
        <f t="shared" ref="U50:U52" si="22">I107</f>
        <v>0</v>
      </c>
      <c r="V50" s="1"/>
      <c r="W50" s="1"/>
      <c r="X50" s="1"/>
      <c r="Y50" s="1"/>
      <c r="Z50" s="152"/>
    </row>
    <row r="51" spans="3:26" hidden="1" x14ac:dyDescent="0.3">
      <c r="C51" s="1"/>
      <c r="D51" s="4"/>
      <c r="E51" s="1">
        <f t="shared" si="18"/>
        <v>0</v>
      </c>
      <c r="F51" s="1"/>
      <c r="G51" s="1"/>
      <c r="H51" s="1"/>
      <c r="I51" s="1">
        <f t="shared" si="19"/>
        <v>0</v>
      </c>
      <c r="J51" s="1"/>
      <c r="K51" s="1"/>
      <c r="L51" s="1"/>
      <c r="M51" s="1">
        <f t="shared" si="20"/>
        <v>0</v>
      </c>
      <c r="N51" s="1"/>
      <c r="O51" s="1"/>
      <c r="P51" s="1"/>
      <c r="Q51" s="1">
        <f t="shared" si="21"/>
        <v>0</v>
      </c>
      <c r="R51" s="1"/>
      <c r="S51" s="1"/>
      <c r="T51" s="1"/>
      <c r="U51" s="1">
        <f t="shared" si="22"/>
        <v>0</v>
      </c>
      <c r="V51" s="1"/>
      <c r="W51" s="1"/>
      <c r="X51" s="1"/>
      <c r="Y51" s="1"/>
      <c r="Z51" s="152"/>
    </row>
    <row r="52" spans="3:26" hidden="1" x14ac:dyDescent="0.3">
      <c r="C52" s="1"/>
      <c r="D52" s="4"/>
      <c r="E52" s="1">
        <f t="shared" si="18"/>
        <v>0</v>
      </c>
      <c r="F52" s="1"/>
      <c r="G52" s="1"/>
      <c r="H52" s="1"/>
      <c r="I52" s="1">
        <f t="shared" si="19"/>
        <v>0</v>
      </c>
      <c r="J52" s="1"/>
      <c r="K52" s="1"/>
      <c r="L52" s="1"/>
      <c r="M52" s="1">
        <f t="shared" si="20"/>
        <v>0</v>
      </c>
      <c r="N52" s="1"/>
      <c r="O52" s="1"/>
      <c r="P52" s="1"/>
      <c r="Q52" s="1">
        <f t="shared" si="21"/>
        <v>0</v>
      </c>
      <c r="R52" s="1"/>
      <c r="S52" s="1"/>
      <c r="T52" s="1"/>
      <c r="U52" s="1">
        <f t="shared" si="22"/>
        <v>0</v>
      </c>
      <c r="V52" s="1"/>
      <c r="W52" s="1"/>
      <c r="X52" s="1"/>
      <c r="Y52" s="1"/>
      <c r="Z52" s="152"/>
    </row>
    <row r="53" spans="3:26" hidden="1" x14ac:dyDescent="0.3">
      <c r="C53" s="1"/>
      <c r="D53" s="4"/>
      <c r="E53" s="1">
        <f>E119</f>
        <v>0</v>
      </c>
      <c r="F53" s="1"/>
      <c r="G53" s="1"/>
      <c r="H53" s="1"/>
      <c r="I53" s="1">
        <f>F119</f>
        <v>0</v>
      </c>
      <c r="J53" s="1"/>
      <c r="K53" s="1"/>
      <c r="L53" s="1"/>
      <c r="M53" s="1">
        <f>G119</f>
        <v>0</v>
      </c>
      <c r="N53" s="1"/>
      <c r="O53" s="1"/>
      <c r="P53" s="1"/>
      <c r="Q53" s="1">
        <f>H119</f>
        <v>0</v>
      </c>
      <c r="R53" s="1"/>
      <c r="S53" s="1"/>
      <c r="T53" s="1"/>
      <c r="U53" s="1">
        <f>I119</f>
        <v>0</v>
      </c>
      <c r="V53" s="1"/>
      <c r="W53" s="1"/>
      <c r="X53" s="1"/>
      <c r="Y53" s="1"/>
      <c r="Z53" s="152"/>
    </row>
    <row r="54" spans="3:26" hidden="1" x14ac:dyDescent="0.3">
      <c r="C54" s="1"/>
      <c r="D54" s="4"/>
      <c r="E54" s="1">
        <f t="shared" ref="E54:E64" si="23">E120</f>
        <v>0</v>
      </c>
      <c r="F54" s="1"/>
      <c r="G54" s="1"/>
      <c r="H54" s="1"/>
      <c r="I54" s="1">
        <f t="shared" ref="I54:I64" si="24">F120</f>
        <v>0</v>
      </c>
      <c r="J54" s="1"/>
      <c r="K54" s="1"/>
      <c r="L54" s="1"/>
      <c r="M54" s="1">
        <f t="shared" ref="M54:M64" si="25">G120</f>
        <v>0</v>
      </c>
      <c r="N54" s="1"/>
      <c r="O54" s="1"/>
      <c r="P54" s="1"/>
      <c r="Q54" s="1">
        <f t="shared" ref="Q54:Q64" si="26">H120</f>
        <v>0</v>
      </c>
      <c r="R54" s="1"/>
      <c r="S54" s="1"/>
      <c r="T54" s="1"/>
      <c r="U54" s="1">
        <f t="shared" ref="U54:U64" si="27">I120</f>
        <v>0</v>
      </c>
      <c r="V54" s="1"/>
      <c r="W54" s="1"/>
      <c r="X54" s="1"/>
      <c r="Y54" s="1"/>
      <c r="Z54" s="152"/>
    </row>
    <row r="55" spans="3:26" hidden="1" x14ac:dyDescent="0.3">
      <c r="C55" s="1"/>
      <c r="D55" s="4"/>
      <c r="E55" s="1">
        <f t="shared" si="23"/>
        <v>0</v>
      </c>
      <c r="F55" s="1"/>
      <c r="G55" s="1"/>
      <c r="H55" s="1"/>
      <c r="I55" s="1">
        <f t="shared" si="24"/>
        <v>0</v>
      </c>
      <c r="J55" s="1"/>
      <c r="K55" s="1"/>
      <c r="L55" s="1"/>
      <c r="M55" s="1">
        <f t="shared" si="25"/>
        <v>0</v>
      </c>
      <c r="N55" s="1"/>
      <c r="O55" s="1"/>
      <c r="P55" s="1"/>
      <c r="Q55" s="1">
        <f t="shared" si="26"/>
        <v>0</v>
      </c>
      <c r="R55" s="1"/>
      <c r="S55" s="1"/>
      <c r="T55" s="1"/>
      <c r="U55" s="1">
        <f t="shared" si="27"/>
        <v>0</v>
      </c>
      <c r="V55" s="1"/>
      <c r="W55" s="1"/>
      <c r="X55" s="1"/>
      <c r="Y55" s="1"/>
      <c r="Z55" s="152"/>
    </row>
    <row r="56" spans="3:26" hidden="1" x14ac:dyDescent="0.3">
      <c r="C56" s="1"/>
      <c r="D56" s="4"/>
      <c r="E56" s="1">
        <f t="shared" si="23"/>
        <v>0</v>
      </c>
      <c r="F56" s="1"/>
      <c r="G56" s="1"/>
      <c r="H56" s="1"/>
      <c r="I56" s="1">
        <f t="shared" si="24"/>
        <v>0</v>
      </c>
      <c r="J56" s="1"/>
      <c r="K56" s="1"/>
      <c r="L56" s="1"/>
      <c r="M56" s="1">
        <f t="shared" si="25"/>
        <v>0</v>
      </c>
      <c r="N56" s="1"/>
      <c r="O56" s="1"/>
      <c r="P56" s="1"/>
      <c r="Q56" s="1">
        <f t="shared" si="26"/>
        <v>0</v>
      </c>
      <c r="R56" s="1"/>
      <c r="S56" s="1"/>
      <c r="T56" s="1"/>
      <c r="U56" s="1">
        <f t="shared" si="27"/>
        <v>0</v>
      </c>
      <c r="V56" s="1"/>
      <c r="W56" s="1"/>
      <c r="X56" s="1"/>
      <c r="Y56" s="1"/>
      <c r="Z56" s="152"/>
    </row>
    <row r="57" spans="3:26" hidden="1" x14ac:dyDescent="0.3">
      <c r="C57" s="1"/>
      <c r="D57" s="4"/>
      <c r="E57" s="1">
        <f t="shared" si="23"/>
        <v>0</v>
      </c>
      <c r="F57" s="1"/>
      <c r="G57" s="1"/>
      <c r="H57" s="1"/>
      <c r="I57" s="1">
        <f t="shared" si="24"/>
        <v>0</v>
      </c>
      <c r="J57" s="1"/>
      <c r="K57" s="1"/>
      <c r="L57" s="1"/>
      <c r="M57" s="1">
        <f t="shared" si="25"/>
        <v>0</v>
      </c>
      <c r="N57" s="1"/>
      <c r="O57" s="1"/>
      <c r="P57" s="1"/>
      <c r="Q57" s="1">
        <f t="shared" si="26"/>
        <v>0</v>
      </c>
      <c r="R57" s="1"/>
      <c r="S57" s="1"/>
      <c r="T57" s="1"/>
      <c r="U57" s="1">
        <f t="shared" si="27"/>
        <v>0</v>
      </c>
      <c r="V57" s="1"/>
      <c r="W57" s="1"/>
      <c r="X57" s="1"/>
      <c r="Y57" s="1"/>
      <c r="Z57" s="152"/>
    </row>
    <row r="58" spans="3:26" hidden="1" x14ac:dyDescent="0.3">
      <c r="C58" s="1"/>
      <c r="D58" s="4"/>
      <c r="E58" s="1">
        <f t="shared" si="23"/>
        <v>0</v>
      </c>
      <c r="F58" s="1"/>
      <c r="G58" s="1"/>
      <c r="H58" s="1"/>
      <c r="I58" s="1">
        <f t="shared" si="24"/>
        <v>0</v>
      </c>
      <c r="J58" s="1"/>
      <c r="K58" s="1"/>
      <c r="L58" s="1"/>
      <c r="M58" s="1">
        <f t="shared" si="25"/>
        <v>0</v>
      </c>
      <c r="N58" s="1"/>
      <c r="O58" s="1"/>
      <c r="P58" s="1"/>
      <c r="Q58" s="1">
        <f t="shared" si="26"/>
        <v>0</v>
      </c>
      <c r="R58" s="1"/>
      <c r="S58" s="1"/>
      <c r="T58" s="1"/>
      <c r="U58" s="1">
        <f t="shared" si="27"/>
        <v>0</v>
      </c>
      <c r="V58" s="1"/>
      <c r="W58" s="1"/>
      <c r="X58" s="1"/>
      <c r="Y58" s="1"/>
      <c r="Z58" s="152"/>
    </row>
    <row r="59" spans="3:26" hidden="1" x14ac:dyDescent="0.3">
      <c r="C59" s="1"/>
      <c r="D59" s="4"/>
      <c r="E59" s="1">
        <f t="shared" si="23"/>
        <v>0</v>
      </c>
      <c r="F59" s="1"/>
      <c r="G59" s="1"/>
      <c r="H59" s="1"/>
      <c r="I59" s="1">
        <f t="shared" si="24"/>
        <v>0</v>
      </c>
      <c r="J59" s="1"/>
      <c r="K59" s="1"/>
      <c r="L59" s="1"/>
      <c r="M59" s="1">
        <f t="shared" si="25"/>
        <v>0</v>
      </c>
      <c r="N59" s="1"/>
      <c r="O59" s="1"/>
      <c r="P59" s="1"/>
      <c r="Q59" s="1">
        <f t="shared" si="26"/>
        <v>0</v>
      </c>
      <c r="R59" s="1"/>
      <c r="S59" s="1"/>
      <c r="T59" s="1"/>
      <c r="U59" s="1">
        <f t="shared" si="27"/>
        <v>0</v>
      </c>
      <c r="V59" s="1"/>
      <c r="W59" s="1"/>
      <c r="X59" s="1"/>
      <c r="Y59" s="1"/>
      <c r="Z59" s="152"/>
    </row>
    <row r="60" spans="3:26" hidden="1" x14ac:dyDescent="0.3">
      <c r="C60" s="1"/>
      <c r="D60" s="4"/>
      <c r="E60" s="1">
        <f t="shared" si="23"/>
        <v>0</v>
      </c>
      <c r="F60" s="1"/>
      <c r="G60" s="1"/>
      <c r="H60" s="1"/>
      <c r="I60" s="1">
        <f t="shared" si="24"/>
        <v>0</v>
      </c>
      <c r="J60" s="1"/>
      <c r="K60" s="1"/>
      <c r="L60" s="1"/>
      <c r="M60" s="1">
        <f t="shared" si="25"/>
        <v>0</v>
      </c>
      <c r="N60" s="1"/>
      <c r="O60" s="1"/>
      <c r="P60" s="1"/>
      <c r="Q60" s="1">
        <f t="shared" si="26"/>
        <v>0</v>
      </c>
      <c r="R60" s="1"/>
      <c r="S60" s="1"/>
      <c r="T60" s="1"/>
      <c r="U60" s="1">
        <f t="shared" si="27"/>
        <v>0</v>
      </c>
      <c r="V60" s="1"/>
      <c r="W60" s="1"/>
      <c r="X60" s="1"/>
      <c r="Y60" s="1"/>
      <c r="Z60" s="152"/>
    </row>
    <row r="61" spans="3:26" hidden="1" x14ac:dyDescent="0.3">
      <c r="C61" s="1"/>
      <c r="D61" s="4"/>
      <c r="E61" s="1">
        <f t="shared" si="23"/>
        <v>0</v>
      </c>
      <c r="F61" s="1"/>
      <c r="G61" s="1"/>
      <c r="H61" s="1"/>
      <c r="I61" s="1">
        <f t="shared" si="24"/>
        <v>0</v>
      </c>
      <c r="J61" s="1"/>
      <c r="K61" s="1"/>
      <c r="L61" s="1"/>
      <c r="M61" s="1">
        <f t="shared" si="25"/>
        <v>0</v>
      </c>
      <c r="N61" s="1"/>
      <c r="O61" s="1"/>
      <c r="P61" s="1"/>
      <c r="Q61" s="1">
        <f t="shared" si="26"/>
        <v>0</v>
      </c>
      <c r="R61" s="1"/>
      <c r="S61" s="1"/>
      <c r="T61" s="1"/>
      <c r="U61" s="1">
        <f t="shared" si="27"/>
        <v>0</v>
      </c>
      <c r="V61" s="1"/>
      <c r="W61" s="1"/>
      <c r="X61" s="1"/>
      <c r="Y61" s="1"/>
      <c r="Z61" s="152"/>
    </row>
    <row r="62" spans="3:26" hidden="1" x14ac:dyDescent="0.3">
      <c r="C62" s="1"/>
      <c r="D62" s="4"/>
      <c r="E62" s="1">
        <f t="shared" si="23"/>
        <v>0</v>
      </c>
      <c r="F62" s="1"/>
      <c r="G62" s="1"/>
      <c r="H62" s="1"/>
      <c r="I62" s="1">
        <f t="shared" si="24"/>
        <v>0</v>
      </c>
      <c r="J62" s="1"/>
      <c r="K62" s="1"/>
      <c r="L62" s="1"/>
      <c r="M62" s="1">
        <f t="shared" si="25"/>
        <v>0</v>
      </c>
      <c r="N62" s="1"/>
      <c r="O62" s="1"/>
      <c r="P62" s="1"/>
      <c r="Q62" s="1">
        <f t="shared" si="26"/>
        <v>0</v>
      </c>
      <c r="R62" s="1"/>
      <c r="S62" s="1"/>
      <c r="T62" s="1"/>
      <c r="U62" s="1">
        <f t="shared" si="27"/>
        <v>0</v>
      </c>
      <c r="V62" s="1"/>
      <c r="W62" s="1"/>
      <c r="X62" s="1"/>
      <c r="Y62" s="1"/>
      <c r="Z62" s="152"/>
    </row>
    <row r="63" spans="3:26" hidden="1" x14ac:dyDescent="0.3">
      <c r="C63" s="1"/>
      <c r="D63" s="4"/>
      <c r="E63" s="1">
        <f t="shared" si="23"/>
        <v>0</v>
      </c>
      <c r="F63" s="1"/>
      <c r="G63" s="1"/>
      <c r="H63" s="1"/>
      <c r="I63" s="1">
        <f t="shared" si="24"/>
        <v>0</v>
      </c>
      <c r="J63" s="1"/>
      <c r="K63" s="1"/>
      <c r="L63" s="1"/>
      <c r="M63" s="1">
        <f t="shared" si="25"/>
        <v>0</v>
      </c>
      <c r="N63" s="1"/>
      <c r="O63" s="1"/>
      <c r="P63" s="1"/>
      <c r="Q63" s="1">
        <f t="shared" si="26"/>
        <v>0</v>
      </c>
      <c r="R63" s="1"/>
      <c r="S63" s="1"/>
      <c r="T63" s="1"/>
      <c r="U63" s="1">
        <f t="shared" si="27"/>
        <v>0</v>
      </c>
      <c r="V63" s="1"/>
      <c r="W63" s="1"/>
      <c r="X63" s="1"/>
      <c r="Y63" s="1"/>
      <c r="Z63" s="152"/>
    </row>
    <row r="64" spans="3:26" hidden="1" x14ac:dyDescent="0.3">
      <c r="C64" s="1"/>
      <c r="D64" s="4"/>
      <c r="E64" s="1">
        <f t="shared" si="23"/>
        <v>0</v>
      </c>
      <c r="F64" s="1"/>
      <c r="G64" s="1"/>
      <c r="H64" s="1"/>
      <c r="I64" s="1">
        <f t="shared" si="24"/>
        <v>0</v>
      </c>
      <c r="J64" s="1"/>
      <c r="K64" s="1"/>
      <c r="L64" s="1"/>
      <c r="M64" s="1">
        <f t="shared" si="25"/>
        <v>0</v>
      </c>
      <c r="N64" s="1"/>
      <c r="O64" s="1"/>
      <c r="P64" s="1"/>
      <c r="Q64" s="1">
        <f t="shared" si="26"/>
        <v>0</v>
      </c>
      <c r="R64" s="1"/>
      <c r="S64" s="1"/>
      <c r="T64" s="1"/>
      <c r="U64" s="1">
        <f t="shared" si="27"/>
        <v>0</v>
      </c>
      <c r="V64" s="1"/>
      <c r="W64" s="1"/>
      <c r="X64" s="1"/>
      <c r="Y64" s="1"/>
      <c r="Z64" s="152"/>
    </row>
    <row r="65" spans="3:26" hidden="1" x14ac:dyDescent="0.3">
      <c r="C65" s="71"/>
      <c r="D65" s="20"/>
      <c r="E65" s="71" t="str">
        <f t="shared" ref="E65:E76" si="28">IF(E53=0,"",E53)</f>
        <v/>
      </c>
      <c r="F65" s="71"/>
      <c r="G65" s="71"/>
      <c r="H65" s="71"/>
      <c r="I65" s="71" t="str">
        <f t="shared" ref="I65:I76" si="29">IF(I53=0,"",I53)</f>
        <v/>
      </c>
      <c r="J65" s="71"/>
      <c r="K65" s="71"/>
      <c r="L65" s="71"/>
      <c r="M65" s="71" t="str">
        <f t="shared" ref="M65:M76" si="30">IF(M53=0,"",M53)</f>
        <v/>
      </c>
      <c r="N65" s="71"/>
      <c r="O65" s="71"/>
      <c r="P65" s="71"/>
      <c r="Q65" s="71" t="str">
        <f t="shared" ref="Q65:Q76" si="31">IF(Q53=0,"",Q53)</f>
        <v/>
      </c>
      <c r="R65" s="71"/>
      <c r="S65" s="71"/>
      <c r="T65" s="71"/>
      <c r="U65" s="71" t="str">
        <f t="shared" ref="U65:U76" si="32">IF(U53=0,"",U53)</f>
        <v/>
      </c>
      <c r="V65" s="71"/>
      <c r="W65" s="71"/>
      <c r="X65" s="71"/>
      <c r="Y65" s="71"/>
      <c r="Z65" s="152"/>
    </row>
    <row r="66" spans="3:26" hidden="1" x14ac:dyDescent="0.3">
      <c r="C66" s="1"/>
      <c r="D66" s="4"/>
      <c r="E66" s="1" t="str">
        <f t="shared" si="28"/>
        <v/>
      </c>
      <c r="F66" s="1"/>
      <c r="G66" s="1"/>
      <c r="H66" s="1"/>
      <c r="I66" s="1" t="str">
        <f t="shared" si="29"/>
        <v/>
      </c>
      <c r="J66" s="1"/>
      <c r="K66" s="1"/>
      <c r="L66" s="1"/>
      <c r="M66" s="1" t="str">
        <f t="shared" si="30"/>
        <v/>
      </c>
      <c r="N66" s="1"/>
      <c r="O66" s="1"/>
      <c r="P66" s="1"/>
      <c r="Q66" s="1" t="str">
        <f t="shared" si="31"/>
        <v/>
      </c>
      <c r="R66" s="1"/>
      <c r="S66" s="1"/>
      <c r="T66" s="1"/>
      <c r="U66" s="1" t="str">
        <f t="shared" si="32"/>
        <v/>
      </c>
      <c r="V66" s="1"/>
      <c r="W66" s="1"/>
      <c r="X66" s="1"/>
      <c r="Y66" s="1"/>
      <c r="Z66" s="152"/>
    </row>
    <row r="67" spans="3:26" hidden="1" x14ac:dyDescent="0.3">
      <c r="C67" s="1"/>
      <c r="D67" s="4"/>
      <c r="E67" s="1" t="str">
        <f t="shared" si="28"/>
        <v/>
      </c>
      <c r="F67" s="1"/>
      <c r="G67" s="1"/>
      <c r="H67" s="1"/>
      <c r="I67" s="1" t="str">
        <f t="shared" si="29"/>
        <v/>
      </c>
      <c r="J67" s="1"/>
      <c r="K67" s="1"/>
      <c r="L67" s="1"/>
      <c r="M67" s="1" t="str">
        <f t="shared" si="30"/>
        <v/>
      </c>
      <c r="N67" s="1"/>
      <c r="O67" s="1"/>
      <c r="P67" s="1"/>
      <c r="Q67" s="1" t="str">
        <f t="shared" si="31"/>
        <v/>
      </c>
      <c r="R67" s="1"/>
      <c r="S67" s="1"/>
      <c r="T67" s="1"/>
      <c r="U67" s="1" t="str">
        <f t="shared" si="32"/>
        <v/>
      </c>
      <c r="V67" s="1"/>
      <c r="W67" s="1"/>
      <c r="X67" s="1"/>
      <c r="Y67" s="1"/>
      <c r="Z67" s="152"/>
    </row>
    <row r="68" spans="3:26" hidden="1" x14ac:dyDescent="0.3">
      <c r="C68" s="1"/>
      <c r="D68" s="4"/>
      <c r="E68" s="1" t="str">
        <f t="shared" si="28"/>
        <v/>
      </c>
      <c r="F68" s="1"/>
      <c r="G68" s="1"/>
      <c r="H68" s="1"/>
      <c r="I68" s="1" t="str">
        <f t="shared" si="29"/>
        <v/>
      </c>
      <c r="J68" s="1"/>
      <c r="K68" s="1"/>
      <c r="L68" s="1"/>
      <c r="M68" s="1" t="str">
        <f t="shared" si="30"/>
        <v/>
      </c>
      <c r="N68" s="1"/>
      <c r="O68" s="1"/>
      <c r="P68" s="1"/>
      <c r="Q68" s="1" t="str">
        <f t="shared" si="31"/>
        <v/>
      </c>
      <c r="R68" s="1"/>
      <c r="S68" s="1"/>
      <c r="T68" s="1"/>
      <c r="U68" s="1" t="str">
        <f t="shared" si="32"/>
        <v/>
      </c>
      <c r="V68" s="1"/>
      <c r="W68" s="1"/>
      <c r="X68" s="1"/>
      <c r="Y68" s="1"/>
      <c r="Z68" s="152"/>
    </row>
    <row r="69" spans="3:26" hidden="1" x14ac:dyDescent="0.3">
      <c r="C69" s="1"/>
      <c r="D69" s="4"/>
      <c r="E69" s="1" t="str">
        <f t="shared" si="28"/>
        <v/>
      </c>
      <c r="F69" s="1"/>
      <c r="G69" s="1"/>
      <c r="H69" s="1"/>
      <c r="I69" s="1" t="str">
        <f t="shared" si="29"/>
        <v/>
      </c>
      <c r="J69" s="1"/>
      <c r="K69" s="1"/>
      <c r="L69" s="1"/>
      <c r="M69" s="1" t="str">
        <f t="shared" si="30"/>
        <v/>
      </c>
      <c r="N69" s="1"/>
      <c r="O69" s="1"/>
      <c r="P69" s="1"/>
      <c r="Q69" s="1" t="str">
        <f t="shared" si="31"/>
        <v/>
      </c>
      <c r="R69" s="1"/>
      <c r="S69" s="1"/>
      <c r="T69" s="1"/>
      <c r="U69" s="1" t="str">
        <f t="shared" si="32"/>
        <v/>
      </c>
      <c r="V69" s="1"/>
      <c r="W69" s="1"/>
      <c r="X69" s="1"/>
      <c r="Y69" s="1"/>
      <c r="Z69" s="152"/>
    </row>
    <row r="70" spans="3:26" hidden="1" x14ac:dyDescent="0.3">
      <c r="C70" s="1"/>
      <c r="D70" s="4"/>
      <c r="E70" s="1" t="str">
        <f t="shared" si="28"/>
        <v/>
      </c>
      <c r="F70" s="1"/>
      <c r="G70" s="1"/>
      <c r="H70" s="1"/>
      <c r="I70" s="1" t="str">
        <f t="shared" si="29"/>
        <v/>
      </c>
      <c r="J70" s="1"/>
      <c r="K70" s="1"/>
      <c r="L70" s="1"/>
      <c r="M70" s="1" t="str">
        <f t="shared" si="30"/>
        <v/>
      </c>
      <c r="N70" s="1"/>
      <c r="O70" s="1"/>
      <c r="P70" s="1"/>
      <c r="Q70" s="1" t="str">
        <f t="shared" si="31"/>
        <v/>
      </c>
      <c r="R70" s="1"/>
      <c r="S70" s="1"/>
      <c r="T70" s="1"/>
      <c r="U70" s="1" t="str">
        <f t="shared" si="32"/>
        <v/>
      </c>
      <c r="V70" s="1"/>
      <c r="W70" s="1"/>
      <c r="X70" s="1"/>
      <c r="Y70" s="1"/>
      <c r="Z70" s="152"/>
    </row>
    <row r="71" spans="3:26" hidden="1" x14ac:dyDescent="0.3">
      <c r="C71" s="1"/>
      <c r="D71" s="4"/>
      <c r="E71" s="1" t="str">
        <f t="shared" si="28"/>
        <v/>
      </c>
      <c r="F71" s="1"/>
      <c r="G71" s="1"/>
      <c r="H71" s="1"/>
      <c r="I71" s="1" t="str">
        <f t="shared" si="29"/>
        <v/>
      </c>
      <c r="J71" s="1"/>
      <c r="K71" s="1"/>
      <c r="L71" s="1"/>
      <c r="M71" s="1" t="str">
        <f t="shared" si="30"/>
        <v/>
      </c>
      <c r="N71" s="1"/>
      <c r="O71" s="1"/>
      <c r="P71" s="1"/>
      <c r="Q71" s="1" t="str">
        <f t="shared" si="31"/>
        <v/>
      </c>
      <c r="R71" s="1"/>
      <c r="S71" s="1"/>
      <c r="T71" s="1"/>
      <c r="U71" s="1" t="str">
        <f t="shared" si="32"/>
        <v/>
      </c>
      <c r="V71" s="1"/>
      <c r="W71" s="1"/>
      <c r="X71" s="1"/>
      <c r="Y71" s="1"/>
      <c r="Z71" s="152"/>
    </row>
    <row r="72" spans="3:26" hidden="1" x14ac:dyDescent="0.3">
      <c r="C72" s="1"/>
      <c r="D72" s="4"/>
      <c r="E72" s="1" t="str">
        <f t="shared" si="28"/>
        <v/>
      </c>
      <c r="F72" s="1"/>
      <c r="G72" s="1"/>
      <c r="H72" s="1"/>
      <c r="I72" s="1" t="str">
        <f t="shared" si="29"/>
        <v/>
      </c>
      <c r="J72" s="1"/>
      <c r="K72" s="1"/>
      <c r="L72" s="1"/>
      <c r="M72" s="1" t="str">
        <f t="shared" si="30"/>
        <v/>
      </c>
      <c r="N72" s="1"/>
      <c r="O72" s="1"/>
      <c r="P72" s="1"/>
      <c r="Q72" s="1" t="str">
        <f t="shared" si="31"/>
        <v/>
      </c>
      <c r="R72" s="1"/>
      <c r="S72" s="1"/>
      <c r="T72" s="1"/>
      <c r="U72" s="1" t="str">
        <f t="shared" si="32"/>
        <v/>
      </c>
      <c r="V72" s="1"/>
      <c r="W72" s="1"/>
      <c r="X72" s="1"/>
      <c r="Y72" s="1"/>
      <c r="Z72" s="152"/>
    </row>
    <row r="73" spans="3:26" hidden="1" x14ac:dyDescent="0.3">
      <c r="C73" s="1"/>
      <c r="D73" s="4"/>
      <c r="E73" s="1" t="str">
        <f t="shared" si="28"/>
        <v/>
      </c>
      <c r="F73" s="1"/>
      <c r="G73" s="1"/>
      <c r="H73" s="1"/>
      <c r="I73" s="1" t="str">
        <f t="shared" si="29"/>
        <v/>
      </c>
      <c r="J73" s="1"/>
      <c r="K73" s="1"/>
      <c r="L73" s="1"/>
      <c r="M73" s="1" t="str">
        <f t="shared" si="30"/>
        <v/>
      </c>
      <c r="N73" s="1"/>
      <c r="O73" s="1"/>
      <c r="P73" s="1"/>
      <c r="Q73" s="1" t="str">
        <f t="shared" si="31"/>
        <v/>
      </c>
      <c r="R73" s="1"/>
      <c r="S73" s="1"/>
      <c r="T73" s="1"/>
      <c r="U73" s="1" t="str">
        <f t="shared" si="32"/>
        <v/>
      </c>
      <c r="V73" s="1"/>
      <c r="W73" s="1"/>
      <c r="X73" s="1"/>
      <c r="Y73" s="1"/>
      <c r="Z73" s="152"/>
    </row>
    <row r="74" spans="3:26" hidden="1" x14ac:dyDescent="0.3">
      <c r="C74" s="1"/>
      <c r="D74" s="4"/>
      <c r="E74" s="1" t="str">
        <f t="shared" si="28"/>
        <v/>
      </c>
      <c r="F74" s="1"/>
      <c r="G74" s="1"/>
      <c r="H74" s="1"/>
      <c r="I74" s="1" t="str">
        <f t="shared" si="29"/>
        <v/>
      </c>
      <c r="J74" s="1"/>
      <c r="K74" s="1"/>
      <c r="L74" s="1"/>
      <c r="M74" s="1" t="str">
        <f t="shared" si="30"/>
        <v/>
      </c>
      <c r="N74" s="1"/>
      <c r="O74" s="1"/>
      <c r="P74" s="1"/>
      <c r="Q74" s="1" t="str">
        <f t="shared" si="31"/>
        <v/>
      </c>
      <c r="R74" s="1"/>
      <c r="S74" s="1"/>
      <c r="T74" s="1"/>
      <c r="U74" s="1" t="str">
        <f t="shared" si="32"/>
        <v/>
      </c>
      <c r="V74" s="1"/>
      <c r="W74" s="1"/>
      <c r="X74" s="1"/>
      <c r="Y74" s="1"/>
      <c r="Z74" s="152"/>
    </row>
    <row r="75" spans="3:26" hidden="1" x14ac:dyDescent="0.3">
      <c r="C75" s="1"/>
      <c r="D75" s="4"/>
      <c r="E75" s="1" t="str">
        <f t="shared" si="28"/>
        <v/>
      </c>
      <c r="F75" s="1"/>
      <c r="G75" s="1"/>
      <c r="H75" s="1"/>
      <c r="I75" s="1" t="str">
        <f t="shared" si="29"/>
        <v/>
      </c>
      <c r="J75" s="1"/>
      <c r="K75" s="1"/>
      <c r="L75" s="1"/>
      <c r="M75" s="1" t="str">
        <f t="shared" si="30"/>
        <v/>
      </c>
      <c r="N75" s="1"/>
      <c r="O75" s="1"/>
      <c r="P75" s="1"/>
      <c r="Q75" s="1" t="str">
        <f t="shared" si="31"/>
        <v/>
      </c>
      <c r="R75" s="1"/>
      <c r="S75" s="1"/>
      <c r="T75" s="1"/>
      <c r="U75" s="1" t="str">
        <f t="shared" si="32"/>
        <v/>
      </c>
      <c r="V75" s="1"/>
      <c r="W75" s="1"/>
      <c r="X75" s="1"/>
      <c r="Y75" s="1"/>
      <c r="Z75" s="152"/>
    </row>
    <row r="76" spans="3:26" hidden="1" x14ac:dyDescent="0.3">
      <c r="C76" s="1"/>
      <c r="D76" s="4"/>
      <c r="E76" s="1" t="str">
        <f t="shared" si="28"/>
        <v/>
      </c>
      <c r="F76" s="1"/>
      <c r="G76" s="1"/>
      <c r="H76" s="1"/>
      <c r="I76" s="1" t="str">
        <f t="shared" si="29"/>
        <v/>
      </c>
      <c r="J76" s="1"/>
      <c r="K76" s="1"/>
      <c r="L76" s="1"/>
      <c r="M76" s="1" t="str">
        <f t="shared" si="30"/>
        <v/>
      </c>
      <c r="N76" s="1"/>
      <c r="O76" s="1"/>
      <c r="P76" s="1"/>
      <c r="Q76" s="1" t="str">
        <f t="shared" si="31"/>
        <v/>
      </c>
      <c r="R76" s="1"/>
      <c r="S76" s="1"/>
      <c r="T76" s="1"/>
      <c r="U76" s="1" t="str">
        <f t="shared" si="32"/>
        <v/>
      </c>
      <c r="V76" s="1"/>
      <c r="W76" s="1"/>
      <c r="X76" s="1"/>
      <c r="Y76" s="1"/>
      <c r="Z76" s="152"/>
    </row>
    <row r="77" spans="3:26" hidden="1" x14ac:dyDescent="0.3">
      <c r="C77" s="71"/>
      <c r="D77" s="20"/>
      <c r="E77" s="71">
        <f>MIN(E65:E67)</f>
        <v>0</v>
      </c>
      <c r="F77" s="71"/>
      <c r="G77" s="71"/>
      <c r="H77" s="71"/>
      <c r="I77" s="71">
        <f>MIN(I65:I67)</f>
        <v>0</v>
      </c>
      <c r="J77" s="71"/>
      <c r="K77" s="71"/>
      <c r="L77" s="71"/>
      <c r="M77" s="71">
        <f>MIN(M65:M67)</f>
        <v>0</v>
      </c>
      <c r="N77" s="71"/>
      <c r="O77" s="71"/>
      <c r="P77" s="71"/>
      <c r="Q77" s="71">
        <f>MIN(Q65:Q67)</f>
        <v>0</v>
      </c>
      <c r="R77" s="71"/>
      <c r="S77" s="71"/>
      <c r="T77" s="71"/>
      <c r="U77" s="71">
        <f>MIN(U65:U67)</f>
        <v>0</v>
      </c>
      <c r="V77" s="71"/>
      <c r="W77" s="71"/>
      <c r="X77" s="71"/>
      <c r="Y77" s="71"/>
      <c r="Z77" s="152"/>
    </row>
    <row r="78" spans="3:26" hidden="1" x14ac:dyDescent="0.3">
      <c r="C78" s="1"/>
      <c r="D78" s="4"/>
      <c r="E78" s="1">
        <f>MAX(E65:E67)</f>
        <v>0</v>
      </c>
      <c r="F78" s="1"/>
      <c r="G78" s="1"/>
      <c r="H78" s="1"/>
      <c r="I78" s="1">
        <f>MAX(I65:I67)</f>
        <v>0</v>
      </c>
      <c r="J78" s="1"/>
      <c r="K78" s="1"/>
      <c r="L78" s="1"/>
      <c r="M78" s="1">
        <f>MAX(M65:M67)</f>
        <v>0</v>
      </c>
      <c r="N78" s="1"/>
      <c r="O78" s="1"/>
      <c r="P78" s="1"/>
      <c r="Q78" s="1">
        <f>MAX(Q65:Q67)</f>
        <v>0</v>
      </c>
      <c r="R78" s="1"/>
      <c r="S78" s="1"/>
      <c r="T78" s="1"/>
      <c r="U78" s="1">
        <f>MAX(U65:U67)</f>
        <v>0</v>
      </c>
      <c r="V78" s="1"/>
      <c r="W78" s="1"/>
      <c r="X78" s="1"/>
      <c r="Y78" s="1"/>
      <c r="Z78" s="152"/>
    </row>
    <row r="79" spans="3:26" hidden="1" x14ac:dyDescent="0.3">
      <c r="C79" s="1"/>
      <c r="D79" s="4"/>
      <c r="E79" s="1" t="str">
        <f>"$"&amp;E77&amp;" to $"&amp;E78</f>
        <v>$0 to $0</v>
      </c>
      <c r="F79" s="1"/>
      <c r="G79" s="1"/>
      <c r="H79" s="1"/>
      <c r="I79" s="1" t="str">
        <f>"$"&amp;I77&amp;" to $"&amp;I78</f>
        <v>$0 to $0</v>
      </c>
      <c r="J79" s="1"/>
      <c r="K79" s="1"/>
      <c r="L79" s="1"/>
      <c r="M79" s="1" t="str">
        <f>"$"&amp;M77&amp;" to $"&amp;M78</f>
        <v>$0 to $0</v>
      </c>
      <c r="N79" s="1"/>
      <c r="O79" s="1"/>
      <c r="P79" s="1"/>
      <c r="Q79" s="1" t="str">
        <f>"$"&amp;Q77&amp;" to $"&amp;Q78</f>
        <v>$0 to $0</v>
      </c>
      <c r="R79" s="1"/>
      <c r="S79" s="1"/>
      <c r="T79" s="1"/>
      <c r="U79" s="1" t="str">
        <f>"$"&amp;U77&amp;" to $"&amp;U78</f>
        <v>$0 to $0</v>
      </c>
      <c r="V79" s="1"/>
      <c r="W79" s="1"/>
      <c r="X79" s="1"/>
      <c r="Y79" s="1"/>
      <c r="Z79" s="152"/>
    </row>
    <row r="80" spans="3:26" hidden="1" x14ac:dyDescent="0.3">
      <c r="C80" s="1"/>
      <c r="D80" s="4"/>
      <c r="E80" s="1">
        <f>MIN(E68:E70)</f>
        <v>0</v>
      </c>
      <c r="F80" s="1"/>
      <c r="G80" s="1"/>
      <c r="H80" s="1"/>
      <c r="I80" s="1">
        <f>MIN(I68:I70)</f>
        <v>0</v>
      </c>
      <c r="J80" s="1"/>
      <c r="K80" s="1"/>
      <c r="L80" s="1"/>
      <c r="M80" s="1">
        <f>MIN(M68:M70)</f>
        <v>0</v>
      </c>
      <c r="N80" s="1"/>
      <c r="O80" s="1"/>
      <c r="P80" s="1"/>
      <c r="Q80" s="1">
        <f>MIN(Q68:Q70)</f>
        <v>0</v>
      </c>
      <c r="R80" s="1"/>
      <c r="S80" s="1"/>
      <c r="T80" s="1"/>
      <c r="U80" s="1">
        <f>MIN(U68:U70)</f>
        <v>0</v>
      </c>
      <c r="V80" s="1"/>
      <c r="W80" s="1"/>
      <c r="X80" s="1"/>
      <c r="Y80" s="1"/>
      <c r="Z80" s="152"/>
    </row>
    <row r="81" spans="3:26" hidden="1" x14ac:dyDescent="0.3">
      <c r="C81" s="1"/>
      <c r="D81" s="4"/>
      <c r="E81" s="1">
        <f>MAX(E68:E70)</f>
        <v>0</v>
      </c>
      <c r="F81" s="1"/>
      <c r="G81" s="1"/>
      <c r="H81" s="1"/>
      <c r="I81" s="1">
        <f>MAX(I68:I70)</f>
        <v>0</v>
      </c>
      <c r="J81" s="1"/>
      <c r="K81" s="1"/>
      <c r="L81" s="1"/>
      <c r="M81" s="1">
        <f>MAX(M68:M70)</f>
        <v>0</v>
      </c>
      <c r="N81" s="1"/>
      <c r="O81" s="1"/>
      <c r="P81" s="1"/>
      <c r="Q81" s="1">
        <f>MAX(Q68:Q70)</f>
        <v>0</v>
      </c>
      <c r="R81" s="1"/>
      <c r="S81" s="1"/>
      <c r="T81" s="1"/>
      <c r="U81" s="1">
        <f>MAX(U68:U70)</f>
        <v>0</v>
      </c>
      <c r="V81" s="1"/>
      <c r="W81" s="1"/>
      <c r="X81" s="1"/>
      <c r="Y81" s="1"/>
      <c r="Z81" s="152"/>
    </row>
    <row r="82" spans="3:26" hidden="1" x14ac:dyDescent="0.3">
      <c r="C82" s="1"/>
      <c r="D82" s="4"/>
      <c r="E82" s="1" t="str">
        <f>"$"&amp;E80&amp;" to $"&amp;E81</f>
        <v>$0 to $0</v>
      </c>
      <c r="F82" s="1"/>
      <c r="G82" s="1"/>
      <c r="H82" s="1"/>
      <c r="I82" s="1" t="str">
        <f>"$"&amp;I80&amp;" to $"&amp;I81</f>
        <v>$0 to $0</v>
      </c>
      <c r="J82" s="1"/>
      <c r="K82" s="1"/>
      <c r="L82" s="1"/>
      <c r="M82" s="1" t="str">
        <f>"$"&amp;M80&amp;" to $"&amp;M81</f>
        <v>$0 to $0</v>
      </c>
      <c r="N82" s="1"/>
      <c r="O82" s="1"/>
      <c r="P82" s="1"/>
      <c r="Q82" s="1" t="str">
        <f>"$"&amp;Q80&amp;" to $"&amp;Q81</f>
        <v>$0 to $0</v>
      </c>
      <c r="R82" s="1"/>
      <c r="S82" s="1"/>
      <c r="T82" s="1"/>
      <c r="U82" s="1" t="str">
        <f>"$"&amp;U80&amp;" to $"&amp;U81</f>
        <v>$0 to $0</v>
      </c>
      <c r="V82" s="1"/>
      <c r="W82" s="1"/>
      <c r="X82" s="1"/>
      <c r="Y82" s="1"/>
      <c r="Z82" s="152"/>
    </row>
    <row r="83" spans="3:26" hidden="1" x14ac:dyDescent="0.3">
      <c r="C83" s="1"/>
      <c r="D83" s="4"/>
      <c r="E83" s="1">
        <f>MIN(E71:E73)</f>
        <v>0</v>
      </c>
      <c r="F83" s="1"/>
      <c r="G83" s="1"/>
      <c r="H83" s="1"/>
      <c r="I83" s="1">
        <f>MIN(I71:I73)</f>
        <v>0</v>
      </c>
      <c r="J83" s="1"/>
      <c r="K83" s="1"/>
      <c r="L83" s="1"/>
      <c r="M83" s="1">
        <f>MIN(M71:M73)</f>
        <v>0</v>
      </c>
      <c r="N83" s="1"/>
      <c r="O83" s="1"/>
      <c r="P83" s="1"/>
      <c r="Q83" s="1">
        <f>MIN(Q71:Q73)</f>
        <v>0</v>
      </c>
      <c r="R83" s="1"/>
      <c r="S83" s="1"/>
      <c r="T83" s="1"/>
      <c r="U83" s="1">
        <f>MIN(U71:U73)</f>
        <v>0</v>
      </c>
      <c r="V83" s="1"/>
      <c r="W83" s="1"/>
      <c r="X83" s="1"/>
      <c r="Y83" s="1"/>
      <c r="Z83" s="152"/>
    </row>
    <row r="84" spans="3:26" hidden="1" x14ac:dyDescent="0.3">
      <c r="C84" s="1"/>
      <c r="D84" s="4"/>
      <c r="E84" s="1">
        <f>MAX(E71:E73)</f>
        <v>0</v>
      </c>
      <c r="F84" s="1"/>
      <c r="G84" s="1"/>
      <c r="H84" s="1"/>
      <c r="I84" s="1">
        <f>MAX(I71:I73)</f>
        <v>0</v>
      </c>
      <c r="J84" s="1"/>
      <c r="K84" s="1"/>
      <c r="L84" s="1"/>
      <c r="M84" s="1">
        <f>MAX(M71:M73)</f>
        <v>0</v>
      </c>
      <c r="N84" s="1"/>
      <c r="O84" s="1"/>
      <c r="P84" s="1"/>
      <c r="Q84" s="1">
        <f>MAX(Q71:Q73)</f>
        <v>0</v>
      </c>
      <c r="R84" s="1"/>
      <c r="S84" s="1"/>
      <c r="T84" s="1"/>
      <c r="U84" s="1">
        <f>MAX(U71:U73)</f>
        <v>0</v>
      </c>
      <c r="V84" s="1"/>
      <c r="W84" s="1"/>
      <c r="X84" s="1"/>
      <c r="Y84" s="1"/>
      <c r="Z84" s="152"/>
    </row>
    <row r="85" spans="3:26" hidden="1" x14ac:dyDescent="0.3">
      <c r="C85" s="1"/>
      <c r="D85" s="4"/>
      <c r="E85" s="1" t="str">
        <f>"$"&amp;E83&amp;" to $"&amp;E84</f>
        <v>$0 to $0</v>
      </c>
      <c r="F85" s="1"/>
      <c r="G85" s="1"/>
      <c r="H85" s="1"/>
      <c r="I85" s="1" t="str">
        <f>"$"&amp;I83&amp;" to $"&amp;I84</f>
        <v>$0 to $0</v>
      </c>
      <c r="J85" s="1"/>
      <c r="K85" s="1"/>
      <c r="L85" s="1"/>
      <c r="M85" s="1" t="str">
        <f>"$"&amp;M83&amp;" to $"&amp;M84</f>
        <v>$0 to $0</v>
      </c>
      <c r="N85" s="1"/>
      <c r="O85" s="1"/>
      <c r="P85" s="1"/>
      <c r="Q85" s="1" t="str">
        <f>"$"&amp;Q83&amp;" to $"&amp;Q84</f>
        <v>$0 to $0</v>
      </c>
      <c r="R85" s="1"/>
      <c r="S85" s="1"/>
      <c r="T85" s="1"/>
      <c r="U85" s="1" t="str">
        <f>"$"&amp;U83&amp;" to $"&amp;U84</f>
        <v>$0 to $0</v>
      </c>
      <c r="V85" s="1"/>
      <c r="W85" s="1"/>
      <c r="X85" s="1"/>
      <c r="Y85" s="1"/>
      <c r="Z85" s="152"/>
    </row>
    <row r="86" spans="3:26" hidden="1" x14ac:dyDescent="0.3">
      <c r="C86" s="1"/>
      <c r="D86" s="4"/>
      <c r="E86" s="1">
        <f>MIN(E74:E76)</f>
        <v>0</v>
      </c>
      <c r="F86" s="1"/>
      <c r="G86" s="1"/>
      <c r="H86" s="1"/>
      <c r="I86" s="1">
        <f>MIN(I74:I76)</f>
        <v>0</v>
      </c>
      <c r="J86" s="1"/>
      <c r="K86" s="1"/>
      <c r="L86" s="1"/>
      <c r="M86" s="1">
        <f>MIN(M74:M76)</f>
        <v>0</v>
      </c>
      <c r="N86" s="1"/>
      <c r="O86" s="1"/>
      <c r="P86" s="1"/>
      <c r="Q86" s="1">
        <f>MIN(Q74:Q76)</f>
        <v>0</v>
      </c>
      <c r="R86" s="1"/>
      <c r="S86" s="1"/>
      <c r="T86" s="1"/>
      <c r="U86" s="1">
        <f>MIN(U74:U76)</f>
        <v>0</v>
      </c>
      <c r="V86" s="1"/>
      <c r="W86" s="1"/>
      <c r="X86" s="1"/>
      <c r="Y86" s="1"/>
      <c r="Z86" s="152"/>
    </row>
    <row r="87" spans="3:26" hidden="1" x14ac:dyDescent="0.3">
      <c r="C87" s="1"/>
      <c r="D87" s="4"/>
      <c r="E87" s="1">
        <f>MAX(E74:E76)</f>
        <v>0</v>
      </c>
      <c r="F87" s="1"/>
      <c r="G87" s="1"/>
      <c r="H87" s="1"/>
      <c r="I87" s="1">
        <f>MAX(I74:I76)</f>
        <v>0</v>
      </c>
      <c r="J87" s="1"/>
      <c r="K87" s="1"/>
      <c r="L87" s="1"/>
      <c r="M87" s="1">
        <f>MAX(M74:M76)</f>
        <v>0</v>
      </c>
      <c r="N87" s="1"/>
      <c r="O87" s="1"/>
      <c r="P87" s="1"/>
      <c r="Q87" s="1">
        <f>MAX(Q74:Q76)</f>
        <v>0</v>
      </c>
      <c r="R87" s="1"/>
      <c r="S87" s="1"/>
      <c r="T87" s="1"/>
      <c r="U87" s="1">
        <f>MAX(U74:U76)</f>
        <v>0</v>
      </c>
      <c r="V87" s="1"/>
      <c r="W87" s="1"/>
      <c r="X87" s="1"/>
      <c r="Y87" s="1"/>
      <c r="Z87" s="152"/>
    </row>
    <row r="88" spans="3:26" hidden="1" x14ac:dyDescent="0.3">
      <c r="C88" s="1"/>
      <c r="D88" s="4"/>
      <c r="E88" s="1" t="str">
        <f>"$"&amp;E86&amp;" to $"&amp;E87</f>
        <v>$0 to $0</v>
      </c>
      <c r="F88" s="1"/>
      <c r="G88" s="1"/>
      <c r="H88" s="1"/>
      <c r="I88" s="1" t="str">
        <f>"$"&amp;I86&amp;" to $"&amp;I87</f>
        <v>$0 to $0</v>
      </c>
      <c r="J88" s="1"/>
      <c r="K88" s="1"/>
      <c r="L88" s="1"/>
      <c r="M88" s="1" t="str">
        <f>"$"&amp;M86&amp;" to $"&amp;M87</f>
        <v>$0 to $0</v>
      </c>
      <c r="N88" s="1"/>
      <c r="O88" s="1"/>
      <c r="P88" s="1"/>
      <c r="Q88" s="1" t="str">
        <f>"$"&amp;Q86&amp;" to $"&amp;Q87</f>
        <v>$0 to $0</v>
      </c>
      <c r="R88" s="1"/>
      <c r="S88" s="1"/>
      <c r="T88" s="1"/>
      <c r="U88" s="1" t="str">
        <f>"$"&amp;U86&amp;" to $"&amp;U87</f>
        <v>$0 to $0</v>
      </c>
      <c r="V88" s="1"/>
      <c r="W88" s="1"/>
      <c r="X88" s="1"/>
      <c r="Y88" s="1"/>
      <c r="Z88" s="152"/>
    </row>
    <row r="89" spans="3:26" hidden="1" x14ac:dyDescent="0.3">
      <c r="C89" s="1"/>
      <c r="D89" s="4"/>
      <c r="E89" s="106">
        <f>MIN(E65:E76)</f>
        <v>0</v>
      </c>
      <c r="F89" s="106"/>
      <c r="G89" s="106"/>
      <c r="H89" s="106"/>
      <c r="I89" s="1">
        <f>MIN(I65:I76)</f>
        <v>0</v>
      </c>
      <c r="J89" s="1"/>
      <c r="K89" s="1"/>
      <c r="L89" s="1"/>
      <c r="M89" s="1">
        <f>MIN(M65:M76)</f>
        <v>0</v>
      </c>
      <c r="N89" s="1"/>
      <c r="O89" s="1"/>
      <c r="P89" s="1"/>
      <c r="Q89" s="1">
        <f>MIN(Q65:Q76)</f>
        <v>0</v>
      </c>
      <c r="R89" s="1"/>
      <c r="S89" s="1"/>
      <c r="T89" s="1"/>
      <c r="U89" s="1">
        <f>MIN(U65:U76)</f>
        <v>0</v>
      </c>
      <c r="V89" s="1"/>
      <c r="W89" s="1"/>
      <c r="X89" s="1"/>
      <c r="Y89" s="1"/>
      <c r="Z89" s="152"/>
    </row>
    <row r="90" spans="3:26" hidden="1" x14ac:dyDescent="0.3">
      <c r="C90" s="1"/>
      <c r="D90" s="4"/>
      <c r="E90" s="106">
        <v>12</v>
      </c>
      <c r="F90" s="106"/>
      <c r="G90" s="106"/>
      <c r="H90" s="106"/>
      <c r="I90" s="1" t="s">
        <v>17</v>
      </c>
      <c r="J90" s="1"/>
      <c r="K90" s="1"/>
      <c r="L90" s="1"/>
      <c r="M90" s="1" t="s">
        <v>17</v>
      </c>
      <c r="N90" s="1"/>
      <c r="O90" s="1"/>
      <c r="P90" s="1"/>
      <c r="Q90" s="1" t="s">
        <v>17</v>
      </c>
      <c r="R90" s="1"/>
      <c r="S90" s="1"/>
      <c r="T90" s="1"/>
      <c r="U90" s="1" t="s">
        <v>17</v>
      </c>
      <c r="V90" s="1"/>
      <c r="W90" s="1"/>
      <c r="X90" s="1"/>
      <c r="Y90" s="1"/>
      <c r="Z90" s="152"/>
    </row>
    <row r="91" spans="3:26" hidden="1" x14ac:dyDescent="0.3">
      <c r="C91" s="1"/>
      <c r="D91" s="4"/>
      <c r="E91" s="1" t="str">
        <f>"$"&amp;E89&amp;" to $"&amp;E90</f>
        <v>$0 to $12</v>
      </c>
      <c r="F91" s="1"/>
      <c r="G91" s="1"/>
      <c r="H91" s="1"/>
      <c r="I91" s="1" t="str">
        <f>"$"&amp;I89&amp;" to $"&amp;I90</f>
        <v>$0 to $M&amp;C - Leases</v>
      </c>
      <c r="J91" s="1"/>
      <c r="K91" s="1"/>
      <c r="L91" s="1"/>
      <c r="M91" s="1" t="str">
        <f>"$"&amp;M89&amp;" to $"&amp;M90</f>
        <v>$0 to $M&amp;C - Leases</v>
      </c>
      <c r="N91" s="1"/>
      <c r="O91" s="1"/>
      <c r="P91" s="1"/>
      <c r="Q91" s="1" t="str">
        <f>"$"&amp;Q89&amp;" to $"&amp;Q90</f>
        <v>$0 to $M&amp;C - Leases</v>
      </c>
      <c r="R91" s="1"/>
      <c r="S91" s="1"/>
      <c r="T91" s="1"/>
      <c r="U91" s="1" t="str">
        <f>"$"&amp;U89&amp;" to $"&amp;U90</f>
        <v>$0 to $M&amp;C - Leases</v>
      </c>
      <c r="V91" s="1"/>
      <c r="W91" s="1"/>
      <c r="X91" s="1"/>
      <c r="Y91" s="1"/>
      <c r="Z91" s="152"/>
    </row>
    <row r="92" spans="3:26" hidden="1" x14ac:dyDescent="0.3">
      <c r="C92" s="1"/>
      <c r="D92" s="4"/>
      <c r="E92" s="1">
        <f>E159</f>
        <v>0</v>
      </c>
      <c r="F92" s="1"/>
      <c r="G92" s="1"/>
      <c r="H92" s="1"/>
      <c r="I92" s="1">
        <f>F159</f>
        <v>0</v>
      </c>
      <c r="J92" s="1"/>
      <c r="K92" s="1"/>
      <c r="L92" s="1"/>
      <c r="M92" s="1">
        <f>G159</f>
        <v>0</v>
      </c>
      <c r="N92" s="1"/>
      <c r="O92" s="1"/>
      <c r="P92" s="1"/>
      <c r="Q92" s="1">
        <f>H159</f>
        <v>0</v>
      </c>
      <c r="R92" s="1"/>
      <c r="S92" s="1"/>
      <c r="T92" s="1"/>
      <c r="U92" s="1">
        <f>I159</f>
        <v>0</v>
      </c>
      <c r="V92" s="1"/>
      <c r="W92" s="1"/>
      <c r="X92" s="1"/>
      <c r="Y92" s="1"/>
      <c r="Z92" s="152"/>
    </row>
    <row r="93" spans="3:26" hidden="1" x14ac:dyDescent="0.3">
      <c r="C93" s="1"/>
      <c r="D93" s="4"/>
      <c r="E93" s="1" t="str">
        <f>"Avg. $"&amp;E92</f>
        <v>Avg. $0</v>
      </c>
      <c r="F93" s="1"/>
      <c r="G93" s="1"/>
      <c r="H93" s="1"/>
      <c r="I93" s="1" t="str">
        <f>"Avg. $"&amp;I92</f>
        <v>Avg. $0</v>
      </c>
      <c r="J93" s="1"/>
      <c r="K93" s="1"/>
      <c r="L93" s="1"/>
      <c r="M93" s="1" t="str">
        <f>"Avg. $"&amp;M92</f>
        <v>Avg. $0</v>
      </c>
      <c r="N93" s="1"/>
      <c r="O93" s="1"/>
      <c r="P93" s="1"/>
      <c r="Q93" s="1" t="str">
        <f>"Avg. $"&amp;Q92</f>
        <v>Avg. $0</v>
      </c>
      <c r="R93" s="1"/>
      <c r="S93" s="1"/>
      <c r="T93" s="1"/>
      <c r="U93" s="1" t="str">
        <f>"Avg. $"&amp;U92</f>
        <v>Avg. $0</v>
      </c>
      <c r="V93" s="1"/>
      <c r="W93" s="1"/>
      <c r="X93" s="1"/>
      <c r="Y93" s="1"/>
      <c r="Z93" s="152"/>
    </row>
    <row r="94" spans="3:26" hidden="1" x14ac:dyDescent="0.3">
      <c r="C94" s="1"/>
      <c r="D94" s="4"/>
      <c r="E94" s="1" t="s">
        <v>39</v>
      </c>
      <c r="F94" s="1" t="s">
        <v>40</v>
      </c>
      <c r="G94" s="1" t="s">
        <v>41</v>
      </c>
      <c r="H94" s="1" t="s">
        <v>42</v>
      </c>
      <c r="I94" s="1" t="s">
        <v>39</v>
      </c>
      <c r="J94" s="1" t="s">
        <v>40</v>
      </c>
      <c r="K94" s="1" t="s">
        <v>41</v>
      </c>
      <c r="L94" s="1" t="s">
        <v>42</v>
      </c>
      <c r="M94" s="1" t="s">
        <v>39</v>
      </c>
      <c r="N94" s="1" t="s">
        <v>40</v>
      </c>
      <c r="O94" s="1" t="s">
        <v>41</v>
      </c>
      <c r="P94" s="1" t="s">
        <v>42</v>
      </c>
      <c r="Q94" s="1" t="s">
        <v>39</v>
      </c>
      <c r="R94" s="1" t="s">
        <v>40</v>
      </c>
      <c r="S94" s="1" t="s">
        <v>41</v>
      </c>
      <c r="T94" s="1" t="s">
        <v>42</v>
      </c>
      <c r="U94" s="1" t="s">
        <v>39</v>
      </c>
      <c r="V94" s="1" t="s">
        <v>40</v>
      </c>
      <c r="W94" s="1" t="s">
        <v>41</v>
      </c>
      <c r="X94" s="1" t="s">
        <v>42</v>
      </c>
      <c r="Y94" s="1"/>
      <c r="Z94" s="152"/>
    </row>
    <row r="95" spans="3:26" hidden="1" x14ac:dyDescent="0.3">
      <c r="C95" s="1"/>
      <c r="D95" s="4"/>
      <c r="E95" s="1" t="s">
        <v>43</v>
      </c>
      <c r="F95" s="1" t="s">
        <v>44</v>
      </c>
      <c r="G95" s="1" t="s">
        <v>45</v>
      </c>
      <c r="H95" s="1" t="s">
        <v>46</v>
      </c>
      <c r="I95" s="1" t="s">
        <v>43</v>
      </c>
      <c r="J95" s="1" t="s">
        <v>44</v>
      </c>
      <c r="K95" s="1" t="s">
        <v>45</v>
      </c>
      <c r="L95" s="1" t="s">
        <v>46</v>
      </c>
      <c r="M95" s="1" t="s">
        <v>43</v>
      </c>
      <c r="N95" s="1" t="s">
        <v>44</v>
      </c>
      <c r="O95" s="1" t="s">
        <v>45</v>
      </c>
      <c r="P95" s="1" t="s">
        <v>46</v>
      </c>
      <c r="Q95" s="1" t="s">
        <v>43</v>
      </c>
      <c r="R95" s="1" t="s">
        <v>44</v>
      </c>
      <c r="S95" s="1" t="s">
        <v>45</v>
      </c>
      <c r="T95" s="1" t="s">
        <v>46</v>
      </c>
      <c r="U95" s="1" t="s">
        <v>43</v>
      </c>
      <c r="V95" s="1" t="s">
        <v>44</v>
      </c>
      <c r="W95" s="1" t="s">
        <v>45</v>
      </c>
      <c r="X95" s="1" t="s">
        <v>46</v>
      </c>
      <c r="Y95" s="1"/>
      <c r="Z95" s="152"/>
    </row>
    <row r="96" spans="3:26" hidden="1" x14ac:dyDescent="0.3">
      <c r="C96" s="1"/>
      <c r="D96" s="4"/>
      <c r="E96" s="1" t="s">
        <v>47</v>
      </c>
      <c r="F96" s="1" t="s">
        <v>48</v>
      </c>
      <c r="G96" s="1" t="s">
        <v>49</v>
      </c>
      <c r="H96" s="1"/>
      <c r="I96" s="1" t="s">
        <v>47</v>
      </c>
      <c r="J96" s="1" t="s">
        <v>48</v>
      </c>
      <c r="K96" s="1" t="s">
        <v>49</v>
      </c>
      <c r="L96" s="1"/>
      <c r="M96" s="1" t="s">
        <v>47</v>
      </c>
      <c r="N96" s="1" t="s">
        <v>48</v>
      </c>
      <c r="O96" s="1" t="s">
        <v>49</v>
      </c>
      <c r="P96" s="1"/>
      <c r="Q96" s="1" t="s">
        <v>47</v>
      </c>
      <c r="R96" s="1" t="s">
        <v>48</v>
      </c>
      <c r="S96" s="1" t="s">
        <v>49</v>
      </c>
      <c r="T96" s="1"/>
      <c r="U96" s="1" t="s">
        <v>47</v>
      </c>
      <c r="V96" s="1" t="s">
        <v>48</v>
      </c>
      <c r="W96" s="1" t="s">
        <v>49</v>
      </c>
      <c r="X96" s="1"/>
      <c r="Y96" s="1"/>
      <c r="Z96" s="152"/>
    </row>
    <row r="97" spans="3:26" hidden="1" x14ac:dyDescent="0.3">
      <c r="C97" s="1"/>
      <c r="D97" s="4"/>
      <c r="E97" s="1" t="s">
        <v>50</v>
      </c>
      <c r="F97" s="1" t="s">
        <v>51</v>
      </c>
      <c r="G97" s="1" t="s">
        <v>52</v>
      </c>
      <c r="H97" s="1"/>
      <c r="I97" s="1" t="s">
        <v>50</v>
      </c>
      <c r="J97" s="1" t="s">
        <v>51</v>
      </c>
      <c r="K97" s="1" t="s">
        <v>52</v>
      </c>
      <c r="L97" s="1"/>
      <c r="M97" s="1" t="s">
        <v>50</v>
      </c>
      <c r="N97" s="1" t="s">
        <v>51</v>
      </c>
      <c r="O97" s="1" t="s">
        <v>52</v>
      </c>
      <c r="P97" s="1"/>
      <c r="Q97" s="1" t="s">
        <v>50</v>
      </c>
      <c r="R97" s="1" t="s">
        <v>51</v>
      </c>
      <c r="S97" s="1" t="s">
        <v>52</v>
      </c>
      <c r="T97" s="1"/>
      <c r="U97" s="1" t="s">
        <v>50</v>
      </c>
      <c r="V97" s="1" t="s">
        <v>51</v>
      </c>
      <c r="W97" s="1" t="s">
        <v>52</v>
      </c>
      <c r="X97" s="1"/>
      <c r="Y97" s="1"/>
      <c r="Z97" s="152"/>
    </row>
    <row r="98" spans="3:26" hidden="1" x14ac:dyDescent="0.3">
      <c r="C98" s="1"/>
      <c r="D98" s="4"/>
      <c r="E98" s="1" t="s">
        <v>53</v>
      </c>
      <c r="F98" s="1" t="s">
        <v>54</v>
      </c>
      <c r="G98" s="1" t="s">
        <v>55</v>
      </c>
      <c r="H98" s="1"/>
      <c r="I98" s="1" t="s">
        <v>53</v>
      </c>
      <c r="J98" s="1" t="s">
        <v>54</v>
      </c>
      <c r="K98" s="1" t="s">
        <v>55</v>
      </c>
      <c r="L98" s="1"/>
      <c r="M98" s="1" t="s">
        <v>53</v>
      </c>
      <c r="N98" s="1" t="s">
        <v>54</v>
      </c>
      <c r="O98" s="1" t="s">
        <v>55</v>
      </c>
      <c r="P98" s="1"/>
      <c r="Q98" s="1" t="s">
        <v>53</v>
      </c>
      <c r="R98" s="1" t="s">
        <v>54</v>
      </c>
      <c r="S98" s="1" t="s">
        <v>55</v>
      </c>
      <c r="T98" s="1"/>
      <c r="U98" s="1" t="s">
        <v>53</v>
      </c>
      <c r="V98" s="1" t="s">
        <v>54</v>
      </c>
      <c r="W98" s="1" t="s">
        <v>55</v>
      </c>
      <c r="X98" s="1"/>
      <c r="Y98" s="1"/>
      <c r="Z98" s="152"/>
    </row>
    <row r="99" spans="3:26" hidden="1" x14ac:dyDescent="0.3">
      <c r="C99" s="1"/>
      <c r="D99" s="4"/>
      <c r="E99" s="1" t="s">
        <v>56</v>
      </c>
      <c r="F99" s="1" t="s">
        <v>57</v>
      </c>
      <c r="G99" s="1" t="s">
        <v>58</v>
      </c>
      <c r="H99" s="1"/>
      <c r="I99" s="1" t="s">
        <v>56</v>
      </c>
      <c r="J99" s="1" t="s">
        <v>57</v>
      </c>
      <c r="K99" s="1" t="s">
        <v>58</v>
      </c>
      <c r="L99" s="1"/>
      <c r="M99" s="1" t="s">
        <v>56</v>
      </c>
      <c r="N99" s="1" t="s">
        <v>57</v>
      </c>
      <c r="O99" s="1" t="s">
        <v>58</v>
      </c>
      <c r="P99" s="1"/>
      <c r="Q99" s="1" t="s">
        <v>56</v>
      </c>
      <c r="R99" s="1" t="s">
        <v>57</v>
      </c>
      <c r="S99" s="1" t="s">
        <v>58</v>
      </c>
      <c r="T99" s="1"/>
      <c r="U99" s="1" t="s">
        <v>56</v>
      </c>
      <c r="V99" s="1" t="s">
        <v>57</v>
      </c>
      <c r="W99" s="1" t="s">
        <v>58</v>
      </c>
      <c r="X99" s="1"/>
      <c r="Y99" s="1"/>
      <c r="Z99" s="152"/>
    </row>
    <row r="100" spans="3:26" hidden="1" x14ac:dyDescent="0.3">
      <c r="C100" s="1"/>
      <c r="D100" s="4"/>
      <c r="E100" s="73" t="s">
        <v>7</v>
      </c>
      <c r="F100" s="75"/>
      <c r="G100" s="75"/>
      <c r="H100" s="75"/>
      <c r="I100" s="73" t="s">
        <v>7</v>
      </c>
      <c r="J100" s="75"/>
      <c r="K100" s="75"/>
      <c r="L100" s="75"/>
      <c r="M100" s="73" t="s">
        <v>7</v>
      </c>
      <c r="N100" s="75"/>
      <c r="O100" s="75"/>
      <c r="P100" s="75"/>
      <c r="Q100" s="73" t="s">
        <v>7</v>
      </c>
      <c r="R100" s="75"/>
      <c r="S100" s="75"/>
      <c r="T100" s="75"/>
      <c r="U100" s="73" t="s">
        <v>7</v>
      </c>
      <c r="V100" s="75"/>
      <c r="W100" s="75"/>
      <c r="X100" s="75"/>
      <c r="Y100" s="75"/>
      <c r="Z100" s="152"/>
    </row>
    <row r="101" spans="3:26" ht="12" hidden="1" customHeight="1" x14ac:dyDescent="0.3">
      <c r="C101" s="1"/>
      <c r="D101" s="4"/>
      <c r="E101" s="1" t="s">
        <v>59</v>
      </c>
      <c r="F101" s="1"/>
      <c r="G101" s="1"/>
      <c r="H101" s="1"/>
      <c r="I101" s="1" t="s">
        <v>59</v>
      </c>
      <c r="J101" s="1"/>
      <c r="K101" s="1"/>
      <c r="L101" s="1"/>
      <c r="M101" s="1" t="s">
        <v>59</v>
      </c>
      <c r="N101" s="1"/>
      <c r="O101" s="1"/>
      <c r="P101" s="1"/>
      <c r="Q101" s="1" t="s">
        <v>59</v>
      </c>
      <c r="R101" s="1"/>
      <c r="S101" s="1"/>
      <c r="T101" s="1"/>
      <c r="U101" s="1" t="s">
        <v>59</v>
      </c>
      <c r="V101" s="1"/>
      <c r="W101" s="1"/>
      <c r="X101" s="1"/>
      <c r="Y101" s="1"/>
      <c r="Z101" s="152"/>
    </row>
    <row r="102" spans="3:26" hidden="1" x14ac:dyDescent="0.3">
      <c r="C102" s="1"/>
      <c r="D102" s="6"/>
      <c r="E102" s="1" t="s">
        <v>72</v>
      </c>
      <c r="F102" s="1" t="s">
        <v>73</v>
      </c>
      <c r="G102" s="1"/>
      <c r="H102" s="1"/>
      <c r="I102" s="1" t="s">
        <v>72</v>
      </c>
      <c r="J102" s="1" t="s">
        <v>73</v>
      </c>
      <c r="K102" s="1"/>
      <c r="L102" s="1"/>
      <c r="M102" s="1" t="s">
        <v>72</v>
      </c>
      <c r="N102" s="1" t="s">
        <v>73</v>
      </c>
      <c r="O102" s="1"/>
      <c r="P102" s="1"/>
      <c r="Q102" s="1" t="s">
        <v>72</v>
      </c>
      <c r="R102" s="1" t="s">
        <v>73</v>
      </c>
      <c r="S102" s="1"/>
      <c r="T102" s="1"/>
      <c r="U102" s="1" t="s">
        <v>72</v>
      </c>
      <c r="V102" s="1" t="s">
        <v>73</v>
      </c>
      <c r="W102" s="1"/>
      <c r="X102" s="1"/>
      <c r="Y102" s="1"/>
      <c r="Z102" s="152"/>
    </row>
    <row r="103" spans="3:26" hidden="1" x14ac:dyDescent="0.3">
      <c r="C103" s="1"/>
      <c r="D103" s="6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52"/>
    </row>
    <row r="104" spans="3:26" hidden="1" x14ac:dyDescent="0.3">
      <c r="C104" s="1"/>
      <c r="D104" s="6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52"/>
    </row>
    <row r="105" spans="3:26" hidden="1" x14ac:dyDescent="0.3">
      <c r="C105" s="1"/>
      <c r="D105" s="6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52"/>
    </row>
    <row r="106" spans="3:26" hidden="1" x14ac:dyDescent="0.3">
      <c r="C106" s="1"/>
      <c r="D106" s="6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52"/>
    </row>
    <row r="107" spans="3:26" hidden="1" x14ac:dyDescent="0.3">
      <c r="C107" s="1"/>
      <c r="D107" s="6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52"/>
    </row>
    <row r="108" spans="3:26" hidden="1" x14ac:dyDescent="0.3">
      <c r="C108" s="1"/>
      <c r="D108" s="6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52"/>
    </row>
    <row r="109" spans="3:26" hidden="1" x14ac:dyDescent="0.3">
      <c r="C109" s="1"/>
      <c r="D109" s="6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52"/>
    </row>
    <row r="110" spans="3:26" hidden="1" x14ac:dyDescent="0.3">
      <c r="C110" s="1"/>
      <c r="D110" s="6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52"/>
    </row>
    <row r="111" spans="3:26" hidden="1" x14ac:dyDescent="0.3">
      <c r="C111" s="1"/>
      <c r="D111" s="6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52"/>
    </row>
    <row r="112" spans="3:26" hidden="1" x14ac:dyDescent="0.3">
      <c r="C112" s="1"/>
      <c r="D112" s="6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52"/>
    </row>
    <row r="113" spans="3:26" hidden="1" x14ac:dyDescent="0.3">
      <c r="C113" s="1"/>
      <c r="D113" s="6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52"/>
    </row>
    <row r="114" spans="3:26" hidden="1" x14ac:dyDescent="0.3">
      <c r="C114" s="1"/>
      <c r="D114" s="6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52"/>
    </row>
    <row r="115" spans="3:26" hidden="1" x14ac:dyDescent="0.3">
      <c r="C115" s="1"/>
      <c r="D115" s="6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52"/>
    </row>
    <row r="116" spans="3:26" hidden="1" x14ac:dyDescent="0.3">
      <c r="C116" s="1"/>
      <c r="D116" s="6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52"/>
    </row>
    <row r="117" spans="3:26" hidden="1" x14ac:dyDescent="0.3">
      <c r="C117" s="1"/>
      <c r="D117" s="6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52"/>
    </row>
    <row r="118" spans="3:26" hidden="1" x14ac:dyDescent="0.3">
      <c r="C118" s="1"/>
      <c r="D118" s="6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52"/>
    </row>
    <row r="119" spans="3:26" hidden="1" x14ac:dyDescent="0.3">
      <c r="C119" s="1"/>
      <c r="D119" s="6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52"/>
    </row>
    <row r="120" spans="3:26" hidden="1" x14ac:dyDescent="0.3">
      <c r="C120" s="1"/>
      <c r="D120" s="6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52"/>
    </row>
    <row r="121" spans="3:26" hidden="1" x14ac:dyDescent="0.3">
      <c r="C121" s="1"/>
      <c r="D121" s="6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52"/>
    </row>
    <row r="122" spans="3:26" hidden="1" x14ac:dyDescent="0.3">
      <c r="C122" s="1"/>
      <c r="D122" s="6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52"/>
    </row>
    <row r="123" spans="3:26" hidden="1" x14ac:dyDescent="0.3">
      <c r="C123" s="1"/>
      <c r="D123" s="6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52"/>
    </row>
    <row r="124" spans="3:26" hidden="1" x14ac:dyDescent="0.3">
      <c r="C124" s="1"/>
      <c r="D124" s="6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52"/>
    </row>
    <row r="125" spans="3:26" hidden="1" x14ac:dyDescent="0.3">
      <c r="C125" s="1"/>
      <c r="D125" s="6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52"/>
    </row>
    <row r="126" spans="3:26" hidden="1" x14ac:dyDescent="0.3">
      <c r="C126" s="1"/>
      <c r="D126" s="6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52"/>
    </row>
    <row r="127" spans="3:26" hidden="1" x14ac:dyDescent="0.3">
      <c r="C127" s="1"/>
      <c r="D127" s="6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52"/>
    </row>
    <row r="128" spans="3:26" hidden="1" x14ac:dyDescent="0.3">
      <c r="C128" s="1"/>
      <c r="D128" s="6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52"/>
    </row>
    <row r="129" spans="3:26" hidden="1" x14ac:dyDescent="0.3">
      <c r="C129" s="1"/>
      <c r="D129" s="6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52"/>
    </row>
    <row r="130" spans="3:26" hidden="1" x14ac:dyDescent="0.3">
      <c r="C130" s="1"/>
      <c r="D130" s="6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52"/>
    </row>
    <row r="131" spans="3:26" hidden="1" x14ac:dyDescent="0.3">
      <c r="C131" s="1"/>
      <c r="D131" s="6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52"/>
    </row>
    <row r="132" spans="3:26" hidden="1" x14ac:dyDescent="0.3">
      <c r="C132" s="1"/>
      <c r="D132" s="6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52"/>
    </row>
    <row r="133" spans="3:26" hidden="1" x14ac:dyDescent="0.3">
      <c r="C133" s="1"/>
      <c r="D133" s="6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52"/>
    </row>
    <row r="134" spans="3:26" hidden="1" x14ac:dyDescent="0.3">
      <c r="C134" s="1"/>
      <c r="D134" s="6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52"/>
    </row>
    <row r="135" spans="3:26" hidden="1" x14ac:dyDescent="0.3">
      <c r="C135" s="1"/>
      <c r="D135" s="6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52"/>
    </row>
    <row r="136" spans="3:26" hidden="1" x14ac:dyDescent="0.3">
      <c r="C136" s="1"/>
      <c r="D136" s="6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52"/>
    </row>
    <row r="137" spans="3:26" hidden="1" x14ac:dyDescent="0.3">
      <c r="C137" s="1"/>
      <c r="D137" s="6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52"/>
    </row>
    <row r="138" spans="3:26" hidden="1" x14ac:dyDescent="0.3">
      <c r="C138" s="1"/>
      <c r="D138" s="6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52"/>
    </row>
    <row r="139" spans="3:26" hidden="1" x14ac:dyDescent="0.3">
      <c r="C139" s="1"/>
      <c r="D139" s="6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52"/>
    </row>
    <row r="140" spans="3:26" hidden="1" x14ac:dyDescent="0.3">
      <c r="C140" s="1"/>
      <c r="D140" s="6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52"/>
    </row>
    <row r="141" spans="3:26" hidden="1" x14ac:dyDescent="0.3">
      <c r="C141" s="1"/>
      <c r="D141" s="6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52"/>
    </row>
    <row r="142" spans="3:26" hidden="1" x14ac:dyDescent="0.3">
      <c r="C142" s="1"/>
      <c r="D142" s="6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52"/>
    </row>
    <row r="143" spans="3:26" hidden="1" x14ac:dyDescent="0.3">
      <c r="C143" s="1"/>
      <c r="D143" s="6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52"/>
    </row>
    <row r="144" spans="3:26" hidden="1" x14ac:dyDescent="0.3">
      <c r="C144" s="1"/>
      <c r="D144" s="6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52"/>
    </row>
    <row r="145" spans="3:26" hidden="1" x14ac:dyDescent="0.3">
      <c r="C145" s="1"/>
      <c r="D145" s="6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52"/>
    </row>
    <row r="146" spans="3:26" hidden="1" x14ac:dyDescent="0.3">
      <c r="C146" s="1"/>
      <c r="D146" s="6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52"/>
    </row>
    <row r="147" spans="3:26" hidden="1" x14ac:dyDescent="0.3">
      <c r="C147" s="1"/>
      <c r="D147" s="6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52"/>
    </row>
    <row r="148" spans="3:26" hidden="1" x14ac:dyDescent="0.3">
      <c r="C148" s="1"/>
      <c r="D148" s="6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52"/>
    </row>
    <row r="149" spans="3:26" hidden="1" x14ac:dyDescent="0.3">
      <c r="C149" s="1"/>
      <c r="D149" s="6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52"/>
    </row>
    <row r="150" spans="3:26" hidden="1" x14ac:dyDescent="0.3">
      <c r="C150" s="1"/>
      <c r="D150" s="6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52"/>
    </row>
    <row r="151" spans="3:26" hidden="1" x14ac:dyDescent="0.3">
      <c r="C151" s="1"/>
      <c r="D151" s="6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52"/>
    </row>
    <row r="152" spans="3:26" hidden="1" x14ac:dyDescent="0.3">
      <c r="C152" s="1"/>
      <c r="D152" s="6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52"/>
    </row>
    <row r="153" spans="3:26" hidden="1" x14ac:dyDescent="0.3">
      <c r="C153" s="1"/>
      <c r="D153" s="6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52"/>
    </row>
    <row r="154" spans="3:26" hidden="1" x14ac:dyDescent="0.3">
      <c r="C154" s="1"/>
      <c r="D154" s="6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52"/>
    </row>
    <row r="155" spans="3:26" hidden="1" x14ac:dyDescent="0.3">
      <c r="C155" s="1"/>
      <c r="D155" s="6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52"/>
    </row>
    <row r="156" spans="3:26" hidden="1" x14ac:dyDescent="0.3">
      <c r="C156" s="1"/>
      <c r="D156" s="6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52"/>
    </row>
    <row r="157" spans="3:26" hidden="1" x14ac:dyDescent="0.3">
      <c r="C157" s="1"/>
      <c r="D157" s="6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52"/>
    </row>
    <row r="158" spans="3:26" hidden="1" x14ac:dyDescent="0.3">
      <c r="C158" s="1"/>
      <c r="D158" s="6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52"/>
    </row>
    <row r="159" spans="3:26" ht="14.4" hidden="1" thickBot="1" x14ac:dyDescent="0.35">
      <c r="C159" s="1"/>
      <c r="D159" s="6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52"/>
    </row>
    <row r="160" spans="3:26" ht="14.4" thickTop="1" x14ac:dyDescent="0.3">
      <c r="C160" s="77"/>
      <c r="D160" s="77"/>
      <c r="E160" s="77"/>
      <c r="F160" s="77"/>
      <c r="G160" s="77"/>
      <c r="H160" s="77"/>
      <c r="I160" s="77"/>
      <c r="J160" s="77"/>
      <c r="K160" s="77"/>
      <c r="L160" s="77"/>
      <c r="M160" s="77"/>
      <c r="N160" s="77"/>
      <c r="O160" s="77"/>
      <c r="P160" s="77"/>
      <c r="Q160" s="77"/>
      <c r="R160" s="77"/>
      <c r="S160" s="77"/>
      <c r="T160" s="77"/>
      <c r="U160" s="77"/>
      <c r="V160" s="77"/>
      <c r="W160" s="77"/>
      <c r="X160" s="77"/>
      <c r="Y160" s="77"/>
      <c r="Z160" s="152"/>
    </row>
    <row r="161" spans="3:26" s="138" customFormat="1" ht="14.4" x14ac:dyDescent="0.3">
      <c r="C161" s="108" t="s">
        <v>77</v>
      </c>
      <c r="D161" s="110"/>
      <c r="E161" s="108"/>
      <c r="F161" s="108"/>
      <c r="G161" s="108"/>
      <c r="H161" s="108"/>
      <c r="I161" s="108"/>
      <c r="J161" s="108"/>
      <c r="K161" s="108"/>
      <c r="L161" s="108"/>
      <c r="M161" s="108"/>
      <c r="N161" s="108"/>
      <c r="O161" s="108"/>
      <c r="P161" s="108"/>
      <c r="Q161" s="108"/>
      <c r="R161" s="108"/>
      <c r="S161" s="108"/>
      <c r="T161" s="108"/>
      <c r="U161" s="108"/>
      <c r="V161" s="108"/>
      <c r="W161" s="108"/>
      <c r="X161" s="108"/>
      <c r="Y161" s="109"/>
      <c r="Z161" s="153"/>
    </row>
    <row r="163" spans="3:26" s="162" customFormat="1" ht="15" customHeight="1" x14ac:dyDescent="0.25">
      <c r="E163" s="186">
        <f>E112</f>
        <v>0</v>
      </c>
      <c r="F163" s="187"/>
      <c r="G163" s="187"/>
      <c r="H163" s="187"/>
      <c r="I163" s="186">
        <f>F112</f>
        <v>0</v>
      </c>
      <c r="J163" s="187"/>
      <c r="K163" s="187"/>
      <c r="L163" s="187"/>
      <c r="M163" s="186">
        <f>G112</f>
        <v>0</v>
      </c>
      <c r="N163" s="187"/>
      <c r="O163" s="187"/>
      <c r="P163" s="187"/>
      <c r="Q163" s="186">
        <f>H112</f>
        <v>0</v>
      </c>
      <c r="R163" s="187"/>
      <c r="S163" s="187"/>
      <c r="T163" s="187"/>
      <c r="U163" s="186">
        <f>I112</f>
        <v>0</v>
      </c>
      <c r="V163" s="187"/>
      <c r="W163" s="187"/>
      <c r="X163" s="187"/>
      <c r="Y163" s="163"/>
    </row>
    <row r="164" spans="3:26" s="162" customFormat="1" ht="15" customHeight="1" x14ac:dyDescent="0.25">
      <c r="E164" s="188">
        <f t="shared" ref="E164:E167" si="33">E113</f>
        <v>0</v>
      </c>
      <c r="F164" s="189"/>
      <c r="G164" s="189"/>
      <c r="H164" s="189"/>
      <c r="I164" s="188">
        <f t="shared" ref="I164:I167" si="34">F113</f>
        <v>0</v>
      </c>
      <c r="J164" s="189"/>
      <c r="K164" s="189"/>
      <c r="L164" s="189"/>
      <c r="M164" s="188">
        <f t="shared" ref="M164:M167" si="35">G113</f>
        <v>0</v>
      </c>
      <c r="N164" s="189"/>
      <c r="O164" s="189"/>
      <c r="P164" s="189"/>
      <c r="Q164" s="188">
        <f t="shared" ref="Q164:Q167" si="36">H113</f>
        <v>0</v>
      </c>
      <c r="R164" s="189"/>
      <c r="S164" s="189"/>
      <c r="T164" s="189"/>
      <c r="U164" s="188">
        <f t="shared" ref="U164:U167" si="37">I113</f>
        <v>0</v>
      </c>
      <c r="V164" s="189"/>
      <c r="W164" s="189"/>
      <c r="X164" s="189"/>
      <c r="Y164" s="164"/>
    </row>
    <row r="165" spans="3:26" s="162" customFormat="1" ht="15" customHeight="1" x14ac:dyDescent="0.25">
      <c r="E165" s="186">
        <f t="shared" si="33"/>
        <v>0</v>
      </c>
      <c r="F165" s="187"/>
      <c r="G165" s="187"/>
      <c r="H165" s="187"/>
      <c r="I165" s="186">
        <f t="shared" si="34"/>
        <v>0</v>
      </c>
      <c r="J165" s="187"/>
      <c r="K165" s="187"/>
      <c r="L165" s="187"/>
      <c r="M165" s="186">
        <f t="shared" si="35"/>
        <v>0</v>
      </c>
      <c r="N165" s="187"/>
      <c r="O165" s="187"/>
      <c r="P165" s="187"/>
      <c r="Q165" s="186">
        <f t="shared" si="36"/>
        <v>0</v>
      </c>
      <c r="R165" s="187"/>
      <c r="S165" s="187"/>
      <c r="T165" s="187"/>
      <c r="U165" s="186">
        <f t="shared" si="37"/>
        <v>0</v>
      </c>
      <c r="V165" s="187"/>
      <c r="W165" s="187"/>
      <c r="X165" s="187"/>
      <c r="Y165" s="165"/>
    </row>
    <row r="166" spans="3:26" s="162" customFormat="1" ht="15" customHeight="1" x14ac:dyDescent="0.25">
      <c r="E166" s="186">
        <f t="shared" si="33"/>
        <v>0</v>
      </c>
      <c r="F166" s="187"/>
      <c r="G166" s="187"/>
      <c r="H166" s="187"/>
      <c r="I166" s="186">
        <f t="shared" si="34"/>
        <v>0</v>
      </c>
      <c r="J166" s="187"/>
      <c r="K166" s="187"/>
      <c r="L166" s="187"/>
      <c r="M166" s="186">
        <f t="shared" si="35"/>
        <v>0</v>
      </c>
      <c r="N166" s="187"/>
      <c r="O166" s="187"/>
      <c r="P166" s="187"/>
      <c r="Q166" s="186">
        <f t="shared" si="36"/>
        <v>0</v>
      </c>
      <c r="R166" s="187"/>
      <c r="S166" s="187"/>
      <c r="T166" s="187"/>
      <c r="U166" s="186">
        <f t="shared" si="37"/>
        <v>0</v>
      </c>
      <c r="V166" s="187"/>
      <c r="W166" s="187"/>
      <c r="X166" s="187"/>
      <c r="Y166" s="166"/>
    </row>
    <row r="167" spans="3:26" s="162" customFormat="1" ht="15" customHeight="1" x14ac:dyDescent="0.25">
      <c r="E167" s="186" t="e">
        <f>RIGHT(E170,LEN(E170)-1)</f>
        <v>#VALUE!</v>
      </c>
      <c r="F167" s="187"/>
      <c r="G167" s="187"/>
      <c r="H167" s="187"/>
      <c r="I167" s="186" t="e">
        <f t="shared" ref="I167:X167" si="38">RIGHT(I170,LEN(I170)-1)</f>
        <v>#VALUE!</v>
      </c>
      <c r="J167" s="187"/>
      <c r="K167" s="187"/>
      <c r="L167" s="187"/>
      <c r="M167" s="186" t="e">
        <f t="shared" ref="M167:X167" si="39">RIGHT(M170,LEN(M170)-1)</f>
        <v>#VALUE!</v>
      </c>
      <c r="N167" s="187"/>
      <c r="O167" s="187"/>
      <c r="P167" s="187"/>
      <c r="Q167" s="186" t="e">
        <f t="shared" ref="Q167:X167" si="40">RIGHT(Q170,LEN(Q170)-1)</f>
        <v>#VALUE!</v>
      </c>
      <c r="R167" s="187"/>
      <c r="S167" s="187"/>
      <c r="T167" s="187"/>
      <c r="U167" s="186" t="e">
        <f t="shared" ref="U167:X167" si="41">RIGHT(U170,LEN(U170)-1)</f>
        <v>#VALUE!</v>
      </c>
      <c r="V167" s="187"/>
      <c r="W167" s="187"/>
      <c r="X167" s="187"/>
      <c r="Y167" s="166"/>
    </row>
    <row r="168" spans="3:26" s="162" customFormat="1" ht="15" customHeight="1" x14ac:dyDescent="0.25">
      <c r="E168" s="167"/>
      <c r="F168" s="167"/>
      <c r="G168" s="167"/>
      <c r="H168" s="167"/>
      <c r="I168" s="167"/>
      <c r="J168" s="167"/>
      <c r="K168" s="167"/>
      <c r="L168" s="167"/>
      <c r="M168" s="167"/>
      <c r="N168" s="167"/>
      <c r="O168" s="167"/>
      <c r="P168" s="167"/>
      <c r="Q168" s="167"/>
      <c r="R168" s="167"/>
      <c r="S168" s="167"/>
      <c r="T168" s="167"/>
      <c r="U168" s="167"/>
      <c r="V168" s="167"/>
      <c r="W168" s="167"/>
      <c r="X168" s="167"/>
    </row>
    <row r="169" spans="3:26" x14ac:dyDescent="0.3">
      <c r="E169" s="210">
        <f>E111</f>
        <v>0</v>
      </c>
      <c r="F169" s="211"/>
      <c r="G169" s="211"/>
      <c r="H169" s="211"/>
      <c r="I169" s="210">
        <f>F111</f>
        <v>0</v>
      </c>
      <c r="J169" s="211"/>
      <c r="K169" s="211"/>
      <c r="L169" s="211"/>
      <c r="M169" s="210">
        <f>G111</f>
        <v>0</v>
      </c>
      <c r="N169" s="211"/>
      <c r="O169" s="211"/>
      <c r="P169" s="211"/>
      <c r="Q169" s="210">
        <f>H111</f>
        <v>0</v>
      </c>
      <c r="R169" s="211"/>
      <c r="S169" s="211"/>
      <c r="T169" s="211"/>
      <c r="U169" s="210">
        <f>I111</f>
        <v>0</v>
      </c>
      <c r="V169" s="211"/>
      <c r="W169" s="211"/>
      <c r="X169" s="211"/>
    </row>
    <row r="170" spans="3:26" hidden="1" x14ac:dyDescent="0.3"/>
    <row r="171" spans="3:26" hidden="1" x14ac:dyDescent="0.3"/>
    <row r="172" spans="3:26" hidden="1" x14ac:dyDescent="0.3"/>
    <row r="173" spans="3:26" hidden="1" x14ac:dyDescent="0.3"/>
    <row r="174" spans="3:26" hidden="1" x14ac:dyDescent="0.3"/>
    <row r="175" spans="3:26" hidden="1" x14ac:dyDescent="0.3"/>
  </sheetData>
  <customSheetViews>
    <customSheetView guid="{6D6ACC0E-3244-4FA3-B762-F52FD5267211}" showPageBreaks="1" fitToPage="1" printArea="1" hiddenRows="1" hiddenColumns="1" topLeftCell="C1">
      <selection activeCell="I11" sqref="I11:L11"/>
      <pageMargins left="0" right="0" top="0.5" bottom="0" header="0" footer="0"/>
      <printOptions horizontalCentered="1" verticalCentered="1"/>
      <pageSetup scale="77" orientation="landscape" r:id="rId1"/>
      <headerFooter alignWithMargins="0"/>
    </customSheetView>
    <customSheetView guid="{52659F1F-4CE7-48DB-A76E-FAF3D02C0406}" showPageBreaks="1" fitToPage="1" printArea="1" hiddenRows="1" hiddenColumns="1" showRuler="0" topLeftCell="C1">
      <selection activeCell="E112" sqref="E112"/>
      <pageMargins left="0" right="0" top="0.5" bottom="0" header="0" footer="0"/>
      <printOptions horizontalCentered="1" verticalCentered="1"/>
      <pageSetup scale="78" orientation="landscape" r:id="rId2"/>
      <headerFooter alignWithMargins="0"/>
    </customSheetView>
    <customSheetView guid="{BF939CF1-C8A2-4B41-8C61-999B4FE3F165}" fitToPage="1" hiddenRows="1" hiddenColumns="1" showRuler="0" topLeftCell="C37">
      <selection activeCell="E108" sqref="E108:X111"/>
      <pageMargins left="0" right="0" top="0.5" bottom="0" header="0" footer="0"/>
      <printOptions horizontalCentered="1" verticalCentered="1"/>
      <pageSetup scale="77" orientation="landscape" r:id="rId3"/>
      <headerFooter alignWithMargins="0"/>
    </customSheetView>
    <customSheetView guid="{5C774408-2457-4388-ADC1-377506FB60FD}" showPageBreaks="1" fitToPage="1" printArea="1" hiddenRows="1" hiddenColumns="1" showRuler="0" topLeftCell="C1">
      <selection activeCell="C3" sqref="C3"/>
      <pageMargins left="0" right="0" top="0.5" bottom="0" header="0" footer="0"/>
      <printOptions horizontalCentered="1" verticalCentered="1"/>
      <pageSetup scale="79" orientation="landscape" r:id="rId4"/>
      <headerFooter alignWithMargins="0"/>
    </customSheetView>
    <customSheetView guid="{51B02682-7985-489C-80FD-9675F1F191BA}" showPageBreaks="1" fitToPage="1" printArea="1" hiddenRows="1" hiddenColumns="1" topLeftCell="C1">
      <selection activeCell="C3" sqref="C3"/>
      <pageMargins left="0" right="0" top="0.5" bottom="0" header="0" footer="0"/>
      <printOptions horizontalCentered="1" verticalCentered="1"/>
      <pageSetup scale="77" orientation="landscape" r:id="rId5"/>
      <headerFooter alignWithMargins="0"/>
    </customSheetView>
  </customSheetViews>
  <mergeCells count="131">
    <mergeCell ref="Q167:T167"/>
    <mergeCell ref="U167:X167"/>
    <mergeCell ref="Q166:T166"/>
    <mergeCell ref="Q165:T165"/>
    <mergeCell ref="U166:X166"/>
    <mergeCell ref="U165:X165"/>
    <mergeCell ref="E165:H165"/>
    <mergeCell ref="E166:H166"/>
    <mergeCell ref="E167:H167"/>
    <mergeCell ref="I165:L165"/>
    <mergeCell ref="I166:L166"/>
    <mergeCell ref="I167:L167"/>
    <mergeCell ref="M165:P165"/>
    <mergeCell ref="M166:P166"/>
    <mergeCell ref="M167:P167"/>
    <mergeCell ref="C1:Y1"/>
    <mergeCell ref="J47:L47"/>
    <mergeCell ref="U11:X11"/>
    <mergeCell ref="U5:X5"/>
    <mergeCell ref="U6:X6"/>
    <mergeCell ref="U7:X7"/>
    <mergeCell ref="U169:X169"/>
    <mergeCell ref="E169:H169"/>
    <mergeCell ref="I169:L169"/>
    <mergeCell ref="M169:P169"/>
    <mergeCell ref="Q169:T169"/>
    <mergeCell ref="J48:L48"/>
    <mergeCell ref="F48:H48"/>
    <mergeCell ref="I164:L164"/>
    <mergeCell ref="V48:X48"/>
    <mergeCell ref="U164:X164"/>
    <mergeCell ref="E163:H163"/>
    <mergeCell ref="E164:H164"/>
    <mergeCell ref="I163:L163"/>
    <mergeCell ref="N47:P47"/>
    <mergeCell ref="N48:P48"/>
    <mergeCell ref="R47:T47"/>
    <mergeCell ref="R48:T48"/>
    <mergeCell ref="F47:H47"/>
    <mergeCell ref="U9:X9"/>
    <mergeCell ref="R29:T29"/>
    <mergeCell ref="U16:X16"/>
    <mergeCell ref="U18:X18"/>
    <mergeCell ref="R26:T26"/>
    <mergeCell ref="R27:T27"/>
    <mergeCell ref="Q18:T18"/>
    <mergeCell ref="V24:X24"/>
    <mergeCell ref="V25:X25"/>
    <mergeCell ref="U20:X20"/>
    <mergeCell ref="R22:T22"/>
    <mergeCell ref="R23:T23"/>
    <mergeCell ref="R24:T24"/>
    <mergeCell ref="R25:T25"/>
    <mergeCell ref="J24:L24"/>
    <mergeCell ref="J25:L25"/>
    <mergeCell ref="J26:L26"/>
    <mergeCell ref="J27:L27"/>
    <mergeCell ref="M11:P11"/>
    <mergeCell ref="M16:P16"/>
    <mergeCell ref="M18:P18"/>
    <mergeCell ref="N26:P26"/>
    <mergeCell ref="Q5:T5"/>
    <mergeCell ref="Q6:T6"/>
    <mergeCell ref="Q7:T7"/>
    <mergeCell ref="Q9:T9"/>
    <mergeCell ref="Q11:T11"/>
    <mergeCell ref="Q16:T16"/>
    <mergeCell ref="M5:P5"/>
    <mergeCell ref="M6:P6"/>
    <mergeCell ref="M7:P7"/>
    <mergeCell ref="M9:P9"/>
    <mergeCell ref="I5:L5"/>
    <mergeCell ref="I6:L6"/>
    <mergeCell ref="J23:L23"/>
    <mergeCell ref="I7:L7"/>
    <mergeCell ref="I9:L9"/>
    <mergeCell ref="E5:H5"/>
    <mergeCell ref="E6:H6"/>
    <mergeCell ref="E7:H7"/>
    <mergeCell ref="F22:H22"/>
    <mergeCell ref="F23:H23"/>
    <mergeCell ref="E11:H11"/>
    <mergeCell ref="I18:L18"/>
    <mergeCell ref="E16:H16"/>
    <mergeCell ref="E18:H18"/>
    <mergeCell ref="I11:L11"/>
    <mergeCell ref="I16:L16"/>
    <mergeCell ref="E9:H9"/>
    <mergeCell ref="J22:L22"/>
    <mergeCell ref="M163:P163"/>
    <mergeCell ref="M164:P164"/>
    <mergeCell ref="Q163:T163"/>
    <mergeCell ref="Q164:T164"/>
    <mergeCell ref="U163:X163"/>
    <mergeCell ref="V26:X26"/>
    <mergeCell ref="S31:T31"/>
    <mergeCell ref="U31:V31"/>
    <mergeCell ref="W31:X31"/>
    <mergeCell ref="M31:N31"/>
    <mergeCell ref="O31:P31"/>
    <mergeCell ref="Q31:R31"/>
    <mergeCell ref="N29:P29"/>
    <mergeCell ref="N28:P28"/>
    <mergeCell ref="R28:T28"/>
    <mergeCell ref="V27:X27"/>
    <mergeCell ref="V28:X28"/>
    <mergeCell ref="V29:X29"/>
    <mergeCell ref="I31:J31"/>
    <mergeCell ref="K31:L31"/>
    <mergeCell ref="V47:X47"/>
    <mergeCell ref="E20:H20"/>
    <mergeCell ref="I20:L20"/>
    <mergeCell ref="F28:H28"/>
    <mergeCell ref="F29:H29"/>
    <mergeCell ref="J29:L29"/>
    <mergeCell ref="M20:P20"/>
    <mergeCell ref="N23:P23"/>
    <mergeCell ref="N24:P24"/>
    <mergeCell ref="N25:P25"/>
    <mergeCell ref="N27:P27"/>
    <mergeCell ref="V23:X23"/>
    <mergeCell ref="E31:F31"/>
    <mergeCell ref="G31:H31"/>
    <mergeCell ref="Q20:T20"/>
    <mergeCell ref="V22:X22"/>
    <mergeCell ref="F24:H24"/>
    <mergeCell ref="F25:H25"/>
    <mergeCell ref="F26:H26"/>
    <mergeCell ref="F27:H27"/>
    <mergeCell ref="N22:P22"/>
    <mergeCell ref="J28:L28"/>
  </mergeCells>
  <phoneticPr fontId="1" type="noConversion"/>
  <printOptions horizontalCentered="1" verticalCentered="1"/>
  <pageMargins left="0" right="0" top="0.5" bottom="0" header="0" footer="0"/>
  <pageSetup scale="77" orientation="landscape" r:id="rId6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Z113"/>
  <sheetViews>
    <sheetView topLeftCell="C1" zoomScale="90" zoomScaleNormal="90" workbookViewId="0">
      <selection activeCell="C1" sqref="C1:Y1"/>
    </sheetView>
  </sheetViews>
  <sheetFormatPr defaultColWidth="9.109375" defaultRowHeight="13.8" x14ac:dyDescent="0.3"/>
  <cols>
    <col min="1" max="2" width="9.109375" style="111" hidden="1" customWidth="1"/>
    <col min="3" max="3" width="18.88671875" style="151" customWidth="1"/>
    <col min="4" max="4" width="0.6640625" style="111" customWidth="1"/>
    <col min="5" max="5" width="11.33203125" style="111" customWidth="1"/>
    <col min="6" max="6" width="4.33203125" style="111" customWidth="1"/>
    <col min="7" max="7" width="11.33203125" style="111" customWidth="1"/>
    <col min="8" max="8" width="4.33203125" style="111" customWidth="1"/>
    <col min="9" max="9" width="11.33203125" style="111" customWidth="1"/>
    <col min="10" max="10" width="4.33203125" style="111" customWidth="1"/>
    <col min="11" max="11" width="11.33203125" style="111" customWidth="1"/>
    <col min="12" max="12" width="4.33203125" style="111" customWidth="1"/>
    <col min="13" max="13" width="11.33203125" style="111" customWidth="1"/>
    <col min="14" max="14" width="4.33203125" style="111" customWidth="1"/>
    <col min="15" max="15" width="11.33203125" style="111" customWidth="1"/>
    <col min="16" max="16" width="4.33203125" style="111" customWidth="1"/>
    <col min="17" max="17" width="11.33203125" style="111" customWidth="1"/>
    <col min="18" max="18" width="4.33203125" style="111" customWidth="1"/>
    <col min="19" max="19" width="11.33203125" style="111" customWidth="1"/>
    <col min="20" max="20" width="4.33203125" style="111" customWidth="1"/>
    <col min="21" max="21" width="11.33203125" style="111" customWidth="1"/>
    <col min="22" max="22" width="4.33203125" style="111" customWidth="1"/>
    <col min="23" max="23" width="11.33203125" style="111" customWidth="1"/>
    <col min="24" max="24" width="4.33203125" style="111" customWidth="1"/>
    <col min="25" max="25" width="0.88671875" style="111" customWidth="1"/>
    <col min="26" max="26" width="2.88671875" style="111" customWidth="1"/>
    <col min="27" max="16384" width="9.109375" style="111"/>
  </cols>
  <sheetData>
    <row r="1" spans="3:26" ht="18" x14ac:dyDescent="0.3">
      <c r="C1" s="209" t="s">
        <v>60</v>
      </c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  <c r="P1" s="209"/>
      <c r="Q1" s="209"/>
      <c r="R1" s="209"/>
      <c r="S1" s="209"/>
      <c r="T1" s="209"/>
      <c r="U1" s="209"/>
      <c r="V1" s="209"/>
      <c r="W1" s="209"/>
      <c r="X1" s="209"/>
      <c r="Y1" s="209"/>
      <c r="Z1" s="152"/>
    </row>
    <row r="2" spans="3:26" ht="7.95" customHeight="1" x14ac:dyDescent="0.3">
      <c r="C2" s="2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52"/>
    </row>
    <row r="3" spans="3:26" ht="24.9" customHeight="1" x14ac:dyDescent="0.3">
      <c r="C3" s="112" t="s">
        <v>0</v>
      </c>
      <c r="D3" s="139"/>
      <c r="E3" s="114">
        <v>6</v>
      </c>
      <c r="F3" s="114"/>
      <c r="G3" s="114"/>
      <c r="H3" s="114"/>
      <c r="I3" s="115">
        <v>7</v>
      </c>
      <c r="J3" s="114"/>
      <c r="K3" s="114"/>
      <c r="L3" s="114"/>
      <c r="M3" s="115">
        <v>8</v>
      </c>
      <c r="N3" s="114"/>
      <c r="O3" s="114"/>
      <c r="P3" s="114"/>
      <c r="Q3" s="115">
        <v>9</v>
      </c>
      <c r="R3" s="114"/>
      <c r="S3" s="114"/>
      <c r="T3" s="114"/>
      <c r="U3" s="115">
        <v>10</v>
      </c>
      <c r="V3" s="116"/>
      <c r="W3" s="116"/>
      <c r="X3" s="116"/>
      <c r="Y3" s="140"/>
      <c r="Z3" s="152"/>
    </row>
    <row r="4" spans="3:26" ht="6" customHeight="1" x14ac:dyDescent="0.3">
      <c r="C4" s="3"/>
      <c r="D4" s="4"/>
      <c r="E4" s="1"/>
      <c r="F4" s="1"/>
      <c r="G4" s="1"/>
      <c r="H4" s="1"/>
      <c r="I4" s="5"/>
      <c r="J4" s="6"/>
      <c r="K4" s="6"/>
      <c r="L4" s="6"/>
      <c r="M4" s="5"/>
      <c r="N4" s="6"/>
      <c r="O4" s="6"/>
      <c r="P4" s="6"/>
      <c r="Q4" s="5"/>
      <c r="R4" s="6"/>
      <c r="S4" s="6"/>
      <c r="T4" s="6"/>
      <c r="U4" s="5"/>
      <c r="V4" s="6"/>
      <c r="W4" s="6"/>
      <c r="X4" s="6"/>
      <c r="Y4" s="7"/>
      <c r="Z4" s="152"/>
    </row>
    <row r="5" spans="3:26" x14ac:dyDescent="0.3">
      <c r="C5" s="8" t="s">
        <v>1</v>
      </c>
      <c r="D5" s="4"/>
      <c r="E5" s="222">
        <f>'Leases 1 - 5'!J104</f>
        <v>0</v>
      </c>
      <c r="F5" s="222"/>
      <c r="G5" s="222"/>
      <c r="H5" s="222"/>
      <c r="I5" s="218">
        <f>'Leases 1 - 5'!K104</f>
        <v>0</v>
      </c>
      <c r="J5" s="219"/>
      <c r="K5" s="219"/>
      <c r="L5" s="219"/>
      <c r="M5" s="218">
        <f>'Leases 1 - 5'!L104</f>
        <v>0</v>
      </c>
      <c r="N5" s="219"/>
      <c r="O5" s="219"/>
      <c r="P5" s="219"/>
      <c r="Q5" s="218">
        <f>'Leases 1 - 5'!M104</f>
        <v>0</v>
      </c>
      <c r="R5" s="219"/>
      <c r="S5" s="219"/>
      <c r="T5" s="219"/>
      <c r="U5" s="218">
        <f>'Leases 1 - 5'!N104</f>
        <v>0</v>
      </c>
      <c r="V5" s="219"/>
      <c r="W5" s="219"/>
      <c r="X5" s="219"/>
      <c r="Y5" s="7"/>
      <c r="Z5" s="152"/>
    </row>
    <row r="6" spans="3:26" x14ac:dyDescent="0.3">
      <c r="C6" s="3" t="s">
        <v>2</v>
      </c>
      <c r="D6" s="4"/>
      <c r="E6" s="222">
        <f>'Leases 1 - 5'!J105</f>
        <v>0</v>
      </c>
      <c r="F6" s="222"/>
      <c r="G6" s="222"/>
      <c r="H6" s="222"/>
      <c r="I6" s="218">
        <f>'Leases 1 - 5'!K105</f>
        <v>0</v>
      </c>
      <c r="J6" s="219"/>
      <c r="K6" s="219"/>
      <c r="L6" s="219"/>
      <c r="M6" s="218">
        <f>'Leases 1 - 5'!L105</f>
        <v>0</v>
      </c>
      <c r="N6" s="219"/>
      <c r="O6" s="219"/>
      <c r="P6" s="219"/>
      <c r="Q6" s="218">
        <f>'Leases 1 - 5'!M105</f>
        <v>0</v>
      </c>
      <c r="R6" s="219"/>
      <c r="S6" s="219"/>
      <c r="T6" s="219"/>
      <c r="U6" s="218">
        <f>'Leases 1 - 5'!N105</f>
        <v>0</v>
      </c>
      <c r="V6" s="219"/>
      <c r="W6" s="219"/>
      <c r="X6" s="219"/>
      <c r="Y6" s="7"/>
      <c r="Z6" s="152"/>
    </row>
    <row r="7" spans="3:26" x14ac:dyDescent="0.3">
      <c r="C7" s="3" t="s">
        <v>3</v>
      </c>
      <c r="D7" s="4"/>
      <c r="E7" s="184" t="str">
        <f>'Leases 1 - 5'!J106&amp;", "&amp;'Leases 1 - 5'!J107</f>
        <v xml:space="preserve">, </v>
      </c>
      <c r="F7" s="184"/>
      <c r="G7" s="184"/>
      <c r="H7" s="184"/>
      <c r="I7" s="170" t="str">
        <f>'Leases 1 - 5'!K106&amp;", "&amp;'Leases 1 - 5'!K107</f>
        <v xml:space="preserve">, </v>
      </c>
      <c r="J7" s="171"/>
      <c r="K7" s="171"/>
      <c r="L7" s="171"/>
      <c r="M7" s="170" t="str">
        <f>'Leases 1 - 5'!L106&amp;", "&amp;'Leases 1 - 5'!L107</f>
        <v xml:space="preserve">, </v>
      </c>
      <c r="N7" s="171"/>
      <c r="O7" s="171"/>
      <c r="P7" s="171"/>
      <c r="Q7" s="170" t="str">
        <f>'Leases 1 - 5'!M106&amp;", "&amp;'Leases 1 - 5'!M107</f>
        <v xml:space="preserve">, </v>
      </c>
      <c r="R7" s="171"/>
      <c r="S7" s="171"/>
      <c r="T7" s="171"/>
      <c r="U7" s="170" t="str">
        <f>'Leases 1 - 5'!N106&amp;", "&amp;'Leases 1 - 5'!N107</f>
        <v xml:space="preserve">, </v>
      </c>
      <c r="V7" s="171"/>
      <c r="W7" s="171"/>
      <c r="X7" s="171"/>
      <c r="Y7" s="7"/>
      <c r="Z7" s="152"/>
    </row>
    <row r="8" spans="3:26" x14ac:dyDescent="0.3">
      <c r="C8" s="3"/>
      <c r="D8" s="4"/>
      <c r="E8" s="1"/>
      <c r="F8" s="1"/>
      <c r="G8" s="1"/>
      <c r="H8" s="1"/>
      <c r="I8" s="5"/>
      <c r="J8" s="6"/>
      <c r="K8" s="6"/>
      <c r="L8" s="6"/>
      <c r="M8" s="5"/>
      <c r="N8" s="6"/>
      <c r="O8" s="6"/>
      <c r="P8" s="6"/>
      <c r="Q8" s="5"/>
      <c r="R8" s="6"/>
      <c r="S8" s="6"/>
      <c r="T8" s="6"/>
      <c r="U8" s="5"/>
      <c r="V8" s="6"/>
      <c r="W8" s="6"/>
      <c r="X8" s="6"/>
      <c r="Y8" s="7"/>
      <c r="Z8" s="152"/>
    </row>
    <row r="9" spans="3:26" x14ac:dyDescent="0.3">
      <c r="C9" s="3" t="s">
        <v>5</v>
      </c>
      <c r="D9" s="4"/>
      <c r="E9" s="184" t="e">
        <f>RIGHT('Leases 1 - 5'!J108,LEN('Leases 1 - 5'!J108)-1)&amp;"  "&amp;'Leases 1 - 5'!J109</f>
        <v>#VALUE!</v>
      </c>
      <c r="F9" s="184"/>
      <c r="G9" s="184"/>
      <c r="H9" s="184"/>
      <c r="I9" s="170" t="e">
        <f>RIGHT('Leases 1 - 5'!K108,LEN('Leases 1 - 5'!K108)-1)&amp;"  "&amp;'Leases 1 - 5'!K109</f>
        <v>#VALUE!</v>
      </c>
      <c r="J9" s="171"/>
      <c r="K9" s="171"/>
      <c r="L9" s="171"/>
      <c r="M9" s="170" t="e">
        <f>RIGHT('Leases 1 - 5'!L108,LEN('Leases 1 - 5'!L108)-1)&amp;"  "&amp;'Leases 1 - 5'!L109</f>
        <v>#VALUE!</v>
      </c>
      <c r="N9" s="171"/>
      <c r="O9" s="171"/>
      <c r="P9" s="171"/>
      <c r="Q9" s="170" t="e">
        <f>RIGHT('Leases 1 - 5'!M108,LEN('Leases 1 - 5'!M108)-1)&amp;"  "&amp;'Leases 1 - 5'!M109</f>
        <v>#VALUE!</v>
      </c>
      <c r="R9" s="171"/>
      <c r="S9" s="171"/>
      <c r="T9" s="171"/>
      <c r="U9" s="170" t="e">
        <f>RIGHT('Leases 1 - 5'!N108,LEN('Leases 1 - 5'!N108)-1)&amp;"  "&amp;'Leases 1 - 5'!N109</f>
        <v>#VALUE!</v>
      </c>
      <c r="V9" s="171"/>
      <c r="W9" s="171"/>
      <c r="X9" s="171"/>
      <c r="Y9" s="7"/>
      <c r="Z9" s="152"/>
    </row>
    <row r="10" spans="3:26" x14ac:dyDescent="0.3">
      <c r="C10" s="3"/>
      <c r="D10" s="4"/>
      <c r="E10" s="9"/>
      <c r="F10" s="9"/>
      <c r="G10" s="9"/>
      <c r="H10" s="9"/>
      <c r="I10" s="10"/>
      <c r="J10" s="11"/>
      <c r="K10" s="11"/>
      <c r="L10" s="11"/>
      <c r="M10" s="10"/>
      <c r="N10" s="11"/>
      <c r="O10" s="11"/>
      <c r="P10" s="11"/>
      <c r="Q10" s="10"/>
      <c r="R10" s="11"/>
      <c r="S10" s="11"/>
      <c r="T10" s="11"/>
      <c r="U10" s="10"/>
      <c r="V10" s="11"/>
      <c r="W10" s="11"/>
      <c r="X10" s="11"/>
      <c r="Y10" s="7"/>
      <c r="Z10" s="152"/>
    </row>
    <row r="11" spans="3:26" x14ac:dyDescent="0.3">
      <c r="C11" s="3" t="s">
        <v>6</v>
      </c>
      <c r="D11" s="4"/>
      <c r="E11" s="184">
        <f>'Leases 1 - 5'!J110</f>
        <v>0</v>
      </c>
      <c r="F11" s="184"/>
      <c r="G11" s="184"/>
      <c r="H11" s="184"/>
      <c r="I11" s="170">
        <f>'Leases 1 - 5'!K110</f>
        <v>0</v>
      </c>
      <c r="J11" s="171"/>
      <c r="K11" s="171"/>
      <c r="L11" s="171"/>
      <c r="M11" s="170">
        <f>'Leases 1 - 5'!L110</f>
        <v>0</v>
      </c>
      <c r="N11" s="171"/>
      <c r="O11" s="171"/>
      <c r="P11" s="171"/>
      <c r="Q11" s="170">
        <f>'Leases 1 - 5'!M110</f>
        <v>0</v>
      </c>
      <c r="R11" s="171"/>
      <c r="S11" s="171"/>
      <c r="T11" s="171"/>
      <c r="U11" s="170">
        <f>'Leases 1 - 5'!N110</f>
        <v>0</v>
      </c>
      <c r="V11" s="171"/>
      <c r="W11" s="171"/>
      <c r="X11" s="171"/>
      <c r="Y11" s="7"/>
      <c r="Z11" s="152"/>
    </row>
    <row r="12" spans="3:26" ht="14.4" thickBot="1" x14ac:dyDescent="0.35">
      <c r="C12" s="3"/>
      <c r="D12" s="4"/>
      <c r="E12" s="1"/>
      <c r="F12" s="1"/>
      <c r="G12" s="1"/>
      <c r="H12" s="1"/>
      <c r="I12" s="5"/>
      <c r="J12" s="6"/>
      <c r="K12" s="6"/>
      <c r="L12" s="6"/>
      <c r="M12" s="5"/>
      <c r="N12" s="6"/>
      <c r="O12" s="6"/>
      <c r="P12" s="6"/>
      <c r="Q12" s="5"/>
      <c r="R12" s="6"/>
      <c r="S12" s="6"/>
      <c r="T12" s="6"/>
      <c r="U12" s="5"/>
      <c r="V12" s="6"/>
      <c r="W12" s="6"/>
      <c r="X12" s="6"/>
      <c r="Y12" s="7"/>
      <c r="Z12" s="152"/>
    </row>
    <row r="13" spans="3:26" ht="4.5" customHeight="1" x14ac:dyDescent="0.3">
      <c r="C13" s="141"/>
      <c r="D13" s="142"/>
      <c r="E13" s="122"/>
      <c r="F13" s="122"/>
      <c r="G13" s="122"/>
      <c r="H13" s="122"/>
      <c r="I13" s="143"/>
      <c r="J13" s="122"/>
      <c r="K13" s="122"/>
      <c r="L13" s="122"/>
      <c r="M13" s="143"/>
      <c r="N13" s="122"/>
      <c r="O13" s="122"/>
      <c r="P13" s="122"/>
      <c r="Q13" s="143"/>
      <c r="R13" s="122"/>
      <c r="S13" s="122"/>
      <c r="T13" s="122"/>
      <c r="U13" s="143"/>
      <c r="V13" s="122"/>
      <c r="W13" s="122"/>
      <c r="X13" s="122"/>
      <c r="Y13" s="124"/>
      <c r="Z13" s="152"/>
    </row>
    <row r="14" spans="3:26" ht="14.4" x14ac:dyDescent="0.3">
      <c r="C14" s="144" t="s">
        <v>8</v>
      </c>
      <c r="D14" s="126"/>
      <c r="E14" s="1"/>
      <c r="F14" s="1"/>
      <c r="G14" s="1"/>
      <c r="H14" s="1"/>
      <c r="I14" s="5"/>
      <c r="J14" s="6"/>
      <c r="K14" s="6"/>
      <c r="L14" s="6"/>
      <c r="M14" s="5"/>
      <c r="N14" s="6"/>
      <c r="O14" s="6"/>
      <c r="P14" s="6"/>
      <c r="Q14" s="5"/>
      <c r="R14" s="6"/>
      <c r="S14" s="6"/>
      <c r="T14" s="6"/>
      <c r="U14" s="5"/>
      <c r="V14" s="6"/>
      <c r="W14" s="6"/>
      <c r="X14" s="6"/>
      <c r="Y14" s="7"/>
      <c r="Z14" s="152"/>
    </row>
    <row r="15" spans="3:26" x14ac:dyDescent="0.3">
      <c r="C15" s="3"/>
      <c r="D15" s="4"/>
      <c r="E15" s="1"/>
      <c r="F15" s="1"/>
      <c r="G15" s="1"/>
      <c r="H15" s="1"/>
      <c r="I15" s="5"/>
      <c r="J15" s="6"/>
      <c r="K15" s="6"/>
      <c r="L15" s="6"/>
      <c r="M15" s="5"/>
      <c r="N15" s="6"/>
      <c r="O15" s="6"/>
      <c r="P15" s="6"/>
      <c r="Q15" s="5"/>
      <c r="R15" s="6"/>
      <c r="S15" s="6"/>
      <c r="T15" s="6"/>
      <c r="U15" s="5"/>
      <c r="V15" s="6"/>
      <c r="W15" s="6"/>
      <c r="X15" s="6"/>
      <c r="Y15" s="7"/>
      <c r="Z15" s="152"/>
    </row>
    <row r="16" spans="3:26" x14ac:dyDescent="0.3">
      <c r="C16" s="3" t="s">
        <v>12</v>
      </c>
      <c r="D16" s="4"/>
      <c r="E16" s="220">
        <f>'Leases 1 - 5'!J117</f>
        <v>0</v>
      </c>
      <c r="F16" s="220"/>
      <c r="G16" s="220"/>
      <c r="H16" s="220"/>
      <c r="I16" s="202">
        <f>'Leases 1 - 5'!K117</f>
        <v>0</v>
      </c>
      <c r="J16" s="203"/>
      <c r="K16" s="203"/>
      <c r="L16" s="203"/>
      <c r="M16" s="202">
        <f>'Leases 1 - 5'!L117</f>
        <v>0</v>
      </c>
      <c r="N16" s="203"/>
      <c r="O16" s="203"/>
      <c r="P16" s="203"/>
      <c r="Q16" s="202">
        <f>'Leases 1 - 5'!M117</f>
        <v>0</v>
      </c>
      <c r="R16" s="203"/>
      <c r="S16" s="203"/>
      <c r="T16" s="203"/>
      <c r="U16" s="202">
        <f>'Leases 1 - 5'!N117</f>
        <v>0</v>
      </c>
      <c r="V16" s="203"/>
      <c r="W16" s="203"/>
      <c r="X16" s="203"/>
      <c r="Y16" s="7"/>
      <c r="Z16" s="152"/>
    </row>
    <row r="17" spans="3:26" x14ac:dyDescent="0.3">
      <c r="C17" s="3"/>
      <c r="D17" s="4"/>
      <c r="E17" s="12"/>
      <c r="F17" s="12"/>
      <c r="G17" s="12"/>
      <c r="H17" s="12"/>
      <c r="I17" s="13"/>
      <c r="J17" s="14"/>
      <c r="K17" s="14"/>
      <c r="L17" s="14"/>
      <c r="M17" s="13"/>
      <c r="N17" s="14"/>
      <c r="O17" s="14"/>
      <c r="P17" s="14"/>
      <c r="Q17" s="13"/>
      <c r="R17" s="14"/>
      <c r="S17" s="14"/>
      <c r="T17" s="14"/>
      <c r="U17" s="13"/>
      <c r="V17" s="14"/>
      <c r="W17" s="14"/>
      <c r="X17" s="14"/>
      <c r="Y17" s="7"/>
      <c r="Z17" s="152"/>
    </row>
    <row r="18" spans="3:26" x14ac:dyDescent="0.3">
      <c r="C18" s="3" t="s">
        <v>4</v>
      </c>
      <c r="D18" s="4"/>
      <c r="E18" s="221">
        <f>'Leases 1 - 5'!J118</f>
        <v>0</v>
      </c>
      <c r="F18" s="221"/>
      <c r="G18" s="221"/>
      <c r="H18" s="221"/>
      <c r="I18" s="204">
        <f>'Leases 1 - 5'!K118</f>
        <v>0</v>
      </c>
      <c r="J18" s="205"/>
      <c r="K18" s="205"/>
      <c r="L18" s="205"/>
      <c r="M18" s="204">
        <f>'Leases 1 - 5'!L118</f>
        <v>0</v>
      </c>
      <c r="N18" s="205"/>
      <c r="O18" s="205"/>
      <c r="P18" s="205"/>
      <c r="Q18" s="204">
        <f>'Leases 1 - 5'!M118</f>
        <v>0</v>
      </c>
      <c r="R18" s="205"/>
      <c r="S18" s="205"/>
      <c r="T18" s="205"/>
      <c r="U18" s="204">
        <f>'Leases 1 - 5'!N118</f>
        <v>0</v>
      </c>
      <c r="V18" s="205"/>
      <c r="W18" s="205"/>
      <c r="X18" s="205"/>
      <c r="Y18" s="7"/>
      <c r="Z18" s="152"/>
    </row>
    <row r="19" spans="3:26" x14ac:dyDescent="0.3">
      <c r="C19" s="3"/>
      <c r="D19" s="4"/>
      <c r="E19" s="15"/>
      <c r="F19" s="15"/>
      <c r="G19" s="15"/>
      <c r="H19" s="15"/>
      <c r="I19" s="16"/>
      <c r="J19" s="17"/>
      <c r="K19" s="17"/>
      <c r="L19" s="17"/>
      <c r="M19" s="16"/>
      <c r="N19" s="17"/>
      <c r="O19" s="17"/>
      <c r="P19" s="17"/>
      <c r="Q19" s="16"/>
      <c r="R19" s="17"/>
      <c r="S19" s="17"/>
      <c r="T19" s="17"/>
      <c r="U19" s="16"/>
      <c r="V19" s="17"/>
      <c r="W19" s="17"/>
      <c r="X19" s="17"/>
      <c r="Y19" s="7"/>
      <c r="Z19" s="152"/>
    </row>
    <row r="20" spans="3:26" x14ac:dyDescent="0.3">
      <c r="C20" s="18" t="s">
        <v>76</v>
      </c>
      <c r="D20" s="4"/>
      <c r="E20" s="175">
        <f>'Leases 1 - 5'!J115</f>
        <v>0</v>
      </c>
      <c r="F20" s="176"/>
      <c r="G20" s="176"/>
      <c r="H20" s="177"/>
      <c r="I20" s="178">
        <f>'Leases 1 - 5'!K115</f>
        <v>0</v>
      </c>
      <c r="J20" s="179"/>
      <c r="K20" s="179"/>
      <c r="L20" s="177"/>
      <c r="M20" s="178">
        <f>'Leases 1 - 5'!L115</f>
        <v>0</v>
      </c>
      <c r="N20" s="179"/>
      <c r="O20" s="179"/>
      <c r="P20" s="177"/>
      <c r="Q20" s="178">
        <f>'Leases 1 - 5'!M115</f>
        <v>0</v>
      </c>
      <c r="R20" s="179"/>
      <c r="S20" s="179"/>
      <c r="T20" s="177"/>
      <c r="U20" s="178">
        <f>'Leases 1 - 5'!N115</f>
        <v>0</v>
      </c>
      <c r="V20" s="179"/>
      <c r="W20" s="179"/>
      <c r="X20" s="179"/>
      <c r="Y20" s="7"/>
      <c r="Z20" s="152"/>
    </row>
    <row r="21" spans="3:26" x14ac:dyDescent="0.3">
      <c r="C21" s="3"/>
      <c r="D21" s="4"/>
      <c r="E21" s="15"/>
      <c r="F21" s="15"/>
      <c r="G21" s="15"/>
      <c r="H21" s="15"/>
      <c r="I21" s="16"/>
      <c r="J21" s="17"/>
      <c r="K21" s="17"/>
      <c r="L21" s="17"/>
      <c r="M21" s="16"/>
      <c r="N21" s="17"/>
      <c r="O21" s="17"/>
      <c r="P21" s="17"/>
      <c r="Q21" s="16"/>
      <c r="R21" s="17"/>
      <c r="S21" s="17"/>
      <c r="T21" s="17"/>
      <c r="U21" s="16"/>
      <c r="V21" s="17"/>
      <c r="W21" s="17"/>
      <c r="X21" s="17"/>
      <c r="Y21" s="7"/>
      <c r="Z21" s="152"/>
    </row>
    <row r="22" spans="3:26" ht="20.100000000000001" customHeight="1" x14ac:dyDescent="0.3">
      <c r="C22" s="19" t="s">
        <v>11</v>
      </c>
      <c r="D22" s="20"/>
      <c r="E22" s="21" t="s">
        <v>68</v>
      </c>
      <c r="F22" s="185" t="str">
        <f>IF(E77=0,"",IF(E77=E78,E77,E79))</f>
        <v/>
      </c>
      <c r="G22" s="185"/>
      <c r="H22" s="185"/>
      <c r="I22" s="22" t="s">
        <v>68</v>
      </c>
      <c r="J22" s="185" t="str">
        <f>IF(I77=0,"",IF(I77=I78,I77,I79))</f>
        <v/>
      </c>
      <c r="K22" s="185"/>
      <c r="L22" s="185"/>
      <c r="M22" s="22" t="s">
        <v>68</v>
      </c>
      <c r="N22" s="185" t="str">
        <f>IF(M77=0,"",IF(M77=M78,M77,M79))</f>
        <v/>
      </c>
      <c r="O22" s="185"/>
      <c r="P22" s="185"/>
      <c r="Q22" s="22" t="s">
        <v>68</v>
      </c>
      <c r="R22" s="185" t="str">
        <f>IF(Q77=0,"",IF(Q77=Q78,Q77,Q79))</f>
        <v/>
      </c>
      <c r="S22" s="185"/>
      <c r="T22" s="185"/>
      <c r="U22" s="22" t="s">
        <v>68</v>
      </c>
      <c r="V22" s="185" t="str">
        <f>IF(U77=0,"",IF(U77=U78,U77,U79))</f>
        <v/>
      </c>
      <c r="W22" s="185"/>
      <c r="X22" s="185"/>
      <c r="Y22" s="23"/>
      <c r="Z22" s="152"/>
    </row>
    <row r="23" spans="3:26" ht="15" customHeight="1" x14ac:dyDescent="0.3">
      <c r="C23" s="3"/>
      <c r="D23" s="4"/>
      <c r="E23" s="24"/>
      <c r="F23" s="182" t="str">
        <f>IF(E77=E78,"","(Avg. $"&amp;E55&amp;")")</f>
        <v/>
      </c>
      <c r="G23" s="182"/>
      <c r="H23" s="182"/>
      <c r="I23" s="25"/>
      <c r="J23" s="182" t="str">
        <f>IF(I77=I78,"","(Avg. $"&amp;I55&amp;")")</f>
        <v/>
      </c>
      <c r="K23" s="182"/>
      <c r="L23" s="182"/>
      <c r="M23" s="25"/>
      <c r="N23" s="182" t="str">
        <f>IF(M77=M78,"","(Avg. $"&amp;M55&amp;")")</f>
        <v/>
      </c>
      <c r="O23" s="182"/>
      <c r="P23" s="182"/>
      <c r="Q23" s="25"/>
      <c r="R23" s="182" t="str">
        <f>IF(Q77=Q78,"","(Avg. $"&amp;Q55&amp;")")</f>
        <v/>
      </c>
      <c r="S23" s="182"/>
      <c r="T23" s="182"/>
      <c r="U23" s="25"/>
      <c r="V23" s="182" t="str">
        <f>IF(U77=U78,"","(Avg. $"&amp;U55&amp;")")</f>
        <v/>
      </c>
      <c r="W23" s="182"/>
      <c r="X23" s="182"/>
      <c r="Y23" s="26"/>
      <c r="Z23" s="152"/>
    </row>
    <row r="24" spans="3:26" ht="20.100000000000001" customHeight="1" x14ac:dyDescent="0.3">
      <c r="C24" s="3"/>
      <c r="D24" s="4"/>
      <c r="E24" s="27" t="s">
        <v>69</v>
      </c>
      <c r="F24" s="180" t="str">
        <f>IF(E80=0,"",IF(E80=E81,E80,E82))</f>
        <v/>
      </c>
      <c r="G24" s="180"/>
      <c r="H24" s="181"/>
      <c r="I24" s="28" t="s">
        <v>69</v>
      </c>
      <c r="J24" s="181" t="str">
        <f>IF(I80=0,"",IF(I80=I81,I80,I82))</f>
        <v/>
      </c>
      <c r="K24" s="181"/>
      <c r="L24" s="181"/>
      <c r="M24" s="28" t="s">
        <v>69</v>
      </c>
      <c r="N24" s="181" t="str">
        <f>IF(M80=0,"",IF(M80=M81,M80,M82))</f>
        <v/>
      </c>
      <c r="O24" s="181"/>
      <c r="P24" s="181"/>
      <c r="Q24" s="28" t="s">
        <v>69</v>
      </c>
      <c r="R24" s="181" t="str">
        <f>IF(Q80=0,"",IF(Q80=Q81,Q80,Q82))</f>
        <v/>
      </c>
      <c r="S24" s="181"/>
      <c r="T24" s="181"/>
      <c r="U24" s="28" t="s">
        <v>69</v>
      </c>
      <c r="V24" s="181" t="str">
        <f>IF(U80=0,"",IF(U80=U81,U80,U82))</f>
        <v/>
      </c>
      <c r="W24" s="181"/>
      <c r="X24" s="181"/>
      <c r="Y24" s="29"/>
      <c r="Z24" s="152"/>
    </row>
    <row r="25" spans="3:26" ht="15" customHeight="1" x14ac:dyDescent="0.3">
      <c r="C25" s="3"/>
      <c r="D25" s="4"/>
      <c r="E25" s="30"/>
      <c r="F25" s="182" t="str">
        <f>IF(E80=E81,"","(Avg. $"&amp;E58&amp;")")</f>
        <v/>
      </c>
      <c r="G25" s="182"/>
      <c r="H25" s="182"/>
      <c r="I25" s="31"/>
      <c r="J25" s="182" t="str">
        <f>IF(I80=I81,"","(Avg. $"&amp;I58&amp;")")</f>
        <v/>
      </c>
      <c r="K25" s="182"/>
      <c r="L25" s="182"/>
      <c r="M25" s="31"/>
      <c r="N25" s="182" t="str">
        <f>IF(M80=M81,"","(Avg. $"&amp;M58&amp;")")</f>
        <v/>
      </c>
      <c r="O25" s="182"/>
      <c r="P25" s="182"/>
      <c r="Q25" s="31"/>
      <c r="R25" s="182" t="str">
        <f>IF(Q80=Q81,"","(Avg. $"&amp;Q58&amp;")")</f>
        <v/>
      </c>
      <c r="S25" s="182"/>
      <c r="T25" s="182"/>
      <c r="U25" s="31"/>
      <c r="V25" s="182" t="str">
        <f>IF(U80=U81,"","(Avg. $"&amp;U58&amp;")")</f>
        <v/>
      </c>
      <c r="W25" s="182"/>
      <c r="X25" s="182"/>
      <c r="Y25" s="26"/>
      <c r="Z25" s="152"/>
    </row>
    <row r="26" spans="3:26" ht="20.100000000000001" customHeight="1" x14ac:dyDescent="0.3">
      <c r="C26" s="3"/>
      <c r="D26" s="4"/>
      <c r="E26" s="27" t="s">
        <v>70</v>
      </c>
      <c r="F26" s="180" t="str">
        <f>IF(E83=0,"",IF(E83=E84,E83,E85))</f>
        <v/>
      </c>
      <c r="G26" s="180"/>
      <c r="H26" s="181"/>
      <c r="I26" s="28" t="s">
        <v>70</v>
      </c>
      <c r="J26" s="181" t="str">
        <f>IF(I83=0,"",IF(I83=I84,I83,I85))</f>
        <v/>
      </c>
      <c r="K26" s="181"/>
      <c r="L26" s="181"/>
      <c r="M26" s="28" t="s">
        <v>70</v>
      </c>
      <c r="N26" s="181" t="str">
        <f>IF(M83=0,"",IF(M83=M84,M83,M85))</f>
        <v/>
      </c>
      <c r="O26" s="181"/>
      <c r="P26" s="181"/>
      <c r="Q26" s="28" t="s">
        <v>70</v>
      </c>
      <c r="R26" s="181" t="str">
        <f>IF(Q83=0,"",IF(Q83=Q84,Q83,Q85))</f>
        <v/>
      </c>
      <c r="S26" s="181"/>
      <c r="T26" s="181"/>
      <c r="U26" s="28" t="s">
        <v>70</v>
      </c>
      <c r="V26" s="181" t="str">
        <f>IF(U83=0,"",IF(U83=U84,U83,U85))</f>
        <v/>
      </c>
      <c r="W26" s="181"/>
      <c r="X26" s="181"/>
      <c r="Y26" s="29"/>
      <c r="Z26" s="152"/>
    </row>
    <row r="27" spans="3:26" ht="15" customHeight="1" x14ac:dyDescent="0.3">
      <c r="C27" s="3"/>
      <c r="D27" s="4"/>
      <c r="E27" s="30"/>
      <c r="F27" s="182" t="str">
        <f>IF(E83=E84,"","(Avg. $"&amp;E61&amp;")")</f>
        <v/>
      </c>
      <c r="G27" s="182"/>
      <c r="H27" s="182"/>
      <c r="I27" s="31"/>
      <c r="J27" s="182" t="str">
        <f>IF(I83=I84,"","(Avg. $"&amp;I61&amp;")")</f>
        <v/>
      </c>
      <c r="K27" s="182"/>
      <c r="L27" s="182"/>
      <c r="M27" s="31"/>
      <c r="N27" s="182" t="str">
        <f>IF(M83=M84,"","(Avg. $"&amp;M61&amp;")")</f>
        <v/>
      </c>
      <c r="O27" s="182"/>
      <c r="P27" s="182"/>
      <c r="Q27" s="31"/>
      <c r="R27" s="182" t="str">
        <f>IF(Q83=Q84,"","(Avg. $"&amp;Q61&amp;")")</f>
        <v/>
      </c>
      <c r="S27" s="182"/>
      <c r="T27" s="182"/>
      <c r="U27" s="31"/>
      <c r="V27" s="182" t="str">
        <f>IF(U83=U84,"","(Avg. $"&amp;U61&amp;")")</f>
        <v/>
      </c>
      <c r="W27" s="182"/>
      <c r="X27" s="182"/>
      <c r="Y27" s="26"/>
      <c r="Z27" s="152"/>
    </row>
    <row r="28" spans="3:26" ht="20.100000000000001" customHeight="1" x14ac:dyDescent="0.3">
      <c r="C28" s="3"/>
      <c r="D28" s="4"/>
      <c r="E28" s="27" t="s">
        <v>71</v>
      </c>
      <c r="F28" s="180" t="str">
        <f>IF(E86=0,"",IF(E86=E87,E86,E88))</f>
        <v/>
      </c>
      <c r="G28" s="180"/>
      <c r="H28" s="181"/>
      <c r="I28" s="28" t="s">
        <v>71</v>
      </c>
      <c r="J28" s="181" t="str">
        <f>IF(I86=0,"",IF(I86=I87,I86,I88))</f>
        <v/>
      </c>
      <c r="K28" s="181"/>
      <c r="L28" s="181"/>
      <c r="M28" s="28" t="s">
        <v>71</v>
      </c>
      <c r="N28" s="181" t="str">
        <f>IF(M86=0,"",IF(M86=M87,M86,M88))</f>
        <v/>
      </c>
      <c r="O28" s="181"/>
      <c r="P28" s="181"/>
      <c r="Q28" s="28" t="s">
        <v>71</v>
      </c>
      <c r="R28" s="181" t="str">
        <f>IF(Q86=0,"",IF(Q86=Q87,Q86,Q88))</f>
        <v/>
      </c>
      <c r="S28" s="181"/>
      <c r="T28" s="181"/>
      <c r="U28" s="28" t="s">
        <v>71</v>
      </c>
      <c r="V28" s="181" t="str">
        <f>IF(U86=0,"",IF(U86=U87,U86,U88))</f>
        <v/>
      </c>
      <c r="W28" s="181"/>
      <c r="X28" s="181"/>
      <c r="Y28" s="29"/>
      <c r="Z28" s="152"/>
    </row>
    <row r="29" spans="3:26" ht="15" customHeight="1" x14ac:dyDescent="0.3">
      <c r="C29" s="3"/>
      <c r="D29" s="4"/>
      <c r="E29" s="30"/>
      <c r="F29" s="182" t="str">
        <f>IF(E86=E87,"","(Avg. $"&amp;E64&amp;")")</f>
        <v/>
      </c>
      <c r="G29" s="182"/>
      <c r="H29" s="182"/>
      <c r="I29" s="31"/>
      <c r="J29" s="182" t="str">
        <f>IF(I86=I87,"","(Avg. $"&amp;I64&amp;")")</f>
        <v/>
      </c>
      <c r="K29" s="182"/>
      <c r="L29" s="182"/>
      <c r="M29" s="31"/>
      <c r="N29" s="182" t="str">
        <f>IF(M86=M87,"","(Avg. $"&amp;M64&amp;")")</f>
        <v/>
      </c>
      <c r="O29" s="182"/>
      <c r="P29" s="182"/>
      <c r="Q29" s="31"/>
      <c r="R29" s="182" t="str">
        <f>IF(Q86=Q87,"","(Avg. $"&amp;Q64&amp;")")</f>
        <v/>
      </c>
      <c r="S29" s="182"/>
      <c r="T29" s="182"/>
      <c r="U29" s="31"/>
      <c r="V29" s="182" t="str">
        <f>IF(U86=U87,"","(Avg. $"&amp;U64&amp;")")</f>
        <v/>
      </c>
      <c r="W29" s="182"/>
      <c r="X29" s="182"/>
      <c r="Y29" s="32"/>
      <c r="Z29" s="152"/>
    </row>
    <row r="30" spans="3:26" x14ac:dyDescent="0.3">
      <c r="C30" s="3"/>
      <c r="D30" s="4"/>
      <c r="E30" s="9"/>
      <c r="F30" s="9"/>
      <c r="G30" s="9"/>
      <c r="H30" s="9"/>
      <c r="I30" s="10"/>
      <c r="J30" s="11"/>
      <c r="K30" s="11"/>
      <c r="L30" s="11"/>
      <c r="M30" s="10"/>
      <c r="N30" s="11"/>
      <c r="O30" s="11"/>
      <c r="P30" s="11"/>
      <c r="Q30" s="10"/>
      <c r="R30" s="11"/>
      <c r="S30" s="11"/>
      <c r="T30" s="11"/>
      <c r="U30" s="10"/>
      <c r="V30" s="11"/>
      <c r="W30" s="11"/>
      <c r="X30" s="11"/>
      <c r="Y30" s="7"/>
      <c r="Z30" s="152"/>
    </row>
    <row r="31" spans="3:26" x14ac:dyDescent="0.3">
      <c r="C31" s="3" t="s">
        <v>7</v>
      </c>
      <c r="D31" s="4"/>
      <c r="E31" s="183" t="str">
        <f>IF('Leases 1 - 5'!J131="","---",IF('Leases 1 - 5'!J131="N / A","---",'Leases 1 - 5'!J131))</f>
        <v>---</v>
      </c>
      <c r="F31" s="171"/>
      <c r="G31" s="184" t="str">
        <f>IF(J159="","",IF(J159="N / A","",J159))</f>
        <v/>
      </c>
      <c r="H31" s="172"/>
      <c r="I31" s="170" t="str">
        <f>IF('Leases 1 - 5'!K131="","---",IF('Leases 1 - 5'!K131="N / A","---",'Leases 1 - 5'!K131))</f>
        <v>---</v>
      </c>
      <c r="J31" s="171"/>
      <c r="K31" s="171" t="str">
        <f>IF(K159="","",IF(K159="N / A","",K159))</f>
        <v/>
      </c>
      <c r="L31" s="172"/>
      <c r="M31" s="170" t="str">
        <f>IF('Leases 1 - 5'!L131="","---",IF('Leases 1 - 5'!L131="N / A","---",'Leases 1 - 5'!L131))</f>
        <v>---</v>
      </c>
      <c r="N31" s="171"/>
      <c r="O31" s="171" t="str">
        <f>IF(L159="","",IF(L159="N / A","",L159))</f>
        <v/>
      </c>
      <c r="P31" s="172"/>
      <c r="Q31" s="170" t="str">
        <f>IF('Leases 1 - 5'!M131="","---",IF('Leases 1 - 5'!M131="N / A","---",'Leases 1 - 5'!M131))</f>
        <v>---</v>
      </c>
      <c r="R31" s="171"/>
      <c r="S31" s="171" t="str">
        <f>IF(M159="","",IF(M159="N / A","",M159))</f>
        <v/>
      </c>
      <c r="T31" s="172"/>
      <c r="U31" s="214" t="str">
        <f>IF('Leases 1 - 5'!N131="","---",IF('Leases 1 - 5'!N131="N / A","---",'Leases 1 - 5'!N131))</f>
        <v>---</v>
      </c>
      <c r="V31" s="215"/>
      <c r="W31" s="215" t="str">
        <f>IF(N159="","",IF(N159="N / A","",N159))</f>
        <v/>
      </c>
      <c r="X31" s="215"/>
      <c r="Y31" s="7"/>
      <c r="Z31" s="152"/>
    </row>
    <row r="32" spans="3:26" x14ac:dyDescent="0.3">
      <c r="C32" s="3"/>
      <c r="D32" s="4"/>
      <c r="E32" s="9"/>
      <c r="F32" s="9"/>
      <c r="G32" s="9"/>
      <c r="H32" s="9"/>
      <c r="I32" s="10"/>
      <c r="J32" s="11"/>
      <c r="K32" s="11"/>
      <c r="L32" s="11"/>
      <c r="M32" s="10"/>
      <c r="N32" s="11"/>
      <c r="O32" s="11"/>
      <c r="P32" s="11"/>
      <c r="Q32" s="10"/>
      <c r="R32" s="11"/>
      <c r="S32" s="11"/>
      <c r="T32" s="11"/>
      <c r="U32" s="10"/>
      <c r="V32" s="11"/>
      <c r="W32" s="11"/>
      <c r="X32" s="11"/>
      <c r="Y32" s="7"/>
      <c r="Z32" s="152"/>
    </row>
    <row r="33" spans="3:26" s="145" customFormat="1" x14ac:dyDescent="0.3">
      <c r="C33" s="33" t="s">
        <v>9</v>
      </c>
      <c r="D33" s="34"/>
      <c r="E33" s="35" t="s">
        <v>18</v>
      </c>
      <c r="F33" s="36" t="str">
        <f>IF('Leases 1 - 5'!J132="2","X","")</f>
        <v/>
      </c>
      <c r="G33" s="37" t="s">
        <v>19</v>
      </c>
      <c r="H33" s="161" t="str">
        <f>IF('Leases 1 - 5'!J138="2","X","")</f>
        <v/>
      </c>
      <c r="I33" s="39" t="s">
        <v>18</v>
      </c>
      <c r="J33" s="36" t="str">
        <f>IF('Leases 1 - 5'!K132="2","X","")</f>
        <v/>
      </c>
      <c r="K33" s="37" t="s">
        <v>19</v>
      </c>
      <c r="L33" s="161" t="str">
        <f>IF('Leases 1 - 5'!K138="2","X","")</f>
        <v/>
      </c>
      <c r="M33" s="39" t="s">
        <v>18</v>
      </c>
      <c r="N33" s="36" t="str">
        <f>IF('Leases 1 - 5'!L132="2","X","")</f>
        <v/>
      </c>
      <c r="O33" s="37" t="s">
        <v>19</v>
      </c>
      <c r="P33" s="161" t="str">
        <f>IF('Leases 1 - 5'!L138="2","X","")</f>
        <v/>
      </c>
      <c r="Q33" s="39" t="s">
        <v>18</v>
      </c>
      <c r="R33" s="36" t="str">
        <f>IF('Leases 1 - 5'!M132="2","X","")</f>
        <v/>
      </c>
      <c r="S33" s="37" t="s">
        <v>19</v>
      </c>
      <c r="T33" s="161" t="str">
        <f>IF('Leases 1 - 5'!M138="2","X","")</f>
        <v/>
      </c>
      <c r="U33" s="39" t="s">
        <v>18</v>
      </c>
      <c r="V33" s="36" t="str">
        <f>IF('Leases 1 - 5'!N132="2","X","")</f>
        <v/>
      </c>
      <c r="W33" s="37" t="s">
        <v>19</v>
      </c>
      <c r="X33" s="38" t="str">
        <f>IF('Leases 1 - 5'!N138="2","X","")</f>
        <v/>
      </c>
      <c r="Y33" s="40"/>
      <c r="Z33" s="154"/>
    </row>
    <row r="34" spans="3:26" s="145" customFormat="1" x14ac:dyDescent="0.3">
      <c r="C34" s="33"/>
      <c r="D34" s="34"/>
      <c r="E34" s="41" t="s">
        <v>20</v>
      </c>
      <c r="F34" s="42" t="str">
        <f>IF('Leases 1 - 5'!J133="2","X","")</f>
        <v/>
      </c>
      <c r="G34" s="43" t="s">
        <v>23</v>
      </c>
      <c r="H34" s="158" t="str">
        <f>IF('Leases 1 - 5'!J139="2","X","")</f>
        <v/>
      </c>
      <c r="I34" s="45" t="s">
        <v>20</v>
      </c>
      <c r="J34" s="42" t="str">
        <f>IF('Leases 1 - 5'!K133="2","X","")</f>
        <v/>
      </c>
      <c r="K34" s="43" t="s">
        <v>23</v>
      </c>
      <c r="L34" s="158" t="str">
        <f>IF('Leases 1 - 5'!K139="2","X","")</f>
        <v/>
      </c>
      <c r="M34" s="45" t="s">
        <v>20</v>
      </c>
      <c r="N34" s="42" t="str">
        <f>IF('Leases 1 - 5'!L133="2","X","")</f>
        <v/>
      </c>
      <c r="O34" s="43" t="s">
        <v>23</v>
      </c>
      <c r="P34" s="158" t="str">
        <f>IF('Leases 1 - 5'!L139="2","X","")</f>
        <v/>
      </c>
      <c r="Q34" s="45" t="s">
        <v>20</v>
      </c>
      <c r="R34" s="42" t="str">
        <f>IF('Leases 1 - 5'!M133="2","X","")</f>
        <v/>
      </c>
      <c r="S34" s="43" t="s">
        <v>23</v>
      </c>
      <c r="T34" s="158" t="str">
        <f>IF('Leases 1 - 5'!M139="2","X","")</f>
        <v/>
      </c>
      <c r="U34" s="45" t="s">
        <v>20</v>
      </c>
      <c r="V34" s="42" t="str">
        <f>IF('Leases 1 - 5'!N133="2","X","")</f>
        <v/>
      </c>
      <c r="W34" s="43" t="s">
        <v>23</v>
      </c>
      <c r="X34" s="44" t="str">
        <f>IF('Leases 1 - 5'!N139="2","X","")</f>
        <v/>
      </c>
      <c r="Y34" s="46"/>
      <c r="Z34" s="154"/>
    </row>
    <row r="35" spans="3:26" s="145" customFormat="1" x14ac:dyDescent="0.3">
      <c r="C35" s="33"/>
      <c r="D35" s="34"/>
      <c r="E35" s="41" t="s">
        <v>22</v>
      </c>
      <c r="F35" s="42" t="str">
        <f>IF('Leases 1 - 5'!J134="2","X","")</f>
        <v/>
      </c>
      <c r="G35" s="43" t="s">
        <v>21</v>
      </c>
      <c r="H35" s="158" t="str">
        <f>IF('Leases 1 - 5'!J140="2","X","")</f>
        <v/>
      </c>
      <c r="I35" s="45" t="s">
        <v>22</v>
      </c>
      <c r="J35" s="42" t="str">
        <f>IF('Leases 1 - 5'!K134="2","X","")</f>
        <v/>
      </c>
      <c r="K35" s="43" t="s">
        <v>21</v>
      </c>
      <c r="L35" s="158" t="str">
        <f>IF('Leases 1 - 5'!K140="2","X","")</f>
        <v/>
      </c>
      <c r="M35" s="45" t="s">
        <v>22</v>
      </c>
      <c r="N35" s="42" t="str">
        <f>IF('Leases 1 - 5'!L134="2","X","")</f>
        <v/>
      </c>
      <c r="O35" s="43" t="s">
        <v>21</v>
      </c>
      <c r="P35" s="158" t="str">
        <f>IF('Leases 1 - 5'!L140="2","X","")</f>
        <v/>
      </c>
      <c r="Q35" s="45" t="s">
        <v>22</v>
      </c>
      <c r="R35" s="42" t="str">
        <f>IF('Leases 1 - 5'!M134="2","X","")</f>
        <v/>
      </c>
      <c r="S35" s="43" t="s">
        <v>21</v>
      </c>
      <c r="T35" s="158" t="str">
        <f>IF('Leases 1 - 5'!M140="2","X","")</f>
        <v/>
      </c>
      <c r="U35" s="45" t="s">
        <v>22</v>
      </c>
      <c r="V35" s="42" t="str">
        <f>IF('Leases 1 - 5'!N134="2","X","")</f>
        <v/>
      </c>
      <c r="W35" s="43" t="s">
        <v>21</v>
      </c>
      <c r="X35" s="44" t="str">
        <f>IF('Leases 1 - 5'!N140="2","X","")</f>
        <v/>
      </c>
      <c r="Y35" s="46"/>
      <c r="Z35" s="154"/>
    </row>
    <row r="36" spans="3:26" s="145" customFormat="1" x14ac:dyDescent="0.3">
      <c r="C36" s="33"/>
      <c r="D36" s="34"/>
      <c r="E36" s="47" t="s">
        <v>24</v>
      </c>
      <c r="F36" s="42" t="str">
        <f>IF('Leases 1 - 5'!J135="2","X","")</f>
        <v/>
      </c>
      <c r="G36" s="49" t="s">
        <v>25</v>
      </c>
      <c r="H36" s="158" t="str">
        <f>IF('Leases 1 - 5'!J141="2","X","")</f>
        <v/>
      </c>
      <c r="I36" s="50" t="s">
        <v>24</v>
      </c>
      <c r="J36" s="42" t="str">
        <f>IF('Leases 1 - 5'!K135="2","X","")</f>
        <v/>
      </c>
      <c r="K36" s="49" t="s">
        <v>25</v>
      </c>
      <c r="L36" s="158" t="str">
        <f>IF('Leases 1 - 5'!K141="2","X","")</f>
        <v/>
      </c>
      <c r="M36" s="50" t="s">
        <v>24</v>
      </c>
      <c r="N36" s="42" t="str">
        <f>IF('Leases 1 - 5'!L135="2","X","")</f>
        <v/>
      </c>
      <c r="O36" s="49" t="s">
        <v>25</v>
      </c>
      <c r="P36" s="158" t="str">
        <f>IF('Leases 1 - 5'!L141="2","X","")</f>
        <v/>
      </c>
      <c r="Q36" s="50" t="s">
        <v>24</v>
      </c>
      <c r="R36" s="42" t="str">
        <f>IF('Leases 1 - 5'!M135="2","X","")</f>
        <v/>
      </c>
      <c r="S36" s="49" t="s">
        <v>25</v>
      </c>
      <c r="T36" s="158" t="str">
        <f>IF('Leases 1 - 5'!M141="2","X","")</f>
        <v/>
      </c>
      <c r="U36" s="50" t="s">
        <v>24</v>
      </c>
      <c r="V36" s="42" t="str">
        <f>IF('Leases 1 - 5'!N135="2","X","")</f>
        <v/>
      </c>
      <c r="W36" s="49" t="s">
        <v>25</v>
      </c>
      <c r="X36" s="44" t="str">
        <f>IF('Leases 1 - 5'!N141="2","X","")</f>
        <v/>
      </c>
      <c r="Y36" s="46"/>
      <c r="Z36" s="154"/>
    </row>
    <row r="37" spans="3:26" s="145" customFormat="1" x14ac:dyDescent="0.3">
      <c r="C37" s="33"/>
      <c r="D37" s="34"/>
      <c r="E37" s="51" t="s">
        <v>61</v>
      </c>
      <c r="F37" s="42" t="str">
        <f>IF('Leases 1 - 5'!J136="2","X","")</f>
        <v/>
      </c>
      <c r="G37" s="52" t="s">
        <v>62</v>
      </c>
      <c r="H37" s="158" t="str">
        <f>IF('Leases 1 - 5'!J142="2","X","")</f>
        <v/>
      </c>
      <c r="I37" s="51" t="s">
        <v>61</v>
      </c>
      <c r="J37" s="42" t="str">
        <f>IF('Leases 1 - 5'!K136="2","X","")</f>
        <v/>
      </c>
      <c r="K37" s="52" t="s">
        <v>62</v>
      </c>
      <c r="L37" s="158" t="str">
        <f>IF('Leases 1 - 5'!K142="2","X","")</f>
        <v/>
      </c>
      <c r="M37" s="51" t="s">
        <v>61</v>
      </c>
      <c r="N37" s="42" t="str">
        <f>IF('Leases 1 - 5'!L136="2","X","")</f>
        <v/>
      </c>
      <c r="O37" s="52" t="s">
        <v>62</v>
      </c>
      <c r="P37" s="158" t="str">
        <f>IF('Leases 1 - 5'!L142="2","X","")</f>
        <v/>
      </c>
      <c r="Q37" s="51" t="s">
        <v>61</v>
      </c>
      <c r="R37" s="42" t="str">
        <f>IF('Leases 1 - 5'!M136="2","X","")</f>
        <v/>
      </c>
      <c r="S37" s="52" t="s">
        <v>62</v>
      </c>
      <c r="T37" s="158" t="str">
        <f>IF('Leases 1 - 5'!M142="2","X","")</f>
        <v/>
      </c>
      <c r="U37" s="51" t="s">
        <v>61</v>
      </c>
      <c r="V37" s="42" t="str">
        <f>IF('Leases 1 - 5'!N136="2","X","")</f>
        <v/>
      </c>
      <c r="W37" s="52" t="s">
        <v>62</v>
      </c>
      <c r="X37" s="44" t="str">
        <f>IF('Leases 1 - 5'!N142="2","X","")</f>
        <v/>
      </c>
      <c r="Y37" s="46"/>
      <c r="Z37" s="154"/>
    </row>
    <row r="38" spans="3:26" s="145" customFormat="1" ht="14.4" thickBot="1" x14ac:dyDescent="0.35">
      <c r="C38" s="33"/>
      <c r="D38" s="34"/>
      <c r="E38" s="53" t="s">
        <v>63</v>
      </c>
      <c r="F38" s="66" t="str">
        <f>IF('Leases 1 - 5'!J137="2","X","")</f>
        <v/>
      </c>
      <c r="G38" s="54" t="s">
        <v>64</v>
      </c>
      <c r="H38" s="159" t="str">
        <f>IF('Leases 1 - 5'!J143="2","X","")</f>
        <v/>
      </c>
      <c r="I38" s="53" t="s">
        <v>63</v>
      </c>
      <c r="J38" s="66" t="str">
        <f>IF('Leases 1 - 5'!K137="2","X","")</f>
        <v/>
      </c>
      <c r="K38" s="54" t="s">
        <v>64</v>
      </c>
      <c r="L38" s="159" t="str">
        <f>IF('Leases 1 - 5'!K143="2","X","")</f>
        <v/>
      </c>
      <c r="M38" s="53" t="s">
        <v>63</v>
      </c>
      <c r="N38" s="66" t="str">
        <f>IF('Leases 1 - 5'!L137="2","X","")</f>
        <v/>
      </c>
      <c r="O38" s="54" t="s">
        <v>64</v>
      </c>
      <c r="P38" s="159" t="str">
        <f>IF('Leases 1 - 5'!L143="2","X","")</f>
        <v/>
      </c>
      <c r="Q38" s="53" t="s">
        <v>63</v>
      </c>
      <c r="R38" s="66" t="str">
        <f>IF('Leases 1 - 5'!M137="2","X","")</f>
        <v/>
      </c>
      <c r="S38" s="54" t="s">
        <v>64</v>
      </c>
      <c r="T38" s="159" t="str">
        <f>IF('Leases 1 - 5'!M143="2","X","")</f>
        <v/>
      </c>
      <c r="U38" s="53" t="s">
        <v>63</v>
      </c>
      <c r="V38" s="66" t="str">
        <f>IF('Leases 1 - 5'!N137="2","X","")</f>
        <v/>
      </c>
      <c r="W38" s="54" t="s">
        <v>64</v>
      </c>
      <c r="X38" s="160" t="str">
        <f>IF('Leases 1 - 5'!N143="2","X","")</f>
        <v/>
      </c>
      <c r="Y38" s="55"/>
      <c r="Z38" s="154"/>
    </row>
    <row r="39" spans="3:26" s="145" customFormat="1" ht="5.25" customHeight="1" x14ac:dyDescent="0.3">
      <c r="C39" s="118"/>
      <c r="D39" s="119"/>
      <c r="E39" s="121"/>
      <c r="F39" s="135"/>
      <c r="G39" s="122"/>
      <c r="H39" s="135"/>
      <c r="I39" s="123"/>
      <c r="J39" s="135"/>
      <c r="K39" s="122"/>
      <c r="L39" s="135"/>
      <c r="M39" s="123"/>
      <c r="N39" s="135"/>
      <c r="O39" s="122"/>
      <c r="P39" s="135"/>
      <c r="Q39" s="123"/>
      <c r="R39" s="135"/>
      <c r="S39" s="122"/>
      <c r="T39" s="135"/>
      <c r="U39" s="123"/>
      <c r="V39" s="135"/>
      <c r="W39" s="122"/>
      <c r="X39" s="135"/>
      <c r="Y39" s="146"/>
      <c r="Z39" s="154"/>
    </row>
    <row r="40" spans="3:26" s="145" customFormat="1" x14ac:dyDescent="0.3">
      <c r="C40" s="33" t="s">
        <v>10</v>
      </c>
      <c r="D40" s="34"/>
      <c r="E40" s="56" t="s">
        <v>26</v>
      </c>
      <c r="F40" s="57" t="str">
        <f>IF('Leases 1 - 5'!J144="2","X","")</f>
        <v/>
      </c>
      <c r="G40" s="58" t="s">
        <v>28</v>
      </c>
      <c r="H40" s="59" t="str">
        <f>IF('Leases 1 - 5'!J150="2","X","")</f>
        <v/>
      </c>
      <c r="I40" s="60" t="s">
        <v>26</v>
      </c>
      <c r="J40" s="57" t="str">
        <f>IF('Leases 1 - 5'!K144="2","X","")</f>
        <v/>
      </c>
      <c r="K40" s="56" t="s">
        <v>28</v>
      </c>
      <c r="L40" s="59" t="str">
        <f>IF('Leases 1 - 5'!K150="2","X","")</f>
        <v/>
      </c>
      <c r="M40" s="60" t="s">
        <v>26</v>
      </c>
      <c r="N40" s="57" t="str">
        <f>IF('Leases 1 - 5'!L144="2","X","")</f>
        <v/>
      </c>
      <c r="O40" s="58" t="s">
        <v>28</v>
      </c>
      <c r="P40" s="59" t="str">
        <f>IF('Leases 1 - 5'!L150="2","X","")</f>
        <v/>
      </c>
      <c r="Q40" s="60" t="s">
        <v>26</v>
      </c>
      <c r="R40" s="57" t="str">
        <f>IF('Leases 1 - 5'!M144="2","X","")</f>
        <v/>
      </c>
      <c r="S40" s="58" t="s">
        <v>28</v>
      </c>
      <c r="T40" s="59" t="str">
        <f>IF('Leases 1 - 5'!M150="2","X","")</f>
        <v/>
      </c>
      <c r="U40" s="60" t="s">
        <v>26</v>
      </c>
      <c r="V40" s="57" t="str">
        <f>IF('Leases 1 - 5'!N144="2","X","")</f>
        <v/>
      </c>
      <c r="W40" s="58" t="s">
        <v>28</v>
      </c>
      <c r="X40" s="59" t="str">
        <f>IF('Leases 1 - 5'!N150="2","X","")</f>
        <v/>
      </c>
      <c r="Y40" s="61"/>
      <c r="Z40" s="154"/>
    </row>
    <row r="41" spans="3:26" s="145" customFormat="1" ht="27.6" x14ac:dyDescent="0.3">
      <c r="C41" s="33"/>
      <c r="D41" s="34"/>
      <c r="E41" s="62" t="s">
        <v>27</v>
      </c>
      <c r="F41" s="57" t="str">
        <f>IF('Leases 1 - 5'!J145="2","X","")</f>
        <v/>
      </c>
      <c r="G41" s="63" t="s">
        <v>31</v>
      </c>
      <c r="H41" s="59" t="str">
        <f>IF('Leases 1 - 5'!J151="2","X","")</f>
        <v/>
      </c>
      <c r="I41" s="64" t="s">
        <v>27</v>
      </c>
      <c r="J41" s="57" t="str">
        <f>IF('Leases 1 - 5'!K145="2","X","")</f>
        <v/>
      </c>
      <c r="K41" s="62" t="s">
        <v>31</v>
      </c>
      <c r="L41" s="59" t="str">
        <f>IF('Leases 1 - 5'!K151="2","X","")</f>
        <v/>
      </c>
      <c r="M41" s="64" t="s">
        <v>27</v>
      </c>
      <c r="N41" s="57" t="str">
        <f>IF('Leases 1 - 5'!L145="2","X","")</f>
        <v/>
      </c>
      <c r="O41" s="63" t="s">
        <v>31</v>
      </c>
      <c r="P41" s="59" t="str">
        <f>IF('Leases 1 - 5'!L151="2","X","")</f>
        <v/>
      </c>
      <c r="Q41" s="64" t="s">
        <v>27</v>
      </c>
      <c r="R41" s="57" t="str">
        <f>IF('Leases 1 - 5'!M145="2","X","")</f>
        <v/>
      </c>
      <c r="S41" s="63" t="s">
        <v>31</v>
      </c>
      <c r="T41" s="59" t="str">
        <f>IF('Leases 1 - 5'!M151="2","X","")</f>
        <v/>
      </c>
      <c r="U41" s="64" t="s">
        <v>27</v>
      </c>
      <c r="V41" s="57" t="str">
        <f>IF('Leases 1 - 5'!N145="2","X","")</f>
        <v/>
      </c>
      <c r="W41" s="63" t="s">
        <v>31</v>
      </c>
      <c r="X41" s="59" t="str">
        <f>IF('Leases 1 - 5'!N151="2","X","")</f>
        <v/>
      </c>
      <c r="Y41" s="46"/>
      <c r="Z41" s="154"/>
    </row>
    <row r="42" spans="3:26" s="145" customFormat="1" x14ac:dyDescent="0.3">
      <c r="C42" s="33"/>
      <c r="D42" s="34"/>
      <c r="E42" s="62" t="s">
        <v>30</v>
      </c>
      <c r="F42" s="57" t="str">
        <f>IF('Leases 1 - 5'!J146="2","X","")</f>
        <v/>
      </c>
      <c r="G42" s="63" t="s">
        <v>29</v>
      </c>
      <c r="H42" s="59" t="str">
        <f>IF('Leases 1 - 5'!J152="2","X","")</f>
        <v/>
      </c>
      <c r="I42" s="64" t="s">
        <v>30</v>
      </c>
      <c r="J42" s="57" t="str">
        <f>IF('Leases 1 - 5'!K146="2","X","")</f>
        <v/>
      </c>
      <c r="K42" s="62" t="s">
        <v>29</v>
      </c>
      <c r="L42" s="59" t="str">
        <f>IF('Leases 1 - 5'!K152="2","X","")</f>
        <v/>
      </c>
      <c r="M42" s="64" t="s">
        <v>30</v>
      </c>
      <c r="N42" s="57" t="str">
        <f>IF('Leases 1 - 5'!L146="2","X","")</f>
        <v/>
      </c>
      <c r="O42" s="63" t="s">
        <v>29</v>
      </c>
      <c r="P42" s="59" t="str">
        <f>IF('Leases 1 - 5'!L152="2","X","")</f>
        <v/>
      </c>
      <c r="Q42" s="64" t="s">
        <v>30</v>
      </c>
      <c r="R42" s="57" t="str">
        <f>IF('Leases 1 - 5'!M146="2","X","")</f>
        <v/>
      </c>
      <c r="S42" s="63" t="s">
        <v>29</v>
      </c>
      <c r="T42" s="59" t="str">
        <f>IF('Leases 1 - 5'!M152="2","X","")</f>
        <v/>
      </c>
      <c r="U42" s="64" t="s">
        <v>30</v>
      </c>
      <c r="V42" s="57" t="str">
        <f>IF('Leases 1 - 5'!N146="2","X","")</f>
        <v/>
      </c>
      <c r="W42" s="63" t="s">
        <v>29</v>
      </c>
      <c r="X42" s="59" t="str">
        <f>IF('Leases 1 - 5'!N152="2","X","")</f>
        <v/>
      </c>
      <c r="Y42" s="46"/>
      <c r="Z42" s="154"/>
    </row>
    <row r="43" spans="3:26" s="145" customFormat="1" x14ac:dyDescent="0.3">
      <c r="C43" s="33"/>
      <c r="D43" s="34"/>
      <c r="E43" s="62" t="s">
        <v>32</v>
      </c>
      <c r="F43" s="57" t="str">
        <f>IF('Leases 1 - 5'!J147="2","X","")</f>
        <v/>
      </c>
      <c r="G43" s="63" t="s">
        <v>33</v>
      </c>
      <c r="H43" s="59" t="str">
        <f>IF('Leases 1 - 5'!J153="2","X","")</f>
        <v/>
      </c>
      <c r="I43" s="64" t="s">
        <v>32</v>
      </c>
      <c r="J43" s="57" t="str">
        <f>IF('Leases 1 - 5'!K147="2","X","")</f>
        <v/>
      </c>
      <c r="K43" s="62" t="s">
        <v>33</v>
      </c>
      <c r="L43" s="59" t="str">
        <f>IF('Leases 1 - 5'!K153="2","X","")</f>
        <v/>
      </c>
      <c r="M43" s="64" t="s">
        <v>32</v>
      </c>
      <c r="N43" s="57" t="str">
        <f>IF('Leases 1 - 5'!L147="2","X","")</f>
        <v/>
      </c>
      <c r="O43" s="63" t="s">
        <v>33</v>
      </c>
      <c r="P43" s="59" t="str">
        <f>IF('Leases 1 - 5'!L153="2","X","")</f>
        <v/>
      </c>
      <c r="Q43" s="64" t="s">
        <v>32</v>
      </c>
      <c r="R43" s="57" t="str">
        <f>IF('Leases 1 - 5'!M147="2","X","")</f>
        <v/>
      </c>
      <c r="S43" s="63" t="s">
        <v>33</v>
      </c>
      <c r="T43" s="59" t="str">
        <f>IF('Leases 1 - 5'!M153="2","X","")</f>
        <v/>
      </c>
      <c r="U43" s="64" t="s">
        <v>32</v>
      </c>
      <c r="V43" s="57" t="str">
        <f>IF('Leases 1 - 5'!N147="2","X","")</f>
        <v/>
      </c>
      <c r="W43" s="63" t="s">
        <v>33</v>
      </c>
      <c r="X43" s="59" t="str">
        <f>IF('Leases 1 - 5'!N153="2","X","")</f>
        <v/>
      </c>
      <c r="Y43" s="46"/>
      <c r="Z43" s="154"/>
    </row>
    <row r="44" spans="3:26" s="145" customFormat="1" x14ac:dyDescent="0.3">
      <c r="C44" s="33"/>
      <c r="D44" s="34"/>
      <c r="E44" s="62" t="s">
        <v>34</v>
      </c>
      <c r="F44" s="57" t="str">
        <f>IF('Leases 1 - 5'!J148="2","X","")</f>
        <v/>
      </c>
      <c r="G44" s="63" t="s">
        <v>35</v>
      </c>
      <c r="H44" s="59" t="str">
        <f>IF('Leases 1 - 5'!J154="2","X","")</f>
        <v/>
      </c>
      <c r="I44" s="64" t="s">
        <v>34</v>
      </c>
      <c r="J44" s="57" t="str">
        <f>IF('Leases 1 - 5'!K148="2","X","")</f>
        <v/>
      </c>
      <c r="K44" s="62" t="s">
        <v>35</v>
      </c>
      <c r="L44" s="59" t="str">
        <f>IF('Leases 1 - 5'!K154="2","X","")</f>
        <v/>
      </c>
      <c r="M44" s="64" t="s">
        <v>34</v>
      </c>
      <c r="N44" s="57" t="str">
        <f>IF('Leases 1 - 5'!L148="2","X","")</f>
        <v/>
      </c>
      <c r="O44" s="63" t="s">
        <v>35</v>
      </c>
      <c r="P44" s="59" t="str">
        <f>IF('Leases 1 - 5'!L154="2","X","")</f>
        <v/>
      </c>
      <c r="Q44" s="64" t="s">
        <v>34</v>
      </c>
      <c r="R44" s="57" t="str">
        <f>IF('Leases 1 - 5'!M148="2","X","")</f>
        <v/>
      </c>
      <c r="S44" s="63" t="s">
        <v>35</v>
      </c>
      <c r="T44" s="59" t="str">
        <f>IF('Leases 1 - 5'!M154="2","X","")</f>
        <v/>
      </c>
      <c r="U44" s="64" t="s">
        <v>34</v>
      </c>
      <c r="V44" s="57" t="str">
        <f>IF('Leases 1 - 5'!N148="2","X","")</f>
        <v/>
      </c>
      <c r="W44" s="63" t="s">
        <v>35</v>
      </c>
      <c r="X44" s="59" t="str">
        <f>IF('Leases 1 - 5'!N154="2","X","")</f>
        <v/>
      </c>
      <c r="Y44" s="46"/>
      <c r="Z44" s="154"/>
    </row>
    <row r="45" spans="3:26" s="145" customFormat="1" ht="28.2" thickBot="1" x14ac:dyDescent="0.35">
      <c r="C45" s="33"/>
      <c r="D45" s="34"/>
      <c r="E45" s="65" t="s">
        <v>36</v>
      </c>
      <c r="F45" s="57" t="str">
        <f>IF('Leases 1 - 5'!J149="2","X","")</f>
        <v/>
      </c>
      <c r="G45" s="63" t="s">
        <v>37</v>
      </c>
      <c r="H45" s="59" t="str">
        <f>IF('Leases 1 - 5'!J155="2","X","")</f>
        <v/>
      </c>
      <c r="I45" s="64" t="s">
        <v>36</v>
      </c>
      <c r="J45" s="57" t="str">
        <f>IF('Leases 1 - 5'!K149="2","X","")</f>
        <v/>
      </c>
      <c r="K45" s="62" t="s">
        <v>37</v>
      </c>
      <c r="L45" s="59" t="str">
        <f>IF('Leases 1 - 5'!K155="2","X","")</f>
        <v/>
      </c>
      <c r="M45" s="64" t="s">
        <v>36</v>
      </c>
      <c r="N45" s="57" t="str">
        <f>IF('Leases 1 - 5'!L149="2","X","")</f>
        <v/>
      </c>
      <c r="O45" s="63" t="s">
        <v>37</v>
      </c>
      <c r="P45" s="59" t="str">
        <f>IF('Leases 1 - 5'!L155="2","X","")</f>
        <v/>
      </c>
      <c r="Q45" s="64" t="s">
        <v>36</v>
      </c>
      <c r="R45" s="57" t="str">
        <f>IF('Leases 1 - 5'!M149="2","X","")</f>
        <v/>
      </c>
      <c r="S45" s="63" t="s">
        <v>37</v>
      </c>
      <c r="T45" s="59" t="str">
        <f>IF('Leases 1 - 5'!M155="2","X","")</f>
        <v/>
      </c>
      <c r="U45" s="64" t="s">
        <v>36</v>
      </c>
      <c r="V45" s="57" t="str">
        <f>IF('Leases 1 - 5'!N149="2","X","")</f>
        <v/>
      </c>
      <c r="W45" s="63" t="s">
        <v>37</v>
      </c>
      <c r="X45" s="59" t="str">
        <f>IF('Leases 1 - 5'!N155="2","X","")</f>
        <v/>
      </c>
      <c r="Y45" s="46"/>
      <c r="Z45" s="154"/>
    </row>
    <row r="46" spans="3:26" ht="5.25" customHeight="1" x14ac:dyDescent="0.3">
      <c r="C46" s="118"/>
      <c r="D46" s="119"/>
      <c r="E46" s="134"/>
      <c r="F46" s="135"/>
      <c r="G46" s="134"/>
      <c r="H46" s="136"/>
      <c r="I46" s="137"/>
      <c r="J46" s="134"/>
      <c r="K46" s="134"/>
      <c r="L46" s="121"/>
      <c r="M46" s="137"/>
      <c r="N46" s="134"/>
      <c r="O46" s="134"/>
      <c r="P46" s="121"/>
      <c r="Q46" s="137"/>
      <c r="R46" s="134"/>
      <c r="S46" s="134"/>
      <c r="T46" s="121"/>
      <c r="U46" s="137"/>
      <c r="V46" s="134"/>
      <c r="W46" s="134"/>
      <c r="X46" s="121"/>
      <c r="Y46" s="124"/>
      <c r="Z46" s="152"/>
    </row>
    <row r="47" spans="3:26" ht="12.75" customHeight="1" x14ac:dyDescent="0.3">
      <c r="C47" s="33" t="s">
        <v>65</v>
      </c>
      <c r="D47" s="34"/>
      <c r="E47" s="65" t="s">
        <v>66</v>
      </c>
      <c r="F47" s="173" t="str">
        <f>IF('Leases 1 - 5'!J156="2","X","")</f>
        <v/>
      </c>
      <c r="G47" s="174"/>
      <c r="H47" s="217"/>
      <c r="I47" s="64" t="s">
        <v>66</v>
      </c>
      <c r="J47" s="173" t="str">
        <f>IF('Leases 1 - 5'!K156="2","X","")</f>
        <v/>
      </c>
      <c r="K47" s="174"/>
      <c r="L47" s="217"/>
      <c r="M47" s="64" t="s">
        <v>66</v>
      </c>
      <c r="N47" s="173" t="str">
        <f>IF('Leases 1 - 5'!L156="2","X","")</f>
        <v/>
      </c>
      <c r="O47" s="174"/>
      <c r="P47" s="217"/>
      <c r="Q47" s="64" t="s">
        <v>66</v>
      </c>
      <c r="R47" s="173" t="str">
        <f>IF('Leases 1 - 5'!M156="2","X","")</f>
        <v/>
      </c>
      <c r="S47" s="174"/>
      <c r="T47" s="217"/>
      <c r="U47" s="64" t="s">
        <v>66</v>
      </c>
      <c r="V47" s="173" t="str">
        <f>IF('Leases 1 - 5'!N156="2","X","")</f>
        <v/>
      </c>
      <c r="W47" s="174"/>
      <c r="X47" s="174"/>
      <c r="Y47" s="67"/>
      <c r="Z47" s="152"/>
    </row>
    <row r="48" spans="3:26" ht="12.75" customHeight="1" thickBot="1" x14ac:dyDescent="0.35">
      <c r="C48" s="33"/>
      <c r="D48" s="34"/>
      <c r="E48" s="68" t="s">
        <v>67</v>
      </c>
      <c r="F48" s="212" t="str">
        <f>IF('Leases 1 - 5'!J157="2","X","")</f>
        <v/>
      </c>
      <c r="G48" s="213"/>
      <c r="H48" s="216"/>
      <c r="I48" s="69" t="s">
        <v>67</v>
      </c>
      <c r="J48" s="212" t="str">
        <f>IF('Leases 1 - 5'!K157="2","X","")</f>
        <v/>
      </c>
      <c r="K48" s="213"/>
      <c r="L48" s="216"/>
      <c r="M48" s="69" t="s">
        <v>67</v>
      </c>
      <c r="N48" s="212" t="str">
        <f>IF('Leases 1 - 5'!L157="2","X","")</f>
        <v/>
      </c>
      <c r="O48" s="213"/>
      <c r="P48" s="216"/>
      <c r="Q48" s="69" t="s">
        <v>67</v>
      </c>
      <c r="R48" s="212" t="str">
        <f>IF('Leases 1 - 5'!M157="2","X","")</f>
        <v/>
      </c>
      <c r="S48" s="213"/>
      <c r="T48" s="216"/>
      <c r="U48" s="69" t="s">
        <v>67</v>
      </c>
      <c r="V48" s="212" t="str">
        <f>IF('Leases 1 - 5'!N157="2","X","")</f>
        <v/>
      </c>
      <c r="W48" s="213"/>
      <c r="X48" s="213"/>
      <c r="Y48" s="70"/>
      <c r="Z48" s="152"/>
    </row>
    <row r="49" spans="3:26" hidden="1" x14ac:dyDescent="0.3">
      <c r="C49" s="2"/>
      <c r="D49" s="1"/>
      <c r="E49" s="1" t="s">
        <v>13</v>
      </c>
      <c r="F49" s="1"/>
      <c r="G49" s="1"/>
      <c r="H49" s="1"/>
      <c r="I49" s="1" t="s">
        <v>13</v>
      </c>
      <c r="J49" s="1"/>
      <c r="K49" s="1"/>
      <c r="L49" s="1"/>
      <c r="M49" s="1" t="s">
        <v>13</v>
      </c>
      <c r="N49" s="1"/>
      <c r="O49" s="1"/>
      <c r="P49" s="1"/>
      <c r="Q49" s="1" t="s">
        <v>13</v>
      </c>
      <c r="R49" s="1"/>
      <c r="S49" s="1"/>
      <c r="T49" s="1"/>
      <c r="U49" s="1" t="s">
        <v>13</v>
      </c>
      <c r="V49" s="1"/>
      <c r="W49" s="1"/>
      <c r="X49" s="1"/>
      <c r="Y49" s="1"/>
      <c r="Z49" s="152"/>
    </row>
    <row r="50" spans="3:26" hidden="1" x14ac:dyDescent="0.3">
      <c r="C50" s="2"/>
      <c r="D50" s="1"/>
      <c r="E50" s="1" t="s">
        <v>16</v>
      </c>
      <c r="F50" s="1"/>
      <c r="G50" s="1"/>
      <c r="H50" s="1"/>
      <c r="I50" s="1" t="s">
        <v>16</v>
      </c>
      <c r="J50" s="1"/>
      <c r="K50" s="1"/>
      <c r="L50" s="1"/>
      <c r="M50" s="1" t="s">
        <v>16</v>
      </c>
      <c r="N50" s="1"/>
      <c r="O50" s="1"/>
      <c r="P50" s="1"/>
      <c r="Q50" s="1" t="s">
        <v>16</v>
      </c>
      <c r="R50" s="1"/>
      <c r="S50" s="1"/>
      <c r="T50" s="1"/>
      <c r="U50" s="1" t="s">
        <v>16</v>
      </c>
      <c r="V50" s="1"/>
      <c r="W50" s="1"/>
      <c r="X50" s="1"/>
      <c r="Y50" s="1"/>
      <c r="Z50" s="152"/>
    </row>
    <row r="51" spans="3:26" hidden="1" x14ac:dyDescent="0.3">
      <c r="C51" s="2"/>
      <c r="D51" s="1"/>
      <c r="E51" s="1" t="s">
        <v>14</v>
      </c>
      <c r="F51" s="1"/>
      <c r="G51" s="1"/>
      <c r="H51" s="1"/>
      <c r="I51" s="1" t="s">
        <v>14</v>
      </c>
      <c r="J51" s="1"/>
      <c r="K51" s="1"/>
      <c r="L51" s="1"/>
      <c r="M51" s="1" t="s">
        <v>14</v>
      </c>
      <c r="N51" s="1"/>
      <c r="O51" s="1"/>
      <c r="P51" s="1"/>
      <c r="Q51" s="1" t="s">
        <v>14</v>
      </c>
      <c r="R51" s="1"/>
      <c r="S51" s="1"/>
      <c r="T51" s="1"/>
      <c r="U51" s="1" t="s">
        <v>14</v>
      </c>
      <c r="V51" s="1"/>
      <c r="W51" s="1"/>
      <c r="X51" s="1"/>
      <c r="Y51" s="1"/>
      <c r="Z51" s="152"/>
    </row>
    <row r="52" spans="3:26" hidden="1" x14ac:dyDescent="0.3">
      <c r="C52" s="2"/>
      <c r="D52" s="1"/>
      <c r="E52" s="1" t="s">
        <v>15</v>
      </c>
      <c r="F52" s="1"/>
      <c r="G52" s="1"/>
      <c r="H52" s="1"/>
      <c r="I52" s="1" t="s">
        <v>15</v>
      </c>
      <c r="J52" s="1"/>
      <c r="K52" s="1"/>
      <c r="L52" s="1"/>
      <c r="M52" s="1" t="s">
        <v>15</v>
      </c>
      <c r="N52" s="1"/>
      <c r="O52" s="1"/>
      <c r="P52" s="1"/>
      <c r="Q52" s="1" t="s">
        <v>15</v>
      </c>
      <c r="R52" s="1"/>
      <c r="S52" s="1"/>
      <c r="T52" s="1"/>
      <c r="U52" s="1" t="s">
        <v>15</v>
      </c>
      <c r="V52" s="1"/>
      <c r="W52" s="1"/>
      <c r="X52" s="1"/>
      <c r="Y52" s="1"/>
      <c r="Z52" s="152"/>
    </row>
    <row r="53" spans="3:26" hidden="1" x14ac:dyDescent="0.3">
      <c r="C53" s="2"/>
      <c r="D53" s="1"/>
      <c r="E53" s="1">
        <f>'Leases 1 - 5'!J119</f>
        <v>0</v>
      </c>
      <c r="F53" s="1"/>
      <c r="G53" s="1"/>
      <c r="H53" s="1"/>
      <c r="I53" s="1">
        <f>'Leases 1 - 5'!K119</f>
        <v>0</v>
      </c>
      <c r="J53" s="1"/>
      <c r="K53" s="1"/>
      <c r="L53" s="1"/>
      <c r="M53" s="1">
        <f>'Leases 1 - 5'!L119</f>
        <v>0</v>
      </c>
      <c r="N53" s="1"/>
      <c r="O53" s="1"/>
      <c r="P53" s="1"/>
      <c r="Q53" s="1">
        <f>'Leases 1 - 5'!M119</f>
        <v>0</v>
      </c>
      <c r="R53" s="1"/>
      <c r="S53" s="1"/>
      <c r="T53" s="1"/>
      <c r="U53" s="1">
        <f>'Leases 1 - 5'!N119</f>
        <v>0</v>
      </c>
      <c r="V53" s="1"/>
      <c r="W53" s="1"/>
      <c r="X53" s="1"/>
      <c r="Y53" s="1"/>
      <c r="Z53" s="152"/>
    </row>
    <row r="54" spans="3:26" hidden="1" x14ac:dyDescent="0.3">
      <c r="C54" s="2"/>
      <c r="D54" s="1"/>
      <c r="E54" s="1">
        <f>'Leases 1 - 5'!J120</f>
        <v>0</v>
      </c>
      <c r="F54" s="1"/>
      <c r="G54" s="1"/>
      <c r="H54" s="1"/>
      <c r="I54" s="1">
        <f>'Leases 1 - 5'!K120</f>
        <v>0</v>
      </c>
      <c r="J54" s="1"/>
      <c r="K54" s="1"/>
      <c r="L54" s="1"/>
      <c r="M54" s="1">
        <f>'Leases 1 - 5'!L120</f>
        <v>0</v>
      </c>
      <c r="N54" s="1"/>
      <c r="O54" s="1"/>
      <c r="P54" s="1"/>
      <c r="Q54" s="1">
        <f>'Leases 1 - 5'!M120</f>
        <v>0</v>
      </c>
      <c r="R54" s="1"/>
      <c r="S54" s="1"/>
      <c r="T54" s="1"/>
      <c r="U54" s="1">
        <f>'Leases 1 - 5'!N120</f>
        <v>0</v>
      </c>
      <c r="V54" s="1"/>
      <c r="W54" s="1"/>
      <c r="X54" s="1"/>
      <c r="Y54" s="1"/>
      <c r="Z54" s="152"/>
    </row>
    <row r="55" spans="3:26" hidden="1" x14ac:dyDescent="0.3">
      <c r="C55" s="2"/>
      <c r="D55" s="1"/>
      <c r="E55" s="1">
        <f>'Leases 1 - 5'!J121</f>
        <v>0</v>
      </c>
      <c r="F55" s="1"/>
      <c r="G55" s="1"/>
      <c r="H55" s="1"/>
      <c r="I55" s="1">
        <f>'Leases 1 - 5'!K121</f>
        <v>0</v>
      </c>
      <c r="J55" s="1"/>
      <c r="K55" s="1"/>
      <c r="L55" s="1"/>
      <c r="M55" s="1">
        <f>'Leases 1 - 5'!L121</f>
        <v>0</v>
      </c>
      <c r="N55" s="1"/>
      <c r="O55" s="1"/>
      <c r="P55" s="1"/>
      <c r="Q55" s="1">
        <f>'Leases 1 - 5'!M121</f>
        <v>0</v>
      </c>
      <c r="R55" s="1"/>
      <c r="S55" s="1"/>
      <c r="T55" s="1"/>
      <c r="U55" s="1">
        <f>'Leases 1 - 5'!N121</f>
        <v>0</v>
      </c>
      <c r="V55" s="1"/>
      <c r="W55" s="1"/>
      <c r="X55" s="1"/>
      <c r="Y55" s="1"/>
      <c r="Z55" s="152"/>
    </row>
    <row r="56" spans="3:26" hidden="1" x14ac:dyDescent="0.3">
      <c r="C56" s="2"/>
      <c r="D56" s="1"/>
      <c r="E56" s="1">
        <f>'Leases 1 - 5'!J122</f>
        <v>0</v>
      </c>
      <c r="F56" s="1"/>
      <c r="G56" s="1"/>
      <c r="H56" s="1"/>
      <c r="I56" s="1">
        <f>'Leases 1 - 5'!K122</f>
        <v>0</v>
      </c>
      <c r="J56" s="1"/>
      <c r="K56" s="1"/>
      <c r="L56" s="1"/>
      <c r="M56" s="1">
        <f>'Leases 1 - 5'!L122</f>
        <v>0</v>
      </c>
      <c r="N56" s="1"/>
      <c r="O56" s="1"/>
      <c r="P56" s="1"/>
      <c r="Q56" s="1">
        <f>'Leases 1 - 5'!M122</f>
        <v>0</v>
      </c>
      <c r="R56" s="1"/>
      <c r="S56" s="1"/>
      <c r="T56" s="1"/>
      <c r="U56" s="1">
        <f>'Leases 1 - 5'!N122</f>
        <v>0</v>
      </c>
      <c r="V56" s="1"/>
      <c r="W56" s="1"/>
      <c r="X56" s="1"/>
      <c r="Y56" s="1"/>
      <c r="Z56" s="152"/>
    </row>
    <row r="57" spans="3:26" hidden="1" x14ac:dyDescent="0.3">
      <c r="C57" s="2"/>
      <c r="D57" s="1"/>
      <c r="E57" s="1">
        <f>'Leases 1 - 5'!J123</f>
        <v>0</v>
      </c>
      <c r="F57" s="1"/>
      <c r="G57" s="1"/>
      <c r="H57" s="1"/>
      <c r="I57" s="1">
        <f>'Leases 1 - 5'!K123</f>
        <v>0</v>
      </c>
      <c r="J57" s="1"/>
      <c r="K57" s="1"/>
      <c r="L57" s="1"/>
      <c r="M57" s="1">
        <f>'Leases 1 - 5'!L123</f>
        <v>0</v>
      </c>
      <c r="N57" s="1"/>
      <c r="O57" s="1"/>
      <c r="P57" s="1"/>
      <c r="Q57" s="1">
        <f>'Leases 1 - 5'!M123</f>
        <v>0</v>
      </c>
      <c r="R57" s="1"/>
      <c r="S57" s="1"/>
      <c r="T57" s="1"/>
      <c r="U57" s="1">
        <f>'Leases 1 - 5'!N123</f>
        <v>0</v>
      </c>
      <c r="V57" s="1"/>
      <c r="W57" s="1"/>
      <c r="X57" s="1"/>
      <c r="Y57" s="1"/>
      <c r="Z57" s="152"/>
    </row>
    <row r="58" spans="3:26" hidden="1" x14ac:dyDescent="0.3">
      <c r="C58" s="2"/>
      <c r="D58" s="1"/>
      <c r="E58" s="1">
        <f>'Leases 1 - 5'!J124</f>
        <v>0</v>
      </c>
      <c r="F58" s="1"/>
      <c r="G58" s="1"/>
      <c r="H58" s="1"/>
      <c r="I58" s="1">
        <f>'Leases 1 - 5'!K124</f>
        <v>0</v>
      </c>
      <c r="J58" s="1"/>
      <c r="K58" s="1"/>
      <c r="L58" s="1"/>
      <c r="M58" s="1">
        <f>'Leases 1 - 5'!L124</f>
        <v>0</v>
      </c>
      <c r="N58" s="1"/>
      <c r="O58" s="1"/>
      <c r="P58" s="1"/>
      <c r="Q58" s="1">
        <f>'Leases 1 - 5'!M124</f>
        <v>0</v>
      </c>
      <c r="R58" s="1"/>
      <c r="S58" s="1"/>
      <c r="T58" s="1"/>
      <c r="U58" s="1">
        <f>'Leases 1 - 5'!N124</f>
        <v>0</v>
      </c>
      <c r="V58" s="1"/>
      <c r="W58" s="1"/>
      <c r="X58" s="1"/>
      <c r="Y58" s="1"/>
      <c r="Z58" s="152"/>
    </row>
    <row r="59" spans="3:26" hidden="1" x14ac:dyDescent="0.3">
      <c r="C59" s="2"/>
      <c r="D59" s="1"/>
      <c r="E59" s="1">
        <f>'Leases 1 - 5'!J125</f>
        <v>0</v>
      </c>
      <c r="F59" s="1"/>
      <c r="G59" s="1"/>
      <c r="H59" s="1"/>
      <c r="I59" s="1">
        <f>'Leases 1 - 5'!K125</f>
        <v>0</v>
      </c>
      <c r="J59" s="1"/>
      <c r="K59" s="1"/>
      <c r="L59" s="1"/>
      <c r="M59" s="1">
        <f>'Leases 1 - 5'!L125</f>
        <v>0</v>
      </c>
      <c r="N59" s="1"/>
      <c r="O59" s="1"/>
      <c r="P59" s="1"/>
      <c r="Q59" s="1">
        <f>'Leases 1 - 5'!M125</f>
        <v>0</v>
      </c>
      <c r="R59" s="1"/>
      <c r="S59" s="1"/>
      <c r="T59" s="1"/>
      <c r="U59" s="1">
        <f>'Leases 1 - 5'!N125</f>
        <v>0</v>
      </c>
      <c r="V59" s="1"/>
      <c r="W59" s="1"/>
      <c r="X59" s="1"/>
      <c r="Y59" s="1"/>
      <c r="Z59" s="152"/>
    </row>
    <row r="60" spans="3:26" hidden="1" x14ac:dyDescent="0.3">
      <c r="C60" s="2"/>
      <c r="D60" s="1"/>
      <c r="E60" s="1">
        <f>'Leases 1 - 5'!J126</f>
        <v>0</v>
      </c>
      <c r="F60" s="1"/>
      <c r="G60" s="1"/>
      <c r="H60" s="1"/>
      <c r="I60" s="1">
        <f>'Leases 1 - 5'!K126</f>
        <v>0</v>
      </c>
      <c r="J60" s="1"/>
      <c r="K60" s="1"/>
      <c r="L60" s="1"/>
      <c r="M60" s="1">
        <f>'Leases 1 - 5'!L126</f>
        <v>0</v>
      </c>
      <c r="N60" s="1"/>
      <c r="O60" s="1"/>
      <c r="P60" s="1"/>
      <c r="Q60" s="1">
        <f>'Leases 1 - 5'!M126</f>
        <v>0</v>
      </c>
      <c r="R60" s="1"/>
      <c r="S60" s="1"/>
      <c r="T60" s="1"/>
      <c r="U60" s="1">
        <f>'Leases 1 - 5'!N126</f>
        <v>0</v>
      </c>
      <c r="V60" s="1"/>
      <c r="W60" s="1"/>
      <c r="X60" s="1"/>
      <c r="Y60" s="1"/>
      <c r="Z60" s="152"/>
    </row>
    <row r="61" spans="3:26" hidden="1" x14ac:dyDescent="0.3">
      <c r="C61" s="2"/>
      <c r="D61" s="1"/>
      <c r="E61" s="1">
        <f>'Leases 1 - 5'!J127</f>
        <v>0</v>
      </c>
      <c r="F61" s="1"/>
      <c r="G61" s="1"/>
      <c r="H61" s="1"/>
      <c r="I61" s="1">
        <f>'Leases 1 - 5'!K127</f>
        <v>0</v>
      </c>
      <c r="J61" s="1"/>
      <c r="K61" s="1"/>
      <c r="L61" s="1"/>
      <c r="M61" s="1">
        <f>'Leases 1 - 5'!L127</f>
        <v>0</v>
      </c>
      <c r="N61" s="1"/>
      <c r="O61" s="1"/>
      <c r="P61" s="1"/>
      <c r="Q61" s="1">
        <f>'Leases 1 - 5'!M127</f>
        <v>0</v>
      </c>
      <c r="R61" s="1"/>
      <c r="S61" s="1"/>
      <c r="T61" s="1"/>
      <c r="U61" s="1">
        <f>'Leases 1 - 5'!N127</f>
        <v>0</v>
      </c>
      <c r="V61" s="1"/>
      <c r="W61" s="1"/>
      <c r="X61" s="1"/>
      <c r="Y61" s="1"/>
      <c r="Z61" s="152"/>
    </row>
    <row r="62" spans="3:26" hidden="1" x14ac:dyDescent="0.3">
      <c r="C62" s="2"/>
      <c r="D62" s="1"/>
      <c r="E62" s="1">
        <f>'Leases 1 - 5'!J128</f>
        <v>0</v>
      </c>
      <c r="F62" s="1"/>
      <c r="G62" s="1"/>
      <c r="H62" s="1"/>
      <c r="I62" s="1">
        <f>'Leases 1 - 5'!K128</f>
        <v>0</v>
      </c>
      <c r="J62" s="1"/>
      <c r="K62" s="1"/>
      <c r="L62" s="1"/>
      <c r="M62" s="1">
        <f>'Leases 1 - 5'!L128</f>
        <v>0</v>
      </c>
      <c r="N62" s="1"/>
      <c r="O62" s="1"/>
      <c r="P62" s="1"/>
      <c r="Q62" s="1">
        <f>'Leases 1 - 5'!M128</f>
        <v>0</v>
      </c>
      <c r="R62" s="1"/>
      <c r="S62" s="1"/>
      <c r="T62" s="1"/>
      <c r="U62" s="1">
        <f>'Leases 1 - 5'!N128</f>
        <v>0</v>
      </c>
      <c r="V62" s="1"/>
      <c r="W62" s="1"/>
      <c r="X62" s="1"/>
      <c r="Y62" s="1"/>
      <c r="Z62" s="152"/>
    </row>
    <row r="63" spans="3:26" hidden="1" x14ac:dyDescent="0.3">
      <c r="C63" s="2"/>
      <c r="D63" s="1"/>
      <c r="E63" s="1">
        <f>'Leases 1 - 5'!J129</f>
        <v>0</v>
      </c>
      <c r="F63" s="1"/>
      <c r="G63" s="1"/>
      <c r="H63" s="1"/>
      <c r="I63" s="1">
        <f>'Leases 1 - 5'!K129</f>
        <v>0</v>
      </c>
      <c r="J63" s="1"/>
      <c r="K63" s="1"/>
      <c r="L63" s="1"/>
      <c r="M63" s="1">
        <f>'Leases 1 - 5'!L129</f>
        <v>0</v>
      </c>
      <c r="N63" s="1"/>
      <c r="O63" s="1"/>
      <c r="P63" s="1"/>
      <c r="Q63" s="1">
        <f>'Leases 1 - 5'!M129</f>
        <v>0</v>
      </c>
      <c r="R63" s="1"/>
      <c r="S63" s="1"/>
      <c r="T63" s="1"/>
      <c r="U63" s="1">
        <f>'Leases 1 - 5'!N129</f>
        <v>0</v>
      </c>
      <c r="V63" s="1"/>
      <c r="W63" s="1"/>
      <c r="X63" s="1"/>
      <c r="Y63" s="1"/>
      <c r="Z63" s="152"/>
    </row>
    <row r="64" spans="3:26" hidden="1" x14ac:dyDescent="0.3">
      <c r="C64" s="2"/>
      <c r="D64" s="1"/>
      <c r="E64" s="1">
        <f>'Leases 1 - 5'!J130</f>
        <v>0</v>
      </c>
      <c r="F64" s="1"/>
      <c r="G64" s="1"/>
      <c r="H64" s="1"/>
      <c r="I64" s="1">
        <f>'Leases 1 - 5'!K130</f>
        <v>0</v>
      </c>
      <c r="J64" s="1"/>
      <c r="K64" s="1"/>
      <c r="L64" s="1"/>
      <c r="M64" s="1">
        <f>'Leases 1 - 5'!L130</f>
        <v>0</v>
      </c>
      <c r="N64" s="1"/>
      <c r="O64" s="1"/>
      <c r="P64" s="1"/>
      <c r="Q64" s="1">
        <f>'Leases 1 - 5'!M130</f>
        <v>0</v>
      </c>
      <c r="R64" s="1"/>
      <c r="S64" s="1"/>
      <c r="T64" s="1"/>
      <c r="U64" s="1">
        <f>'Leases 1 - 5'!N130</f>
        <v>0</v>
      </c>
      <c r="V64" s="1"/>
      <c r="W64" s="1"/>
      <c r="X64" s="1"/>
      <c r="Y64" s="1"/>
      <c r="Z64" s="152"/>
    </row>
    <row r="65" spans="3:26" hidden="1" x14ac:dyDescent="0.3">
      <c r="C65" s="2"/>
      <c r="D65" s="1"/>
      <c r="E65" s="1" t="str">
        <f t="shared" ref="E65:E76" si="0">IF(E53=0,"",E53)</f>
        <v/>
      </c>
      <c r="F65" s="1"/>
      <c r="G65" s="1"/>
      <c r="H65" s="1"/>
      <c r="I65" s="1" t="str">
        <f t="shared" ref="I65:I76" si="1">IF(I53=0,"",I53)</f>
        <v/>
      </c>
      <c r="J65" s="1"/>
      <c r="K65" s="1"/>
      <c r="L65" s="1"/>
      <c r="M65" s="1" t="str">
        <f t="shared" ref="M65:M76" si="2">IF(M53=0,"",M53)</f>
        <v/>
      </c>
      <c r="N65" s="1"/>
      <c r="O65" s="1"/>
      <c r="P65" s="1"/>
      <c r="Q65" s="1" t="str">
        <f t="shared" ref="Q65:Q76" si="3">IF(Q53=0,"",Q53)</f>
        <v/>
      </c>
      <c r="R65" s="1"/>
      <c r="S65" s="1"/>
      <c r="T65" s="1"/>
      <c r="U65" s="1" t="str">
        <f t="shared" ref="U65:U76" si="4">IF(U53=0,"",U53)</f>
        <v/>
      </c>
      <c r="V65" s="1"/>
      <c r="W65" s="1"/>
      <c r="X65" s="1"/>
      <c r="Y65" s="1"/>
      <c r="Z65" s="152"/>
    </row>
    <row r="66" spans="3:26" hidden="1" x14ac:dyDescent="0.3">
      <c r="C66" s="2"/>
      <c r="D66" s="1"/>
      <c r="E66" s="1" t="str">
        <f t="shared" si="0"/>
        <v/>
      </c>
      <c r="F66" s="1"/>
      <c r="G66" s="1"/>
      <c r="H66" s="1"/>
      <c r="I66" s="1" t="str">
        <f t="shared" si="1"/>
        <v/>
      </c>
      <c r="J66" s="1"/>
      <c r="K66" s="1"/>
      <c r="L66" s="1"/>
      <c r="M66" s="1" t="str">
        <f t="shared" si="2"/>
        <v/>
      </c>
      <c r="N66" s="1"/>
      <c r="O66" s="1"/>
      <c r="P66" s="1"/>
      <c r="Q66" s="1" t="str">
        <f t="shared" si="3"/>
        <v/>
      </c>
      <c r="R66" s="1"/>
      <c r="S66" s="1"/>
      <c r="T66" s="1"/>
      <c r="U66" s="1" t="str">
        <f t="shared" si="4"/>
        <v/>
      </c>
      <c r="V66" s="1"/>
      <c r="W66" s="1"/>
      <c r="X66" s="1"/>
      <c r="Y66" s="1"/>
      <c r="Z66" s="152"/>
    </row>
    <row r="67" spans="3:26" hidden="1" x14ac:dyDescent="0.3">
      <c r="C67" s="2"/>
      <c r="D67" s="1"/>
      <c r="E67" s="1" t="str">
        <f t="shared" si="0"/>
        <v/>
      </c>
      <c r="F67" s="1"/>
      <c r="G67" s="1"/>
      <c r="H67" s="1"/>
      <c r="I67" s="1" t="str">
        <f t="shared" si="1"/>
        <v/>
      </c>
      <c r="J67" s="1"/>
      <c r="K67" s="1"/>
      <c r="L67" s="1"/>
      <c r="M67" s="1" t="str">
        <f t="shared" si="2"/>
        <v/>
      </c>
      <c r="N67" s="1"/>
      <c r="O67" s="1"/>
      <c r="P67" s="1"/>
      <c r="Q67" s="1" t="str">
        <f t="shared" si="3"/>
        <v/>
      </c>
      <c r="R67" s="1"/>
      <c r="S67" s="1"/>
      <c r="T67" s="1"/>
      <c r="U67" s="1" t="str">
        <f t="shared" si="4"/>
        <v/>
      </c>
      <c r="V67" s="1"/>
      <c r="W67" s="1"/>
      <c r="X67" s="1"/>
      <c r="Y67" s="1"/>
      <c r="Z67" s="152"/>
    </row>
    <row r="68" spans="3:26" hidden="1" x14ac:dyDescent="0.3">
      <c r="C68" s="2"/>
      <c r="D68" s="1"/>
      <c r="E68" s="1" t="str">
        <f t="shared" si="0"/>
        <v/>
      </c>
      <c r="F68" s="1"/>
      <c r="G68" s="1"/>
      <c r="H68" s="1"/>
      <c r="I68" s="1" t="str">
        <f t="shared" si="1"/>
        <v/>
      </c>
      <c r="J68" s="1"/>
      <c r="K68" s="1"/>
      <c r="L68" s="1"/>
      <c r="M68" s="1" t="str">
        <f t="shared" si="2"/>
        <v/>
      </c>
      <c r="N68" s="1"/>
      <c r="O68" s="1"/>
      <c r="P68" s="1"/>
      <c r="Q68" s="1" t="str">
        <f t="shared" si="3"/>
        <v/>
      </c>
      <c r="R68" s="1"/>
      <c r="S68" s="1"/>
      <c r="T68" s="1"/>
      <c r="U68" s="1" t="str">
        <f t="shared" si="4"/>
        <v/>
      </c>
      <c r="V68" s="1"/>
      <c r="W68" s="1"/>
      <c r="X68" s="1"/>
      <c r="Y68" s="1"/>
      <c r="Z68" s="152"/>
    </row>
    <row r="69" spans="3:26" hidden="1" x14ac:dyDescent="0.3">
      <c r="C69" s="2"/>
      <c r="D69" s="1"/>
      <c r="E69" s="1" t="str">
        <f t="shared" si="0"/>
        <v/>
      </c>
      <c r="F69" s="1"/>
      <c r="G69" s="1"/>
      <c r="H69" s="1"/>
      <c r="I69" s="1" t="str">
        <f t="shared" si="1"/>
        <v/>
      </c>
      <c r="J69" s="1"/>
      <c r="K69" s="1"/>
      <c r="L69" s="1"/>
      <c r="M69" s="1" t="str">
        <f t="shared" si="2"/>
        <v/>
      </c>
      <c r="N69" s="1"/>
      <c r="O69" s="1"/>
      <c r="P69" s="1"/>
      <c r="Q69" s="1" t="str">
        <f t="shared" si="3"/>
        <v/>
      </c>
      <c r="R69" s="1"/>
      <c r="S69" s="1"/>
      <c r="T69" s="1"/>
      <c r="U69" s="1" t="str">
        <f t="shared" si="4"/>
        <v/>
      </c>
      <c r="V69" s="1"/>
      <c r="W69" s="1"/>
      <c r="X69" s="1"/>
      <c r="Y69" s="1"/>
      <c r="Z69" s="152"/>
    </row>
    <row r="70" spans="3:26" hidden="1" x14ac:dyDescent="0.3">
      <c r="C70" s="2"/>
      <c r="D70" s="1"/>
      <c r="E70" s="1" t="str">
        <f t="shared" si="0"/>
        <v/>
      </c>
      <c r="F70" s="1"/>
      <c r="G70" s="1"/>
      <c r="H70" s="1"/>
      <c r="I70" s="1" t="str">
        <f t="shared" si="1"/>
        <v/>
      </c>
      <c r="J70" s="1"/>
      <c r="K70" s="1"/>
      <c r="L70" s="1"/>
      <c r="M70" s="1" t="str">
        <f t="shared" si="2"/>
        <v/>
      </c>
      <c r="N70" s="1"/>
      <c r="O70" s="1"/>
      <c r="P70" s="1"/>
      <c r="Q70" s="1" t="str">
        <f t="shared" si="3"/>
        <v/>
      </c>
      <c r="R70" s="1"/>
      <c r="S70" s="1"/>
      <c r="T70" s="1"/>
      <c r="U70" s="1" t="str">
        <f t="shared" si="4"/>
        <v/>
      </c>
      <c r="V70" s="1"/>
      <c r="W70" s="1"/>
      <c r="X70" s="1"/>
      <c r="Y70" s="1"/>
      <c r="Z70" s="152"/>
    </row>
    <row r="71" spans="3:26" hidden="1" x14ac:dyDescent="0.3">
      <c r="C71" s="2"/>
      <c r="D71" s="1"/>
      <c r="E71" s="1" t="str">
        <f t="shared" si="0"/>
        <v/>
      </c>
      <c r="F71" s="1"/>
      <c r="G71" s="1"/>
      <c r="H71" s="1"/>
      <c r="I71" s="1" t="str">
        <f t="shared" si="1"/>
        <v/>
      </c>
      <c r="J71" s="1"/>
      <c r="K71" s="1"/>
      <c r="L71" s="1"/>
      <c r="M71" s="1" t="str">
        <f t="shared" si="2"/>
        <v/>
      </c>
      <c r="N71" s="1"/>
      <c r="O71" s="1"/>
      <c r="P71" s="1"/>
      <c r="Q71" s="1" t="str">
        <f t="shared" si="3"/>
        <v/>
      </c>
      <c r="R71" s="1"/>
      <c r="S71" s="1"/>
      <c r="T71" s="1"/>
      <c r="U71" s="1" t="str">
        <f t="shared" si="4"/>
        <v/>
      </c>
      <c r="V71" s="1"/>
      <c r="W71" s="1"/>
      <c r="X71" s="1"/>
      <c r="Y71" s="1"/>
      <c r="Z71" s="152"/>
    </row>
    <row r="72" spans="3:26" hidden="1" x14ac:dyDescent="0.3">
      <c r="C72" s="2"/>
      <c r="D72" s="1"/>
      <c r="E72" s="1" t="str">
        <f t="shared" si="0"/>
        <v/>
      </c>
      <c r="F72" s="1"/>
      <c r="G72" s="1"/>
      <c r="H72" s="1"/>
      <c r="I72" s="1" t="str">
        <f t="shared" si="1"/>
        <v/>
      </c>
      <c r="J72" s="1"/>
      <c r="K72" s="1"/>
      <c r="L72" s="1"/>
      <c r="M72" s="1" t="str">
        <f t="shared" si="2"/>
        <v/>
      </c>
      <c r="N72" s="1"/>
      <c r="O72" s="1"/>
      <c r="P72" s="1"/>
      <c r="Q72" s="1" t="str">
        <f t="shared" si="3"/>
        <v/>
      </c>
      <c r="R72" s="1"/>
      <c r="S72" s="1"/>
      <c r="T72" s="1"/>
      <c r="U72" s="1" t="str">
        <f t="shared" si="4"/>
        <v/>
      </c>
      <c r="V72" s="1"/>
      <c r="W72" s="1"/>
      <c r="X72" s="1"/>
      <c r="Y72" s="1"/>
      <c r="Z72" s="152"/>
    </row>
    <row r="73" spans="3:26" hidden="1" x14ac:dyDescent="0.3">
      <c r="C73" s="2"/>
      <c r="D73" s="1"/>
      <c r="E73" s="1" t="str">
        <f t="shared" si="0"/>
        <v/>
      </c>
      <c r="F73" s="1"/>
      <c r="G73" s="1"/>
      <c r="H73" s="1"/>
      <c r="I73" s="1" t="str">
        <f t="shared" si="1"/>
        <v/>
      </c>
      <c r="J73" s="1"/>
      <c r="K73" s="1"/>
      <c r="L73" s="1"/>
      <c r="M73" s="1" t="str">
        <f t="shared" si="2"/>
        <v/>
      </c>
      <c r="N73" s="1"/>
      <c r="O73" s="1"/>
      <c r="P73" s="1"/>
      <c r="Q73" s="1" t="str">
        <f t="shared" si="3"/>
        <v/>
      </c>
      <c r="R73" s="1"/>
      <c r="S73" s="1"/>
      <c r="T73" s="1"/>
      <c r="U73" s="1" t="str">
        <f t="shared" si="4"/>
        <v/>
      </c>
      <c r="V73" s="1"/>
      <c r="W73" s="1"/>
      <c r="X73" s="1"/>
      <c r="Y73" s="1"/>
      <c r="Z73" s="152"/>
    </row>
    <row r="74" spans="3:26" hidden="1" x14ac:dyDescent="0.3">
      <c r="C74" s="2"/>
      <c r="D74" s="1"/>
      <c r="E74" s="1" t="str">
        <f t="shared" si="0"/>
        <v/>
      </c>
      <c r="F74" s="1"/>
      <c r="G74" s="1"/>
      <c r="H74" s="1"/>
      <c r="I74" s="1" t="str">
        <f t="shared" si="1"/>
        <v/>
      </c>
      <c r="J74" s="1"/>
      <c r="K74" s="1"/>
      <c r="L74" s="1"/>
      <c r="M74" s="1" t="str">
        <f t="shared" si="2"/>
        <v/>
      </c>
      <c r="N74" s="1"/>
      <c r="O74" s="1"/>
      <c r="P74" s="1"/>
      <c r="Q74" s="1" t="str">
        <f t="shared" si="3"/>
        <v/>
      </c>
      <c r="R74" s="1"/>
      <c r="S74" s="1"/>
      <c r="T74" s="1"/>
      <c r="U74" s="1" t="str">
        <f t="shared" si="4"/>
        <v/>
      </c>
      <c r="V74" s="1"/>
      <c r="W74" s="1"/>
      <c r="X74" s="1"/>
      <c r="Y74" s="1"/>
      <c r="Z74" s="152"/>
    </row>
    <row r="75" spans="3:26" hidden="1" x14ac:dyDescent="0.3">
      <c r="C75" s="2"/>
      <c r="D75" s="1"/>
      <c r="E75" s="1" t="str">
        <f t="shared" si="0"/>
        <v/>
      </c>
      <c r="F75" s="1"/>
      <c r="G75" s="1"/>
      <c r="H75" s="1"/>
      <c r="I75" s="1" t="str">
        <f t="shared" si="1"/>
        <v/>
      </c>
      <c r="J75" s="1"/>
      <c r="K75" s="1"/>
      <c r="L75" s="1"/>
      <c r="M75" s="1" t="str">
        <f t="shared" si="2"/>
        <v/>
      </c>
      <c r="N75" s="1"/>
      <c r="O75" s="1"/>
      <c r="P75" s="1"/>
      <c r="Q75" s="1" t="str">
        <f t="shared" si="3"/>
        <v/>
      </c>
      <c r="R75" s="1"/>
      <c r="S75" s="1"/>
      <c r="T75" s="1"/>
      <c r="U75" s="1" t="str">
        <f t="shared" si="4"/>
        <v/>
      </c>
      <c r="V75" s="1"/>
      <c r="W75" s="1"/>
      <c r="X75" s="1"/>
      <c r="Y75" s="1"/>
      <c r="Z75" s="152"/>
    </row>
    <row r="76" spans="3:26" hidden="1" x14ac:dyDescent="0.3">
      <c r="C76" s="2"/>
      <c r="D76" s="1"/>
      <c r="E76" s="1" t="str">
        <f t="shared" si="0"/>
        <v/>
      </c>
      <c r="F76" s="1"/>
      <c r="G76" s="1"/>
      <c r="H76" s="1"/>
      <c r="I76" s="1" t="str">
        <f t="shared" si="1"/>
        <v/>
      </c>
      <c r="J76" s="1"/>
      <c r="K76" s="1"/>
      <c r="L76" s="1"/>
      <c r="M76" s="1" t="str">
        <f t="shared" si="2"/>
        <v/>
      </c>
      <c r="N76" s="1"/>
      <c r="O76" s="1"/>
      <c r="P76" s="1"/>
      <c r="Q76" s="1" t="str">
        <f t="shared" si="3"/>
        <v/>
      </c>
      <c r="R76" s="1"/>
      <c r="S76" s="1"/>
      <c r="T76" s="1"/>
      <c r="U76" s="1" t="str">
        <f t="shared" si="4"/>
        <v/>
      </c>
      <c r="V76" s="1"/>
      <c r="W76" s="1"/>
      <c r="X76" s="1"/>
      <c r="Y76" s="1"/>
      <c r="Z76" s="152"/>
    </row>
    <row r="77" spans="3:26" hidden="1" x14ac:dyDescent="0.3">
      <c r="C77" s="71"/>
      <c r="D77" s="20"/>
      <c r="E77" s="71">
        <f>MIN(E65:E67)</f>
        <v>0</v>
      </c>
      <c r="F77" s="71"/>
      <c r="G77" s="71"/>
      <c r="H77" s="71"/>
      <c r="I77" s="71">
        <f>MIN(I65:I67)</f>
        <v>0</v>
      </c>
      <c r="J77" s="71"/>
      <c r="K77" s="71"/>
      <c r="L77" s="71"/>
      <c r="M77" s="71">
        <f>MIN(M65:M67)</f>
        <v>0</v>
      </c>
      <c r="N77" s="71"/>
      <c r="O77" s="71"/>
      <c r="P77" s="71"/>
      <c r="Q77" s="71">
        <f>MIN(Q65:Q67)</f>
        <v>0</v>
      </c>
      <c r="R77" s="71"/>
      <c r="S77" s="71"/>
      <c r="T77" s="71"/>
      <c r="U77" s="71">
        <f>MIN(U65:U67)</f>
        <v>0</v>
      </c>
      <c r="V77" s="71"/>
      <c r="W77" s="71"/>
      <c r="X77" s="71"/>
      <c r="Y77" s="71"/>
      <c r="Z77" s="152"/>
    </row>
    <row r="78" spans="3:26" hidden="1" x14ac:dyDescent="0.3">
      <c r="C78" s="1"/>
      <c r="D78" s="4"/>
      <c r="E78" s="1">
        <f>MAX(E65:E67)</f>
        <v>0</v>
      </c>
      <c r="F78" s="1"/>
      <c r="G78" s="1"/>
      <c r="H78" s="1"/>
      <c r="I78" s="1">
        <f>MAX(I65:I67)</f>
        <v>0</v>
      </c>
      <c r="J78" s="1"/>
      <c r="K78" s="1"/>
      <c r="L78" s="1"/>
      <c r="M78" s="1">
        <f>MAX(M65:M67)</f>
        <v>0</v>
      </c>
      <c r="N78" s="1"/>
      <c r="O78" s="1"/>
      <c r="P78" s="1"/>
      <c r="Q78" s="1">
        <f>MAX(Q65:Q67)</f>
        <v>0</v>
      </c>
      <c r="R78" s="1"/>
      <c r="S78" s="1"/>
      <c r="T78" s="1"/>
      <c r="U78" s="1">
        <f>MAX(U65:U67)</f>
        <v>0</v>
      </c>
      <c r="V78" s="1"/>
      <c r="W78" s="1"/>
      <c r="X78" s="1"/>
      <c r="Y78" s="1"/>
      <c r="Z78" s="152"/>
    </row>
    <row r="79" spans="3:26" hidden="1" x14ac:dyDescent="0.3">
      <c r="C79" s="1"/>
      <c r="D79" s="4"/>
      <c r="E79" s="1" t="str">
        <f>"$"&amp;E77&amp;" to $"&amp;E78</f>
        <v>$0 to $0</v>
      </c>
      <c r="F79" s="1"/>
      <c r="G79" s="1"/>
      <c r="H79" s="1"/>
      <c r="I79" s="1" t="str">
        <f>"$"&amp;I77&amp;" to $"&amp;I78</f>
        <v>$0 to $0</v>
      </c>
      <c r="J79" s="1"/>
      <c r="K79" s="1"/>
      <c r="L79" s="1"/>
      <c r="M79" s="1" t="str">
        <f>"$"&amp;M77&amp;" to $"&amp;M78</f>
        <v>$0 to $0</v>
      </c>
      <c r="N79" s="1"/>
      <c r="O79" s="1"/>
      <c r="P79" s="1"/>
      <c r="Q79" s="1" t="str">
        <f>"$"&amp;Q77&amp;" to $"&amp;Q78</f>
        <v>$0 to $0</v>
      </c>
      <c r="R79" s="1"/>
      <c r="S79" s="1"/>
      <c r="T79" s="1"/>
      <c r="U79" s="1" t="str">
        <f>"$"&amp;U77&amp;" to $"&amp;U78</f>
        <v>$0 to $0</v>
      </c>
      <c r="V79" s="1"/>
      <c r="W79" s="1"/>
      <c r="X79" s="1"/>
      <c r="Y79" s="1"/>
      <c r="Z79" s="152"/>
    </row>
    <row r="80" spans="3:26" hidden="1" x14ac:dyDescent="0.3">
      <c r="C80" s="1"/>
      <c r="D80" s="4"/>
      <c r="E80" s="1">
        <f>MIN(E68:E70)</f>
        <v>0</v>
      </c>
      <c r="F80" s="1"/>
      <c r="G80" s="1"/>
      <c r="H80" s="1"/>
      <c r="I80" s="1">
        <f>MIN(I68:I70)</f>
        <v>0</v>
      </c>
      <c r="J80" s="1"/>
      <c r="K80" s="1"/>
      <c r="L80" s="1"/>
      <c r="M80" s="1">
        <f>MIN(M68:M70)</f>
        <v>0</v>
      </c>
      <c r="N80" s="1"/>
      <c r="O80" s="1"/>
      <c r="P80" s="1"/>
      <c r="Q80" s="1">
        <f>MIN(Q68:Q70)</f>
        <v>0</v>
      </c>
      <c r="R80" s="1"/>
      <c r="S80" s="1"/>
      <c r="T80" s="1"/>
      <c r="U80" s="1">
        <f>MIN(U68:U70)</f>
        <v>0</v>
      </c>
      <c r="V80" s="1"/>
      <c r="W80" s="1"/>
      <c r="X80" s="1"/>
      <c r="Y80" s="1"/>
      <c r="Z80" s="152"/>
    </row>
    <row r="81" spans="3:26" hidden="1" x14ac:dyDescent="0.3">
      <c r="C81" s="1"/>
      <c r="D81" s="4"/>
      <c r="E81" s="1">
        <f>MAX(E68:E70)</f>
        <v>0</v>
      </c>
      <c r="F81" s="1"/>
      <c r="G81" s="1"/>
      <c r="H81" s="1"/>
      <c r="I81" s="1">
        <f>MAX(I68:I70)</f>
        <v>0</v>
      </c>
      <c r="J81" s="1"/>
      <c r="K81" s="1"/>
      <c r="L81" s="1"/>
      <c r="M81" s="1">
        <f>MAX(M68:M70)</f>
        <v>0</v>
      </c>
      <c r="N81" s="1"/>
      <c r="O81" s="1"/>
      <c r="P81" s="1"/>
      <c r="Q81" s="1">
        <f>MAX(Q68:Q70)</f>
        <v>0</v>
      </c>
      <c r="R81" s="1"/>
      <c r="S81" s="1"/>
      <c r="T81" s="1"/>
      <c r="U81" s="1">
        <f>MAX(U68:U70)</f>
        <v>0</v>
      </c>
      <c r="V81" s="1"/>
      <c r="W81" s="1"/>
      <c r="X81" s="1"/>
      <c r="Y81" s="1"/>
      <c r="Z81" s="152"/>
    </row>
    <row r="82" spans="3:26" hidden="1" x14ac:dyDescent="0.3">
      <c r="C82" s="1"/>
      <c r="D82" s="4"/>
      <c r="E82" s="1" t="str">
        <f>"$"&amp;E80&amp;" to $"&amp;E81</f>
        <v>$0 to $0</v>
      </c>
      <c r="F82" s="1"/>
      <c r="G82" s="1"/>
      <c r="H82" s="1"/>
      <c r="I82" s="1" t="str">
        <f>"$"&amp;I80&amp;" to $"&amp;I81</f>
        <v>$0 to $0</v>
      </c>
      <c r="J82" s="1"/>
      <c r="K82" s="1"/>
      <c r="L82" s="1"/>
      <c r="M82" s="1" t="str">
        <f>"$"&amp;M80&amp;" to $"&amp;M81</f>
        <v>$0 to $0</v>
      </c>
      <c r="N82" s="1"/>
      <c r="O82" s="1"/>
      <c r="P82" s="1"/>
      <c r="Q82" s="1" t="str">
        <f>"$"&amp;Q80&amp;" to $"&amp;Q81</f>
        <v>$0 to $0</v>
      </c>
      <c r="R82" s="1"/>
      <c r="S82" s="1"/>
      <c r="T82" s="1"/>
      <c r="U82" s="1" t="str">
        <f>"$"&amp;U80&amp;" to $"&amp;U81</f>
        <v>$0 to $0</v>
      </c>
      <c r="V82" s="1"/>
      <c r="W82" s="1"/>
      <c r="X82" s="1"/>
      <c r="Y82" s="1"/>
      <c r="Z82" s="152"/>
    </row>
    <row r="83" spans="3:26" hidden="1" x14ac:dyDescent="0.3">
      <c r="C83" s="1"/>
      <c r="D83" s="4"/>
      <c r="E83" s="1">
        <f>MIN(E71:E73)</f>
        <v>0</v>
      </c>
      <c r="F83" s="1"/>
      <c r="G83" s="1"/>
      <c r="H83" s="1"/>
      <c r="I83" s="1">
        <f>MIN(I71:I73)</f>
        <v>0</v>
      </c>
      <c r="J83" s="1"/>
      <c r="K83" s="1"/>
      <c r="L83" s="1"/>
      <c r="M83" s="1">
        <f>MIN(M71:M73)</f>
        <v>0</v>
      </c>
      <c r="N83" s="1"/>
      <c r="O83" s="1"/>
      <c r="P83" s="1"/>
      <c r="Q83" s="1">
        <f>MIN(Q71:Q73)</f>
        <v>0</v>
      </c>
      <c r="R83" s="1"/>
      <c r="S83" s="1"/>
      <c r="T83" s="1"/>
      <c r="U83" s="1">
        <f>MIN(U71:U73)</f>
        <v>0</v>
      </c>
      <c r="V83" s="1"/>
      <c r="W83" s="1"/>
      <c r="X83" s="1"/>
      <c r="Y83" s="1"/>
      <c r="Z83" s="152"/>
    </row>
    <row r="84" spans="3:26" hidden="1" x14ac:dyDescent="0.3">
      <c r="C84" s="1"/>
      <c r="D84" s="4"/>
      <c r="E84" s="1">
        <f>MAX(E71:E73)</f>
        <v>0</v>
      </c>
      <c r="F84" s="1"/>
      <c r="G84" s="1"/>
      <c r="H84" s="1"/>
      <c r="I84" s="1">
        <f>MAX(I71:I73)</f>
        <v>0</v>
      </c>
      <c r="J84" s="1"/>
      <c r="K84" s="1"/>
      <c r="L84" s="1"/>
      <c r="M84" s="1">
        <f>MAX(M71:M73)</f>
        <v>0</v>
      </c>
      <c r="N84" s="1"/>
      <c r="O84" s="1"/>
      <c r="P84" s="1"/>
      <c r="Q84" s="1">
        <f>MAX(Q71:Q73)</f>
        <v>0</v>
      </c>
      <c r="R84" s="1"/>
      <c r="S84" s="1"/>
      <c r="T84" s="1"/>
      <c r="U84" s="1">
        <f>MAX(U71:U73)</f>
        <v>0</v>
      </c>
      <c r="V84" s="1"/>
      <c r="W84" s="1"/>
      <c r="X84" s="1"/>
      <c r="Y84" s="1"/>
      <c r="Z84" s="152"/>
    </row>
    <row r="85" spans="3:26" hidden="1" x14ac:dyDescent="0.3">
      <c r="C85" s="1"/>
      <c r="D85" s="4"/>
      <c r="E85" s="1" t="str">
        <f>"$"&amp;E83&amp;" to $"&amp;E84</f>
        <v>$0 to $0</v>
      </c>
      <c r="F85" s="1"/>
      <c r="G85" s="1"/>
      <c r="H85" s="1"/>
      <c r="I85" s="1" t="str">
        <f>"$"&amp;I83&amp;" to $"&amp;I84</f>
        <v>$0 to $0</v>
      </c>
      <c r="J85" s="1"/>
      <c r="K85" s="1"/>
      <c r="L85" s="1"/>
      <c r="M85" s="1" t="str">
        <f>"$"&amp;M83&amp;" to $"&amp;M84</f>
        <v>$0 to $0</v>
      </c>
      <c r="N85" s="1"/>
      <c r="O85" s="1"/>
      <c r="P85" s="1"/>
      <c r="Q85" s="1" t="str">
        <f>"$"&amp;Q83&amp;" to $"&amp;Q84</f>
        <v>$0 to $0</v>
      </c>
      <c r="R85" s="1"/>
      <c r="S85" s="1"/>
      <c r="T85" s="1"/>
      <c r="U85" s="1" t="str">
        <f>"$"&amp;U83&amp;" to $"&amp;U84</f>
        <v>$0 to $0</v>
      </c>
      <c r="V85" s="1"/>
      <c r="W85" s="1"/>
      <c r="X85" s="1"/>
      <c r="Y85" s="1"/>
      <c r="Z85" s="152"/>
    </row>
    <row r="86" spans="3:26" hidden="1" x14ac:dyDescent="0.3">
      <c r="C86" s="1"/>
      <c r="D86" s="4"/>
      <c r="E86" s="1">
        <f>MIN(E74:E76)</f>
        <v>0</v>
      </c>
      <c r="F86" s="1"/>
      <c r="G86" s="1"/>
      <c r="H86" s="1"/>
      <c r="I86" s="1">
        <f>MIN(I74:I76)</f>
        <v>0</v>
      </c>
      <c r="J86" s="1"/>
      <c r="K86" s="1"/>
      <c r="L86" s="1"/>
      <c r="M86" s="1">
        <f>MIN(M74:M76)</f>
        <v>0</v>
      </c>
      <c r="N86" s="1"/>
      <c r="O86" s="1"/>
      <c r="P86" s="1"/>
      <c r="Q86" s="1">
        <f>MIN(Q74:Q76)</f>
        <v>0</v>
      </c>
      <c r="R86" s="1"/>
      <c r="S86" s="1"/>
      <c r="T86" s="1"/>
      <c r="U86" s="1">
        <f>MIN(U74:U76)</f>
        <v>0</v>
      </c>
      <c r="V86" s="1"/>
      <c r="W86" s="1"/>
      <c r="X86" s="1"/>
      <c r="Y86" s="1"/>
      <c r="Z86" s="152"/>
    </row>
    <row r="87" spans="3:26" hidden="1" x14ac:dyDescent="0.3">
      <c r="C87" s="1"/>
      <c r="D87" s="4"/>
      <c r="E87" s="1">
        <f>MAX(E74:E76)</f>
        <v>0</v>
      </c>
      <c r="F87" s="1"/>
      <c r="G87" s="1"/>
      <c r="H87" s="1"/>
      <c r="I87" s="1">
        <f>MAX(I74:I76)</f>
        <v>0</v>
      </c>
      <c r="J87" s="1"/>
      <c r="K87" s="1"/>
      <c r="L87" s="1"/>
      <c r="M87" s="1">
        <f>MAX(M74:M76)</f>
        <v>0</v>
      </c>
      <c r="N87" s="1"/>
      <c r="O87" s="1"/>
      <c r="P87" s="1"/>
      <c r="Q87" s="1">
        <f>MAX(Q74:Q76)</f>
        <v>0</v>
      </c>
      <c r="R87" s="1"/>
      <c r="S87" s="1"/>
      <c r="T87" s="1"/>
      <c r="U87" s="1">
        <f>MAX(U74:U76)</f>
        <v>0</v>
      </c>
      <c r="V87" s="1"/>
      <c r="W87" s="1"/>
      <c r="X87" s="1"/>
      <c r="Y87" s="1"/>
      <c r="Z87" s="152"/>
    </row>
    <row r="88" spans="3:26" hidden="1" x14ac:dyDescent="0.3">
      <c r="C88" s="1"/>
      <c r="D88" s="4"/>
      <c r="E88" s="1" t="str">
        <f>"$"&amp;E86&amp;" to $"&amp;E87</f>
        <v>$0 to $0</v>
      </c>
      <c r="F88" s="1"/>
      <c r="G88" s="1"/>
      <c r="H88" s="1"/>
      <c r="I88" s="1" t="str">
        <f>"$"&amp;I86&amp;" to $"&amp;I87</f>
        <v>$0 to $0</v>
      </c>
      <c r="J88" s="1"/>
      <c r="K88" s="1"/>
      <c r="L88" s="1"/>
      <c r="M88" s="1" t="str">
        <f>"$"&amp;M86&amp;" to $"&amp;M87</f>
        <v>$0 to $0</v>
      </c>
      <c r="N88" s="1"/>
      <c r="O88" s="1"/>
      <c r="P88" s="1"/>
      <c r="Q88" s="1" t="str">
        <f>"$"&amp;Q86&amp;" to $"&amp;Q87</f>
        <v>$0 to $0</v>
      </c>
      <c r="R88" s="1"/>
      <c r="S88" s="1"/>
      <c r="T88" s="1"/>
      <c r="U88" s="1" t="str">
        <f>"$"&amp;U86&amp;" to $"&amp;U87</f>
        <v>$0 to $0</v>
      </c>
      <c r="V88" s="1"/>
      <c r="W88" s="1"/>
      <c r="X88" s="1"/>
      <c r="Y88" s="1"/>
      <c r="Z88" s="152"/>
    </row>
    <row r="89" spans="3:26" hidden="1" x14ac:dyDescent="0.3">
      <c r="C89" s="2"/>
      <c r="D89" s="1"/>
      <c r="E89" s="1">
        <f>MIN(E65:E76)</f>
        <v>0</v>
      </c>
      <c r="F89" s="1"/>
      <c r="G89" s="1"/>
      <c r="H89" s="1"/>
      <c r="I89" s="1">
        <f>MIN(I65:I76)</f>
        <v>0</v>
      </c>
      <c r="J89" s="1"/>
      <c r="K89" s="1"/>
      <c r="L89" s="1"/>
      <c r="M89" s="1">
        <f>MIN(M65:M76)</f>
        <v>0</v>
      </c>
      <c r="N89" s="1"/>
      <c r="O89" s="1"/>
      <c r="P89" s="1"/>
      <c r="Q89" s="1">
        <f>MIN(Q65:Q76)</f>
        <v>0</v>
      </c>
      <c r="R89" s="1"/>
      <c r="S89" s="1"/>
      <c r="T89" s="1"/>
      <c r="U89" s="1">
        <f>MIN(U65:U76)</f>
        <v>0</v>
      </c>
      <c r="V89" s="1"/>
      <c r="W89" s="1"/>
      <c r="X89" s="1"/>
      <c r="Y89" s="1"/>
      <c r="Z89" s="152"/>
    </row>
    <row r="90" spans="3:26" hidden="1" x14ac:dyDescent="0.3">
      <c r="C90" s="2"/>
      <c r="D90" s="1"/>
      <c r="E90" s="1" t="s">
        <v>17</v>
      </c>
      <c r="F90" s="1"/>
      <c r="G90" s="1"/>
      <c r="H90" s="1"/>
      <c r="I90" s="1" t="s">
        <v>17</v>
      </c>
      <c r="J90" s="1"/>
      <c r="K90" s="1"/>
      <c r="L90" s="1"/>
      <c r="M90" s="1" t="s">
        <v>17</v>
      </c>
      <c r="N90" s="1"/>
      <c r="O90" s="1"/>
      <c r="P90" s="1"/>
      <c r="Q90" s="1" t="s">
        <v>17</v>
      </c>
      <c r="R90" s="1"/>
      <c r="S90" s="1"/>
      <c r="T90" s="1"/>
      <c r="U90" s="1" t="s">
        <v>17</v>
      </c>
      <c r="V90" s="1"/>
      <c r="W90" s="1"/>
      <c r="X90" s="1"/>
      <c r="Y90" s="1"/>
      <c r="Z90" s="152"/>
    </row>
    <row r="91" spans="3:26" hidden="1" x14ac:dyDescent="0.3">
      <c r="C91" s="2"/>
      <c r="D91" s="1"/>
      <c r="E91" s="1" t="str">
        <f>"$"&amp;E89&amp;" to $"&amp;E90</f>
        <v>$0 to $M&amp;C - Leases</v>
      </c>
      <c r="F91" s="1"/>
      <c r="G91" s="1"/>
      <c r="H91" s="1"/>
      <c r="I91" s="1" t="str">
        <f>"$"&amp;I89&amp;" to $"&amp;I90</f>
        <v>$0 to $M&amp;C - Leases</v>
      </c>
      <c r="J91" s="1"/>
      <c r="K91" s="1"/>
      <c r="L91" s="1"/>
      <c r="M91" s="1" t="str">
        <f>"$"&amp;M89&amp;" to $"&amp;M90</f>
        <v>$0 to $M&amp;C - Leases</v>
      </c>
      <c r="N91" s="1"/>
      <c r="O91" s="1"/>
      <c r="P91" s="1"/>
      <c r="Q91" s="1" t="str">
        <f>"$"&amp;Q89&amp;" to $"&amp;Q90</f>
        <v>$0 to $M&amp;C - Leases</v>
      </c>
      <c r="R91" s="1"/>
      <c r="S91" s="1"/>
      <c r="T91" s="1"/>
      <c r="U91" s="1" t="str">
        <f>"$"&amp;U89&amp;" to $"&amp;U90</f>
        <v>$0 to $M&amp;C - Leases</v>
      </c>
      <c r="V91" s="1"/>
      <c r="W91" s="1"/>
      <c r="X91" s="1"/>
      <c r="Y91" s="1"/>
      <c r="Z91" s="152"/>
    </row>
    <row r="92" spans="3:26" hidden="1" x14ac:dyDescent="0.3">
      <c r="C92" s="2"/>
      <c r="D92" s="1"/>
      <c r="E92" s="1" t="s">
        <v>38</v>
      </c>
      <c r="F92" s="1"/>
      <c r="G92" s="1"/>
      <c r="H92" s="1"/>
      <c r="I92" s="1" t="s">
        <v>38</v>
      </c>
      <c r="J92" s="1"/>
      <c r="K92" s="1"/>
      <c r="L92" s="1"/>
      <c r="M92" s="1" t="s">
        <v>38</v>
      </c>
      <c r="N92" s="1"/>
      <c r="O92" s="1"/>
      <c r="P92" s="1"/>
      <c r="Q92" s="1" t="s">
        <v>38</v>
      </c>
      <c r="R92" s="1"/>
      <c r="S92" s="1"/>
      <c r="T92" s="1"/>
      <c r="U92" s="1" t="s">
        <v>38</v>
      </c>
      <c r="V92" s="1"/>
      <c r="W92" s="1"/>
      <c r="X92" s="1"/>
      <c r="Y92" s="1"/>
      <c r="Z92" s="152"/>
    </row>
    <row r="93" spans="3:26" hidden="1" x14ac:dyDescent="0.3">
      <c r="C93" s="2"/>
      <c r="D93" s="1"/>
      <c r="E93" s="1" t="str">
        <f>"Avg. $"&amp;E92</f>
        <v>Avg. $Total Avg. Rent</v>
      </c>
      <c r="F93" s="1"/>
      <c r="G93" s="1"/>
      <c r="H93" s="1"/>
      <c r="I93" s="1" t="str">
        <f>"Avg. $"&amp;I92</f>
        <v>Avg. $Total Avg. Rent</v>
      </c>
      <c r="J93" s="1"/>
      <c r="K93" s="1"/>
      <c r="L93" s="1"/>
      <c r="M93" s="1" t="str">
        <f>"Avg. $"&amp;M92</f>
        <v>Avg. $Total Avg. Rent</v>
      </c>
      <c r="N93" s="1"/>
      <c r="O93" s="1"/>
      <c r="P93" s="1"/>
      <c r="Q93" s="1" t="str">
        <f>"Avg. $"&amp;Q92</f>
        <v>Avg. $Total Avg. Rent</v>
      </c>
      <c r="R93" s="1"/>
      <c r="S93" s="1"/>
      <c r="T93" s="1"/>
      <c r="U93" s="1" t="str">
        <f>"Avg. $"&amp;U92</f>
        <v>Avg. $Total Avg. Rent</v>
      </c>
      <c r="V93" s="1"/>
      <c r="W93" s="1"/>
      <c r="X93" s="1"/>
      <c r="Y93" s="1"/>
      <c r="Z93" s="152"/>
    </row>
    <row r="94" spans="3:26" hidden="1" x14ac:dyDescent="0.3">
      <c r="C94" s="2"/>
      <c r="D94" s="1"/>
      <c r="E94" s="1" t="s">
        <v>39</v>
      </c>
      <c r="F94" s="1" t="s">
        <v>40</v>
      </c>
      <c r="G94" s="1" t="s">
        <v>41</v>
      </c>
      <c r="H94" s="1" t="s">
        <v>42</v>
      </c>
      <c r="I94" s="1" t="s">
        <v>39</v>
      </c>
      <c r="J94" s="1" t="s">
        <v>40</v>
      </c>
      <c r="K94" s="1" t="s">
        <v>41</v>
      </c>
      <c r="L94" s="1" t="s">
        <v>42</v>
      </c>
      <c r="M94" s="1" t="s">
        <v>39</v>
      </c>
      <c r="N94" s="1" t="s">
        <v>40</v>
      </c>
      <c r="O94" s="1" t="s">
        <v>41</v>
      </c>
      <c r="P94" s="1" t="s">
        <v>42</v>
      </c>
      <c r="Q94" s="1" t="s">
        <v>39</v>
      </c>
      <c r="R94" s="1" t="s">
        <v>40</v>
      </c>
      <c r="S94" s="1" t="s">
        <v>41</v>
      </c>
      <c r="T94" s="1" t="s">
        <v>42</v>
      </c>
      <c r="U94" s="1" t="s">
        <v>39</v>
      </c>
      <c r="V94" s="1" t="s">
        <v>40</v>
      </c>
      <c r="W94" s="1" t="s">
        <v>41</v>
      </c>
      <c r="X94" s="1" t="s">
        <v>42</v>
      </c>
      <c r="Y94" s="1"/>
      <c r="Z94" s="152"/>
    </row>
    <row r="95" spans="3:26" hidden="1" x14ac:dyDescent="0.3">
      <c r="C95" s="2"/>
      <c r="D95" s="1"/>
      <c r="E95" s="1" t="s">
        <v>43</v>
      </c>
      <c r="F95" s="1" t="s">
        <v>44</v>
      </c>
      <c r="G95" s="1" t="s">
        <v>45</v>
      </c>
      <c r="H95" s="1" t="s">
        <v>46</v>
      </c>
      <c r="I95" s="1" t="s">
        <v>43</v>
      </c>
      <c r="J95" s="1" t="s">
        <v>44</v>
      </c>
      <c r="K95" s="1" t="s">
        <v>45</v>
      </c>
      <c r="L95" s="1" t="s">
        <v>46</v>
      </c>
      <c r="M95" s="1" t="s">
        <v>43</v>
      </c>
      <c r="N95" s="1" t="s">
        <v>44</v>
      </c>
      <c r="O95" s="1" t="s">
        <v>45</v>
      </c>
      <c r="P95" s="1" t="s">
        <v>46</v>
      </c>
      <c r="Q95" s="1" t="s">
        <v>43</v>
      </c>
      <c r="R95" s="1" t="s">
        <v>44</v>
      </c>
      <c r="S95" s="1" t="s">
        <v>45</v>
      </c>
      <c r="T95" s="1" t="s">
        <v>46</v>
      </c>
      <c r="U95" s="1" t="s">
        <v>43</v>
      </c>
      <c r="V95" s="1" t="s">
        <v>44</v>
      </c>
      <c r="W95" s="1" t="s">
        <v>45</v>
      </c>
      <c r="X95" s="1" t="s">
        <v>46</v>
      </c>
      <c r="Y95" s="1"/>
      <c r="Z95" s="152"/>
    </row>
    <row r="96" spans="3:26" hidden="1" x14ac:dyDescent="0.3">
      <c r="C96" s="2"/>
      <c r="D96" s="1"/>
      <c r="E96" s="1" t="s">
        <v>47</v>
      </c>
      <c r="F96" s="1" t="s">
        <v>48</v>
      </c>
      <c r="G96" s="1" t="s">
        <v>49</v>
      </c>
      <c r="H96" s="1"/>
      <c r="I96" s="1" t="s">
        <v>47</v>
      </c>
      <c r="J96" s="1" t="s">
        <v>48</v>
      </c>
      <c r="K96" s="1" t="s">
        <v>49</v>
      </c>
      <c r="L96" s="1"/>
      <c r="M96" s="1" t="s">
        <v>47</v>
      </c>
      <c r="N96" s="1" t="s">
        <v>48</v>
      </c>
      <c r="O96" s="1" t="s">
        <v>49</v>
      </c>
      <c r="P96" s="1"/>
      <c r="Q96" s="1" t="s">
        <v>47</v>
      </c>
      <c r="R96" s="1" t="s">
        <v>48</v>
      </c>
      <c r="S96" s="1" t="s">
        <v>49</v>
      </c>
      <c r="T96" s="1"/>
      <c r="U96" s="1" t="s">
        <v>47</v>
      </c>
      <c r="V96" s="1" t="s">
        <v>48</v>
      </c>
      <c r="W96" s="1" t="s">
        <v>49</v>
      </c>
      <c r="X96" s="1"/>
      <c r="Y96" s="1"/>
      <c r="Z96" s="152"/>
    </row>
    <row r="97" spans="3:26" hidden="1" x14ac:dyDescent="0.3">
      <c r="C97" s="2"/>
      <c r="D97" s="1"/>
      <c r="E97" s="1" t="s">
        <v>50</v>
      </c>
      <c r="F97" s="1" t="s">
        <v>51</v>
      </c>
      <c r="G97" s="1" t="s">
        <v>52</v>
      </c>
      <c r="H97" s="1"/>
      <c r="I97" s="1" t="s">
        <v>50</v>
      </c>
      <c r="J97" s="1" t="s">
        <v>51</v>
      </c>
      <c r="K97" s="1" t="s">
        <v>52</v>
      </c>
      <c r="L97" s="1"/>
      <c r="M97" s="1" t="s">
        <v>50</v>
      </c>
      <c r="N97" s="1" t="s">
        <v>51</v>
      </c>
      <c r="O97" s="1" t="s">
        <v>52</v>
      </c>
      <c r="P97" s="1"/>
      <c r="Q97" s="1" t="s">
        <v>50</v>
      </c>
      <c r="R97" s="1" t="s">
        <v>51</v>
      </c>
      <c r="S97" s="1" t="s">
        <v>52</v>
      </c>
      <c r="T97" s="1"/>
      <c r="U97" s="1" t="s">
        <v>50</v>
      </c>
      <c r="V97" s="1" t="s">
        <v>51</v>
      </c>
      <c r="W97" s="1" t="s">
        <v>52</v>
      </c>
      <c r="X97" s="1"/>
      <c r="Y97" s="1"/>
      <c r="Z97" s="152"/>
    </row>
    <row r="98" spans="3:26" hidden="1" x14ac:dyDescent="0.3">
      <c r="C98" s="2"/>
      <c r="D98" s="1"/>
      <c r="E98" s="1" t="s">
        <v>53</v>
      </c>
      <c r="F98" s="1" t="s">
        <v>54</v>
      </c>
      <c r="G98" s="1" t="s">
        <v>55</v>
      </c>
      <c r="H98" s="1"/>
      <c r="I98" s="1" t="s">
        <v>53</v>
      </c>
      <c r="J98" s="1" t="s">
        <v>54</v>
      </c>
      <c r="K98" s="1" t="s">
        <v>55</v>
      </c>
      <c r="L98" s="1"/>
      <c r="M98" s="1" t="s">
        <v>53</v>
      </c>
      <c r="N98" s="1" t="s">
        <v>54</v>
      </c>
      <c r="O98" s="1" t="s">
        <v>55</v>
      </c>
      <c r="P98" s="1"/>
      <c r="Q98" s="1" t="s">
        <v>53</v>
      </c>
      <c r="R98" s="1" t="s">
        <v>54</v>
      </c>
      <c r="S98" s="1" t="s">
        <v>55</v>
      </c>
      <c r="T98" s="1"/>
      <c r="U98" s="1" t="s">
        <v>53</v>
      </c>
      <c r="V98" s="1" t="s">
        <v>54</v>
      </c>
      <c r="W98" s="1" t="s">
        <v>55</v>
      </c>
      <c r="X98" s="1"/>
      <c r="Y98" s="1"/>
      <c r="Z98" s="152"/>
    </row>
    <row r="99" spans="3:26" hidden="1" x14ac:dyDescent="0.3">
      <c r="C99" s="2"/>
      <c r="D99" s="1"/>
      <c r="E99" s="1" t="s">
        <v>56</v>
      </c>
      <c r="F99" s="1" t="s">
        <v>57</v>
      </c>
      <c r="G99" s="1" t="s">
        <v>58</v>
      </c>
      <c r="H99" s="1"/>
      <c r="I99" s="1" t="s">
        <v>56</v>
      </c>
      <c r="J99" s="1" t="s">
        <v>57</v>
      </c>
      <c r="K99" s="1" t="s">
        <v>58</v>
      </c>
      <c r="L99" s="1"/>
      <c r="M99" s="1" t="s">
        <v>56</v>
      </c>
      <c r="N99" s="1" t="s">
        <v>57</v>
      </c>
      <c r="O99" s="1" t="s">
        <v>58</v>
      </c>
      <c r="P99" s="1"/>
      <c r="Q99" s="1" t="s">
        <v>56</v>
      </c>
      <c r="R99" s="1" t="s">
        <v>57</v>
      </c>
      <c r="S99" s="1" t="s">
        <v>58</v>
      </c>
      <c r="T99" s="1"/>
      <c r="U99" s="1" t="s">
        <v>56</v>
      </c>
      <c r="V99" s="1" t="s">
        <v>57</v>
      </c>
      <c r="W99" s="1" t="s">
        <v>58</v>
      </c>
      <c r="X99" s="1"/>
      <c r="Y99" s="1"/>
      <c r="Z99" s="152"/>
    </row>
    <row r="100" spans="3:26" s="147" customFormat="1" hidden="1" x14ac:dyDescent="0.3">
      <c r="C100" s="72"/>
      <c r="D100" s="73"/>
      <c r="E100" s="73" t="s">
        <v>7</v>
      </c>
      <c r="F100" s="73"/>
      <c r="G100" s="73"/>
      <c r="H100" s="73"/>
      <c r="I100" s="73" t="s">
        <v>7</v>
      </c>
      <c r="J100" s="73"/>
      <c r="K100" s="73"/>
      <c r="L100" s="73"/>
      <c r="M100" s="73" t="s">
        <v>7</v>
      </c>
      <c r="N100" s="73"/>
      <c r="O100" s="73"/>
      <c r="P100" s="73"/>
      <c r="Q100" s="73" t="s">
        <v>7</v>
      </c>
      <c r="R100" s="73"/>
      <c r="S100" s="73"/>
      <c r="T100" s="73"/>
      <c r="U100" s="73" t="s">
        <v>7</v>
      </c>
      <c r="V100" s="73"/>
      <c r="W100" s="73"/>
      <c r="X100" s="73"/>
      <c r="Y100" s="73"/>
      <c r="Z100" s="155"/>
    </row>
    <row r="101" spans="3:26" s="148" customFormat="1" hidden="1" x14ac:dyDescent="0.3">
      <c r="C101" s="74"/>
      <c r="D101" s="75"/>
      <c r="E101" s="75" t="s">
        <v>59</v>
      </c>
      <c r="F101" s="75"/>
      <c r="G101" s="75"/>
      <c r="H101" s="75"/>
      <c r="I101" s="75" t="s">
        <v>59</v>
      </c>
      <c r="J101" s="75"/>
      <c r="K101" s="75"/>
      <c r="L101" s="75"/>
      <c r="M101" s="75" t="s">
        <v>59</v>
      </c>
      <c r="N101" s="75"/>
      <c r="O101" s="75"/>
      <c r="P101" s="75"/>
      <c r="Q101" s="75" t="s">
        <v>59</v>
      </c>
      <c r="R101" s="75"/>
      <c r="S101" s="75"/>
      <c r="T101" s="75"/>
      <c r="U101" s="75" t="s">
        <v>59</v>
      </c>
      <c r="V101" s="75"/>
      <c r="W101" s="75"/>
      <c r="X101" s="75"/>
      <c r="Y101" s="75"/>
      <c r="Z101" s="156"/>
    </row>
    <row r="102" spans="3:26" hidden="1" x14ac:dyDescent="0.3">
      <c r="C102" s="2"/>
      <c r="D102" s="1"/>
      <c r="E102" s="1" t="s">
        <v>72</v>
      </c>
      <c r="F102" s="1" t="s">
        <v>73</v>
      </c>
      <c r="G102" s="1"/>
      <c r="H102" s="1"/>
      <c r="I102" s="1" t="s">
        <v>72</v>
      </c>
      <c r="J102" s="1" t="s">
        <v>73</v>
      </c>
      <c r="K102" s="1"/>
      <c r="L102" s="1"/>
      <c r="M102" s="1" t="s">
        <v>72</v>
      </c>
      <c r="N102" s="1" t="s">
        <v>73</v>
      </c>
      <c r="O102" s="1"/>
      <c r="P102" s="1"/>
      <c r="Q102" s="1" t="s">
        <v>72</v>
      </c>
      <c r="R102" s="1" t="s">
        <v>73</v>
      </c>
      <c r="S102" s="1"/>
      <c r="T102" s="1"/>
      <c r="U102" s="1" t="s">
        <v>72</v>
      </c>
      <c r="V102" s="1" t="s">
        <v>73</v>
      </c>
      <c r="W102" s="1"/>
      <c r="X102" s="1"/>
      <c r="Y102" s="1"/>
      <c r="Z102" s="152"/>
    </row>
    <row r="103" spans="3:26" ht="14.4" hidden="1" thickBot="1" x14ac:dyDescent="0.35">
      <c r="C103" s="2"/>
      <c r="D103" s="1"/>
      <c r="E103" s="1" t="s">
        <v>74</v>
      </c>
      <c r="F103" s="1" t="s">
        <v>75</v>
      </c>
      <c r="G103" s="1"/>
      <c r="H103" s="1"/>
      <c r="I103" s="1" t="s">
        <v>74</v>
      </c>
      <c r="J103" s="1" t="s">
        <v>75</v>
      </c>
      <c r="K103" s="1"/>
      <c r="L103" s="1"/>
      <c r="M103" s="1" t="s">
        <v>74</v>
      </c>
      <c r="N103" s="1" t="s">
        <v>75</v>
      </c>
      <c r="O103" s="1"/>
      <c r="P103" s="1"/>
      <c r="Q103" s="1" t="s">
        <v>74</v>
      </c>
      <c r="R103" s="1" t="s">
        <v>75</v>
      </c>
      <c r="S103" s="1"/>
      <c r="T103" s="1"/>
      <c r="U103" s="1" t="s">
        <v>74</v>
      </c>
      <c r="V103" s="1" t="s">
        <v>75</v>
      </c>
      <c r="W103" s="1"/>
      <c r="X103" s="1"/>
      <c r="Y103" s="1"/>
      <c r="Z103" s="152"/>
    </row>
    <row r="104" spans="3:26" ht="14.4" thickTop="1" x14ac:dyDescent="0.3">
      <c r="C104" s="76"/>
      <c r="D104" s="77"/>
      <c r="E104" s="77"/>
      <c r="F104" s="77"/>
      <c r="G104" s="77"/>
      <c r="H104" s="77"/>
      <c r="I104" s="77"/>
      <c r="J104" s="77"/>
      <c r="K104" s="77"/>
      <c r="L104" s="77"/>
      <c r="M104" s="77"/>
      <c r="N104" s="77"/>
      <c r="O104" s="77"/>
      <c r="P104" s="77"/>
      <c r="Q104" s="77"/>
      <c r="R104" s="77"/>
      <c r="S104" s="77"/>
      <c r="T104" s="77"/>
      <c r="U104" s="77"/>
      <c r="V104" s="77"/>
      <c r="W104" s="77"/>
      <c r="X104" s="77"/>
      <c r="Y104" s="77"/>
      <c r="Z104" s="152"/>
    </row>
    <row r="105" spans="3:26" s="138" customFormat="1" ht="14.4" x14ac:dyDescent="0.3">
      <c r="C105" s="107" t="s">
        <v>77</v>
      </c>
      <c r="D105" s="108"/>
      <c r="E105" s="108"/>
      <c r="F105" s="108"/>
      <c r="G105" s="108"/>
      <c r="H105" s="108"/>
      <c r="I105" s="108"/>
      <c r="J105" s="108"/>
      <c r="K105" s="108"/>
      <c r="L105" s="108"/>
      <c r="M105" s="108"/>
      <c r="N105" s="108"/>
      <c r="O105" s="108"/>
      <c r="P105" s="108"/>
      <c r="Q105" s="108"/>
      <c r="R105" s="108"/>
      <c r="S105" s="108"/>
      <c r="T105" s="108"/>
      <c r="U105" s="108"/>
      <c r="V105" s="108"/>
      <c r="W105" s="108"/>
      <c r="X105" s="108"/>
      <c r="Y105" s="109">
        <f>'Leases 1 - 5'!Y161</f>
        <v>0</v>
      </c>
      <c r="Z105" s="153"/>
    </row>
    <row r="107" spans="3:26" s="150" customFormat="1" ht="15.75" customHeight="1" x14ac:dyDescent="0.25">
      <c r="C107" s="149"/>
      <c r="E107" s="186">
        <f>'Leases 1 - 5'!J112</f>
        <v>0</v>
      </c>
      <c r="F107" s="187"/>
      <c r="G107" s="187"/>
      <c r="H107" s="187"/>
      <c r="I107" s="186">
        <f>'Leases 1 - 5'!K112</f>
        <v>0</v>
      </c>
      <c r="J107" s="187"/>
      <c r="K107" s="187"/>
      <c r="L107" s="187"/>
      <c r="M107" s="186">
        <f>'Leases 1 - 5'!L112</f>
        <v>0</v>
      </c>
      <c r="N107" s="187"/>
      <c r="O107" s="187"/>
      <c r="P107" s="187"/>
      <c r="Q107" s="186">
        <f>'Leases 1 - 5'!M112</f>
        <v>0</v>
      </c>
      <c r="R107" s="187"/>
      <c r="S107" s="187"/>
      <c r="T107" s="187"/>
      <c r="U107" s="186">
        <f>'Leases 1 - 5'!N112</f>
        <v>0</v>
      </c>
      <c r="V107" s="187"/>
      <c r="W107" s="187"/>
      <c r="X107" s="187"/>
      <c r="Y107" s="78"/>
    </row>
    <row r="108" spans="3:26" ht="15.75" customHeight="1" x14ac:dyDescent="0.3">
      <c r="E108" s="188">
        <f>'Leases 1 - 5'!J113</f>
        <v>0</v>
      </c>
      <c r="F108" s="189"/>
      <c r="G108" s="189"/>
      <c r="H108" s="189"/>
      <c r="I108" s="188">
        <f>'Leases 1 - 5'!K113</f>
        <v>0</v>
      </c>
      <c r="J108" s="189"/>
      <c r="K108" s="189"/>
      <c r="L108" s="189"/>
      <c r="M108" s="188">
        <f>'Leases 1 - 5'!L113</f>
        <v>0</v>
      </c>
      <c r="N108" s="189"/>
      <c r="O108" s="189"/>
      <c r="P108" s="189"/>
      <c r="Q108" s="188">
        <f>'Leases 1 - 5'!M113</f>
        <v>0</v>
      </c>
      <c r="R108" s="189"/>
      <c r="S108" s="189"/>
      <c r="T108" s="189"/>
      <c r="U108" s="188">
        <f>'Leases 1 - 5'!N113</f>
        <v>0</v>
      </c>
      <c r="V108" s="189"/>
      <c r="W108" s="189"/>
      <c r="X108" s="189"/>
      <c r="Y108" s="79"/>
    </row>
    <row r="109" spans="3:26" ht="15.75" customHeight="1" x14ac:dyDescent="0.3">
      <c r="E109" s="186">
        <f>'Leases 1 - 5'!J114</f>
        <v>0</v>
      </c>
      <c r="F109" s="187"/>
      <c r="G109" s="187"/>
      <c r="H109" s="187"/>
      <c r="I109" s="186">
        <f>'Leases 1 - 5'!K114</f>
        <v>0</v>
      </c>
      <c r="J109" s="187"/>
      <c r="K109" s="187"/>
      <c r="L109" s="187"/>
      <c r="M109" s="186">
        <f>'Leases 1 - 5'!L114</f>
        <v>0</v>
      </c>
      <c r="N109" s="187"/>
      <c r="O109" s="187"/>
      <c r="P109" s="187"/>
      <c r="Q109" s="186">
        <f>'Leases 1 - 5'!M114</f>
        <v>0</v>
      </c>
      <c r="R109" s="187"/>
      <c r="S109" s="187"/>
      <c r="T109" s="187"/>
      <c r="U109" s="186">
        <f>'Leases 1 - 5'!N114</f>
        <v>0</v>
      </c>
      <c r="V109" s="187"/>
      <c r="W109" s="187"/>
      <c r="X109" s="187"/>
      <c r="Y109" s="168"/>
    </row>
    <row r="110" spans="3:26" ht="15.75" customHeight="1" x14ac:dyDescent="0.3">
      <c r="E110" s="186">
        <f>'Leases 1 - 5'!J115</f>
        <v>0</v>
      </c>
      <c r="F110" s="187"/>
      <c r="G110" s="187"/>
      <c r="H110" s="187"/>
      <c r="I110" s="186">
        <f>'Leases 1 - 5'!K115</f>
        <v>0</v>
      </c>
      <c r="J110" s="187"/>
      <c r="K110" s="187"/>
      <c r="L110" s="187"/>
      <c r="M110" s="186">
        <f>'Leases 1 - 5'!L115</f>
        <v>0</v>
      </c>
      <c r="N110" s="187"/>
      <c r="O110" s="187"/>
      <c r="P110" s="187"/>
      <c r="Q110" s="186">
        <f>'Leases 1 - 5'!M115</f>
        <v>0</v>
      </c>
      <c r="R110" s="187"/>
      <c r="S110" s="187"/>
      <c r="T110" s="187"/>
      <c r="U110" s="186">
        <f>'Leases 1 - 5'!N115</f>
        <v>0</v>
      </c>
      <c r="V110" s="187"/>
      <c r="W110" s="187"/>
      <c r="X110" s="187"/>
      <c r="Y110" s="169"/>
    </row>
    <row r="111" spans="3:26" ht="15.75" customHeight="1" x14ac:dyDescent="0.3">
      <c r="E111" s="186" t="e">
        <f>RIGHT('Leases 1 - 5'!J170,LEN('Leases 1 - 5'!J170)-1)</f>
        <v>#VALUE!</v>
      </c>
      <c r="F111" s="187"/>
      <c r="G111" s="187"/>
      <c r="H111" s="187"/>
      <c r="I111" s="186" t="e">
        <f>RIGHT('Leases 1 - 5'!N170,LEN('Leases 1 - 5'!N170)-1)</f>
        <v>#VALUE!</v>
      </c>
      <c r="J111" s="187"/>
      <c r="K111" s="187"/>
      <c r="L111" s="187"/>
      <c r="M111" s="186" t="e">
        <f>RIGHT('Leases 1 - 5'!R170,LEN('Leases 1 - 5'!R170)-1)</f>
        <v>#VALUE!</v>
      </c>
      <c r="N111" s="187"/>
      <c r="O111" s="187"/>
      <c r="P111" s="187"/>
      <c r="Q111" s="186" t="e">
        <f>RIGHT('Leases 1 - 5'!V170,LEN('Leases 1 - 5'!V170)-1)</f>
        <v>#VALUE!</v>
      </c>
      <c r="R111" s="187"/>
      <c r="S111" s="187"/>
      <c r="T111" s="187"/>
      <c r="U111" s="186" t="e">
        <f>RIGHT('Leases 1 - 5'!Z170,LEN('Leases 1 - 5'!Z170)-1)</f>
        <v>#VALUE!</v>
      </c>
      <c r="V111" s="187"/>
      <c r="W111" s="187"/>
      <c r="X111" s="187"/>
      <c r="Y111" s="169"/>
    </row>
    <row r="113" spans="5:24" x14ac:dyDescent="0.3">
      <c r="E113" s="210">
        <f>'Leases 1 - 5'!J111</f>
        <v>0</v>
      </c>
      <c r="F113" s="211"/>
      <c r="G113" s="211"/>
      <c r="H113" s="211"/>
      <c r="I113" s="210">
        <f>'Leases 1 - 5'!K111</f>
        <v>0</v>
      </c>
      <c r="J113" s="211"/>
      <c r="K113" s="211"/>
      <c r="L113" s="211"/>
      <c r="M113" s="210">
        <f>'Leases 1 - 5'!L111</f>
        <v>0</v>
      </c>
      <c r="N113" s="211"/>
      <c r="O113" s="211"/>
      <c r="P113" s="211"/>
      <c r="Q113" s="210">
        <f>'Leases 1 - 5'!M111</f>
        <v>0</v>
      </c>
      <c r="R113" s="211"/>
      <c r="S113" s="211"/>
      <c r="T113" s="211"/>
      <c r="U113" s="210">
        <f>'Leases 1 - 5'!N111</f>
        <v>0</v>
      </c>
      <c r="V113" s="211"/>
      <c r="W113" s="211"/>
      <c r="X113" s="211"/>
    </row>
  </sheetData>
  <customSheetViews>
    <customSheetView guid="{6D6ACC0E-3244-4FA3-B762-F52FD5267211}" showPageBreaks="1" fitToPage="1" printArea="1" hiddenRows="1" hiddenColumns="1" topLeftCell="C1">
      <selection activeCell="Z1" sqref="Z1:Z65536"/>
      <pageMargins left="0" right="0" top="0.5" bottom="0" header="0" footer="0"/>
      <printOptions horizontalCentered="1" verticalCentered="1"/>
      <pageSetup scale="77" orientation="landscape" r:id="rId1"/>
      <headerFooter alignWithMargins="0"/>
    </customSheetView>
    <customSheetView guid="{52659F1F-4CE7-48DB-A76E-FAF3D02C0406}" showPageBreaks="1" fitToPage="1" printArea="1" hiddenRows="1" hiddenColumns="1" showRuler="0" topLeftCell="C40">
      <selection activeCell="E112" sqref="E112"/>
      <pageMargins left="0" right="0" top="0.5" bottom="0" header="0" footer="0"/>
      <printOptions horizontalCentered="1" verticalCentered="1"/>
      <pageSetup scale="77" orientation="landscape" r:id="rId2"/>
      <headerFooter alignWithMargins="0"/>
    </customSheetView>
    <customSheetView guid="{BF939CF1-C8A2-4B41-8C61-999B4FE3F165}" fitToPage="1" hiddenRows="1" hiddenColumns="1" showRuler="0" topLeftCell="C1">
      <selection activeCell="I10" sqref="I10:L10"/>
      <pageMargins left="0" right="0" top="0.5" bottom="0" header="0" footer="0"/>
      <printOptions horizontalCentered="1" verticalCentered="1"/>
      <pageSetup scale="78" orientation="landscape" r:id="rId3"/>
      <headerFooter alignWithMargins="0"/>
    </customSheetView>
    <customSheetView guid="{5C774408-2457-4388-ADC1-377506FB60FD}" showPageBreaks="1" fitToPage="1" printArea="1" hiddenRows="1" hiddenColumns="1" showRuler="0" topLeftCell="C1">
      <selection activeCell="C2" sqref="A2:IV2"/>
      <pageMargins left="0" right="0" top="0.5" bottom="0" header="0" footer="0"/>
      <printOptions horizontalCentered="1" verticalCentered="1"/>
      <pageSetup scale="79" orientation="landscape" r:id="rId4"/>
      <headerFooter alignWithMargins="0"/>
    </customSheetView>
    <customSheetView guid="{51B02682-7985-489C-80FD-9675F1F191BA}" showPageBreaks="1" fitToPage="1" printArea="1" hiddenRows="1" hiddenColumns="1" topLeftCell="C1">
      <selection activeCell="C3" sqref="C3"/>
      <pageMargins left="0" right="0" top="0.5" bottom="0" header="0" footer="0"/>
      <printOptions horizontalCentered="1" verticalCentered="1"/>
      <pageSetup scale="77" orientation="landscape" r:id="rId5"/>
      <headerFooter alignWithMargins="0"/>
    </customSheetView>
  </customSheetViews>
  <mergeCells count="131">
    <mergeCell ref="U113:X113"/>
    <mergeCell ref="E113:H113"/>
    <mergeCell ref="I113:L113"/>
    <mergeCell ref="M113:P113"/>
    <mergeCell ref="Q113:T113"/>
    <mergeCell ref="R26:T26"/>
    <mergeCell ref="R28:T28"/>
    <mergeCell ref="E109:H109"/>
    <mergeCell ref="E110:H110"/>
    <mergeCell ref="E111:H111"/>
    <mergeCell ref="I109:L109"/>
    <mergeCell ref="I110:L110"/>
    <mergeCell ref="I111:L111"/>
    <mergeCell ref="M111:P111"/>
    <mergeCell ref="M110:P110"/>
    <mergeCell ref="M109:P109"/>
    <mergeCell ref="Q109:T109"/>
    <mergeCell ref="Q110:T110"/>
    <mergeCell ref="Q111:T111"/>
    <mergeCell ref="U109:X109"/>
    <mergeCell ref="U110:X110"/>
    <mergeCell ref="U111:X111"/>
    <mergeCell ref="O31:P31"/>
    <mergeCell ref="M107:P107"/>
    <mergeCell ref="C1:Y1"/>
    <mergeCell ref="Q18:T18"/>
    <mergeCell ref="U6:X6"/>
    <mergeCell ref="U7:X7"/>
    <mergeCell ref="U9:X9"/>
    <mergeCell ref="U16:X16"/>
    <mergeCell ref="V22:X22"/>
    <mergeCell ref="M5:P5"/>
    <mergeCell ref="M6:P6"/>
    <mergeCell ref="M7:P7"/>
    <mergeCell ref="M9:P9"/>
    <mergeCell ref="Q5:T5"/>
    <mergeCell ref="Q6:T6"/>
    <mergeCell ref="U11:X11"/>
    <mergeCell ref="U18:X18"/>
    <mergeCell ref="U5:X5"/>
    <mergeCell ref="E5:H5"/>
    <mergeCell ref="E6:H6"/>
    <mergeCell ref="E7:H7"/>
    <mergeCell ref="E9:H9"/>
    <mergeCell ref="I5:L5"/>
    <mergeCell ref="Q7:T7"/>
    <mergeCell ref="Q9:T9"/>
    <mergeCell ref="M16:P16"/>
    <mergeCell ref="M18:P18"/>
    <mergeCell ref="Q11:T11"/>
    <mergeCell ref="Q16:T16"/>
    <mergeCell ref="M11:P11"/>
    <mergeCell ref="I6:L6"/>
    <mergeCell ref="I7:L7"/>
    <mergeCell ref="I9:L9"/>
    <mergeCell ref="G31:H31"/>
    <mergeCell ref="J23:L23"/>
    <mergeCell ref="N23:P23"/>
    <mergeCell ref="F26:H26"/>
    <mergeCell ref="F25:H25"/>
    <mergeCell ref="J25:L25"/>
    <mergeCell ref="N25:P25"/>
    <mergeCell ref="N26:P26"/>
    <mergeCell ref="N28:P28"/>
    <mergeCell ref="M31:N31"/>
    <mergeCell ref="J28:L28"/>
    <mergeCell ref="E11:H11"/>
    <mergeCell ref="E16:H16"/>
    <mergeCell ref="E18:H18"/>
    <mergeCell ref="I11:L11"/>
    <mergeCell ref="I16:L16"/>
    <mergeCell ref="I18:L18"/>
    <mergeCell ref="F22:H22"/>
    <mergeCell ref="J22:L22"/>
    <mergeCell ref="N22:P22"/>
    <mergeCell ref="F23:H23"/>
    <mergeCell ref="I31:J31"/>
    <mergeCell ref="K31:L31"/>
    <mergeCell ref="N24:P24"/>
    <mergeCell ref="F29:H29"/>
    <mergeCell ref="J29:L29"/>
    <mergeCell ref="N29:P29"/>
    <mergeCell ref="N27:P27"/>
    <mergeCell ref="R27:T27"/>
    <mergeCell ref="R25:T25"/>
    <mergeCell ref="F47:H47"/>
    <mergeCell ref="F48:H48"/>
    <mergeCell ref="J47:L47"/>
    <mergeCell ref="J48:L48"/>
    <mergeCell ref="N47:P47"/>
    <mergeCell ref="J24:L24"/>
    <mergeCell ref="J26:L26"/>
    <mergeCell ref="E31:F31"/>
    <mergeCell ref="V29:X29"/>
    <mergeCell ref="N48:P48"/>
    <mergeCell ref="U108:X108"/>
    <mergeCell ref="U107:X107"/>
    <mergeCell ref="V47:X47"/>
    <mergeCell ref="R48:T48"/>
    <mergeCell ref="R47:T47"/>
    <mergeCell ref="E20:H20"/>
    <mergeCell ref="I20:L20"/>
    <mergeCell ref="M20:P20"/>
    <mergeCell ref="Q20:T20"/>
    <mergeCell ref="M108:P108"/>
    <mergeCell ref="Q107:T107"/>
    <mergeCell ref="Q108:T108"/>
    <mergeCell ref="E107:H107"/>
    <mergeCell ref="E108:H108"/>
    <mergeCell ref="I107:L107"/>
    <mergeCell ref="I108:L108"/>
    <mergeCell ref="R29:T29"/>
    <mergeCell ref="F28:H28"/>
    <mergeCell ref="F24:H24"/>
    <mergeCell ref="F27:H27"/>
    <mergeCell ref="J27:L27"/>
    <mergeCell ref="U20:X20"/>
    <mergeCell ref="V27:X27"/>
    <mergeCell ref="R22:T22"/>
    <mergeCell ref="R23:T23"/>
    <mergeCell ref="V48:X48"/>
    <mergeCell ref="V26:X26"/>
    <mergeCell ref="V25:X25"/>
    <mergeCell ref="V23:X23"/>
    <mergeCell ref="V24:X24"/>
    <mergeCell ref="R24:T24"/>
    <mergeCell ref="V28:X28"/>
    <mergeCell ref="Q31:R31"/>
    <mergeCell ref="S31:T31"/>
    <mergeCell ref="U31:V31"/>
    <mergeCell ref="W31:X31"/>
  </mergeCells>
  <phoneticPr fontId="1" type="noConversion"/>
  <printOptions horizontalCentered="1" verticalCentered="1"/>
  <pageMargins left="0" right="0" top="0.5" bottom="0" header="0" footer="0"/>
  <pageSetup scale="77" orientation="landscape" r:id="rId6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Leases 1 - 5</vt:lpstr>
      <vt:lpstr>Leases 6 - 10</vt:lpstr>
      <vt:lpstr>'Leases 1 - 5'!Print_Area</vt:lpstr>
      <vt:lpstr>'Leases 6 - 10'!Print_Area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Michael Martino</cp:lastModifiedBy>
  <cp:lastPrinted>2008-11-20T18:55:03Z</cp:lastPrinted>
  <dcterms:created xsi:type="dcterms:W3CDTF">2008-11-18T20:16:29Z</dcterms:created>
  <dcterms:modified xsi:type="dcterms:W3CDTF">2018-12-08T17:54:53Z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2eca1b4d8c13401888a73d1853650d7c">
    <vt:lpwstr>k18275913e6b644a6b94_X_k714fb82918124fa19af_A_1</vt:lpwstr>
  </property>
  <property fmtid="{D5CDD505-2E9C-101B-9397-08002B2CF9AE}" pid="3" name="g938d07cb5984457a982d44deaf56d051">
    <vt:lpwstr>k18275913e6b644a6b94_X_k714fb82918124fa19af_A_2</vt:lpwstr>
  </property>
  <property fmtid="{D5CDD505-2E9C-101B-9397-08002B2CF9AE}" pid="4" name="ga88caf3ab2b540a4bd8de6ae5c0acfe3">
    <vt:lpwstr>k18275913e6b644a6b94_X_k714fb82918124fa19af_A_3</vt:lpwstr>
  </property>
  <property fmtid="{D5CDD505-2E9C-101B-9397-08002B2CF9AE}" pid="5" name="g4e9dbf98e8bf475083c0310ec62eb7ec">
    <vt:lpwstr>k18275913e6b644a6b94_X_k714fb82918124fa19af_A_4</vt:lpwstr>
  </property>
  <property fmtid="{D5CDD505-2E9C-101B-9397-08002B2CF9AE}" pid="6" name="g26fd74edbe3e4f04a0a5efbf1a2d6c98">
    <vt:lpwstr>k18275913e6b644a6b94_X_k714fb82918124fa19af_A_5</vt:lpwstr>
  </property>
  <property fmtid="{D5CDD505-2E9C-101B-9397-08002B2CF9AE}" pid="7" name="g16229e9f7a8246cbb97f3750cd89b763">
    <vt:lpwstr>k18275913e6b644a6b94_X_k714fb82918124fa19af_A_6</vt:lpwstr>
  </property>
  <property fmtid="{D5CDD505-2E9C-101B-9397-08002B2CF9AE}" pid="8" name="g64958eab43794b779e1e7617d1079815">
    <vt:lpwstr>k18275913e6b644a6b94_X_k714fb82918124fa19af_A_7</vt:lpwstr>
  </property>
  <property fmtid="{D5CDD505-2E9C-101B-9397-08002B2CF9AE}" pid="9" name="gb81cfc73691b4e8ab0c33f3ff48298f0">
    <vt:lpwstr>k18275913e6b644a6b94_X_k714fb82918124fa19af_A_8</vt:lpwstr>
  </property>
  <property fmtid="{D5CDD505-2E9C-101B-9397-08002B2CF9AE}" pid="10" name="g6e215051ec584c6788c12bb759c6e201">
    <vt:lpwstr>k18275913e6b644a6b94_X_k714fb82918124fa19af_A_9</vt:lpwstr>
  </property>
  <property fmtid="{D5CDD505-2E9C-101B-9397-08002B2CF9AE}" pid="11" name="gc4aeeb2f8d5b459b9c9def06b4883dfa">
    <vt:lpwstr>k18275913e6b644a6b94_X_k714fb82918124fa19af_A_10</vt:lpwstr>
  </property>
  <property fmtid="{D5CDD505-2E9C-101B-9397-08002B2CF9AE}" pid="12" name="g03df4f31a2624f628f3affdb6e407759">
    <vt:lpwstr>k18275913e6b644a6b94_X_kf9f80664983b4560bd6_A_1</vt:lpwstr>
  </property>
  <property fmtid="{D5CDD505-2E9C-101B-9397-08002B2CF9AE}" pid="13" name="g56fc38b50b90473eafe7166ac4d82da8">
    <vt:lpwstr>k18275913e6b644a6b94_X_kf9f80664983b4560bd6_A_2</vt:lpwstr>
  </property>
  <property fmtid="{D5CDD505-2E9C-101B-9397-08002B2CF9AE}" pid="14" name="g80358780a2c4461f8c43ed3af9e2075b">
    <vt:lpwstr>k18275913e6b644a6b94_X_kf9f80664983b4560bd6_A_3</vt:lpwstr>
  </property>
  <property fmtid="{D5CDD505-2E9C-101B-9397-08002B2CF9AE}" pid="15" name="g8fc245060e484d6fb0cc06eb8fd2370c">
    <vt:lpwstr>k18275913e6b644a6b94_X_kf9f80664983b4560bd6_A_4</vt:lpwstr>
  </property>
  <property fmtid="{D5CDD505-2E9C-101B-9397-08002B2CF9AE}" pid="16" name="ge4e37b1ab2594e928b37ae499a43d573">
    <vt:lpwstr>k18275913e6b644a6b94_X_kf9f80664983b4560bd6_A_5</vt:lpwstr>
  </property>
  <property fmtid="{D5CDD505-2E9C-101B-9397-08002B2CF9AE}" pid="17" name="gb2be5cd0213945fdadf60f99278e926c">
    <vt:lpwstr>k18275913e6b644a6b94_X_kf9f80664983b4560bd6_A_6</vt:lpwstr>
  </property>
  <property fmtid="{D5CDD505-2E9C-101B-9397-08002B2CF9AE}" pid="18" name="g0f7bb36df5d743caa0c86cb896c752e5">
    <vt:lpwstr>k18275913e6b644a6b94_X_kf9f80664983b4560bd6_A_7</vt:lpwstr>
  </property>
  <property fmtid="{D5CDD505-2E9C-101B-9397-08002B2CF9AE}" pid="19" name="g59ebdd1975024339931e1c10b8207022">
    <vt:lpwstr>k18275913e6b644a6b94_X_kf9f80664983b4560bd6_A_8</vt:lpwstr>
  </property>
  <property fmtid="{D5CDD505-2E9C-101B-9397-08002B2CF9AE}" pid="20" name="g3ff7fe2f2a114e82a728ec5cfd247d91">
    <vt:lpwstr>k18275913e6b644a6b94_X_kf9f80664983b4560bd6_A_9</vt:lpwstr>
  </property>
  <property fmtid="{D5CDD505-2E9C-101B-9397-08002B2CF9AE}" pid="21" name="g6968aa36da5f40b2ac328311131c6add">
    <vt:lpwstr>k18275913e6b644a6b94_X_kf9f80664983b4560bd6_A_10</vt:lpwstr>
  </property>
  <property fmtid="{D5CDD505-2E9C-101B-9397-08002B2CF9AE}" pid="22" name="g766d3d6a245042358928032fc62b4ee5">
    <vt:lpwstr>k18275913e6b644a6b94_X_k72b6c5a8be004cff9a2_A_1</vt:lpwstr>
  </property>
  <property fmtid="{D5CDD505-2E9C-101B-9397-08002B2CF9AE}" pid="23" name="gbc76b025a1e742f8b0aff5382daf15df">
    <vt:lpwstr>k18275913e6b644a6b94_X_k72b6c5a8be004cff9a2_A_2</vt:lpwstr>
  </property>
  <property fmtid="{D5CDD505-2E9C-101B-9397-08002B2CF9AE}" pid="24" name="gd8a32118faad415288789c13e24b045a">
    <vt:lpwstr>k18275913e6b644a6b94_X_k72b6c5a8be004cff9a2_A_3</vt:lpwstr>
  </property>
  <property fmtid="{D5CDD505-2E9C-101B-9397-08002B2CF9AE}" pid="25" name="g57c1f2db056b468badd2a523162d4c45">
    <vt:lpwstr>k18275913e6b644a6b94_X_k72b6c5a8be004cff9a2_A_4</vt:lpwstr>
  </property>
  <property fmtid="{D5CDD505-2E9C-101B-9397-08002B2CF9AE}" pid="26" name="g22ffe35c746845bbb7c0ae08bbca6ac8">
    <vt:lpwstr>k18275913e6b644a6b94_X_k72b6c5a8be004cff9a2_A_5</vt:lpwstr>
  </property>
  <property fmtid="{D5CDD505-2E9C-101B-9397-08002B2CF9AE}" pid="27" name="g15df41169fb74337a777b9689d6b3753">
    <vt:lpwstr>k18275913e6b644a6b94_X_k72b6c5a8be004cff9a2_A_6</vt:lpwstr>
  </property>
  <property fmtid="{D5CDD505-2E9C-101B-9397-08002B2CF9AE}" pid="28" name="gb46087f9de614fe6ac1ca6a6e0852aa9">
    <vt:lpwstr>k18275913e6b644a6b94_X_k72b6c5a8be004cff9a2_A_7</vt:lpwstr>
  </property>
  <property fmtid="{D5CDD505-2E9C-101B-9397-08002B2CF9AE}" pid="29" name="gbc4223e4c9134a6396670e70562b0daf">
    <vt:lpwstr>k18275913e6b644a6b94_X_k72b6c5a8be004cff9a2_A_8</vt:lpwstr>
  </property>
  <property fmtid="{D5CDD505-2E9C-101B-9397-08002B2CF9AE}" pid="30" name="gedfba333208a4657962e110684ec366c">
    <vt:lpwstr>k18275913e6b644a6b94_X_k72b6c5a8be004cff9a2_A_9</vt:lpwstr>
  </property>
  <property fmtid="{D5CDD505-2E9C-101B-9397-08002B2CF9AE}" pid="31" name="gc62a3288344d453f92864e4605acf9a5">
    <vt:lpwstr>k18275913e6b644a6b94_X_k72b6c5a8be004cff9a2_A_10</vt:lpwstr>
  </property>
  <property fmtid="{D5CDD505-2E9C-101B-9397-08002B2CF9AE}" pid="32" name="g73885123344143d0bca7372608473a0b">
    <vt:lpwstr>k18275913e6b644a6b94_X_k13eceed49f3a48d592f_A_1</vt:lpwstr>
  </property>
  <property fmtid="{D5CDD505-2E9C-101B-9397-08002B2CF9AE}" pid="33" name="g77ca1d3cebb04734b7ddf5baab2065c5">
    <vt:lpwstr>k18275913e6b644a6b94_X_k13eceed49f3a48d592f_A_2</vt:lpwstr>
  </property>
  <property fmtid="{D5CDD505-2E9C-101B-9397-08002B2CF9AE}" pid="34" name="gd14534420a1143e58e0a56142b6ddde3">
    <vt:lpwstr>k18275913e6b644a6b94_X_k13eceed49f3a48d592f_A_3</vt:lpwstr>
  </property>
  <property fmtid="{D5CDD505-2E9C-101B-9397-08002B2CF9AE}" pid="35" name="ge071bf6e4ffe46f09e810c6916543256">
    <vt:lpwstr>k18275913e6b644a6b94_X_k13eceed49f3a48d592f_A_4</vt:lpwstr>
  </property>
  <property fmtid="{D5CDD505-2E9C-101B-9397-08002B2CF9AE}" pid="36" name="g0134540936074932893438b5b8be2bda">
    <vt:lpwstr>k18275913e6b644a6b94_X_k13eceed49f3a48d592f_A_5</vt:lpwstr>
  </property>
  <property fmtid="{D5CDD505-2E9C-101B-9397-08002B2CF9AE}" pid="37" name="ga3db5703cb514a37abe7c85fa6be5bba">
    <vt:lpwstr>k18275913e6b644a6b94_X_k13eceed49f3a48d592f_A_6</vt:lpwstr>
  </property>
  <property fmtid="{D5CDD505-2E9C-101B-9397-08002B2CF9AE}" pid="38" name="gd13fc68d3dcb40ef8c6d860ff0967603">
    <vt:lpwstr>k18275913e6b644a6b94_X_k13eceed49f3a48d592f_A_7</vt:lpwstr>
  </property>
  <property fmtid="{D5CDD505-2E9C-101B-9397-08002B2CF9AE}" pid="39" name="g492b2608a2714b2db7979db047f7a532">
    <vt:lpwstr>k18275913e6b644a6b94_X_k13eceed49f3a48d592f_A_8</vt:lpwstr>
  </property>
  <property fmtid="{D5CDD505-2E9C-101B-9397-08002B2CF9AE}" pid="40" name="g356a1175f679419ebc9a64a7cd45b347">
    <vt:lpwstr>k18275913e6b644a6b94_X_k13eceed49f3a48d592f_A_9</vt:lpwstr>
  </property>
  <property fmtid="{D5CDD505-2E9C-101B-9397-08002B2CF9AE}" pid="41" name="ge85f8c7644d14017aeb79e865612b811">
    <vt:lpwstr>k18275913e6b644a6b94_X_k13eceed49f3a48d592f_A_10</vt:lpwstr>
  </property>
  <property fmtid="{D5CDD505-2E9C-101B-9397-08002B2CF9AE}" pid="42" name="gfc6a0d0c5a1c4e70b7219f63802945e1">
    <vt:lpwstr>k18275913e6b644a6b94_X_k86f1c4214d86487daea_A_1_F_20</vt:lpwstr>
  </property>
  <property fmtid="{D5CDD505-2E9C-101B-9397-08002B2CF9AE}" pid="43" name="g31dc05421a1a41ce9b9b38c4f6d3aa5a">
    <vt:lpwstr>k18275913e6b644a6b94_X_k86f1c4214d86487daea_A_2_F_20</vt:lpwstr>
  </property>
  <property fmtid="{D5CDD505-2E9C-101B-9397-08002B2CF9AE}" pid="44" name="gc704b4549ec14a0abdec5686e2924d7c">
    <vt:lpwstr>k18275913e6b644a6b94_X_k86f1c4214d86487daea_A_3_F_20</vt:lpwstr>
  </property>
  <property fmtid="{D5CDD505-2E9C-101B-9397-08002B2CF9AE}" pid="45" name="ge8c4ac40d27043e680b1b964e89ac44d">
    <vt:lpwstr>k18275913e6b644a6b94_X_k86f1c4214d86487daea_A_4_F_20</vt:lpwstr>
  </property>
  <property fmtid="{D5CDD505-2E9C-101B-9397-08002B2CF9AE}" pid="46" name="g59a8f2eec2634fbeabe84a57fe981fee">
    <vt:lpwstr>k18275913e6b644a6b94_X_k86f1c4214d86487daea_A_5_F_20</vt:lpwstr>
  </property>
  <property fmtid="{D5CDD505-2E9C-101B-9397-08002B2CF9AE}" pid="47" name="g320bf0fecea54b039a3f0bfaacc1a77e">
    <vt:lpwstr>k18275913e6b644a6b94_X_k86f1c4214d86487daea_A_6_F_20</vt:lpwstr>
  </property>
  <property fmtid="{D5CDD505-2E9C-101B-9397-08002B2CF9AE}" pid="48" name="g2d0219b24a9341ecbeafa2a000101264">
    <vt:lpwstr>k18275913e6b644a6b94_X_k86f1c4214d86487daea_A_7_F_20</vt:lpwstr>
  </property>
  <property fmtid="{D5CDD505-2E9C-101B-9397-08002B2CF9AE}" pid="49" name="gfeb1b6bfc0a24f7097fc2a9faf5a5d89">
    <vt:lpwstr>k18275913e6b644a6b94_X_k86f1c4214d86487daea_A_8_F_20</vt:lpwstr>
  </property>
  <property fmtid="{D5CDD505-2E9C-101B-9397-08002B2CF9AE}" pid="50" name="gd2ed2a0ebb1842bea2b80cfa4c1f6d2d">
    <vt:lpwstr>k18275913e6b644a6b94_X_k86f1c4214d86487daea_A_9_F_20</vt:lpwstr>
  </property>
  <property fmtid="{D5CDD505-2E9C-101B-9397-08002B2CF9AE}" pid="51" name="g884cea95c0f140eca4f850fd6ca8697d">
    <vt:lpwstr>k18275913e6b644a6b94_X_k86f1c4214d86487daea_A_10_F_20</vt:lpwstr>
  </property>
  <property fmtid="{D5CDD505-2E9C-101B-9397-08002B2CF9AE}" pid="52" name="gdc34f08e9b2541a78bb8b423537da6b3">
    <vt:lpwstr>k18275913e6b644a6b94_X_k1e44035ff7784ccb854_A_1_F_20</vt:lpwstr>
  </property>
  <property fmtid="{D5CDD505-2E9C-101B-9397-08002B2CF9AE}" pid="53" name="g0d38b9799cf64e52946173f0dcc3d5de">
    <vt:lpwstr>k18275913e6b644a6b94_X_k1e44035ff7784ccb854_A_2_F_20</vt:lpwstr>
  </property>
  <property fmtid="{D5CDD505-2E9C-101B-9397-08002B2CF9AE}" pid="54" name="gefe48124c8404e10aae4b808e124e52a">
    <vt:lpwstr>k18275913e6b644a6b94_X_k1e44035ff7784ccb854_A_3_F_20</vt:lpwstr>
  </property>
  <property fmtid="{D5CDD505-2E9C-101B-9397-08002B2CF9AE}" pid="55" name="gb7b1f550c8a249a9a1a295efd0820b25">
    <vt:lpwstr>k18275913e6b644a6b94_X_k1e44035ff7784ccb854_A_4_F_20</vt:lpwstr>
  </property>
  <property fmtid="{D5CDD505-2E9C-101B-9397-08002B2CF9AE}" pid="56" name="g5923b3f6b68b47d5978e9fca8fc165db">
    <vt:lpwstr>k18275913e6b644a6b94_X_k1e44035ff7784ccb854_A_5_F_20</vt:lpwstr>
  </property>
  <property fmtid="{D5CDD505-2E9C-101B-9397-08002B2CF9AE}" pid="57" name="gc2fadceb59774f17bb4567b65877c661">
    <vt:lpwstr>k18275913e6b644a6b94_X_k1e44035ff7784ccb854_A_6_F_20</vt:lpwstr>
  </property>
  <property fmtid="{D5CDD505-2E9C-101B-9397-08002B2CF9AE}" pid="58" name="g3a953ea7f4534b54a108434cc882967a">
    <vt:lpwstr>k18275913e6b644a6b94_X_k1e44035ff7784ccb854_A_7_F_20</vt:lpwstr>
  </property>
  <property fmtid="{D5CDD505-2E9C-101B-9397-08002B2CF9AE}" pid="59" name="g2ca30ad053314cfa9a17340a5b4c12f8">
    <vt:lpwstr>k18275913e6b644a6b94_X_k1e44035ff7784ccb854_A_8_F_20</vt:lpwstr>
  </property>
  <property fmtid="{D5CDD505-2E9C-101B-9397-08002B2CF9AE}" pid="60" name="gd89d3e2b7f834e069d1685cac0c32675">
    <vt:lpwstr>k18275913e6b644a6b94_X_k1e44035ff7784ccb854_A_9_F_20</vt:lpwstr>
  </property>
  <property fmtid="{D5CDD505-2E9C-101B-9397-08002B2CF9AE}" pid="61" name="g2f40056838894604a215b6662826bbac">
    <vt:lpwstr>k18275913e6b644a6b94_X_k1e44035ff7784ccb854_A_10_F_20</vt:lpwstr>
  </property>
  <property fmtid="{D5CDD505-2E9C-101B-9397-08002B2CF9AE}" pid="62" name="g59c74beaa1704a64a73bc45b13839ff8">
    <vt:lpwstr>k18275913e6b644a6b94_X_kc189c659112f4c289fb_A_1_F_31</vt:lpwstr>
  </property>
  <property fmtid="{D5CDD505-2E9C-101B-9397-08002B2CF9AE}" pid="63" name="gdd38fd8586744114936077a5b9c0c8d4">
    <vt:lpwstr>k18275913e6b644a6b94_X_kc189c659112f4c289fb_A_2_F_31</vt:lpwstr>
  </property>
  <property fmtid="{D5CDD505-2E9C-101B-9397-08002B2CF9AE}" pid="64" name="g1a6a29733a13445f98ad822094c5cb9f">
    <vt:lpwstr>k18275913e6b644a6b94_X_kc189c659112f4c289fb_A_3_F_31</vt:lpwstr>
  </property>
  <property fmtid="{D5CDD505-2E9C-101B-9397-08002B2CF9AE}" pid="65" name="g84d25a2c63cb459e823a3889ab8a397d">
    <vt:lpwstr>k18275913e6b644a6b94_X_kc189c659112f4c289fb_A_4_F_31</vt:lpwstr>
  </property>
  <property fmtid="{D5CDD505-2E9C-101B-9397-08002B2CF9AE}" pid="66" name="g3dd4d428c8d64b6e85d6f5155f6aeea3">
    <vt:lpwstr>k18275913e6b644a6b94_X_kc189c659112f4c289fb_A_5_F_31</vt:lpwstr>
  </property>
  <property fmtid="{D5CDD505-2E9C-101B-9397-08002B2CF9AE}" pid="67" name="gbc959436c30d4099855a555bcf11ef0c">
    <vt:lpwstr>k18275913e6b644a6b94_X_kc189c659112f4c289fb_A_6_F_31</vt:lpwstr>
  </property>
  <property fmtid="{D5CDD505-2E9C-101B-9397-08002B2CF9AE}" pid="68" name="gbfe233a5e25647c98fcab520c5722324">
    <vt:lpwstr>k18275913e6b644a6b94_X_kc189c659112f4c289fb_A_7_F_31</vt:lpwstr>
  </property>
  <property fmtid="{D5CDD505-2E9C-101B-9397-08002B2CF9AE}" pid="69" name="g6583e57311d04568bc0de0e95f94a59f">
    <vt:lpwstr>k18275913e6b644a6b94_X_kc189c659112f4c289fb_A_8_F_31</vt:lpwstr>
  </property>
  <property fmtid="{D5CDD505-2E9C-101B-9397-08002B2CF9AE}" pid="70" name="g603e00f1009f4c49b9bff15b383f3480">
    <vt:lpwstr>k18275913e6b644a6b94_X_kc189c659112f4c289fb_A_9_F_31</vt:lpwstr>
  </property>
  <property fmtid="{D5CDD505-2E9C-101B-9397-08002B2CF9AE}" pid="71" name="g01d2e244fee74f86b5c7cd72139838a3">
    <vt:lpwstr>k18275913e6b644a6b94_X_kc189c659112f4c289fb_A_10_F_31</vt:lpwstr>
  </property>
  <property fmtid="{D5CDD505-2E9C-101B-9397-08002B2CF9AE}" pid="72" name="g4dd42d835b4c4ac1b1fe3b01ee5862d6">
    <vt:lpwstr>k18275913e6b644a6b94_X_k6c20c486924c412ead5_A_1</vt:lpwstr>
  </property>
  <property fmtid="{D5CDD505-2E9C-101B-9397-08002B2CF9AE}" pid="73" name="g3c88f32c34fa4af2abcf049ec2b06192">
    <vt:lpwstr>k18275913e6b644a6b94_X_k6c20c486924c412ead5_A_2</vt:lpwstr>
  </property>
  <property fmtid="{D5CDD505-2E9C-101B-9397-08002B2CF9AE}" pid="74" name="g8855c58462a246f790f372873596505c">
    <vt:lpwstr>k18275913e6b644a6b94_X_k6c20c486924c412ead5_A_3</vt:lpwstr>
  </property>
  <property fmtid="{D5CDD505-2E9C-101B-9397-08002B2CF9AE}" pid="75" name="g16603bd60c7044909b6a77a500436763">
    <vt:lpwstr>k18275913e6b644a6b94_X_k6c20c486924c412ead5_A_4</vt:lpwstr>
  </property>
  <property fmtid="{D5CDD505-2E9C-101B-9397-08002B2CF9AE}" pid="76" name="g2a481eee36a6467f96907bf23269acd4">
    <vt:lpwstr>k18275913e6b644a6b94_X_k6c20c486924c412ead5_A_5</vt:lpwstr>
  </property>
  <property fmtid="{D5CDD505-2E9C-101B-9397-08002B2CF9AE}" pid="77" name="ge60270cd3abb4426b203da231262b589">
    <vt:lpwstr>k18275913e6b644a6b94_X_k6c20c486924c412ead5_A_6</vt:lpwstr>
  </property>
  <property fmtid="{D5CDD505-2E9C-101B-9397-08002B2CF9AE}" pid="78" name="gbf434abf27aa4d3f8532b95e574c6379">
    <vt:lpwstr>k18275913e6b644a6b94_X_k6c20c486924c412ead5_A_7</vt:lpwstr>
  </property>
  <property fmtid="{D5CDD505-2E9C-101B-9397-08002B2CF9AE}" pid="79" name="g8b01afc9a93f476fa0c91c38c314f7a9">
    <vt:lpwstr>k18275913e6b644a6b94_X_k6c20c486924c412ead5_A_8</vt:lpwstr>
  </property>
  <property fmtid="{D5CDD505-2E9C-101B-9397-08002B2CF9AE}" pid="80" name="g174e2ccacafe48919320f167929041d2">
    <vt:lpwstr>k18275913e6b644a6b94_X_k6c20c486924c412ead5_A_9</vt:lpwstr>
  </property>
  <property fmtid="{D5CDD505-2E9C-101B-9397-08002B2CF9AE}" pid="81" name="g03f184ddfc2746b4901f54508ea98990">
    <vt:lpwstr>k18275913e6b644a6b94_X_k6c20c486924c412ead5_A_10</vt:lpwstr>
  </property>
  <property fmtid="{D5CDD505-2E9C-101B-9397-08002B2CF9AE}" pid="82" name="geef3df36321149248cd4c7a5ac9d8d09">
    <vt:lpwstr>k18275913e6b644a6b94_X_k09fccbb1f89b48f3b60_A_1</vt:lpwstr>
  </property>
  <property fmtid="{D5CDD505-2E9C-101B-9397-08002B2CF9AE}" pid="83" name="g9239141ccaf647ec9c2c51b00dc7c3a8">
    <vt:lpwstr>k18275913e6b644a6b94_X_k09fccbb1f89b48f3b60_A_2</vt:lpwstr>
  </property>
  <property fmtid="{D5CDD505-2E9C-101B-9397-08002B2CF9AE}" pid="84" name="g200c1e737580479f8eb78aad0d61e32c">
    <vt:lpwstr>k18275913e6b644a6b94_X_k09fccbb1f89b48f3b60_A_3</vt:lpwstr>
  </property>
  <property fmtid="{D5CDD505-2E9C-101B-9397-08002B2CF9AE}" pid="85" name="g0d15f7f9dff5486b80e8c30a8bc04eef">
    <vt:lpwstr>k18275913e6b644a6b94_X_k09fccbb1f89b48f3b60_A_4</vt:lpwstr>
  </property>
  <property fmtid="{D5CDD505-2E9C-101B-9397-08002B2CF9AE}" pid="86" name="g7c2db6dce8004b1b8ae222a48355598a">
    <vt:lpwstr>k18275913e6b644a6b94_X_k09fccbb1f89b48f3b60_A_5</vt:lpwstr>
  </property>
  <property fmtid="{D5CDD505-2E9C-101B-9397-08002B2CF9AE}" pid="87" name="g4a9e19a0584c4c22ae8982c49bce1cef">
    <vt:lpwstr>k18275913e6b644a6b94_X_k09fccbb1f89b48f3b60_A_6</vt:lpwstr>
  </property>
  <property fmtid="{D5CDD505-2E9C-101B-9397-08002B2CF9AE}" pid="88" name="g26d6f0462a6e47e4a59f682fe06c1bf8">
    <vt:lpwstr>k18275913e6b644a6b94_X_k09fccbb1f89b48f3b60_A_7</vt:lpwstr>
  </property>
  <property fmtid="{D5CDD505-2E9C-101B-9397-08002B2CF9AE}" pid="89" name="g58bb65cc62a34ed9b73e0001f2238ccc">
    <vt:lpwstr>k18275913e6b644a6b94_X_k09fccbb1f89b48f3b60_A_8</vt:lpwstr>
  </property>
  <property fmtid="{D5CDD505-2E9C-101B-9397-08002B2CF9AE}" pid="90" name="g3d38e5fa65c747ba874d68fb5c177312">
    <vt:lpwstr>k18275913e6b644a6b94_X_k09fccbb1f89b48f3b60_A_9</vt:lpwstr>
  </property>
  <property fmtid="{D5CDD505-2E9C-101B-9397-08002B2CF9AE}" pid="91" name="g1f6ad961b5204e69bd12e09d387d78c5">
    <vt:lpwstr>k18275913e6b644a6b94_X_k09fccbb1f89b48f3b60_A_10</vt:lpwstr>
  </property>
  <property fmtid="{D5CDD505-2E9C-101B-9397-08002B2CF9AE}" pid="92" name="g8aa052c5239e44009bc2c1ea9187db4c">
    <vt:lpwstr>k18275913e6b644a6b94_X_k50b1be29909a4773846_A_1</vt:lpwstr>
  </property>
  <property fmtid="{D5CDD505-2E9C-101B-9397-08002B2CF9AE}" pid="93" name="g540af069223049d7baeb30b259e15eba">
    <vt:lpwstr>k18275913e6b644a6b94_X_k50b1be29909a4773846_A_2</vt:lpwstr>
  </property>
  <property fmtid="{D5CDD505-2E9C-101B-9397-08002B2CF9AE}" pid="94" name="g58012c35f5114563ad3f6580cbbc248c">
    <vt:lpwstr>k18275913e6b644a6b94_X_k50b1be29909a4773846_A_3</vt:lpwstr>
  </property>
  <property fmtid="{D5CDD505-2E9C-101B-9397-08002B2CF9AE}" pid="95" name="ga6d35bac95714b13a4eca090ddbda4ba">
    <vt:lpwstr>k18275913e6b644a6b94_X_k50b1be29909a4773846_A_4</vt:lpwstr>
  </property>
  <property fmtid="{D5CDD505-2E9C-101B-9397-08002B2CF9AE}" pid="96" name="gb3be024c389c4534abc6210482e5dcc1">
    <vt:lpwstr>k18275913e6b644a6b94_X_k50b1be29909a4773846_A_5</vt:lpwstr>
  </property>
  <property fmtid="{D5CDD505-2E9C-101B-9397-08002B2CF9AE}" pid="97" name="g67d9181ce34f415ab17f6797318acb03">
    <vt:lpwstr>k18275913e6b644a6b94_X_k50b1be29909a4773846_A_6</vt:lpwstr>
  </property>
  <property fmtid="{D5CDD505-2E9C-101B-9397-08002B2CF9AE}" pid="98" name="ga78c286ecfc340cd96af1082ce997924">
    <vt:lpwstr>k18275913e6b644a6b94_X_k50b1be29909a4773846_A_7</vt:lpwstr>
  </property>
  <property fmtid="{D5CDD505-2E9C-101B-9397-08002B2CF9AE}" pid="99" name="g4e58f17b12224dcfb5a99f7d33942be5">
    <vt:lpwstr>k18275913e6b644a6b94_X_k50b1be29909a4773846_A_8</vt:lpwstr>
  </property>
  <property fmtid="{D5CDD505-2E9C-101B-9397-08002B2CF9AE}" pid="100" name="g336acd5d2a284edda7aff4a12507d06a">
    <vt:lpwstr>k18275913e6b644a6b94_X_k50b1be29909a4773846_A_9</vt:lpwstr>
  </property>
  <property fmtid="{D5CDD505-2E9C-101B-9397-08002B2CF9AE}" pid="101" name="ga5f00b429b664bdca7922b261101d188">
    <vt:lpwstr>k18275913e6b644a6b94_X_k50b1be29909a4773846_A_10</vt:lpwstr>
  </property>
  <property fmtid="{D5CDD505-2E9C-101B-9397-08002B2CF9AE}" pid="102" name="g9bddaaa0fc57460d81d63b0c977b9100">
    <vt:lpwstr>k18275913e6b644a6b94_X_k39e700c038ab41b88b4_A_1_F_10</vt:lpwstr>
  </property>
  <property fmtid="{D5CDD505-2E9C-101B-9397-08002B2CF9AE}" pid="103" name="gfe98c2356adb4292918e144104012888">
    <vt:lpwstr>k18275913e6b644a6b94_X_kfafc9f8c7e18438f997_A_1_F_10</vt:lpwstr>
  </property>
  <property fmtid="{D5CDD505-2E9C-101B-9397-08002B2CF9AE}" pid="104" name="g265a27043ec64ce98d0d65b90770523a">
    <vt:lpwstr>k18275913e6b644a6b94_X_k43965c3a0a4a4d88b0c_A_1_F_10</vt:lpwstr>
  </property>
  <property fmtid="{D5CDD505-2E9C-101B-9397-08002B2CF9AE}" pid="105" name="gdabaeac30e4e46f7866d084229a09759">
    <vt:lpwstr>k18275913e6b644a6b94_X_k863f357021c144988c0_A_1_F_10</vt:lpwstr>
  </property>
  <property fmtid="{D5CDD505-2E9C-101B-9397-08002B2CF9AE}" pid="106" name="gb06683ceb3424ec0a9fc9877ff913677">
    <vt:lpwstr>k18275913e6b644a6b94_X_kfe00481643e84d8a9f8_A_1_F_10</vt:lpwstr>
  </property>
  <property fmtid="{D5CDD505-2E9C-101B-9397-08002B2CF9AE}" pid="107" name="g154955686f714a95987a8fa84640c6fb">
    <vt:lpwstr>k18275913e6b644a6b94_X_kc5171f846f4948f78b1_A_1_F_10</vt:lpwstr>
  </property>
  <property fmtid="{D5CDD505-2E9C-101B-9397-08002B2CF9AE}" pid="108" name="ga7f64c2645e74f6f81a8a97f848e3517">
    <vt:lpwstr>k18275913e6b644a6b94_X_k9ba2adeff76f4eada96_A_1_F_10</vt:lpwstr>
  </property>
  <property fmtid="{D5CDD505-2E9C-101B-9397-08002B2CF9AE}" pid="109" name="g3046185582b24ae1bf7b9497a7ff0248">
    <vt:lpwstr>k18275913e6b644a6b94_X_ke975dfd2128c4bc4917_A_1_F_10</vt:lpwstr>
  </property>
  <property fmtid="{D5CDD505-2E9C-101B-9397-08002B2CF9AE}" pid="110" name="gae9ffd014d9344c58e2d0d0b6f5e92a3">
    <vt:lpwstr>k18275913e6b644a6b94_X_k002a73074b9349e592a_A_1_F_10</vt:lpwstr>
  </property>
  <property fmtid="{D5CDD505-2E9C-101B-9397-08002B2CF9AE}" pid="111" name="g1eaf5c47d33242be9509e685c54f52f6">
    <vt:lpwstr>k18275913e6b644a6b94_X_k635210f31794408cba2_A_1_F_10</vt:lpwstr>
  </property>
  <property fmtid="{D5CDD505-2E9C-101B-9397-08002B2CF9AE}" pid="112" name="gd5a873ca4548446086736cbbdff3be5e">
    <vt:lpwstr>k18275913e6b644a6b94_X_ka60ab889b7cd4107b10_A_1_F_10</vt:lpwstr>
  </property>
  <property fmtid="{D5CDD505-2E9C-101B-9397-08002B2CF9AE}" pid="113" name="g161cb230098f42f599eb86444db76f0a">
    <vt:lpwstr>k18275913e6b644a6b94_X_kb23edeb758914f67ae0_A_1_F_10</vt:lpwstr>
  </property>
  <property fmtid="{D5CDD505-2E9C-101B-9397-08002B2CF9AE}" pid="114" name="gd1e8e548e4cc4b94a9f321635e1bb8de">
    <vt:lpwstr>k18275913e6b644a6b94_X_k39e700c038ab41b88b4_A_2_F_10</vt:lpwstr>
  </property>
  <property fmtid="{D5CDD505-2E9C-101B-9397-08002B2CF9AE}" pid="115" name="g8dae9fecccc5469da3007664e4ee744f">
    <vt:lpwstr>k18275913e6b644a6b94_X_kfafc9f8c7e18438f997_A_2_F_10</vt:lpwstr>
  </property>
  <property fmtid="{D5CDD505-2E9C-101B-9397-08002B2CF9AE}" pid="116" name="gacf78b8ff44c434bb364699e8779b384">
    <vt:lpwstr>k18275913e6b644a6b94_X_k43965c3a0a4a4d88b0c_A_2_F_10</vt:lpwstr>
  </property>
  <property fmtid="{D5CDD505-2E9C-101B-9397-08002B2CF9AE}" pid="117" name="g3780fa37aa8843389f60c2e0b2352e13">
    <vt:lpwstr>k18275913e6b644a6b94_X_k863f357021c144988c0_A_2_F_10</vt:lpwstr>
  </property>
  <property fmtid="{D5CDD505-2E9C-101B-9397-08002B2CF9AE}" pid="118" name="g0dbd166b67b6417b9da710f67bc52228">
    <vt:lpwstr>k18275913e6b644a6b94_X_kfe00481643e84d8a9f8_A_2_F_10</vt:lpwstr>
  </property>
  <property fmtid="{D5CDD505-2E9C-101B-9397-08002B2CF9AE}" pid="119" name="geb6f34df221f499baa038c78ce1bec16">
    <vt:lpwstr>k18275913e6b644a6b94_X_kc5171f846f4948f78b1_A_2_F_10</vt:lpwstr>
  </property>
  <property fmtid="{D5CDD505-2E9C-101B-9397-08002B2CF9AE}" pid="120" name="g4596dcf87c8b43119a10bd94a4a2f9a7">
    <vt:lpwstr>k18275913e6b644a6b94_X_k9ba2adeff76f4eada96_A_2_F_10</vt:lpwstr>
  </property>
  <property fmtid="{D5CDD505-2E9C-101B-9397-08002B2CF9AE}" pid="121" name="g6e2725e81a634567b07989f8871b3303">
    <vt:lpwstr>k18275913e6b644a6b94_X_ke975dfd2128c4bc4917_A_2_F_10</vt:lpwstr>
  </property>
  <property fmtid="{D5CDD505-2E9C-101B-9397-08002B2CF9AE}" pid="122" name="gcf1ddf0c37d44e0a856ddc6a090c5831">
    <vt:lpwstr>k18275913e6b644a6b94_X_k002a73074b9349e592a_A_2_F_10</vt:lpwstr>
  </property>
  <property fmtid="{D5CDD505-2E9C-101B-9397-08002B2CF9AE}" pid="123" name="g66cec4d4b39e46b6b48d62a9bb862ffa">
    <vt:lpwstr>k18275913e6b644a6b94_X_k635210f31794408cba2_A_2_F_10</vt:lpwstr>
  </property>
  <property fmtid="{D5CDD505-2E9C-101B-9397-08002B2CF9AE}" pid="124" name="gb837af3456584f12b8139208614962d7">
    <vt:lpwstr>k18275913e6b644a6b94_X_ka60ab889b7cd4107b10_A_2_F_10</vt:lpwstr>
  </property>
  <property fmtid="{D5CDD505-2E9C-101B-9397-08002B2CF9AE}" pid="125" name="g1126eaabfc7b4703b6e6270ee1140436">
    <vt:lpwstr>k18275913e6b644a6b94_X_kb23edeb758914f67ae0_A_2_F_10</vt:lpwstr>
  </property>
  <property fmtid="{D5CDD505-2E9C-101B-9397-08002B2CF9AE}" pid="126" name="gb2b955fedb8b466db59834bde9a12473">
    <vt:lpwstr>k18275913e6b644a6b94_X_k39e700c038ab41b88b4_A_3_F_10</vt:lpwstr>
  </property>
  <property fmtid="{D5CDD505-2E9C-101B-9397-08002B2CF9AE}" pid="127" name="g40996a5242a546e09d241e8709d7274e">
    <vt:lpwstr>k18275913e6b644a6b94_X_kfafc9f8c7e18438f997_A_3_F_10</vt:lpwstr>
  </property>
  <property fmtid="{D5CDD505-2E9C-101B-9397-08002B2CF9AE}" pid="128" name="g7985e6cf44c547478e08f990d3ee355b">
    <vt:lpwstr>k18275913e6b644a6b94_X_k43965c3a0a4a4d88b0c_A_3_F_10</vt:lpwstr>
  </property>
  <property fmtid="{D5CDD505-2E9C-101B-9397-08002B2CF9AE}" pid="129" name="gd35f31c663cb4e26b7789b7ed61dc79b">
    <vt:lpwstr>k18275913e6b644a6b94_X_k863f357021c144988c0_A_3_F_10</vt:lpwstr>
  </property>
  <property fmtid="{D5CDD505-2E9C-101B-9397-08002B2CF9AE}" pid="130" name="g9c028522804d4976b552237d950b84c2">
    <vt:lpwstr>k18275913e6b644a6b94_X_kfe00481643e84d8a9f8_A_3_F_10</vt:lpwstr>
  </property>
  <property fmtid="{D5CDD505-2E9C-101B-9397-08002B2CF9AE}" pid="131" name="gcd3e0a550dd04a4ba5a901bd5f83f8e9">
    <vt:lpwstr>k18275913e6b644a6b94_X_kc5171f846f4948f78b1_A_3_F_10</vt:lpwstr>
  </property>
  <property fmtid="{D5CDD505-2E9C-101B-9397-08002B2CF9AE}" pid="132" name="g05bad070816f4d1296a92bbc4ce93ab8">
    <vt:lpwstr>k18275913e6b644a6b94_X_k9ba2adeff76f4eada96_A_3_F_10</vt:lpwstr>
  </property>
  <property fmtid="{D5CDD505-2E9C-101B-9397-08002B2CF9AE}" pid="133" name="gd3c557d8911542a68109dcd66af26fdd">
    <vt:lpwstr>k18275913e6b644a6b94_X_ke975dfd2128c4bc4917_A_3_F_10</vt:lpwstr>
  </property>
  <property fmtid="{D5CDD505-2E9C-101B-9397-08002B2CF9AE}" pid="134" name="g9c2fb0f221b34100b2522b21e6d98382">
    <vt:lpwstr>k18275913e6b644a6b94_X_k002a73074b9349e592a_A_3_F_10</vt:lpwstr>
  </property>
  <property fmtid="{D5CDD505-2E9C-101B-9397-08002B2CF9AE}" pid="135" name="gcb62e46e2a4e4b54a8dc335ef2e7c531">
    <vt:lpwstr>k18275913e6b644a6b94_X_k635210f31794408cba2_A_3_F_10</vt:lpwstr>
  </property>
  <property fmtid="{D5CDD505-2E9C-101B-9397-08002B2CF9AE}" pid="136" name="ge14beef488a645c29633eca649db2666">
    <vt:lpwstr>k18275913e6b644a6b94_X_ka60ab889b7cd4107b10_A_3_F_10</vt:lpwstr>
  </property>
  <property fmtid="{D5CDD505-2E9C-101B-9397-08002B2CF9AE}" pid="137" name="gbe087c93f7214e8083c8ea278cd9bdec">
    <vt:lpwstr>k18275913e6b644a6b94_X_kb23edeb758914f67ae0_A_3_F_10</vt:lpwstr>
  </property>
  <property fmtid="{D5CDD505-2E9C-101B-9397-08002B2CF9AE}" pid="138" name="g6c795ff5c1904f1cb862cc2f67917132">
    <vt:lpwstr>k18275913e6b644a6b94_X_k39e700c038ab41b88b4_A_4_F_10</vt:lpwstr>
  </property>
  <property fmtid="{D5CDD505-2E9C-101B-9397-08002B2CF9AE}" pid="139" name="gcf8362fc816f44b4a1353c8432bd4ac8">
    <vt:lpwstr>k18275913e6b644a6b94_X_kfafc9f8c7e18438f997_A_4_F_10</vt:lpwstr>
  </property>
  <property fmtid="{D5CDD505-2E9C-101B-9397-08002B2CF9AE}" pid="140" name="g29f53c791a894d4faf2d615bbc47521f">
    <vt:lpwstr>k18275913e6b644a6b94_X_k43965c3a0a4a4d88b0c_A_4_F_10</vt:lpwstr>
  </property>
  <property fmtid="{D5CDD505-2E9C-101B-9397-08002B2CF9AE}" pid="141" name="g67867f4206f448f78dc751db7addfb70">
    <vt:lpwstr>k18275913e6b644a6b94_X_k863f357021c144988c0_A_4_F_10</vt:lpwstr>
  </property>
  <property fmtid="{D5CDD505-2E9C-101B-9397-08002B2CF9AE}" pid="142" name="gfcc699d01351434c988341a42aa121af">
    <vt:lpwstr>k18275913e6b644a6b94_X_kfe00481643e84d8a9f8_A_4_F_10</vt:lpwstr>
  </property>
  <property fmtid="{D5CDD505-2E9C-101B-9397-08002B2CF9AE}" pid="143" name="ga503c6e5951b443cbb27ab8a91a411d8">
    <vt:lpwstr>k18275913e6b644a6b94_X_kc5171f846f4948f78b1_A_4_F_10</vt:lpwstr>
  </property>
  <property fmtid="{D5CDD505-2E9C-101B-9397-08002B2CF9AE}" pid="144" name="g820aea6327484fdcbeeacc9baf191de9">
    <vt:lpwstr>k18275913e6b644a6b94_X_k9ba2adeff76f4eada96_A_4_F_10</vt:lpwstr>
  </property>
  <property fmtid="{D5CDD505-2E9C-101B-9397-08002B2CF9AE}" pid="145" name="gae5fb58177414ac49f3cf0e2ffe55990">
    <vt:lpwstr>k18275913e6b644a6b94_X_ke975dfd2128c4bc4917_A_4_F_10</vt:lpwstr>
  </property>
  <property fmtid="{D5CDD505-2E9C-101B-9397-08002B2CF9AE}" pid="146" name="ga6cd2739df7c47b2b606fabd996a7132">
    <vt:lpwstr>k18275913e6b644a6b94_X_k002a73074b9349e592a_A_4_F_10</vt:lpwstr>
  </property>
  <property fmtid="{D5CDD505-2E9C-101B-9397-08002B2CF9AE}" pid="147" name="gdfa13b1f9dbf47c7987c7b8ebc1bb04a">
    <vt:lpwstr>k18275913e6b644a6b94_X_k635210f31794408cba2_A_4_F_10</vt:lpwstr>
  </property>
  <property fmtid="{D5CDD505-2E9C-101B-9397-08002B2CF9AE}" pid="148" name="g58ac0b74da504b299c4504184cab6250">
    <vt:lpwstr>k18275913e6b644a6b94_X_ka60ab889b7cd4107b10_A_4_F_10</vt:lpwstr>
  </property>
  <property fmtid="{D5CDD505-2E9C-101B-9397-08002B2CF9AE}" pid="149" name="g8d887cecd9014db6818989bb3e47352f">
    <vt:lpwstr>k18275913e6b644a6b94_X_kb23edeb758914f67ae0_A_4_F_10</vt:lpwstr>
  </property>
  <property fmtid="{D5CDD505-2E9C-101B-9397-08002B2CF9AE}" pid="150" name="g984a3e0b3c9d444c8e5ece890d5f8f09">
    <vt:lpwstr>k18275913e6b644a6b94_X_k39e700c038ab41b88b4_A_5_F_10</vt:lpwstr>
  </property>
  <property fmtid="{D5CDD505-2E9C-101B-9397-08002B2CF9AE}" pid="151" name="g43ba5318c65d457b8743c9c91d42fb78">
    <vt:lpwstr>k18275913e6b644a6b94_X_kfafc9f8c7e18438f997_A_5_F_10</vt:lpwstr>
  </property>
  <property fmtid="{D5CDD505-2E9C-101B-9397-08002B2CF9AE}" pid="152" name="gffef6e77944a4eef8272a1eff9aedf54">
    <vt:lpwstr>k18275913e6b644a6b94_X_k43965c3a0a4a4d88b0c_A_5_F_10</vt:lpwstr>
  </property>
  <property fmtid="{D5CDD505-2E9C-101B-9397-08002B2CF9AE}" pid="153" name="g4c7abd0cc3c246ac80163917f9df7551">
    <vt:lpwstr>k18275913e6b644a6b94_X_k863f357021c144988c0_A_5_F_10</vt:lpwstr>
  </property>
  <property fmtid="{D5CDD505-2E9C-101B-9397-08002B2CF9AE}" pid="154" name="g4c5efa4f61354256bf9373d65b6c09fe">
    <vt:lpwstr>k18275913e6b644a6b94_X_kfe00481643e84d8a9f8_A_5_F_10</vt:lpwstr>
  </property>
  <property fmtid="{D5CDD505-2E9C-101B-9397-08002B2CF9AE}" pid="155" name="gbbd10615e718440b987f043733e3937d">
    <vt:lpwstr>k18275913e6b644a6b94_X_kc5171f846f4948f78b1_A_5_F_10</vt:lpwstr>
  </property>
  <property fmtid="{D5CDD505-2E9C-101B-9397-08002B2CF9AE}" pid="156" name="g6f0619d901ad4a6c82228892af250284">
    <vt:lpwstr>k18275913e6b644a6b94_X_k9ba2adeff76f4eada96_A_5_F_10</vt:lpwstr>
  </property>
  <property fmtid="{D5CDD505-2E9C-101B-9397-08002B2CF9AE}" pid="157" name="gadd79294c2b541729c3e4234004f7012">
    <vt:lpwstr>k18275913e6b644a6b94_X_ke975dfd2128c4bc4917_A_5_F_10</vt:lpwstr>
  </property>
  <property fmtid="{D5CDD505-2E9C-101B-9397-08002B2CF9AE}" pid="158" name="gd621aece1b7d47a8b268afc8e3324903">
    <vt:lpwstr>k18275913e6b644a6b94_X_k002a73074b9349e592a_A_5_F_10</vt:lpwstr>
  </property>
  <property fmtid="{D5CDD505-2E9C-101B-9397-08002B2CF9AE}" pid="159" name="gcc6901302cdf43338cc773496e8ca5fc">
    <vt:lpwstr>k18275913e6b644a6b94_X_k635210f31794408cba2_A_5_F_10</vt:lpwstr>
  </property>
  <property fmtid="{D5CDD505-2E9C-101B-9397-08002B2CF9AE}" pid="160" name="g4fd2cb5e429749d98ed0d6be34ba99c8">
    <vt:lpwstr>k18275913e6b644a6b94_X_ka60ab889b7cd4107b10_A_5_F_10</vt:lpwstr>
  </property>
  <property fmtid="{D5CDD505-2E9C-101B-9397-08002B2CF9AE}" pid="161" name="gbb076ecda7674e439136f50bbfb15c31">
    <vt:lpwstr>k18275913e6b644a6b94_X_kb23edeb758914f67ae0_A_5_F_10</vt:lpwstr>
  </property>
  <property fmtid="{D5CDD505-2E9C-101B-9397-08002B2CF9AE}" pid="162" name="g6f7c7bf0966040528f39130132b0059a">
    <vt:lpwstr>k18275913e6b644a6b94_X_k39e700c038ab41b88b4_A_6_F_10</vt:lpwstr>
  </property>
  <property fmtid="{D5CDD505-2E9C-101B-9397-08002B2CF9AE}" pid="163" name="g2159e7cf63bb4c1f85fd12e361716fe9">
    <vt:lpwstr>k18275913e6b644a6b94_X_kfafc9f8c7e18438f997_A_6_F_10</vt:lpwstr>
  </property>
  <property fmtid="{D5CDD505-2E9C-101B-9397-08002B2CF9AE}" pid="164" name="g715f6606c8904eaf84e9577eecbf790e">
    <vt:lpwstr>k18275913e6b644a6b94_X_k43965c3a0a4a4d88b0c_A_6_F_10</vt:lpwstr>
  </property>
  <property fmtid="{D5CDD505-2E9C-101B-9397-08002B2CF9AE}" pid="165" name="g90a9dff9c898429aa9b3aabdfb0ec439">
    <vt:lpwstr>k18275913e6b644a6b94_X_k863f357021c144988c0_A_6_F_10</vt:lpwstr>
  </property>
  <property fmtid="{D5CDD505-2E9C-101B-9397-08002B2CF9AE}" pid="166" name="gd7a2517ec4a94927b6701fe5292cd9c5">
    <vt:lpwstr>k18275913e6b644a6b94_X_kfe00481643e84d8a9f8_A_6_F_10</vt:lpwstr>
  </property>
  <property fmtid="{D5CDD505-2E9C-101B-9397-08002B2CF9AE}" pid="167" name="g3b8211b4dcc544d39959d0116a36010f">
    <vt:lpwstr>k18275913e6b644a6b94_X_kc5171f846f4948f78b1_A_6_F_10</vt:lpwstr>
  </property>
  <property fmtid="{D5CDD505-2E9C-101B-9397-08002B2CF9AE}" pid="168" name="g24a488c875c9402499b2afcfa7a48bb2">
    <vt:lpwstr>k18275913e6b644a6b94_X_k9ba2adeff76f4eada96_A_6_F_10</vt:lpwstr>
  </property>
  <property fmtid="{D5CDD505-2E9C-101B-9397-08002B2CF9AE}" pid="169" name="gbd820536e42d411081f1bb3a86c36845">
    <vt:lpwstr>k18275913e6b644a6b94_X_ke975dfd2128c4bc4917_A_6_F_10</vt:lpwstr>
  </property>
  <property fmtid="{D5CDD505-2E9C-101B-9397-08002B2CF9AE}" pid="170" name="g8e30d5d6ce3f4b7d949c2b43e8f31db9">
    <vt:lpwstr>k18275913e6b644a6b94_X_k002a73074b9349e592a_A_6_F_10</vt:lpwstr>
  </property>
  <property fmtid="{D5CDD505-2E9C-101B-9397-08002B2CF9AE}" pid="171" name="gda70cc69d25c4f4aa64df6e61a8f3f67">
    <vt:lpwstr>k18275913e6b644a6b94_X_k635210f31794408cba2_A_6_F_10</vt:lpwstr>
  </property>
  <property fmtid="{D5CDD505-2E9C-101B-9397-08002B2CF9AE}" pid="172" name="gcf952055efe443ee85595248cd1b03ff">
    <vt:lpwstr>k18275913e6b644a6b94_X_ka60ab889b7cd4107b10_A_6_F_10</vt:lpwstr>
  </property>
  <property fmtid="{D5CDD505-2E9C-101B-9397-08002B2CF9AE}" pid="173" name="g72019cedc317454e819c37b42250d997">
    <vt:lpwstr>k18275913e6b644a6b94_X_kb23edeb758914f67ae0_A_6_F_10</vt:lpwstr>
  </property>
  <property fmtid="{D5CDD505-2E9C-101B-9397-08002B2CF9AE}" pid="174" name="gdf3bddcb8fe4486c88baac5013c759c2">
    <vt:lpwstr>k18275913e6b644a6b94_X_k39e700c038ab41b88b4_A_7_F_10</vt:lpwstr>
  </property>
  <property fmtid="{D5CDD505-2E9C-101B-9397-08002B2CF9AE}" pid="175" name="g5bdd33189ab64fe092d4e345105a74f9">
    <vt:lpwstr>k18275913e6b644a6b94_X_kfafc9f8c7e18438f997_A_7_F_10</vt:lpwstr>
  </property>
  <property fmtid="{D5CDD505-2E9C-101B-9397-08002B2CF9AE}" pid="176" name="gbd6fa288445b4b2d92d3a126268d7f7d">
    <vt:lpwstr>k18275913e6b644a6b94_X_k43965c3a0a4a4d88b0c_A_7_F_10</vt:lpwstr>
  </property>
  <property fmtid="{D5CDD505-2E9C-101B-9397-08002B2CF9AE}" pid="177" name="g2a11defafde041f4a7862d1ed889bdb0">
    <vt:lpwstr>k18275913e6b644a6b94_X_k863f357021c144988c0_A_7_F_10</vt:lpwstr>
  </property>
  <property fmtid="{D5CDD505-2E9C-101B-9397-08002B2CF9AE}" pid="178" name="g9b7d2b15bc0d48a9976caa28742eb5a3">
    <vt:lpwstr>k18275913e6b644a6b94_X_kfe00481643e84d8a9f8_A_7_F_10</vt:lpwstr>
  </property>
  <property fmtid="{D5CDD505-2E9C-101B-9397-08002B2CF9AE}" pid="179" name="g82ba14d90c0a463dbbc6076d9435d195">
    <vt:lpwstr>k18275913e6b644a6b94_X_kc5171f846f4948f78b1_A_7_F_10</vt:lpwstr>
  </property>
  <property fmtid="{D5CDD505-2E9C-101B-9397-08002B2CF9AE}" pid="180" name="g74c231a7f85e44bda3a788c332b94df8">
    <vt:lpwstr>k18275913e6b644a6b94_X_k9ba2adeff76f4eada96_A_7_F_10</vt:lpwstr>
  </property>
  <property fmtid="{D5CDD505-2E9C-101B-9397-08002B2CF9AE}" pid="181" name="g68e834e9a611416493c503f88bda3201">
    <vt:lpwstr>k18275913e6b644a6b94_X_ke975dfd2128c4bc4917_A_7_F_10</vt:lpwstr>
  </property>
  <property fmtid="{D5CDD505-2E9C-101B-9397-08002B2CF9AE}" pid="182" name="g7c4a3efee1844d9bb695e66a15ceee98">
    <vt:lpwstr>k18275913e6b644a6b94_X_k002a73074b9349e592a_A_7_F_10</vt:lpwstr>
  </property>
  <property fmtid="{D5CDD505-2E9C-101B-9397-08002B2CF9AE}" pid="183" name="g5c7ba2b7012a48fdbe4bda0692384a6e">
    <vt:lpwstr>k18275913e6b644a6b94_X_k635210f31794408cba2_A_7_F_10</vt:lpwstr>
  </property>
  <property fmtid="{D5CDD505-2E9C-101B-9397-08002B2CF9AE}" pid="184" name="gc85b751336f24c739cd24cbf0134e653">
    <vt:lpwstr>k18275913e6b644a6b94_X_ka60ab889b7cd4107b10_A_7_F_10</vt:lpwstr>
  </property>
  <property fmtid="{D5CDD505-2E9C-101B-9397-08002B2CF9AE}" pid="185" name="gcbb30abe94644a3fb2df82cc66561e91">
    <vt:lpwstr>k18275913e6b644a6b94_X_kb23edeb758914f67ae0_A_7_F_10</vt:lpwstr>
  </property>
  <property fmtid="{D5CDD505-2E9C-101B-9397-08002B2CF9AE}" pid="186" name="g6e7e6bd6bf9b4f18a0b917480cd60e10">
    <vt:lpwstr>k18275913e6b644a6b94_X_k39e700c038ab41b88b4_A_8_F_10</vt:lpwstr>
  </property>
  <property fmtid="{D5CDD505-2E9C-101B-9397-08002B2CF9AE}" pid="187" name="gaa4a9403303e4197abbb9fe5ce746e67">
    <vt:lpwstr>k18275913e6b644a6b94_X_kfafc9f8c7e18438f997_A_8_F_10</vt:lpwstr>
  </property>
  <property fmtid="{D5CDD505-2E9C-101B-9397-08002B2CF9AE}" pid="188" name="g7a06c7e7fe2746ceb6be0360c4ca549e">
    <vt:lpwstr>k18275913e6b644a6b94_X_k43965c3a0a4a4d88b0c_A_8_F_10</vt:lpwstr>
  </property>
  <property fmtid="{D5CDD505-2E9C-101B-9397-08002B2CF9AE}" pid="189" name="ge755886efce9470ab61f98f9a1013d60">
    <vt:lpwstr>k18275913e6b644a6b94_X_k863f357021c144988c0_A_8_F_10</vt:lpwstr>
  </property>
  <property fmtid="{D5CDD505-2E9C-101B-9397-08002B2CF9AE}" pid="190" name="g4d7989b494604e12acb032710ed21d2e">
    <vt:lpwstr>k18275913e6b644a6b94_X_kfe00481643e84d8a9f8_A_8_F_10</vt:lpwstr>
  </property>
  <property fmtid="{D5CDD505-2E9C-101B-9397-08002B2CF9AE}" pid="191" name="g6fb6e159dbdf45c290bf16e4fd9ef153">
    <vt:lpwstr>k18275913e6b644a6b94_X_kc5171f846f4948f78b1_A_8_F_10</vt:lpwstr>
  </property>
  <property fmtid="{D5CDD505-2E9C-101B-9397-08002B2CF9AE}" pid="192" name="g73ac48f1c5cd4ac293dcca05822f1f07">
    <vt:lpwstr>k18275913e6b644a6b94_X_k9ba2adeff76f4eada96_A_8_F_10</vt:lpwstr>
  </property>
  <property fmtid="{D5CDD505-2E9C-101B-9397-08002B2CF9AE}" pid="193" name="g67a3d148969e444ebdfc1a1cecc6b303">
    <vt:lpwstr>k18275913e6b644a6b94_X_ke975dfd2128c4bc4917_A_8_F_10</vt:lpwstr>
  </property>
  <property fmtid="{D5CDD505-2E9C-101B-9397-08002B2CF9AE}" pid="194" name="gfa11b7a2f1cf4eb1b7cec59da4c4440e">
    <vt:lpwstr>k18275913e6b644a6b94_X_k002a73074b9349e592a_A_8_F_10</vt:lpwstr>
  </property>
  <property fmtid="{D5CDD505-2E9C-101B-9397-08002B2CF9AE}" pid="195" name="g1a132cbbcbda4c2887d3afffb46262ef">
    <vt:lpwstr>k18275913e6b644a6b94_X_k635210f31794408cba2_A_8_F_10</vt:lpwstr>
  </property>
  <property fmtid="{D5CDD505-2E9C-101B-9397-08002B2CF9AE}" pid="196" name="g45ac1f3c78c345fc9134e070180f5742">
    <vt:lpwstr>k18275913e6b644a6b94_X_ka60ab889b7cd4107b10_A_8_F_10</vt:lpwstr>
  </property>
  <property fmtid="{D5CDD505-2E9C-101B-9397-08002B2CF9AE}" pid="197" name="gdaa71dfaa7bd4687b44e0b4b99297e73">
    <vt:lpwstr>k18275913e6b644a6b94_X_kb23edeb758914f67ae0_A_8_F_10</vt:lpwstr>
  </property>
  <property fmtid="{D5CDD505-2E9C-101B-9397-08002B2CF9AE}" pid="198" name="g698cea7af56746b799ae2b72ea11419f">
    <vt:lpwstr>k18275913e6b644a6b94_X_k39e700c038ab41b88b4_A_9_F_10</vt:lpwstr>
  </property>
  <property fmtid="{D5CDD505-2E9C-101B-9397-08002B2CF9AE}" pid="199" name="g9d82d8ef1e4a405b8cf3544bbbafea8f">
    <vt:lpwstr>k18275913e6b644a6b94_X_kfafc9f8c7e18438f997_A_9_F_10</vt:lpwstr>
  </property>
  <property fmtid="{D5CDD505-2E9C-101B-9397-08002B2CF9AE}" pid="200" name="gca6f6cd1f4344b9783a750fe4a3ac242">
    <vt:lpwstr>k18275913e6b644a6b94_X_k43965c3a0a4a4d88b0c_A_9_F_10</vt:lpwstr>
  </property>
  <property fmtid="{D5CDD505-2E9C-101B-9397-08002B2CF9AE}" pid="201" name="gfe4bb8d290c74a04aa8a00db2012cec7">
    <vt:lpwstr>k18275913e6b644a6b94_X_k863f357021c144988c0_A_9_F_10</vt:lpwstr>
  </property>
  <property fmtid="{D5CDD505-2E9C-101B-9397-08002B2CF9AE}" pid="202" name="gd84e7e61166f47bd8c663f089ed366a7">
    <vt:lpwstr>k18275913e6b644a6b94_X_kfe00481643e84d8a9f8_A_9_F_10</vt:lpwstr>
  </property>
  <property fmtid="{D5CDD505-2E9C-101B-9397-08002B2CF9AE}" pid="203" name="gb56f06de8b974e34b9d6f385b451f09b">
    <vt:lpwstr>k18275913e6b644a6b94_X_kc5171f846f4948f78b1_A_9_F_10</vt:lpwstr>
  </property>
  <property fmtid="{D5CDD505-2E9C-101B-9397-08002B2CF9AE}" pid="204" name="g1466d812c02848a8aa92fd4566150e64">
    <vt:lpwstr>k18275913e6b644a6b94_X_k9ba2adeff76f4eada96_A_9_F_10</vt:lpwstr>
  </property>
  <property fmtid="{D5CDD505-2E9C-101B-9397-08002B2CF9AE}" pid="205" name="g48e749ffbf704f7a9d8def4aa243c1a7">
    <vt:lpwstr>k18275913e6b644a6b94_X_ke975dfd2128c4bc4917_A_9_F_10</vt:lpwstr>
  </property>
  <property fmtid="{D5CDD505-2E9C-101B-9397-08002B2CF9AE}" pid="206" name="gd3462a615cfe4d4d8085a61a22959e6a">
    <vt:lpwstr>k18275913e6b644a6b94_X_k002a73074b9349e592a_A_9_F_10</vt:lpwstr>
  </property>
  <property fmtid="{D5CDD505-2E9C-101B-9397-08002B2CF9AE}" pid="207" name="gabedab1fa911408fb6b3ffe378dc7e46">
    <vt:lpwstr>k18275913e6b644a6b94_X_k635210f31794408cba2_A_9_F_10</vt:lpwstr>
  </property>
  <property fmtid="{D5CDD505-2E9C-101B-9397-08002B2CF9AE}" pid="208" name="gb648b17c6ca942fcb4c1f91c264a62a6">
    <vt:lpwstr>k18275913e6b644a6b94_X_ka60ab889b7cd4107b10_A_9_F_10</vt:lpwstr>
  </property>
  <property fmtid="{D5CDD505-2E9C-101B-9397-08002B2CF9AE}" pid="209" name="g5a9d3efbf85e401097b7bb0fafa9e5fa">
    <vt:lpwstr>k18275913e6b644a6b94_X_kb23edeb758914f67ae0_A_9_F_10</vt:lpwstr>
  </property>
  <property fmtid="{D5CDD505-2E9C-101B-9397-08002B2CF9AE}" pid="210" name="g93246227e3514296ab5920eebc5154f3">
    <vt:lpwstr>k18275913e6b644a6b94_X_k39e700c038ab41b88b4_A_10_F_10</vt:lpwstr>
  </property>
  <property fmtid="{D5CDD505-2E9C-101B-9397-08002B2CF9AE}" pid="211" name="gdc7c32e8cf1443fea2561f517f78fbb3">
    <vt:lpwstr>k18275913e6b644a6b94_X_kfafc9f8c7e18438f997_A_10_F_10</vt:lpwstr>
  </property>
  <property fmtid="{D5CDD505-2E9C-101B-9397-08002B2CF9AE}" pid="212" name="g31c60c324d5743c0bb83bcfc4fd68b13">
    <vt:lpwstr>k18275913e6b644a6b94_X_k43965c3a0a4a4d88b0c_A_10_F_10</vt:lpwstr>
  </property>
  <property fmtid="{D5CDD505-2E9C-101B-9397-08002B2CF9AE}" pid="213" name="gaf33c6fa4f4a480ea6dcc7f533ad7ce8">
    <vt:lpwstr>k18275913e6b644a6b94_X_k863f357021c144988c0_A_10_F_10</vt:lpwstr>
  </property>
  <property fmtid="{D5CDD505-2E9C-101B-9397-08002B2CF9AE}" pid="214" name="g2e3de1d8a79c433a9762c6f48347ef9b">
    <vt:lpwstr>k18275913e6b644a6b94_X_kfe00481643e84d8a9f8_A_10_F_10</vt:lpwstr>
  </property>
  <property fmtid="{D5CDD505-2E9C-101B-9397-08002B2CF9AE}" pid="215" name="ge3e847439be8498086e70cac5e0305d7">
    <vt:lpwstr>k18275913e6b644a6b94_X_kc5171f846f4948f78b1_A_10_F_10</vt:lpwstr>
  </property>
  <property fmtid="{D5CDD505-2E9C-101B-9397-08002B2CF9AE}" pid="216" name="g8a2324144f904131818ed69480a0f70a">
    <vt:lpwstr>k18275913e6b644a6b94_X_k9ba2adeff76f4eada96_A_10_F_10</vt:lpwstr>
  </property>
  <property fmtid="{D5CDD505-2E9C-101B-9397-08002B2CF9AE}" pid="217" name="g845ce97af9404829bf6e43fc1062f83d">
    <vt:lpwstr>k18275913e6b644a6b94_X_ke975dfd2128c4bc4917_A_10_F_10</vt:lpwstr>
  </property>
  <property fmtid="{D5CDD505-2E9C-101B-9397-08002B2CF9AE}" pid="218" name="g61e02cb2396949afaf23cb4650763737">
    <vt:lpwstr>k18275913e6b644a6b94_X_k002a73074b9349e592a_A_10_F_10</vt:lpwstr>
  </property>
  <property fmtid="{D5CDD505-2E9C-101B-9397-08002B2CF9AE}" pid="219" name="g183b4368c8694369829227a91a736b6f">
    <vt:lpwstr>k18275913e6b644a6b94_X_k635210f31794408cba2_A_10_F_10</vt:lpwstr>
  </property>
  <property fmtid="{D5CDD505-2E9C-101B-9397-08002B2CF9AE}" pid="220" name="g03b0a3618aae4a2bb51769ba734e744d">
    <vt:lpwstr>k18275913e6b644a6b94_X_ka60ab889b7cd4107b10_A_10_F_10</vt:lpwstr>
  </property>
  <property fmtid="{D5CDD505-2E9C-101B-9397-08002B2CF9AE}" pid="221" name="g96571db21f1e469fa1d480eb474448b5">
    <vt:lpwstr>k18275913e6b644a6b94_X_kb23edeb758914f67ae0_A_10_F_10</vt:lpwstr>
  </property>
  <property fmtid="{D5CDD505-2E9C-101B-9397-08002B2CF9AE}" pid="222" name="gbf68a291dbb2457d89fbd33c2891f939">
    <vt:lpwstr>k18275913e6b644a6b94_X_k9ebf484f5cc44307b71_A_1_F_10</vt:lpwstr>
  </property>
  <property fmtid="{D5CDD505-2E9C-101B-9397-08002B2CF9AE}" pid="223" name="gc6145d5e6556462ea856495ecb96059f">
    <vt:lpwstr>k18275913e6b644a6b94_X_k9ebf484f5cc44307b71_A_2_F_10</vt:lpwstr>
  </property>
  <property fmtid="{D5CDD505-2E9C-101B-9397-08002B2CF9AE}" pid="224" name="g2c460fe9c23c4f5d900c365db8a7d43f">
    <vt:lpwstr>k18275913e6b644a6b94_X_k9ebf484f5cc44307b71_A_3_F_10</vt:lpwstr>
  </property>
  <property fmtid="{D5CDD505-2E9C-101B-9397-08002B2CF9AE}" pid="225" name="g1cb6cc9c572e4f47adb78bfedc28a311">
    <vt:lpwstr>k18275913e6b644a6b94_X_k9ebf484f5cc44307b71_A_4_F_10</vt:lpwstr>
  </property>
  <property fmtid="{D5CDD505-2E9C-101B-9397-08002B2CF9AE}" pid="226" name="g2c6f49af7bc446fb93eef8a8b803fb76">
    <vt:lpwstr>k18275913e6b644a6b94_X_k9ebf484f5cc44307b71_A_5_F_10</vt:lpwstr>
  </property>
  <property fmtid="{D5CDD505-2E9C-101B-9397-08002B2CF9AE}" pid="227" name="g43bed4fea024409a9580bac51a5077e8">
    <vt:lpwstr>k18275913e6b644a6b94_X_k9ebf484f5cc44307b71_A_6_F_10</vt:lpwstr>
  </property>
  <property fmtid="{D5CDD505-2E9C-101B-9397-08002B2CF9AE}" pid="228" name="gcbc2090bd9df4f09ae99267ced7f5298">
    <vt:lpwstr>k18275913e6b644a6b94_X_k9ebf484f5cc44307b71_A_7_F_10</vt:lpwstr>
  </property>
  <property fmtid="{D5CDD505-2E9C-101B-9397-08002B2CF9AE}" pid="229" name="gfb3ca1dc127c4c8b8774d9271a7a9c6a">
    <vt:lpwstr>k18275913e6b644a6b94_X_k9ebf484f5cc44307b71_A_8_F_10</vt:lpwstr>
  </property>
  <property fmtid="{D5CDD505-2E9C-101B-9397-08002B2CF9AE}" pid="230" name="g44fc0d5589334e94a34b8682df12313e">
    <vt:lpwstr>k18275913e6b644a6b94_X_k9ebf484f5cc44307b71_A_9_F_10</vt:lpwstr>
  </property>
  <property fmtid="{D5CDD505-2E9C-101B-9397-08002B2CF9AE}" pid="231" name="ge2984d64dd444a45841e561974f5cabc">
    <vt:lpwstr>k18275913e6b644a6b94_X_k9ebf484f5cc44307b71_A_10_F_10</vt:lpwstr>
  </property>
  <property fmtid="{D5CDD505-2E9C-101B-9397-08002B2CF9AE}" pid="232" name="g843eeb0b48524da696408323be943ef7">
    <vt:lpwstr>k18275913e6b644a6b94_X_k653e21244d854809b51_A_1_F_10</vt:lpwstr>
  </property>
  <property fmtid="{D5CDD505-2E9C-101B-9397-08002B2CF9AE}" pid="233" name="g09315ba254544a19aae0e43b7e462b54">
    <vt:lpwstr>k18275913e6b644a6b94_X_k653e21244d854809b51_A_2_F_10</vt:lpwstr>
  </property>
  <property fmtid="{D5CDD505-2E9C-101B-9397-08002B2CF9AE}" pid="234" name="g6fe442aee17746eb9f8552827ab14d58">
    <vt:lpwstr>k18275913e6b644a6b94_X_k653e21244d854809b51_A_3_F_10</vt:lpwstr>
  </property>
  <property fmtid="{D5CDD505-2E9C-101B-9397-08002B2CF9AE}" pid="235" name="gfbca436abfff48bfa06959e43feec230">
    <vt:lpwstr>k18275913e6b644a6b94_X_k653e21244d854809b51_A_4_F_10</vt:lpwstr>
  </property>
  <property fmtid="{D5CDD505-2E9C-101B-9397-08002B2CF9AE}" pid="236" name="ga20a626ad40247f580636f18d4ac18b9">
    <vt:lpwstr>k18275913e6b644a6b94_X_k653e21244d854809b51_A_5_F_10</vt:lpwstr>
  </property>
  <property fmtid="{D5CDD505-2E9C-101B-9397-08002B2CF9AE}" pid="237" name="g3f7ce0ff6026418282339fbd667c3a80">
    <vt:lpwstr>k18275913e6b644a6b94_X_k653e21244d854809b51_A_6_F_10</vt:lpwstr>
  </property>
  <property fmtid="{D5CDD505-2E9C-101B-9397-08002B2CF9AE}" pid="238" name="gb26ebff1b301429bb7a0e0f6c9ef022f">
    <vt:lpwstr>k18275913e6b644a6b94_X_k653e21244d854809b51_A_7_F_10</vt:lpwstr>
  </property>
  <property fmtid="{D5CDD505-2E9C-101B-9397-08002B2CF9AE}" pid="239" name="g233e29c7e4f44bd9a1e3d566342cfd13">
    <vt:lpwstr>k18275913e6b644a6b94_X_k653e21244d854809b51_A_8_F_10</vt:lpwstr>
  </property>
  <property fmtid="{D5CDD505-2E9C-101B-9397-08002B2CF9AE}" pid="240" name="g4eaa8b71267f41349a1437702c6a1d05">
    <vt:lpwstr>k18275913e6b644a6b94_X_k653e21244d854809b51_A_9_F_10</vt:lpwstr>
  </property>
  <property fmtid="{D5CDD505-2E9C-101B-9397-08002B2CF9AE}" pid="241" name="g94232253564b4057b6d6a10ee3d8f24e">
    <vt:lpwstr>k18275913e6b644a6b94_X_k653e21244d854809b51_A_10_F_10</vt:lpwstr>
  </property>
  <property fmtid="{D5CDD505-2E9C-101B-9397-08002B2CF9AE}" pid="242" name="ge23f1b6a76ad4396b1a0d05d3d072790">
    <vt:lpwstr>k18275913e6b644a6b94_X_k8e3f86d9ecbb4dd2bc4_A_1</vt:lpwstr>
  </property>
  <property fmtid="{D5CDD505-2E9C-101B-9397-08002B2CF9AE}" pid="243" name="gc6a8d1a75fbc4e9f99b64aa72d9e6c44">
    <vt:lpwstr>k18275913e6b644a6b94_X_k6c5cb086869c46fa97e_A_1</vt:lpwstr>
  </property>
  <property fmtid="{D5CDD505-2E9C-101B-9397-08002B2CF9AE}" pid="244" name="g037b9c64d27a44f49dfd29cceeefd0f7">
    <vt:lpwstr>k18275913e6b644a6b94_X_k59ffbe49677a4bbfb71_A_1</vt:lpwstr>
  </property>
  <property fmtid="{D5CDD505-2E9C-101B-9397-08002B2CF9AE}" pid="245" name="gf77ad848fa19474fbccec9f55e9e1730">
    <vt:lpwstr>k18275913e6b644a6b94_X_ke9aa467f4c23463aa75_A_1</vt:lpwstr>
  </property>
  <property fmtid="{D5CDD505-2E9C-101B-9397-08002B2CF9AE}" pid="246" name="g084e4a551fe0438d9b437fa3de0b055e">
    <vt:lpwstr>k18275913e6b644a6b94_X_k0faee17c807f4e6fa3e_A_1</vt:lpwstr>
  </property>
  <property fmtid="{D5CDD505-2E9C-101B-9397-08002B2CF9AE}" pid="247" name="ge933ea01d6634199972b6e9feb16d164">
    <vt:lpwstr>k18275913e6b644a6b94_X_k052b4cc1492f403e8ab_A_1</vt:lpwstr>
  </property>
  <property fmtid="{D5CDD505-2E9C-101B-9397-08002B2CF9AE}" pid="248" name="g33de87e02f7b440fa1d5357e513cf7f9">
    <vt:lpwstr>k18275913e6b644a6b94_X_ke66a296fef6a4a51adf_A_1</vt:lpwstr>
  </property>
  <property fmtid="{D5CDD505-2E9C-101B-9397-08002B2CF9AE}" pid="249" name="gc7c8979dab4e4bf3888e0732fe009fa3">
    <vt:lpwstr>k18275913e6b644a6b94_X_k0815dc792bd7489aa25_A_1</vt:lpwstr>
  </property>
  <property fmtid="{D5CDD505-2E9C-101B-9397-08002B2CF9AE}" pid="250" name="gf3453e67af214e079297b97ec0687cde">
    <vt:lpwstr>k18275913e6b644a6b94_X_k8e3f86d9ecbb4dd2bc4_A_2</vt:lpwstr>
  </property>
  <property fmtid="{D5CDD505-2E9C-101B-9397-08002B2CF9AE}" pid="251" name="g413a62e784324320a254e11aae5f24f1">
    <vt:lpwstr>k18275913e6b644a6b94_X_k6c5cb086869c46fa97e_A_2</vt:lpwstr>
  </property>
  <property fmtid="{D5CDD505-2E9C-101B-9397-08002B2CF9AE}" pid="252" name="gf90867d748304488bf312b078d72cec0">
    <vt:lpwstr>k18275913e6b644a6b94_X_k59ffbe49677a4bbfb71_A_2</vt:lpwstr>
  </property>
  <property fmtid="{D5CDD505-2E9C-101B-9397-08002B2CF9AE}" pid="253" name="g97165184943d4bce8979dc39018b0333">
    <vt:lpwstr>k18275913e6b644a6b94_X_ke9aa467f4c23463aa75_A_2</vt:lpwstr>
  </property>
  <property fmtid="{D5CDD505-2E9C-101B-9397-08002B2CF9AE}" pid="254" name="g51a9b2cb274d4bbe86bf06a31d3939e2">
    <vt:lpwstr>k18275913e6b644a6b94_X_k0faee17c807f4e6fa3e_A_2</vt:lpwstr>
  </property>
  <property fmtid="{D5CDD505-2E9C-101B-9397-08002B2CF9AE}" pid="255" name="g323d62ea4857409e88c4b4e80d0e92c8">
    <vt:lpwstr>k18275913e6b644a6b94_X_k052b4cc1492f403e8ab_A_2</vt:lpwstr>
  </property>
  <property fmtid="{D5CDD505-2E9C-101B-9397-08002B2CF9AE}" pid="256" name="g1e8144bdd2df4f1493e80885dd1594b3">
    <vt:lpwstr>k18275913e6b644a6b94_X_ke66a296fef6a4a51adf_A_2</vt:lpwstr>
  </property>
  <property fmtid="{D5CDD505-2E9C-101B-9397-08002B2CF9AE}" pid="257" name="g1ed9e1ad08744177af24b33f29731113">
    <vt:lpwstr>k18275913e6b644a6b94_X_k0815dc792bd7489aa25_A_2</vt:lpwstr>
  </property>
  <property fmtid="{D5CDD505-2E9C-101B-9397-08002B2CF9AE}" pid="258" name="g8c5c9f1d2aa842ed821aed54f971973f">
    <vt:lpwstr>k18275913e6b644a6b94_X_k0815dc792bd7489aa25_A_3</vt:lpwstr>
  </property>
  <property fmtid="{D5CDD505-2E9C-101B-9397-08002B2CF9AE}" pid="259" name="g2aa3eaf0428e41d9840ab7881098c662">
    <vt:lpwstr>k18275913e6b644a6b94_X_k8e3f86d9ecbb4dd2bc4_A_3</vt:lpwstr>
  </property>
  <property fmtid="{D5CDD505-2E9C-101B-9397-08002B2CF9AE}" pid="260" name="g661d1c409bc44c248acc0c696410c49b">
    <vt:lpwstr>k18275913e6b644a6b94_X_k6c5cb086869c46fa97e_A_3</vt:lpwstr>
  </property>
  <property fmtid="{D5CDD505-2E9C-101B-9397-08002B2CF9AE}" pid="261" name="gac91a9f599384ab68e44b0740338bea0">
    <vt:lpwstr>k18275913e6b644a6b94_X_k59ffbe49677a4bbfb71_A_3</vt:lpwstr>
  </property>
  <property fmtid="{D5CDD505-2E9C-101B-9397-08002B2CF9AE}" pid="262" name="ge2d16661483d488ba9926146085cf97b">
    <vt:lpwstr>k18275913e6b644a6b94_X_ke9aa467f4c23463aa75_A_3</vt:lpwstr>
  </property>
  <property fmtid="{D5CDD505-2E9C-101B-9397-08002B2CF9AE}" pid="263" name="g873c91d2d60d4072bd1ab893cd241bcc">
    <vt:lpwstr>k18275913e6b644a6b94_X_k0faee17c807f4e6fa3e_A_3</vt:lpwstr>
  </property>
  <property fmtid="{D5CDD505-2E9C-101B-9397-08002B2CF9AE}" pid="264" name="g2c79db76bc8847e180ef51cece29a0dc">
    <vt:lpwstr>k18275913e6b644a6b94_X_k052b4cc1492f403e8ab_A_3</vt:lpwstr>
  </property>
  <property fmtid="{D5CDD505-2E9C-101B-9397-08002B2CF9AE}" pid="265" name="g50691d0a15b644fe986d18d4765c5342">
    <vt:lpwstr>k18275913e6b644a6b94_X_ke66a296fef6a4a51adf_A_3</vt:lpwstr>
  </property>
  <property fmtid="{D5CDD505-2E9C-101B-9397-08002B2CF9AE}" pid="266" name="gc29583d7520a49909376b4fa47031a01">
    <vt:lpwstr>k18275913e6b644a6b94_X_k0815dc792bd7489aa25_A_3</vt:lpwstr>
  </property>
  <property fmtid="{D5CDD505-2E9C-101B-9397-08002B2CF9AE}" pid="267" name="g3d4ef2c6631949c6b0a78be50814bbed">
    <vt:lpwstr>k18275913e6b644a6b94_X_k8e3f86d9ecbb4dd2bc4_A_4</vt:lpwstr>
  </property>
  <property fmtid="{D5CDD505-2E9C-101B-9397-08002B2CF9AE}" pid="268" name="g7f561cd4bc8a49dcb11f0b54f3a54c2e">
    <vt:lpwstr>k18275913e6b644a6b94_X_k6c5cb086869c46fa97e_A_4</vt:lpwstr>
  </property>
  <property fmtid="{D5CDD505-2E9C-101B-9397-08002B2CF9AE}" pid="269" name="g8dd1145603ce493899f76797f1fad483">
    <vt:lpwstr>k18275913e6b644a6b94_X_k59ffbe49677a4bbfb71_A_4</vt:lpwstr>
  </property>
  <property fmtid="{D5CDD505-2E9C-101B-9397-08002B2CF9AE}" pid="270" name="g14ad4e769a9945d3acdc48eaf7efa1c9">
    <vt:lpwstr>k18275913e6b644a6b94_X_ke9aa467f4c23463aa75_A_4</vt:lpwstr>
  </property>
  <property fmtid="{D5CDD505-2E9C-101B-9397-08002B2CF9AE}" pid="271" name="g5924605ab6dc48379ba8a1b642f9f171">
    <vt:lpwstr>k18275913e6b644a6b94_X_k0faee17c807f4e6fa3e_A_4</vt:lpwstr>
  </property>
  <property fmtid="{D5CDD505-2E9C-101B-9397-08002B2CF9AE}" pid="272" name="g41ecde6458d94588ac13cb5d1efce68c">
    <vt:lpwstr>k18275913e6b644a6b94_X_k052b4cc1492f403e8ab_A_4</vt:lpwstr>
  </property>
  <property fmtid="{D5CDD505-2E9C-101B-9397-08002B2CF9AE}" pid="273" name="ge7bc2541d9ec4220be78343411efadc8">
    <vt:lpwstr>k18275913e6b644a6b94_X_ke66a296fef6a4a51adf_A_4</vt:lpwstr>
  </property>
  <property fmtid="{D5CDD505-2E9C-101B-9397-08002B2CF9AE}" pid="274" name="g76edc435ecf74c6a990d12989b9f2336">
    <vt:lpwstr>k18275913e6b644a6b94_X_k0815dc792bd7489aa25_A_4</vt:lpwstr>
  </property>
  <property fmtid="{D5CDD505-2E9C-101B-9397-08002B2CF9AE}" pid="275" name="g6dfec932085c44dca837d48ca1158be9">
    <vt:lpwstr>k18275913e6b644a6b94_X_k8e3f86d9ecbb4dd2bc4_A_5</vt:lpwstr>
  </property>
  <property fmtid="{D5CDD505-2E9C-101B-9397-08002B2CF9AE}" pid="276" name="gc6afa45554cf4258a850bb404f9879a8">
    <vt:lpwstr>k18275913e6b644a6b94_X_k6c5cb086869c46fa97e_A_5</vt:lpwstr>
  </property>
  <property fmtid="{D5CDD505-2E9C-101B-9397-08002B2CF9AE}" pid="277" name="ga0e305277e6a42a39e1a47f40457b9f1">
    <vt:lpwstr>k18275913e6b644a6b94_X_k59ffbe49677a4bbfb71_A_5</vt:lpwstr>
  </property>
  <property fmtid="{D5CDD505-2E9C-101B-9397-08002B2CF9AE}" pid="278" name="gd245bbec68c94705bc6f64ffe13b6e49">
    <vt:lpwstr>k18275913e6b644a6b94_X_ke9aa467f4c23463aa75_A_5</vt:lpwstr>
  </property>
  <property fmtid="{D5CDD505-2E9C-101B-9397-08002B2CF9AE}" pid="279" name="g3be04d96b217419c9091e40088651d60">
    <vt:lpwstr>k18275913e6b644a6b94_X_k0faee17c807f4e6fa3e_A_5</vt:lpwstr>
  </property>
  <property fmtid="{D5CDD505-2E9C-101B-9397-08002B2CF9AE}" pid="280" name="g188a1cb019bd492ab9427ecdd7071127">
    <vt:lpwstr>k18275913e6b644a6b94_X_k052b4cc1492f403e8ab_A_5</vt:lpwstr>
  </property>
  <property fmtid="{D5CDD505-2E9C-101B-9397-08002B2CF9AE}" pid="281" name="gbfae7edc1f2f4721981bd8fbffd3708b">
    <vt:lpwstr>k18275913e6b644a6b94_X_ke66a296fef6a4a51adf_A_5</vt:lpwstr>
  </property>
  <property fmtid="{D5CDD505-2E9C-101B-9397-08002B2CF9AE}" pid="282" name="gbca4ea8617b548799835bb679fbab446">
    <vt:lpwstr>k18275913e6b644a6b94_X_k0815dc792bd7489aa25_A_5</vt:lpwstr>
  </property>
  <property fmtid="{D5CDD505-2E9C-101B-9397-08002B2CF9AE}" pid="283" name="g307359f73fe5412ba1bcddcf62a6ca39">
    <vt:lpwstr>k18275913e6b644a6b94_X_k8e3f86d9ecbb4dd2bc4_A_6</vt:lpwstr>
  </property>
  <property fmtid="{D5CDD505-2E9C-101B-9397-08002B2CF9AE}" pid="284" name="g4eacd6407f7d4452ad9591402f66df44">
    <vt:lpwstr>k18275913e6b644a6b94_X_k6c5cb086869c46fa97e_A_6</vt:lpwstr>
  </property>
  <property fmtid="{D5CDD505-2E9C-101B-9397-08002B2CF9AE}" pid="285" name="g72722f7eba5245969c2686c8cc424d26">
    <vt:lpwstr>k18275913e6b644a6b94_X_k59ffbe49677a4bbfb71_A_6</vt:lpwstr>
  </property>
  <property fmtid="{D5CDD505-2E9C-101B-9397-08002B2CF9AE}" pid="286" name="g5faf7a6b6f814173be5ec6bdc85089da">
    <vt:lpwstr>k18275913e6b644a6b94_X_ke9aa467f4c23463aa75_A_6</vt:lpwstr>
  </property>
  <property fmtid="{D5CDD505-2E9C-101B-9397-08002B2CF9AE}" pid="287" name="g1bdc4fa841a149d082bb52ccf423dbf3">
    <vt:lpwstr>k18275913e6b644a6b94_X_k0faee17c807f4e6fa3e_A_6</vt:lpwstr>
  </property>
  <property fmtid="{D5CDD505-2E9C-101B-9397-08002B2CF9AE}" pid="288" name="gbfcdf65428cb4f258d818f5efa9bdf86">
    <vt:lpwstr>k18275913e6b644a6b94_X_k052b4cc1492f403e8ab_A_6</vt:lpwstr>
  </property>
  <property fmtid="{D5CDD505-2E9C-101B-9397-08002B2CF9AE}" pid="289" name="g55475f5bb10641c7b24d5719011be991">
    <vt:lpwstr>k18275913e6b644a6b94_X_ke66a296fef6a4a51adf_A_6</vt:lpwstr>
  </property>
  <property fmtid="{D5CDD505-2E9C-101B-9397-08002B2CF9AE}" pid="290" name="g8023e25258ca4d1193ec2c95d1186f60">
    <vt:lpwstr>k18275913e6b644a6b94_X_k0815dc792bd7489aa25_A_6</vt:lpwstr>
  </property>
  <property fmtid="{D5CDD505-2E9C-101B-9397-08002B2CF9AE}" pid="291" name="ga3c06c3672fc4157bf908e10da13ff3f">
    <vt:lpwstr>k18275913e6b644a6b94_X_k8e3f86d9ecbb4dd2bc4_A_7</vt:lpwstr>
  </property>
  <property fmtid="{D5CDD505-2E9C-101B-9397-08002B2CF9AE}" pid="292" name="g69b99847b7374fc6aa51d7114aa80d69">
    <vt:lpwstr>k18275913e6b644a6b94_X_k6c5cb086869c46fa97e_A_7</vt:lpwstr>
  </property>
  <property fmtid="{D5CDD505-2E9C-101B-9397-08002B2CF9AE}" pid="293" name="ga78e3964f37f442daee0c4e416db3dd6">
    <vt:lpwstr>k18275913e6b644a6b94_X_k59ffbe49677a4bbfb71_A_7</vt:lpwstr>
  </property>
  <property fmtid="{D5CDD505-2E9C-101B-9397-08002B2CF9AE}" pid="294" name="g6d2a19737db241349b46c56ce6202142">
    <vt:lpwstr>k18275913e6b644a6b94_X_ke9aa467f4c23463aa75_A_7</vt:lpwstr>
  </property>
  <property fmtid="{D5CDD505-2E9C-101B-9397-08002B2CF9AE}" pid="295" name="g130af67be42e496b8bd7c031bd6d1e1a">
    <vt:lpwstr>k18275913e6b644a6b94_X_k0faee17c807f4e6fa3e_A_7</vt:lpwstr>
  </property>
  <property fmtid="{D5CDD505-2E9C-101B-9397-08002B2CF9AE}" pid="296" name="g43c881dc07454874b9e9ebec8236cbba">
    <vt:lpwstr>k18275913e6b644a6b94_X_k052b4cc1492f403e8ab_A_7</vt:lpwstr>
  </property>
  <property fmtid="{D5CDD505-2E9C-101B-9397-08002B2CF9AE}" pid="297" name="g304a3ed8e9ca423fa53c3bfcd5b2b317">
    <vt:lpwstr>k18275913e6b644a6b94_X_ke66a296fef6a4a51adf_A_7</vt:lpwstr>
  </property>
  <property fmtid="{D5CDD505-2E9C-101B-9397-08002B2CF9AE}" pid="298" name="g95df339c7a794c4ba225f8a2dc7511f2">
    <vt:lpwstr>k18275913e6b644a6b94_X_k0815dc792bd7489aa25_A_7</vt:lpwstr>
  </property>
  <property fmtid="{D5CDD505-2E9C-101B-9397-08002B2CF9AE}" pid="299" name="g64529feeffff4fc28ec2c8fb365b9410">
    <vt:lpwstr>k18275913e6b644a6b94_X_k8e3f86d9ecbb4dd2bc4_A_8</vt:lpwstr>
  </property>
  <property fmtid="{D5CDD505-2E9C-101B-9397-08002B2CF9AE}" pid="300" name="ga09ecbb88d9f4189b9262724bbccc9f0">
    <vt:lpwstr>k18275913e6b644a6b94_X_k6c5cb086869c46fa97e_A_8</vt:lpwstr>
  </property>
  <property fmtid="{D5CDD505-2E9C-101B-9397-08002B2CF9AE}" pid="301" name="g62634cf2efdd4479823c36b733ea54f3">
    <vt:lpwstr>k18275913e6b644a6b94_X_k59ffbe49677a4bbfb71_A_8</vt:lpwstr>
  </property>
  <property fmtid="{D5CDD505-2E9C-101B-9397-08002B2CF9AE}" pid="302" name="g2d52d32a840646169cb1e0a22620d766">
    <vt:lpwstr>k18275913e6b644a6b94_X_ke9aa467f4c23463aa75_A_8</vt:lpwstr>
  </property>
  <property fmtid="{D5CDD505-2E9C-101B-9397-08002B2CF9AE}" pid="303" name="gb111d15b7d30446d9a08aee3859e35bb">
    <vt:lpwstr>k18275913e6b644a6b94_X_k0faee17c807f4e6fa3e_A_8</vt:lpwstr>
  </property>
  <property fmtid="{D5CDD505-2E9C-101B-9397-08002B2CF9AE}" pid="304" name="g272fb3c21d514891a90d22fd3bbd9730">
    <vt:lpwstr>k18275913e6b644a6b94_X_k052b4cc1492f403e8ab_A_8</vt:lpwstr>
  </property>
  <property fmtid="{D5CDD505-2E9C-101B-9397-08002B2CF9AE}" pid="305" name="gb969f227ead24054b58e9d444fb06c9c">
    <vt:lpwstr>k18275913e6b644a6b94_X_ke66a296fef6a4a51adf_A_8</vt:lpwstr>
  </property>
  <property fmtid="{D5CDD505-2E9C-101B-9397-08002B2CF9AE}" pid="306" name="g2c2eb9877d834cb0a43f36d9988d8257">
    <vt:lpwstr>k18275913e6b644a6b94_X_k0815dc792bd7489aa25_A_8</vt:lpwstr>
  </property>
  <property fmtid="{D5CDD505-2E9C-101B-9397-08002B2CF9AE}" pid="307" name="gddd760d8c3ba423385e26142397b7b46">
    <vt:lpwstr>k18275913e6b644a6b94_X_k8e3f86d9ecbb4dd2bc4_A_9</vt:lpwstr>
  </property>
  <property fmtid="{D5CDD505-2E9C-101B-9397-08002B2CF9AE}" pid="308" name="gf828a28ceb1141d599f3b8f2b5681d60">
    <vt:lpwstr>k18275913e6b644a6b94_X_k6c5cb086869c46fa97e_A_9</vt:lpwstr>
  </property>
  <property fmtid="{D5CDD505-2E9C-101B-9397-08002B2CF9AE}" pid="309" name="g56880737e33749579b4ca12c27a7d0a1">
    <vt:lpwstr>k18275913e6b644a6b94_X_k59ffbe49677a4bbfb71_A_9</vt:lpwstr>
  </property>
  <property fmtid="{D5CDD505-2E9C-101B-9397-08002B2CF9AE}" pid="310" name="g11f9263626aa47c1b0ca22d233b6c469">
    <vt:lpwstr>k18275913e6b644a6b94_X_ke9aa467f4c23463aa75_A_9</vt:lpwstr>
  </property>
  <property fmtid="{D5CDD505-2E9C-101B-9397-08002B2CF9AE}" pid="311" name="g372efc2c0bbc41e7b04740448f7af4e6">
    <vt:lpwstr>k18275913e6b644a6b94_X_k0faee17c807f4e6fa3e_A_9</vt:lpwstr>
  </property>
  <property fmtid="{D5CDD505-2E9C-101B-9397-08002B2CF9AE}" pid="312" name="ge2b11adf1cf84e7bbaec91df56b65ab5">
    <vt:lpwstr>k18275913e6b644a6b94_X_k052b4cc1492f403e8ab_A_9</vt:lpwstr>
  </property>
  <property fmtid="{D5CDD505-2E9C-101B-9397-08002B2CF9AE}" pid="313" name="g93303373855049a5a9b9a4c0e7d6fb2e">
    <vt:lpwstr>k18275913e6b644a6b94_X_ke66a296fef6a4a51adf_A_9</vt:lpwstr>
  </property>
  <property fmtid="{D5CDD505-2E9C-101B-9397-08002B2CF9AE}" pid="314" name="g926de45f9876488394245edf63356efe">
    <vt:lpwstr>k18275913e6b644a6b94_X_k0815dc792bd7489aa25_A_9</vt:lpwstr>
  </property>
  <property fmtid="{D5CDD505-2E9C-101B-9397-08002B2CF9AE}" pid="315" name="g1638b71f996c49f2938acb7042d34b47">
    <vt:lpwstr>k18275913e6b644a6b94_X_k8e3f86d9ecbb4dd2bc4_A_10</vt:lpwstr>
  </property>
  <property fmtid="{D5CDD505-2E9C-101B-9397-08002B2CF9AE}" pid="316" name="g9dc4161236904cadaf3251fdd053268c">
    <vt:lpwstr>k18275913e6b644a6b94_X_k6c5cb086869c46fa97e_A_10</vt:lpwstr>
  </property>
  <property fmtid="{D5CDD505-2E9C-101B-9397-08002B2CF9AE}" pid="317" name="gaf8d8bb882e444a69a9725f436368d71">
    <vt:lpwstr>k18275913e6b644a6b94_X_k59ffbe49677a4bbfb71_A_10</vt:lpwstr>
  </property>
  <property fmtid="{D5CDD505-2E9C-101B-9397-08002B2CF9AE}" pid="318" name="g623ccf5171c84262820b3a734aaf15be">
    <vt:lpwstr>k18275913e6b644a6b94_X_ke9aa467f4c23463aa75_A_10</vt:lpwstr>
  </property>
  <property fmtid="{D5CDD505-2E9C-101B-9397-08002B2CF9AE}" pid="319" name="gdd29a4e1144444779d617c93ed844e5f">
    <vt:lpwstr>k18275913e6b644a6b94_X_k0faee17c807f4e6fa3e_A_10</vt:lpwstr>
  </property>
  <property fmtid="{D5CDD505-2E9C-101B-9397-08002B2CF9AE}" pid="320" name="ge39d45b2d1704eb58542fe9e0be4672e">
    <vt:lpwstr>k18275913e6b644a6b94_X_k052b4cc1492f403e8ab_A_10</vt:lpwstr>
  </property>
  <property fmtid="{D5CDD505-2E9C-101B-9397-08002B2CF9AE}" pid="321" name="g9bf384758b9d443e82fd7877914a1b89">
    <vt:lpwstr>k18275913e6b644a6b94_X_ke66a296fef6a4a51adf_A_10</vt:lpwstr>
  </property>
  <property fmtid="{D5CDD505-2E9C-101B-9397-08002B2CF9AE}" pid="322" name="g3ab37e1d763a4fe287ed6af546930092">
    <vt:lpwstr>k18275913e6b644a6b94_X_k0815dc792bd7489aa25_A_10</vt:lpwstr>
  </property>
  <property fmtid="{D5CDD505-2E9C-101B-9397-08002B2CF9AE}" pid="323" name="g423dea08de8e4275b5583da66ad211f8">
    <vt:lpwstr>k18275913e6b644a6b94_X_k42fbe5767ccb4879ba6_A_1</vt:lpwstr>
  </property>
  <property fmtid="{D5CDD505-2E9C-101B-9397-08002B2CF9AE}" pid="324" name="gd03d221757434c8582ec7a280496bee0">
    <vt:lpwstr>k18275913e6b644a6b94_X_k6549fc8b69934bf7930_A_1</vt:lpwstr>
  </property>
  <property fmtid="{D5CDD505-2E9C-101B-9397-08002B2CF9AE}" pid="325" name="gdaca3dba68834ee1b6ab3119b59dfa71">
    <vt:lpwstr>k18275913e6b644a6b94_X_k36f706794ee946a2abf_A_1</vt:lpwstr>
  </property>
  <property fmtid="{D5CDD505-2E9C-101B-9397-08002B2CF9AE}" pid="326" name="g4ad240368b734138bf01dd50b09f9595">
    <vt:lpwstr>k18275913e6b644a6b94_X_kb72f43b849e548b18e1_A_1</vt:lpwstr>
  </property>
  <property fmtid="{D5CDD505-2E9C-101B-9397-08002B2CF9AE}" pid="327" name="g2e9bcb9c66304f1bbef632368063764b">
    <vt:lpwstr>k18275913e6b644a6b94_X_k7d1d219a979c4c3a94a_A_1</vt:lpwstr>
  </property>
  <property fmtid="{D5CDD505-2E9C-101B-9397-08002B2CF9AE}" pid="328" name="g777a7fd51b1c410ba25306388a43bcbb">
    <vt:lpwstr>k18275913e6b644a6b94_X_k8b7dde333120434ba06_A_1</vt:lpwstr>
  </property>
  <property fmtid="{D5CDD505-2E9C-101B-9397-08002B2CF9AE}" pid="329" name="gce2b53ab9ef94a0aa49be9bf7bb68bcf">
    <vt:lpwstr>k18275913e6b644a6b94_X_k263c143f78d046f58d6_A_1</vt:lpwstr>
  </property>
  <property fmtid="{D5CDD505-2E9C-101B-9397-08002B2CF9AE}" pid="330" name="gd70ea82c66d5483683a05b5ef870eb39">
    <vt:lpwstr>k18275913e6b644a6b94_X_k171743cf484b4eadb08_A_1</vt:lpwstr>
  </property>
  <property fmtid="{D5CDD505-2E9C-101B-9397-08002B2CF9AE}" pid="331" name="gde51d3e4349a4511b0881b43fa6ca674">
    <vt:lpwstr>k18275913e6b644a6b94_X_k3b1df400648e474ea49_A_1</vt:lpwstr>
  </property>
  <property fmtid="{D5CDD505-2E9C-101B-9397-08002B2CF9AE}" pid="332" name="g99f172bdd9fb43e39ede514a8f6be31e">
    <vt:lpwstr>k18275913e6b644a6b94_X_k1cf252c8a31944ba874_A_1</vt:lpwstr>
  </property>
  <property fmtid="{D5CDD505-2E9C-101B-9397-08002B2CF9AE}" pid="333" name="g00979c2a14fc4196b87408fdb0b9df3d">
    <vt:lpwstr>k18275913e6b644a6b94_X_kdf48c10cd833436183b_A_1</vt:lpwstr>
  </property>
  <property fmtid="{D5CDD505-2E9C-101B-9397-08002B2CF9AE}" pid="334" name="ga51247e4df9648469f62666020809571">
    <vt:lpwstr>k18275913e6b644a6b94_X_kaa590711cea845cfaca_A_1</vt:lpwstr>
  </property>
  <property fmtid="{D5CDD505-2E9C-101B-9397-08002B2CF9AE}" pid="335" name="g89895e37eb1c4944bbc9f71abfc8bb87">
    <vt:lpwstr>k18275913e6b644a6b94_X_k42fbe5767ccb4879ba6_A_2</vt:lpwstr>
  </property>
  <property fmtid="{D5CDD505-2E9C-101B-9397-08002B2CF9AE}" pid="336" name="g7166f7b0b77c402a84850acfdc0caca5">
    <vt:lpwstr>k18275913e6b644a6b94_X_k6549fc8b69934bf7930_A_2</vt:lpwstr>
  </property>
  <property fmtid="{D5CDD505-2E9C-101B-9397-08002B2CF9AE}" pid="337" name="g315ef3ba910a4c2bb6c1ad539918f813">
    <vt:lpwstr>k18275913e6b644a6b94_X_k36f706794ee946a2abf_A_2</vt:lpwstr>
  </property>
  <property fmtid="{D5CDD505-2E9C-101B-9397-08002B2CF9AE}" pid="338" name="g37c1c210de874573af62dc650d3c50a7">
    <vt:lpwstr>k18275913e6b644a6b94_X_kb72f43b849e548b18e1_A_2</vt:lpwstr>
  </property>
  <property fmtid="{D5CDD505-2E9C-101B-9397-08002B2CF9AE}" pid="339" name="g4a1ba755d686419ab22387f7b1a6fb29">
    <vt:lpwstr>k18275913e6b644a6b94_X_k7d1d219a979c4c3a94a_A_2</vt:lpwstr>
  </property>
  <property fmtid="{D5CDD505-2E9C-101B-9397-08002B2CF9AE}" pid="340" name="gbb04f941d85e4eafadfec2ebdeb734a4">
    <vt:lpwstr>k18275913e6b644a6b94_X_k8b7dde333120434ba06_A_2</vt:lpwstr>
  </property>
  <property fmtid="{D5CDD505-2E9C-101B-9397-08002B2CF9AE}" pid="341" name="g403f7a38fd2e4712b495145c4021a5c2">
    <vt:lpwstr>k18275913e6b644a6b94_X_k263c143f78d046f58d6_A_2</vt:lpwstr>
  </property>
  <property fmtid="{D5CDD505-2E9C-101B-9397-08002B2CF9AE}" pid="342" name="g971934f67f1745359bdfc495d1724515">
    <vt:lpwstr>k18275913e6b644a6b94_X_k171743cf484b4eadb08_A_2</vt:lpwstr>
  </property>
  <property fmtid="{D5CDD505-2E9C-101B-9397-08002B2CF9AE}" pid="343" name="g17bcb17381214cc0bf84f36ba8d9f809">
    <vt:lpwstr>k18275913e6b644a6b94_X_k3b1df400648e474ea49_A_2</vt:lpwstr>
  </property>
  <property fmtid="{D5CDD505-2E9C-101B-9397-08002B2CF9AE}" pid="344" name="ga5dfc17534b44e828640781a88c239de">
    <vt:lpwstr>k18275913e6b644a6b94_X_k1cf252c8a31944ba874_A_2</vt:lpwstr>
  </property>
  <property fmtid="{D5CDD505-2E9C-101B-9397-08002B2CF9AE}" pid="345" name="g2c79535f0423419999da4b2bf22bf322">
    <vt:lpwstr>k18275913e6b644a6b94_X_kdf48c10cd833436183b_A_2</vt:lpwstr>
  </property>
  <property fmtid="{D5CDD505-2E9C-101B-9397-08002B2CF9AE}" pid="346" name="gc040a9e07a8a45dda71c77bc415473b8">
    <vt:lpwstr>k18275913e6b644a6b94_X_kaa590711cea845cfaca_A_2</vt:lpwstr>
  </property>
  <property fmtid="{D5CDD505-2E9C-101B-9397-08002B2CF9AE}" pid="347" name="gb2d014cf2a8d40348a7a02156157e27a">
    <vt:lpwstr>k18275913e6b644a6b94_X_k42fbe5767ccb4879ba6_A_3</vt:lpwstr>
  </property>
  <property fmtid="{D5CDD505-2E9C-101B-9397-08002B2CF9AE}" pid="348" name="g7cf4bbfc3fea4921b56c5ed4a4da7c7c">
    <vt:lpwstr>k18275913e6b644a6b94_X_k6549fc8b69934bf7930_A_3</vt:lpwstr>
  </property>
  <property fmtid="{D5CDD505-2E9C-101B-9397-08002B2CF9AE}" pid="349" name="g8dcdaccfdd6e428f8efb3e28c7731be4">
    <vt:lpwstr>k18275913e6b644a6b94_X_k36f706794ee946a2abf_A_3</vt:lpwstr>
  </property>
  <property fmtid="{D5CDD505-2E9C-101B-9397-08002B2CF9AE}" pid="350" name="gbda6a8e45013418da64bb980fb6f0df0">
    <vt:lpwstr>k18275913e6b644a6b94_X_kb72f43b849e548b18e1_A_3</vt:lpwstr>
  </property>
  <property fmtid="{D5CDD505-2E9C-101B-9397-08002B2CF9AE}" pid="351" name="g648e33541d5a49fcb683154bf9fc207a">
    <vt:lpwstr>k18275913e6b644a6b94_X_k7d1d219a979c4c3a94a_A_3</vt:lpwstr>
  </property>
  <property fmtid="{D5CDD505-2E9C-101B-9397-08002B2CF9AE}" pid="352" name="geae3998f1b3c4f5fa1e4c41f9ec542c5">
    <vt:lpwstr>k18275913e6b644a6b94_X_k8b7dde333120434ba06_A_3</vt:lpwstr>
  </property>
  <property fmtid="{D5CDD505-2E9C-101B-9397-08002B2CF9AE}" pid="353" name="gd5f44db884ae42318bb7e06804047741">
    <vt:lpwstr>k18275913e6b644a6b94_X_k263c143f78d046f58d6_A_3</vt:lpwstr>
  </property>
  <property fmtid="{D5CDD505-2E9C-101B-9397-08002B2CF9AE}" pid="354" name="g64431afb19b4488ca52cd5362a617cc1">
    <vt:lpwstr>k18275913e6b644a6b94_X_k171743cf484b4eadb08_A_3</vt:lpwstr>
  </property>
  <property fmtid="{D5CDD505-2E9C-101B-9397-08002B2CF9AE}" pid="355" name="ga753b41c25ec45589630335ea3e86721">
    <vt:lpwstr>k18275913e6b644a6b94_X_k3b1df400648e474ea49_A_3</vt:lpwstr>
  </property>
  <property fmtid="{D5CDD505-2E9C-101B-9397-08002B2CF9AE}" pid="356" name="g5e707cc2615e46f9bba6b16a9b669614">
    <vt:lpwstr>k18275913e6b644a6b94_X_k1cf252c8a31944ba874_A_3</vt:lpwstr>
  </property>
  <property fmtid="{D5CDD505-2E9C-101B-9397-08002B2CF9AE}" pid="357" name="g179e11203b6c481984ff5d320c473a2e">
    <vt:lpwstr>k18275913e6b644a6b94_X_kdf48c10cd833436183b_A_3</vt:lpwstr>
  </property>
  <property fmtid="{D5CDD505-2E9C-101B-9397-08002B2CF9AE}" pid="358" name="ga50179d9626e4a5db0eec44299fe4ebf">
    <vt:lpwstr>k18275913e6b644a6b94_X_kaa590711cea845cfaca_A_3</vt:lpwstr>
  </property>
  <property fmtid="{D5CDD505-2E9C-101B-9397-08002B2CF9AE}" pid="359" name="g9e89289c9c9c400591afeb7784fdf1af">
    <vt:lpwstr>k18275913e6b644a6b94_X_k42fbe5767ccb4879ba6_A_4</vt:lpwstr>
  </property>
  <property fmtid="{D5CDD505-2E9C-101B-9397-08002B2CF9AE}" pid="360" name="g2e855aec47cc44c89687b1678253008a">
    <vt:lpwstr>k18275913e6b644a6b94_X_k6549fc8b69934bf7930_A_4</vt:lpwstr>
  </property>
  <property fmtid="{D5CDD505-2E9C-101B-9397-08002B2CF9AE}" pid="361" name="gd75332800aad455bb87e11bc2bebd3cd">
    <vt:lpwstr>k18275913e6b644a6b94_X_k36f706794ee946a2abf_A_4</vt:lpwstr>
  </property>
  <property fmtid="{D5CDD505-2E9C-101B-9397-08002B2CF9AE}" pid="362" name="g6652bceeb56d408997a5298259f997b9">
    <vt:lpwstr>k18275913e6b644a6b94_X_kb72f43b849e548b18e1_A_4</vt:lpwstr>
  </property>
  <property fmtid="{D5CDD505-2E9C-101B-9397-08002B2CF9AE}" pid="363" name="gde1272707e2247bd9053475517af5bd4">
    <vt:lpwstr>k18275913e6b644a6b94_X_k7d1d219a979c4c3a94a_A_4</vt:lpwstr>
  </property>
  <property fmtid="{D5CDD505-2E9C-101B-9397-08002B2CF9AE}" pid="364" name="g80ea22c1d8b94cca8bffe3746cb2f5be">
    <vt:lpwstr>k18275913e6b644a6b94_X_k8b7dde333120434ba06_A_4</vt:lpwstr>
  </property>
  <property fmtid="{D5CDD505-2E9C-101B-9397-08002B2CF9AE}" pid="365" name="g42f311f595624086b42e805b95a00cf7">
    <vt:lpwstr>k18275913e6b644a6b94_X_k263c143f78d046f58d6_A_4</vt:lpwstr>
  </property>
  <property fmtid="{D5CDD505-2E9C-101B-9397-08002B2CF9AE}" pid="366" name="gf1a81f629c49427a98b886a447670113">
    <vt:lpwstr>k18275913e6b644a6b94_X_k171743cf484b4eadb08_A_4</vt:lpwstr>
  </property>
  <property fmtid="{D5CDD505-2E9C-101B-9397-08002B2CF9AE}" pid="367" name="g883e0db21f2144e09666776257a5b694">
    <vt:lpwstr>k18275913e6b644a6b94_X_k3b1df400648e474ea49_A_4</vt:lpwstr>
  </property>
  <property fmtid="{D5CDD505-2E9C-101B-9397-08002B2CF9AE}" pid="368" name="gcc2c32b9e3fb43958fa657b8de486f81">
    <vt:lpwstr>k18275913e6b644a6b94_X_k1cf252c8a31944ba874_A_4</vt:lpwstr>
  </property>
  <property fmtid="{D5CDD505-2E9C-101B-9397-08002B2CF9AE}" pid="369" name="g87901a29106948b1af9de1c948e88091">
    <vt:lpwstr>k18275913e6b644a6b94_X_kdf48c10cd833436183b_A_4</vt:lpwstr>
  </property>
  <property fmtid="{D5CDD505-2E9C-101B-9397-08002B2CF9AE}" pid="370" name="gfb28cf7a10144a6daa7a4d7f95bf645b">
    <vt:lpwstr>k18275913e6b644a6b94_X_kaa590711cea845cfaca_A_4</vt:lpwstr>
  </property>
  <property fmtid="{D5CDD505-2E9C-101B-9397-08002B2CF9AE}" pid="371" name="g33cae23be0d44c098a85e41924662b95">
    <vt:lpwstr>k18275913e6b644a6b94_X_k42fbe5767ccb4879ba6_A_5</vt:lpwstr>
  </property>
  <property fmtid="{D5CDD505-2E9C-101B-9397-08002B2CF9AE}" pid="372" name="g268ac59f66ca4f30b9354af2f0f7b21f">
    <vt:lpwstr>k18275913e6b644a6b94_X_k6549fc8b69934bf7930_A_5</vt:lpwstr>
  </property>
  <property fmtid="{D5CDD505-2E9C-101B-9397-08002B2CF9AE}" pid="373" name="g99c3fd9014a849a78a2f9a8940117bb4">
    <vt:lpwstr>k18275913e6b644a6b94_X_k36f706794ee946a2abf_A_5</vt:lpwstr>
  </property>
  <property fmtid="{D5CDD505-2E9C-101B-9397-08002B2CF9AE}" pid="374" name="gda94f585637c475db52c6fb535ddcaa9">
    <vt:lpwstr>k18275913e6b644a6b94_X_kb72f43b849e548b18e1_A_5</vt:lpwstr>
  </property>
  <property fmtid="{D5CDD505-2E9C-101B-9397-08002B2CF9AE}" pid="375" name="g1c705ffbb04d494eb497926e8f7dec5d">
    <vt:lpwstr>k18275913e6b644a6b94_X_k7d1d219a979c4c3a94a_A_5</vt:lpwstr>
  </property>
  <property fmtid="{D5CDD505-2E9C-101B-9397-08002B2CF9AE}" pid="376" name="gbb412f0e6db04ea99b2ed130a1da42da">
    <vt:lpwstr>k18275913e6b644a6b94_X_k8b7dde333120434ba06_A_5</vt:lpwstr>
  </property>
  <property fmtid="{D5CDD505-2E9C-101B-9397-08002B2CF9AE}" pid="377" name="g277ae6ea9a1f474eb2bb2248404c6dec">
    <vt:lpwstr>k18275913e6b644a6b94_X_k263c143f78d046f58d6_A_5</vt:lpwstr>
  </property>
  <property fmtid="{D5CDD505-2E9C-101B-9397-08002B2CF9AE}" pid="378" name="g9764d52761b7481dbd22e87959d291e1">
    <vt:lpwstr>k18275913e6b644a6b94_X_k171743cf484b4eadb08_A_5</vt:lpwstr>
  </property>
  <property fmtid="{D5CDD505-2E9C-101B-9397-08002B2CF9AE}" pid="379" name="g480054c67cf74ce780b00bf2f4d2a935">
    <vt:lpwstr>k18275913e6b644a6b94_X_k3b1df400648e474ea49_A_5</vt:lpwstr>
  </property>
  <property fmtid="{D5CDD505-2E9C-101B-9397-08002B2CF9AE}" pid="380" name="gd8a740ea62a2461d99253a6096907605">
    <vt:lpwstr>k18275913e6b644a6b94_X_k1cf252c8a31944ba874_A_5</vt:lpwstr>
  </property>
  <property fmtid="{D5CDD505-2E9C-101B-9397-08002B2CF9AE}" pid="381" name="g5af78e480b474994b366ffdec4ee7e54">
    <vt:lpwstr>k18275913e6b644a6b94_X_kdf48c10cd833436183b_A_5</vt:lpwstr>
  </property>
  <property fmtid="{D5CDD505-2E9C-101B-9397-08002B2CF9AE}" pid="382" name="g24def88ed9994015a70db1d274bee6df">
    <vt:lpwstr>k18275913e6b644a6b94_X_kaa590711cea845cfaca_A_5</vt:lpwstr>
  </property>
  <property fmtid="{D5CDD505-2E9C-101B-9397-08002B2CF9AE}" pid="383" name="gf2a2f2fc333b4b4184fd3089c39fab5e">
    <vt:lpwstr>k18275913e6b644a6b94_X_k42fbe5767ccb4879ba6_A_6</vt:lpwstr>
  </property>
  <property fmtid="{D5CDD505-2E9C-101B-9397-08002B2CF9AE}" pid="384" name="g7ada460aa7644a5c93c65ffedb2711e2">
    <vt:lpwstr>k18275913e6b644a6b94_X_k6549fc8b69934bf7930_A_6</vt:lpwstr>
  </property>
  <property fmtid="{D5CDD505-2E9C-101B-9397-08002B2CF9AE}" pid="385" name="g960e0b0cbd374491bf61ea25c91d4658">
    <vt:lpwstr>k18275913e6b644a6b94_X_k36f706794ee946a2abf_A_6</vt:lpwstr>
  </property>
  <property fmtid="{D5CDD505-2E9C-101B-9397-08002B2CF9AE}" pid="386" name="g8af26055916f44e1b2bc5d3110d8cb19">
    <vt:lpwstr>k18275913e6b644a6b94_X_kb72f43b849e548b18e1_A_6</vt:lpwstr>
  </property>
  <property fmtid="{D5CDD505-2E9C-101B-9397-08002B2CF9AE}" pid="387" name="ga4e7b5a598ba43a9bae49be019dbb528">
    <vt:lpwstr>k18275913e6b644a6b94_X_k7d1d219a979c4c3a94a_A_6</vt:lpwstr>
  </property>
  <property fmtid="{D5CDD505-2E9C-101B-9397-08002B2CF9AE}" pid="388" name="g60f567bfad6c49bcabfbc3aafbecad6a">
    <vt:lpwstr>k18275913e6b644a6b94_X_k8b7dde333120434ba06_A_6</vt:lpwstr>
  </property>
  <property fmtid="{D5CDD505-2E9C-101B-9397-08002B2CF9AE}" pid="389" name="gedf078491f1942db9839778654944cd8">
    <vt:lpwstr>k18275913e6b644a6b94_X_k263c143f78d046f58d6_A_6</vt:lpwstr>
  </property>
  <property fmtid="{D5CDD505-2E9C-101B-9397-08002B2CF9AE}" pid="390" name="g414ab865d6214db5ac227bd5ff6fbfca">
    <vt:lpwstr>k18275913e6b644a6b94_X_k171743cf484b4eadb08_A_6</vt:lpwstr>
  </property>
  <property fmtid="{D5CDD505-2E9C-101B-9397-08002B2CF9AE}" pid="391" name="g9f60d4f41b0f449e9e748cd457e607b8">
    <vt:lpwstr>k18275913e6b644a6b94_X_k3b1df400648e474ea49_A_6</vt:lpwstr>
  </property>
  <property fmtid="{D5CDD505-2E9C-101B-9397-08002B2CF9AE}" pid="392" name="g434d6863917b41ab828082cc518ea300">
    <vt:lpwstr>k18275913e6b644a6b94_X_k1cf252c8a31944ba874_A_6</vt:lpwstr>
  </property>
  <property fmtid="{D5CDD505-2E9C-101B-9397-08002B2CF9AE}" pid="393" name="g070a091048c4457ba1f665541d8e5cc4">
    <vt:lpwstr>k18275913e6b644a6b94_X_kdf48c10cd833436183b_A_6</vt:lpwstr>
  </property>
  <property fmtid="{D5CDD505-2E9C-101B-9397-08002B2CF9AE}" pid="394" name="g4d298f54a73846fdbdcd903bf5901b12">
    <vt:lpwstr>k18275913e6b644a6b94_X_kaa590711cea845cfaca_A_6</vt:lpwstr>
  </property>
  <property fmtid="{D5CDD505-2E9C-101B-9397-08002B2CF9AE}" pid="395" name="gc9f8fa40c21a4bc6b003ffb6786c4799">
    <vt:lpwstr>k18275913e6b644a6b94_X_k42fbe5767ccb4879ba6_A_7</vt:lpwstr>
  </property>
  <property fmtid="{D5CDD505-2E9C-101B-9397-08002B2CF9AE}" pid="396" name="gd8e3d715adc543e6975badbfcc11a41c">
    <vt:lpwstr>k18275913e6b644a6b94_X_k6549fc8b69934bf7930_A_7</vt:lpwstr>
  </property>
  <property fmtid="{D5CDD505-2E9C-101B-9397-08002B2CF9AE}" pid="397" name="g624bbe6b167544e7b6a2caf689f8dafd">
    <vt:lpwstr>k18275913e6b644a6b94_X_k36f706794ee946a2abf_A_7</vt:lpwstr>
  </property>
  <property fmtid="{D5CDD505-2E9C-101B-9397-08002B2CF9AE}" pid="398" name="g2ec454c73c18403aa44b0fb087add1a2">
    <vt:lpwstr>k18275913e6b644a6b94_X_kb72f43b849e548b18e1_A_7</vt:lpwstr>
  </property>
  <property fmtid="{D5CDD505-2E9C-101B-9397-08002B2CF9AE}" pid="399" name="g51568a0c0f964507bb24aa45a20e2c1c">
    <vt:lpwstr>k18275913e6b644a6b94_X_k7d1d219a979c4c3a94a_A_7</vt:lpwstr>
  </property>
  <property fmtid="{D5CDD505-2E9C-101B-9397-08002B2CF9AE}" pid="400" name="g8ccade3f192d4dbdbe822bab6a4d80b7">
    <vt:lpwstr>k18275913e6b644a6b94_X_k8b7dde333120434ba06_A_7</vt:lpwstr>
  </property>
  <property fmtid="{D5CDD505-2E9C-101B-9397-08002B2CF9AE}" pid="401" name="g64bcd0327b8e420aaec97ddb645f6324">
    <vt:lpwstr>k18275913e6b644a6b94_X_k263c143f78d046f58d6_A_7</vt:lpwstr>
  </property>
  <property fmtid="{D5CDD505-2E9C-101B-9397-08002B2CF9AE}" pid="402" name="gda7a86c0a9e642c2ba9228f0586d1044">
    <vt:lpwstr>k18275913e6b644a6b94_X_k171743cf484b4eadb08_A_7</vt:lpwstr>
  </property>
  <property fmtid="{D5CDD505-2E9C-101B-9397-08002B2CF9AE}" pid="403" name="g9f3a102df60e4e2caa817549d3d42aa5">
    <vt:lpwstr>k18275913e6b644a6b94_X_k3b1df400648e474ea49_A_7</vt:lpwstr>
  </property>
  <property fmtid="{D5CDD505-2E9C-101B-9397-08002B2CF9AE}" pid="404" name="ge79b4441718540ecba2c803051818bbd">
    <vt:lpwstr>k18275913e6b644a6b94_X_k1cf252c8a31944ba874_A_7</vt:lpwstr>
  </property>
  <property fmtid="{D5CDD505-2E9C-101B-9397-08002B2CF9AE}" pid="405" name="gc05fb8a0f8f947308862e445c30e35c4">
    <vt:lpwstr>k18275913e6b644a6b94_X_kdf48c10cd833436183b_A_7</vt:lpwstr>
  </property>
  <property fmtid="{D5CDD505-2E9C-101B-9397-08002B2CF9AE}" pid="406" name="g3f4a2e013f964f128382a84622d819d8">
    <vt:lpwstr>k18275913e6b644a6b94_X_kaa590711cea845cfaca_A_7</vt:lpwstr>
  </property>
  <property fmtid="{D5CDD505-2E9C-101B-9397-08002B2CF9AE}" pid="407" name="g3e6d8eaeb1f0459da4ed3ad13063ee7f">
    <vt:lpwstr>k18275913e6b644a6b94_X_k42fbe5767ccb4879ba6_A_8</vt:lpwstr>
  </property>
  <property fmtid="{D5CDD505-2E9C-101B-9397-08002B2CF9AE}" pid="408" name="gb37e303df3ac40d6ab490264a12b5053">
    <vt:lpwstr>k18275913e6b644a6b94_X_k6549fc8b69934bf7930_A_8</vt:lpwstr>
  </property>
  <property fmtid="{D5CDD505-2E9C-101B-9397-08002B2CF9AE}" pid="409" name="g101d520ba9fa408995996cfd4d0f340e">
    <vt:lpwstr>k18275913e6b644a6b94_X_k36f706794ee946a2abf_A_8</vt:lpwstr>
  </property>
  <property fmtid="{D5CDD505-2E9C-101B-9397-08002B2CF9AE}" pid="410" name="gb0f38e59128c4ffb9720fd9f429f71cf">
    <vt:lpwstr>k18275913e6b644a6b94_X_kb72f43b849e548b18e1_A_8</vt:lpwstr>
  </property>
  <property fmtid="{D5CDD505-2E9C-101B-9397-08002B2CF9AE}" pid="411" name="g1a90b2ccf9524274bb10569467576fec">
    <vt:lpwstr>k18275913e6b644a6b94_X_k7d1d219a979c4c3a94a_A_8</vt:lpwstr>
  </property>
  <property fmtid="{D5CDD505-2E9C-101B-9397-08002B2CF9AE}" pid="412" name="g570b87b7c2d5411184a5e5b4872fcaaf">
    <vt:lpwstr>k18275913e6b644a6b94_X_k8b7dde333120434ba06_A_8</vt:lpwstr>
  </property>
  <property fmtid="{D5CDD505-2E9C-101B-9397-08002B2CF9AE}" pid="413" name="g720e408b05ca40b79a8e7858f6e39712">
    <vt:lpwstr>k18275913e6b644a6b94_X_k263c143f78d046f58d6_A_8</vt:lpwstr>
  </property>
  <property fmtid="{D5CDD505-2E9C-101B-9397-08002B2CF9AE}" pid="414" name="gecabb606b5ac475bac5a38db76c8a952">
    <vt:lpwstr>k18275913e6b644a6b94_X_k171743cf484b4eadb08_A_8</vt:lpwstr>
  </property>
  <property fmtid="{D5CDD505-2E9C-101B-9397-08002B2CF9AE}" pid="415" name="gffa52943fa5a44f4bd246e0335c6fc77">
    <vt:lpwstr>k18275913e6b644a6b94_X_k3b1df400648e474ea49_A_8</vt:lpwstr>
  </property>
  <property fmtid="{D5CDD505-2E9C-101B-9397-08002B2CF9AE}" pid="416" name="g882d70ab8c084ac891b2c06766d01603">
    <vt:lpwstr>k18275913e6b644a6b94_X_k1cf252c8a31944ba874_A_8</vt:lpwstr>
  </property>
  <property fmtid="{D5CDD505-2E9C-101B-9397-08002B2CF9AE}" pid="417" name="g9c9d79a520e94665a5d537d3308245b2">
    <vt:lpwstr>k18275913e6b644a6b94_X_kdf48c10cd833436183b_A_8</vt:lpwstr>
  </property>
  <property fmtid="{D5CDD505-2E9C-101B-9397-08002B2CF9AE}" pid="418" name="g9cbec70fcfc542e787a394a359c131d4">
    <vt:lpwstr>k18275913e6b644a6b94_X_kaa590711cea845cfaca_A_8</vt:lpwstr>
  </property>
  <property fmtid="{D5CDD505-2E9C-101B-9397-08002B2CF9AE}" pid="419" name="gef7c1a3f08954d4ca0fd64ec355af130">
    <vt:lpwstr>k18275913e6b644a6b94_X_k42fbe5767ccb4879ba6_A_9</vt:lpwstr>
  </property>
  <property fmtid="{D5CDD505-2E9C-101B-9397-08002B2CF9AE}" pid="420" name="ga925362a35024b1487020aa997769b53">
    <vt:lpwstr>k18275913e6b644a6b94_X_k6549fc8b69934bf7930_A_9</vt:lpwstr>
  </property>
  <property fmtid="{D5CDD505-2E9C-101B-9397-08002B2CF9AE}" pid="421" name="gaeac309ec1564a42b55c04a786e2f80d">
    <vt:lpwstr>k18275913e6b644a6b94_X_k36f706794ee946a2abf_A_9</vt:lpwstr>
  </property>
  <property fmtid="{D5CDD505-2E9C-101B-9397-08002B2CF9AE}" pid="422" name="g77259fd693e94101b214ff2a44d3d505">
    <vt:lpwstr>k18275913e6b644a6b94_X_kb72f43b849e548b18e1_A_9</vt:lpwstr>
  </property>
  <property fmtid="{D5CDD505-2E9C-101B-9397-08002B2CF9AE}" pid="423" name="gcad39c17b182497a938e95e6e67ce790">
    <vt:lpwstr>k18275913e6b644a6b94_X_k7d1d219a979c4c3a94a_A_9</vt:lpwstr>
  </property>
  <property fmtid="{D5CDD505-2E9C-101B-9397-08002B2CF9AE}" pid="424" name="gce61d4e25085445ebd9f087c5752677d">
    <vt:lpwstr>k18275913e6b644a6b94_X_k8b7dde333120434ba06_A_9</vt:lpwstr>
  </property>
  <property fmtid="{D5CDD505-2E9C-101B-9397-08002B2CF9AE}" pid="425" name="g3accf5469c0346a1a080c457c115025a">
    <vt:lpwstr>k18275913e6b644a6b94_X_k263c143f78d046f58d6_A_9</vt:lpwstr>
  </property>
  <property fmtid="{D5CDD505-2E9C-101B-9397-08002B2CF9AE}" pid="426" name="gb3b9fc4e61b7416ea1df313d9414aa2e">
    <vt:lpwstr>k18275913e6b644a6b94_X_k171743cf484b4eadb08_A_9</vt:lpwstr>
  </property>
  <property fmtid="{D5CDD505-2E9C-101B-9397-08002B2CF9AE}" pid="427" name="g7626dfe657c54f33b3e0d4ae96259781">
    <vt:lpwstr>k18275913e6b644a6b94_X_k3b1df400648e474ea49_A_9</vt:lpwstr>
  </property>
  <property fmtid="{D5CDD505-2E9C-101B-9397-08002B2CF9AE}" pid="428" name="ge42bf9d3c3b84c738d5c6f2db57c92d8">
    <vt:lpwstr>k18275913e6b644a6b94_X_k1cf252c8a31944ba874_A_9</vt:lpwstr>
  </property>
  <property fmtid="{D5CDD505-2E9C-101B-9397-08002B2CF9AE}" pid="429" name="gda3cd3c9b6ee4bacba4c5146a560ef07">
    <vt:lpwstr>k18275913e6b644a6b94_X_kdf48c10cd833436183b_A_9</vt:lpwstr>
  </property>
  <property fmtid="{D5CDD505-2E9C-101B-9397-08002B2CF9AE}" pid="430" name="g48682b8a91b84aabac4b154546a172f8">
    <vt:lpwstr>k18275913e6b644a6b94_X_kaa590711cea845cfaca_A_9</vt:lpwstr>
  </property>
  <property fmtid="{D5CDD505-2E9C-101B-9397-08002B2CF9AE}" pid="431" name="gef9d33e65fad41c7a2e5ac2dafc2691d">
    <vt:lpwstr>k18275913e6b644a6b94_X_k42fbe5767ccb4879ba6_A_10</vt:lpwstr>
  </property>
  <property fmtid="{D5CDD505-2E9C-101B-9397-08002B2CF9AE}" pid="432" name="gb1d1ca803465411bb9a089069cbdf0a2">
    <vt:lpwstr>k18275913e6b644a6b94_X_k6549fc8b69934bf7930_A_10</vt:lpwstr>
  </property>
  <property fmtid="{D5CDD505-2E9C-101B-9397-08002B2CF9AE}" pid="433" name="g1a3981f46bd643c5826f1cd132d9d36b">
    <vt:lpwstr>k18275913e6b644a6b94_X_k36f706794ee946a2abf_A_10</vt:lpwstr>
  </property>
  <property fmtid="{D5CDD505-2E9C-101B-9397-08002B2CF9AE}" pid="434" name="g240dff4104914b238dd4cecce870a747">
    <vt:lpwstr>k18275913e6b644a6b94_X_kb72f43b849e548b18e1_A_10</vt:lpwstr>
  </property>
  <property fmtid="{D5CDD505-2E9C-101B-9397-08002B2CF9AE}" pid="435" name="g8ead83279e13457d8b66f35351aea07b">
    <vt:lpwstr>k18275913e6b644a6b94_X_k7d1d219a979c4c3a94a_A_10</vt:lpwstr>
  </property>
  <property fmtid="{D5CDD505-2E9C-101B-9397-08002B2CF9AE}" pid="436" name="gc6cef26643f34c18a9cfa44b8861a31f">
    <vt:lpwstr>k18275913e6b644a6b94_X_k8b7dde333120434ba06_A_10</vt:lpwstr>
  </property>
  <property fmtid="{D5CDD505-2E9C-101B-9397-08002B2CF9AE}" pid="437" name="g349f42f4f9174ce8911e8b3e459181a8">
    <vt:lpwstr>k18275913e6b644a6b94_X_k263c143f78d046f58d6_A_10</vt:lpwstr>
  </property>
  <property fmtid="{D5CDD505-2E9C-101B-9397-08002B2CF9AE}" pid="438" name="gb057e78f28fe4131819767fe9588051f">
    <vt:lpwstr>k18275913e6b644a6b94_X_k171743cf484b4eadb08_A_10</vt:lpwstr>
  </property>
  <property fmtid="{D5CDD505-2E9C-101B-9397-08002B2CF9AE}" pid="439" name="ged2cbc112d274792a87fffe7966e674c">
    <vt:lpwstr>k18275913e6b644a6b94_X_k3b1df400648e474ea49_A_10</vt:lpwstr>
  </property>
  <property fmtid="{D5CDD505-2E9C-101B-9397-08002B2CF9AE}" pid="440" name="g228d25098352480cbb944200c94a3722">
    <vt:lpwstr>k18275913e6b644a6b94_X_k1cf252c8a31944ba874_A_10</vt:lpwstr>
  </property>
  <property fmtid="{D5CDD505-2E9C-101B-9397-08002B2CF9AE}" pid="441" name="gffd4c6ed52ce48789cc79504abff7cce">
    <vt:lpwstr>k18275913e6b644a6b94_X_kdf48c10cd833436183b_A_10</vt:lpwstr>
  </property>
  <property fmtid="{D5CDD505-2E9C-101B-9397-08002B2CF9AE}" pid="442" name="g8701855ec69d4566bcf7b44f598a95ba">
    <vt:lpwstr>k18275913e6b644a6b94_X_kaa590711cea845cfaca_A_10</vt:lpwstr>
  </property>
  <property fmtid="{D5CDD505-2E9C-101B-9397-08002B2CF9AE}" pid="443" name="ge1050e619b7f4c8b9574ba9a23a34aaf">
    <vt:lpwstr>k18275913e6b644a6b94_X_k5276aad1b70a41cdb1e_A_1</vt:lpwstr>
  </property>
  <property fmtid="{D5CDD505-2E9C-101B-9397-08002B2CF9AE}" pid="444" name="gb0e650dcad7449e99334262c8c769212">
    <vt:lpwstr>k18275913e6b644a6b94_X_k5276aad1b70a41cdb1e_A_2</vt:lpwstr>
  </property>
  <property fmtid="{D5CDD505-2E9C-101B-9397-08002B2CF9AE}" pid="445" name="g840a9d909bbb4fe781d6057e27e04b0d">
    <vt:lpwstr>k18275913e6b644a6b94_X_k5276aad1b70a41cdb1e_A_3</vt:lpwstr>
  </property>
  <property fmtid="{D5CDD505-2E9C-101B-9397-08002B2CF9AE}" pid="446" name="gabf8a5bf66d44848953a8aa485998b0a">
    <vt:lpwstr>k18275913e6b644a6b94_X_k5276aad1b70a41cdb1e_A_4</vt:lpwstr>
  </property>
  <property fmtid="{D5CDD505-2E9C-101B-9397-08002B2CF9AE}" pid="447" name="gf23e4a5070274170aefd90e315787c70">
    <vt:lpwstr>k18275913e6b644a6b94_X_k5276aad1b70a41cdb1e_A_5</vt:lpwstr>
  </property>
  <property fmtid="{D5CDD505-2E9C-101B-9397-08002B2CF9AE}" pid="448" name="gd1356da16ba4480ebe5421f9293360cb">
    <vt:lpwstr>k18275913e6b644a6b94_X_k5276aad1b70a41cdb1e_A_6</vt:lpwstr>
  </property>
  <property fmtid="{D5CDD505-2E9C-101B-9397-08002B2CF9AE}" pid="449" name="g2f8800f09f2349a8bf1269a3ccfa1b7e">
    <vt:lpwstr>k18275913e6b644a6b94_X_k5276aad1b70a41cdb1e_A_7</vt:lpwstr>
  </property>
  <property fmtid="{D5CDD505-2E9C-101B-9397-08002B2CF9AE}" pid="450" name="g2c4419f250554164a15207e5b7ada729">
    <vt:lpwstr>k18275913e6b644a6b94_X_k5276aad1b70a41cdb1e_A_8</vt:lpwstr>
  </property>
  <property fmtid="{D5CDD505-2E9C-101B-9397-08002B2CF9AE}" pid="451" name="g6de49aa49d9942baa11a341fde777f06">
    <vt:lpwstr>k18275913e6b644a6b94_X_k5276aad1b70a41cdb1e_A_9</vt:lpwstr>
  </property>
  <property fmtid="{D5CDD505-2E9C-101B-9397-08002B2CF9AE}" pid="452" name="g964fb641b24d4630bafb03c1c85c94f6">
    <vt:lpwstr>k18275913e6b644a6b94_X_k5276aad1b70a41cdb1e_A_10</vt:lpwstr>
  </property>
  <property fmtid="{D5CDD505-2E9C-101B-9397-08002B2CF9AE}" pid="453" name="g0599779b8579443e98ddf53b1e0c4a05">
    <vt:lpwstr>k18275913e6b644a6b94_X_ka8969a84da17443bbb9_A_1</vt:lpwstr>
  </property>
  <property fmtid="{D5CDD505-2E9C-101B-9397-08002B2CF9AE}" pid="454" name="gddc380af912e4ea0940a56a99f7a100e">
    <vt:lpwstr>k18275913e6b644a6b94_X_ka8969a84da17443bbb9_A_2</vt:lpwstr>
  </property>
  <property fmtid="{D5CDD505-2E9C-101B-9397-08002B2CF9AE}" pid="455" name="g49f035b445d34027866bda2bb7e79e94">
    <vt:lpwstr>k18275913e6b644a6b94_X_ka8969a84da17443bbb9_A_3</vt:lpwstr>
  </property>
  <property fmtid="{D5CDD505-2E9C-101B-9397-08002B2CF9AE}" pid="456" name="gc5a891658dab40508eb34e23f4305039">
    <vt:lpwstr>k18275913e6b644a6b94_X_ka8969a84da17443bbb9_A_4</vt:lpwstr>
  </property>
  <property fmtid="{D5CDD505-2E9C-101B-9397-08002B2CF9AE}" pid="457" name="g75e8d741c4534da4bfacd58edf6e0878">
    <vt:lpwstr>k18275913e6b644a6b94_X_ka8969a84da17443bbb9_A_5</vt:lpwstr>
  </property>
  <property fmtid="{D5CDD505-2E9C-101B-9397-08002B2CF9AE}" pid="458" name="gb86eda7edd6941cc92691195a27df487">
    <vt:lpwstr>k18275913e6b644a6b94_X_ka8969a84da17443bbb9_A_6</vt:lpwstr>
  </property>
  <property fmtid="{D5CDD505-2E9C-101B-9397-08002B2CF9AE}" pid="459" name="g6e9beaaca46a4223bd5cbfb78e570b87">
    <vt:lpwstr>k18275913e6b644a6b94_X_ka8969a84da17443bbb9_A_7</vt:lpwstr>
  </property>
  <property fmtid="{D5CDD505-2E9C-101B-9397-08002B2CF9AE}" pid="460" name="g0d78952447624647a560c8e14525d48d">
    <vt:lpwstr>k18275913e6b644a6b94_X_ka8969a84da17443bbb9_A_8</vt:lpwstr>
  </property>
  <property fmtid="{D5CDD505-2E9C-101B-9397-08002B2CF9AE}" pid="461" name="gc2ebe3a23e4d411a844747b0e906809e">
    <vt:lpwstr>k18275913e6b644a6b94_X_ka8969a84da17443bbb9_A_9</vt:lpwstr>
  </property>
  <property fmtid="{D5CDD505-2E9C-101B-9397-08002B2CF9AE}" pid="462" name="g038fba5d3c634967a59a6a2aad62ffc4">
    <vt:lpwstr>k18275913e6b644a6b94_X_ka8969a84da17443bbb9_A_10</vt:lpwstr>
  </property>
  <property fmtid="{D5CDD505-2E9C-101B-9397-08002B2CF9AE}" pid="463" name="gdc8af6c9b30640d783b7a9f9699004cf">
    <vt:lpwstr>k18275913e6b644a6b94_X_kb6f1862b5edf46d6a7b_A_1</vt:lpwstr>
  </property>
  <property fmtid="{D5CDD505-2E9C-101B-9397-08002B2CF9AE}" pid="464" name="g5f251416f719497c98f0ca9f2a3b3b5a">
    <vt:lpwstr>k18275913e6b644a6b94_X_kb6f1862b5edf46d6a7b_A_2</vt:lpwstr>
  </property>
  <property fmtid="{D5CDD505-2E9C-101B-9397-08002B2CF9AE}" pid="465" name="g522a59377fb64e42b0cb0b7ea5126032">
    <vt:lpwstr>k18275913e6b644a6b94_X_kb6f1862b5edf46d6a7b_A_3</vt:lpwstr>
  </property>
  <property fmtid="{D5CDD505-2E9C-101B-9397-08002B2CF9AE}" pid="466" name="g42621b19f1424b7493060d0112580591">
    <vt:lpwstr>k18275913e6b644a6b94_X_kb6f1862b5edf46d6a7b_A_4</vt:lpwstr>
  </property>
  <property fmtid="{D5CDD505-2E9C-101B-9397-08002B2CF9AE}" pid="467" name="g48233275c501456bb964fd8f89a864c5">
    <vt:lpwstr>k18275913e6b644a6b94_X_kb6f1862b5edf46d6a7b_A_5</vt:lpwstr>
  </property>
  <property fmtid="{D5CDD505-2E9C-101B-9397-08002B2CF9AE}" pid="468" name="g7d887f61f3cb4a2eae4c8eff6a33d7df">
    <vt:lpwstr>k18275913e6b644a6b94_X_kb6f1862b5edf46d6a7b_A_6</vt:lpwstr>
  </property>
  <property fmtid="{D5CDD505-2E9C-101B-9397-08002B2CF9AE}" pid="469" name="g3714a0f393a24c74bbb90c88ce365f39">
    <vt:lpwstr>k18275913e6b644a6b94_X_kb6f1862b5edf46d6a7b_A_7</vt:lpwstr>
  </property>
  <property fmtid="{D5CDD505-2E9C-101B-9397-08002B2CF9AE}" pid="470" name="g1f159bcb955a451bb1ef6f357ad98ae7">
    <vt:lpwstr>k18275913e6b644a6b94_X_kb6f1862b5edf46d6a7b_A_8</vt:lpwstr>
  </property>
  <property fmtid="{D5CDD505-2E9C-101B-9397-08002B2CF9AE}" pid="471" name="g5403970a98164d27bcb6758be36c1335">
    <vt:lpwstr>k18275913e6b644a6b94_X_kb6f1862b5edf46d6a7b_A_9</vt:lpwstr>
  </property>
  <property fmtid="{D5CDD505-2E9C-101B-9397-08002B2CF9AE}" pid="472" name="g79c09511bbb04acb8cb10036b9f8bec8">
    <vt:lpwstr>k18275913e6b644a6b94_X_kb6f1862b5edf46d6a7b_A_10</vt:lpwstr>
  </property>
  <property fmtid="{D5CDD505-2E9C-101B-9397-08002B2CF9AE}" pid="473" name="gc5c93d81beb141758b78a571536796fc">
    <vt:lpwstr>k3fd284132afc400f8ae</vt:lpwstr>
  </property>
  <property fmtid="{D5CDD505-2E9C-101B-9397-08002B2CF9AE}" pid="474" name="g8c5b287f036747eab17d8d1f34bdc605">
    <vt:lpwstr>k3fd284132afc400f8ae</vt:lpwstr>
  </property>
  <property fmtid="{D5CDD505-2E9C-101B-9397-08002B2CF9AE}" pid="475" name="gdebbc00bdf844e049895020c52560d94">
    <vt:lpwstr>k18275913e6b644a6b94_X_k915ec88a96304935bfe_A_1</vt:lpwstr>
  </property>
  <property fmtid="{D5CDD505-2E9C-101B-9397-08002B2CF9AE}" pid="476" name="g1d22e2750e8b493d9a098a65880212e0">
    <vt:lpwstr>k18275913e6b644a6b94_X_k915ec88a96304935bfe_A_2</vt:lpwstr>
  </property>
  <property fmtid="{D5CDD505-2E9C-101B-9397-08002B2CF9AE}" pid="477" name="geb8b1a46d5f6482ebbeb499a6e318e99">
    <vt:lpwstr>k18275913e6b644a6b94_X_k915ec88a96304935bfe_A_3</vt:lpwstr>
  </property>
  <property fmtid="{D5CDD505-2E9C-101B-9397-08002B2CF9AE}" pid="478" name="gff2c9b7e344e459c8b98db611b7f369c">
    <vt:lpwstr>k18275913e6b644a6b94_X_k915ec88a96304935bfe_A_4</vt:lpwstr>
  </property>
  <property fmtid="{D5CDD505-2E9C-101B-9397-08002B2CF9AE}" pid="479" name="g15a4a2f270e0404db82ca3fbd52a19f8">
    <vt:lpwstr>k18275913e6b644a6b94_X_k915ec88a96304935bfe_A_5</vt:lpwstr>
  </property>
  <property fmtid="{D5CDD505-2E9C-101B-9397-08002B2CF9AE}" pid="480" name="g67b4a1a211ef4ed3a8793b3dac6deb2f">
    <vt:lpwstr>k18275913e6b644a6b94_X_k915ec88a96304935bfe_A_6</vt:lpwstr>
  </property>
  <property fmtid="{D5CDD505-2E9C-101B-9397-08002B2CF9AE}" pid="481" name="g29f694e07638491194efe30c2f6913e6">
    <vt:lpwstr>k18275913e6b644a6b94_X_k915ec88a96304935bfe_A_7</vt:lpwstr>
  </property>
  <property fmtid="{D5CDD505-2E9C-101B-9397-08002B2CF9AE}" pid="482" name="g88dd9d3047d94405a0b887aca872a85f">
    <vt:lpwstr>k18275913e6b644a6b94_X_k915ec88a96304935bfe_A_8</vt:lpwstr>
  </property>
  <property fmtid="{D5CDD505-2E9C-101B-9397-08002B2CF9AE}" pid="483" name="g200e669bc7f14524b370ea84995a77d0">
    <vt:lpwstr>k18275913e6b644a6b94_X_k915ec88a96304935bfe_A_9</vt:lpwstr>
  </property>
  <property fmtid="{D5CDD505-2E9C-101B-9397-08002B2CF9AE}" pid="484" name="g1161e1b8bb974b91bc48e15738de79d2">
    <vt:lpwstr>k18275913e6b644a6b94_X_k915ec88a96304935bfe_A_10</vt:lpwstr>
  </property>
  <property fmtid="{D5CDD505-2E9C-101B-9397-08002B2CF9AE}" pid="485" name="g64e833fb880e411eb83d75e68d75c829">
    <vt:lpwstr>k18275913e6b644a6b94_X_k572ba3648ad74b9ba6b_A_1</vt:lpwstr>
  </property>
  <property fmtid="{D5CDD505-2E9C-101B-9397-08002B2CF9AE}" pid="486" name="ge66fce87bc594bc1b5ae39f556392030">
    <vt:lpwstr>k18275913e6b644a6b94_X_k572ba3648ad74b9ba6b_A_2</vt:lpwstr>
  </property>
  <property fmtid="{D5CDD505-2E9C-101B-9397-08002B2CF9AE}" pid="487" name="g4ead5d277f444e62a2511fd35d20e13e">
    <vt:lpwstr>k18275913e6b644a6b94_X_k572ba3648ad74b9ba6b_A_3</vt:lpwstr>
  </property>
  <property fmtid="{D5CDD505-2E9C-101B-9397-08002B2CF9AE}" pid="488" name="gcf12866fca56402da33c155e8b0279db">
    <vt:lpwstr>k18275913e6b644a6b94_X_k572ba3648ad74b9ba6b_A_4</vt:lpwstr>
  </property>
  <property fmtid="{D5CDD505-2E9C-101B-9397-08002B2CF9AE}" pid="489" name="gcbb17dc522394ce69334c11d1d8e1e3a">
    <vt:lpwstr>k18275913e6b644a6b94_X_k572ba3648ad74b9ba6b_A_5</vt:lpwstr>
  </property>
  <property fmtid="{D5CDD505-2E9C-101B-9397-08002B2CF9AE}" pid="490" name="g6ec0e4b468134434a051dfbbd6d427a0">
    <vt:lpwstr>k18275913e6b644a6b94_X_k572ba3648ad74b9ba6b_A_6</vt:lpwstr>
  </property>
  <property fmtid="{D5CDD505-2E9C-101B-9397-08002B2CF9AE}" pid="491" name="g48f2e8eb83c34d79b5487d162717bf32">
    <vt:lpwstr>k18275913e6b644a6b94_X_k572ba3648ad74b9ba6b_A_7</vt:lpwstr>
  </property>
  <property fmtid="{D5CDD505-2E9C-101B-9397-08002B2CF9AE}" pid="492" name="g2e70734711ea420a804dcea64286f56e">
    <vt:lpwstr>k18275913e6b644a6b94_X_k572ba3648ad74b9ba6b_A_8</vt:lpwstr>
  </property>
  <property fmtid="{D5CDD505-2E9C-101B-9397-08002B2CF9AE}" pid="493" name="g32c1dad2d1ef457690f1ed40bc6e96b1">
    <vt:lpwstr>k18275913e6b644a6b94_X_k572ba3648ad74b9ba6b_A_9</vt:lpwstr>
  </property>
  <property fmtid="{D5CDD505-2E9C-101B-9397-08002B2CF9AE}" pid="494" name="ge75f293f8ab74a53bf74c5302ee19a6f">
    <vt:lpwstr>k18275913e6b644a6b94_X_k572ba3648ad74b9ba6b_A_10</vt:lpwstr>
  </property>
  <property fmtid="{D5CDD505-2E9C-101B-9397-08002B2CF9AE}" pid="495" name="g100690ce0fe2490aa28fff0361472ebd">
    <vt:lpwstr>k18275913e6b644a6b94_X_k015ae5ac0a164426845_A_10</vt:lpwstr>
  </property>
  <property fmtid="{D5CDD505-2E9C-101B-9397-08002B2CF9AE}" pid="496" name="g356df5bf417e4749a270bebdf7a8db36">
    <vt:lpwstr>k18275913e6b644a6b94_X_k015ae5ac0a164426845_A_9</vt:lpwstr>
  </property>
  <property fmtid="{D5CDD505-2E9C-101B-9397-08002B2CF9AE}" pid="497" name="g7023aefc50b644b1aa5c6ce89d6de6f1">
    <vt:lpwstr>k18275913e6b644a6b94_X_k015ae5ac0a164426845_A_8</vt:lpwstr>
  </property>
  <property fmtid="{D5CDD505-2E9C-101B-9397-08002B2CF9AE}" pid="498" name="g061f54d030a34ab8a8b7b5a70ad2fe91">
    <vt:lpwstr>k18275913e6b644a6b94_X_k015ae5ac0a164426845_A_7</vt:lpwstr>
  </property>
  <property fmtid="{D5CDD505-2E9C-101B-9397-08002B2CF9AE}" pid="499" name="ga7f38eab8a384781b07f2c0410317e66">
    <vt:lpwstr>k18275913e6b644a6b94_X_k015ae5ac0a164426845_A_6</vt:lpwstr>
  </property>
  <property fmtid="{D5CDD505-2E9C-101B-9397-08002B2CF9AE}" pid="500" name="gcf90e6d8607c47e593c3c75d91729e11">
    <vt:lpwstr>k18275913e6b644a6b94_X_k015ae5ac0a164426845_A_5</vt:lpwstr>
  </property>
  <property fmtid="{D5CDD505-2E9C-101B-9397-08002B2CF9AE}" pid="501" name="gc504a1ce4bda46d0bd9111d4dc0fb2af">
    <vt:lpwstr>k18275913e6b644a6b94_X_k015ae5ac0a164426845_A_4</vt:lpwstr>
  </property>
  <property fmtid="{D5CDD505-2E9C-101B-9397-08002B2CF9AE}" pid="502" name="gd3c7974607844b8a9d1c89c5471bbc6a">
    <vt:lpwstr>k18275913e6b644a6b94_X_k015ae5ac0a164426845_A_3</vt:lpwstr>
  </property>
  <property fmtid="{D5CDD505-2E9C-101B-9397-08002B2CF9AE}" pid="503" name="gdf1a0c05791a4f9892d609955e693c85">
    <vt:lpwstr>k18275913e6b644a6b94_X_k015ae5ac0a164426845_A_2</vt:lpwstr>
  </property>
  <property fmtid="{D5CDD505-2E9C-101B-9397-08002B2CF9AE}" pid="504" name="g401a425df0d34856ac2a5e2b2997fa4d">
    <vt:lpwstr>k18275913e6b644a6b94_X_k015ae5ac0a164426845_A_1</vt:lpwstr>
  </property>
  <property fmtid="{D5CDD505-2E9C-101B-9397-08002B2CF9AE}" pid="505" name="gda9a3723e5a34263991c0c7d204c92d0">
    <vt:lpwstr>k18275913e6b644a6b94_X_kbfa254c3d6f1462ab5b_A_1</vt:lpwstr>
  </property>
  <property fmtid="{D5CDD505-2E9C-101B-9397-08002B2CF9AE}" pid="506" name="gd385d39ca3334d118b1ad1e58afc6d20">
    <vt:lpwstr>k18275913e6b644a6b94_X_kb20a3488978946e4934_A_1</vt:lpwstr>
  </property>
  <property fmtid="{D5CDD505-2E9C-101B-9397-08002B2CF9AE}" pid="507" name="ga743c65be7014e50924fd9d48edcfc9f">
    <vt:lpwstr>k18275913e6b644a6b94_X_k5e567cb15d7f409087f_A_1</vt:lpwstr>
  </property>
  <property fmtid="{D5CDD505-2E9C-101B-9397-08002B2CF9AE}" pid="508" name="g80991080edcc40d6ab2b2b510dbe7287">
    <vt:lpwstr>k18275913e6b644a6b94_X_k60f48d8a145d490cb92_A_1</vt:lpwstr>
  </property>
  <property fmtid="{D5CDD505-2E9C-101B-9397-08002B2CF9AE}" pid="509" name="gb730f6067abe4a7584c6d1c7e3d386d5">
    <vt:lpwstr>k18275913e6b644a6b94_X_kbfa254c3d6f1462ab5b_A_2</vt:lpwstr>
  </property>
  <property fmtid="{D5CDD505-2E9C-101B-9397-08002B2CF9AE}" pid="510" name="gc2f548ae46d94f5fb0f64489636ec30a">
    <vt:lpwstr>k18275913e6b644a6b94_X_kb20a3488978946e4934_A_2</vt:lpwstr>
  </property>
  <property fmtid="{D5CDD505-2E9C-101B-9397-08002B2CF9AE}" pid="511" name="gb9f42b0303b24ddbb73c8bcb5e23ab78">
    <vt:lpwstr>k18275913e6b644a6b94_X_k5e567cb15d7f409087f_A_2</vt:lpwstr>
  </property>
  <property fmtid="{D5CDD505-2E9C-101B-9397-08002B2CF9AE}" pid="512" name="g2dc996f32d54441b81fc7794ab99d36f">
    <vt:lpwstr>k18275913e6b644a6b94_X_k60f48d8a145d490cb92_A_2</vt:lpwstr>
  </property>
  <property fmtid="{D5CDD505-2E9C-101B-9397-08002B2CF9AE}" pid="513" name="g49f8510f8d9b488cb53c48c6f1a18439">
    <vt:lpwstr>k18275913e6b644a6b94_X_kbfa254c3d6f1462ab5b_A_3</vt:lpwstr>
  </property>
  <property fmtid="{D5CDD505-2E9C-101B-9397-08002B2CF9AE}" pid="514" name="g1f0c739873994d268e73950d8179123e">
    <vt:lpwstr>k18275913e6b644a6b94_X_kb20a3488978946e4934_A_3</vt:lpwstr>
  </property>
  <property fmtid="{D5CDD505-2E9C-101B-9397-08002B2CF9AE}" pid="515" name="gc3abc5d17679423889512b70bc5b1307">
    <vt:lpwstr>k18275913e6b644a6b94_X_k5e567cb15d7f409087f_A_3</vt:lpwstr>
  </property>
  <property fmtid="{D5CDD505-2E9C-101B-9397-08002B2CF9AE}" pid="516" name="g3b707d01dd434aa0a03cbbd68b017b03">
    <vt:lpwstr>k18275913e6b644a6b94_X_k60f48d8a145d490cb92_A_3</vt:lpwstr>
  </property>
  <property fmtid="{D5CDD505-2E9C-101B-9397-08002B2CF9AE}" pid="517" name="g60a33ecd81734adc8fda1f7b713a0128">
    <vt:lpwstr>k18275913e6b644a6b94_X_kbfa254c3d6f1462ab5b_A_4</vt:lpwstr>
  </property>
  <property fmtid="{D5CDD505-2E9C-101B-9397-08002B2CF9AE}" pid="518" name="g8d308d46f5e94464b0b7168f014d0256">
    <vt:lpwstr>k18275913e6b644a6b94_X_kb20a3488978946e4934_A_4</vt:lpwstr>
  </property>
  <property fmtid="{D5CDD505-2E9C-101B-9397-08002B2CF9AE}" pid="519" name="g01ad50cdd4d2420ca6ff5132e33cb37a">
    <vt:lpwstr>k18275913e6b644a6b94_X_k5e567cb15d7f409087f_A_4</vt:lpwstr>
  </property>
  <property fmtid="{D5CDD505-2E9C-101B-9397-08002B2CF9AE}" pid="520" name="gb3cfe1f62fbb431ba6d56d6938767c49">
    <vt:lpwstr>k18275913e6b644a6b94_X_k60f48d8a145d490cb92_A_4</vt:lpwstr>
  </property>
  <property fmtid="{D5CDD505-2E9C-101B-9397-08002B2CF9AE}" pid="521" name="g3bade94fa63a47d89ccef4afb94e03d3">
    <vt:lpwstr>k18275913e6b644a6b94_X_kbfa254c3d6f1462ab5b_A_5</vt:lpwstr>
  </property>
  <property fmtid="{D5CDD505-2E9C-101B-9397-08002B2CF9AE}" pid="522" name="g5c55afa7484f41f7a28f9b8a7687013b">
    <vt:lpwstr>k18275913e6b644a6b94_X_kb20a3488978946e4934_A_5</vt:lpwstr>
  </property>
  <property fmtid="{D5CDD505-2E9C-101B-9397-08002B2CF9AE}" pid="523" name="gc9cc0055c5b4491ab8d7486fee582aef">
    <vt:lpwstr>k18275913e6b644a6b94_X_k5e567cb15d7f409087f_A_5</vt:lpwstr>
  </property>
  <property fmtid="{D5CDD505-2E9C-101B-9397-08002B2CF9AE}" pid="524" name="gb3cef6b7b515445fae3824247af7ae72">
    <vt:lpwstr>k18275913e6b644a6b94_X_k60f48d8a145d490cb92_A_5</vt:lpwstr>
  </property>
  <property fmtid="{D5CDD505-2E9C-101B-9397-08002B2CF9AE}" pid="525" name="g6b6b7c9aa56b43e29e5af1122f062b3d">
    <vt:lpwstr>k18275913e6b644a6b94_X_kbfa254c3d6f1462ab5b_A_6</vt:lpwstr>
  </property>
  <property fmtid="{D5CDD505-2E9C-101B-9397-08002B2CF9AE}" pid="526" name="g7829f0f3c26a4802932813c9f46305d4">
    <vt:lpwstr>k18275913e6b644a6b94_X_kb20a3488978946e4934_A_6</vt:lpwstr>
  </property>
  <property fmtid="{D5CDD505-2E9C-101B-9397-08002B2CF9AE}" pid="527" name="gf669ce10360546c995a35894c40bc7a9">
    <vt:lpwstr>k18275913e6b644a6b94_X_k5e567cb15d7f409087f_A_6</vt:lpwstr>
  </property>
  <property fmtid="{D5CDD505-2E9C-101B-9397-08002B2CF9AE}" pid="528" name="gbf11d9a999cc43f8b4d28c0a05254cdb">
    <vt:lpwstr>k18275913e6b644a6b94_X_k60f48d8a145d490cb92_A_6</vt:lpwstr>
  </property>
  <property fmtid="{D5CDD505-2E9C-101B-9397-08002B2CF9AE}" pid="529" name="gd414f36fca4441abab65ea142a6a519b">
    <vt:lpwstr>k18275913e6b644a6b94_X_kbfa254c3d6f1462ab5b_A_7</vt:lpwstr>
  </property>
  <property fmtid="{D5CDD505-2E9C-101B-9397-08002B2CF9AE}" pid="530" name="g6793d179b3264e0ab0c8b36e114004ce">
    <vt:lpwstr>k18275913e6b644a6b94_X_kb20a3488978946e4934_A_7</vt:lpwstr>
  </property>
  <property fmtid="{D5CDD505-2E9C-101B-9397-08002B2CF9AE}" pid="531" name="ga28a0bb6118e457d9acc1c2d0fef14ab">
    <vt:lpwstr>k18275913e6b644a6b94_X_k5e567cb15d7f409087f_A_7</vt:lpwstr>
  </property>
  <property fmtid="{D5CDD505-2E9C-101B-9397-08002B2CF9AE}" pid="532" name="g24b2fca69be04295a3203c02b221e2c5">
    <vt:lpwstr>k18275913e6b644a6b94_X_k60f48d8a145d490cb92_A_7</vt:lpwstr>
  </property>
  <property fmtid="{D5CDD505-2E9C-101B-9397-08002B2CF9AE}" pid="533" name="gb00521ae76de443a8bb51605c97b0c1d">
    <vt:lpwstr>k18275913e6b644a6b94_X_kbfa254c3d6f1462ab5b_A_8</vt:lpwstr>
  </property>
  <property fmtid="{D5CDD505-2E9C-101B-9397-08002B2CF9AE}" pid="534" name="gcb4e87b007bf40a4859cf0873aa191ef">
    <vt:lpwstr>k18275913e6b644a6b94_X_kb20a3488978946e4934_A_8</vt:lpwstr>
  </property>
  <property fmtid="{D5CDD505-2E9C-101B-9397-08002B2CF9AE}" pid="535" name="gb0ccff829b1a4e9a9785b4662d0ed7ec">
    <vt:lpwstr>k18275913e6b644a6b94_X_k5e567cb15d7f409087f_A_8</vt:lpwstr>
  </property>
  <property fmtid="{D5CDD505-2E9C-101B-9397-08002B2CF9AE}" pid="536" name="g5cd5c3390e3c42f290fd594415d65e8f">
    <vt:lpwstr>k18275913e6b644a6b94_X_k60f48d8a145d490cb92_A_8</vt:lpwstr>
  </property>
  <property fmtid="{D5CDD505-2E9C-101B-9397-08002B2CF9AE}" pid="537" name="g9389967bd9454c6dbe5bc1c4dd7ea74e">
    <vt:lpwstr>k18275913e6b644a6b94_X_kbfa254c3d6f1462ab5b_A_9</vt:lpwstr>
  </property>
  <property fmtid="{D5CDD505-2E9C-101B-9397-08002B2CF9AE}" pid="538" name="g33a23bce57dc479780522e78fc26ea8b">
    <vt:lpwstr>k18275913e6b644a6b94_X_kb20a3488978946e4934_A_9</vt:lpwstr>
  </property>
  <property fmtid="{D5CDD505-2E9C-101B-9397-08002B2CF9AE}" pid="539" name="gbce52d6b7959464ba3f7e7a4ec1c6f2a">
    <vt:lpwstr>k18275913e6b644a6b94_X_k5e567cb15d7f409087f_A_9</vt:lpwstr>
  </property>
  <property fmtid="{D5CDD505-2E9C-101B-9397-08002B2CF9AE}" pid="540" name="g4bdef9bffef14ec2a6388119abaa2c18">
    <vt:lpwstr>k18275913e6b644a6b94_X_k60f48d8a145d490cb92_A_9</vt:lpwstr>
  </property>
  <property fmtid="{D5CDD505-2E9C-101B-9397-08002B2CF9AE}" pid="541" name="gb7220429a06c4c049b9b8dc71ea82298">
    <vt:lpwstr>k18275913e6b644a6b94_X_kbfa254c3d6f1462ab5b_A_10</vt:lpwstr>
  </property>
  <property fmtid="{D5CDD505-2E9C-101B-9397-08002B2CF9AE}" pid="542" name="g49fd4186750045b6a47c13bda22e9ba2">
    <vt:lpwstr>k18275913e6b644a6b94_X_kb20a3488978946e4934_A_10</vt:lpwstr>
  </property>
  <property fmtid="{D5CDD505-2E9C-101B-9397-08002B2CF9AE}" pid="543" name="g108316facb9f44bc899cdc7fbb37efea">
    <vt:lpwstr>k18275913e6b644a6b94_X_k5e567cb15d7f409087f_A_10</vt:lpwstr>
  </property>
  <property fmtid="{D5CDD505-2E9C-101B-9397-08002B2CF9AE}" pid="544" name="gb0fe538304be40538e2d7f328b6fa064">
    <vt:lpwstr>k18275913e6b644a6b94_X_k60f48d8a145d490cb92_A_10</vt:lpwstr>
  </property>
  <property fmtid="{D5CDD505-2E9C-101B-9397-08002B2CF9AE}" pid="545" name="ge24e6ec92512402b82f25926a0ce295e">
    <vt:lpwstr>k18275913e6b644a6b94_X_kd3160d68aeb445358e2_A_1_F_12</vt:lpwstr>
  </property>
  <property fmtid="{D5CDD505-2E9C-101B-9397-08002B2CF9AE}" pid="546" name="g78ddd99d021948acba7fe748be67dc4a">
    <vt:lpwstr>k18275913e6b644a6b94_X_kd3160d68aeb445358e2_A_2_F_0</vt:lpwstr>
  </property>
  <property fmtid="{D5CDD505-2E9C-101B-9397-08002B2CF9AE}" pid="547" name="g1d379916eb8b47cbb034201157de8b51">
    <vt:lpwstr>k18275913e6b644a6b94_X_kd3160d68aeb445358e2_A_3_F_0</vt:lpwstr>
  </property>
  <property fmtid="{D5CDD505-2E9C-101B-9397-08002B2CF9AE}" pid="548" name="ge811f4c8e23148459ee3667f63daf076">
    <vt:lpwstr>k18275913e6b644a6b94_X_kd3160d68aeb445358e2_A_4_F_0</vt:lpwstr>
  </property>
  <property fmtid="{D5CDD505-2E9C-101B-9397-08002B2CF9AE}" pid="549" name="gdb37830df1254e6d8c43a42242d65ad8">
    <vt:lpwstr>k18275913e6b644a6b94_X_kd3160d68aeb445358e2_A_5_F_0</vt:lpwstr>
  </property>
  <property fmtid="{D5CDD505-2E9C-101B-9397-08002B2CF9AE}" pid="550" name="g521a5431c2154faba039dacd07a26a48">
    <vt:lpwstr>k18275913e6b644a6b94_X_kd3160d68aeb445358e2_A_6_F_0</vt:lpwstr>
  </property>
  <property fmtid="{D5CDD505-2E9C-101B-9397-08002B2CF9AE}" pid="551" name="g126d4eba0efb481ebd2f49fad6c4e633">
    <vt:lpwstr>k18275913e6b644a6b94_X_kd3160d68aeb445358e2_A_7_F_0</vt:lpwstr>
  </property>
  <property fmtid="{D5CDD505-2E9C-101B-9397-08002B2CF9AE}" pid="552" name="g0b3c06fa24b84e428463881919608d86">
    <vt:lpwstr>k18275913e6b644a6b94_X_kd3160d68aeb445358e2_A_8_F_0</vt:lpwstr>
  </property>
  <property fmtid="{D5CDD505-2E9C-101B-9397-08002B2CF9AE}" pid="553" name="g9cd200027c77495e8e5ff138a8d32f33">
    <vt:lpwstr>k18275913e6b644a6b94_X_kd3160d68aeb445358e2_A_9_F_0</vt:lpwstr>
  </property>
  <property fmtid="{D5CDD505-2E9C-101B-9397-08002B2CF9AE}" pid="554" name="ga85428f4a4ca472b95cbbad9faad3b37">
    <vt:lpwstr>k18275913e6b644a6b94_X_kd3160d68aeb445358e2_A_10_F_0</vt:lpwstr>
  </property>
  <property fmtid="{D5CDD505-2E9C-101B-9397-08002B2CF9AE}" pid="555" name="g6ed8fca2d846436c9ffff89156c40be6">
    <vt:lpwstr>k18275913e6b644a6b94_X_k3a5f20f9d6694effb4d_A_1</vt:lpwstr>
  </property>
  <property fmtid="{D5CDD505-2E9C-101B-9397-08002B2CF9AE}" pid="556" name="gc63aacd3e83c485cb958078ff7f2a404">
    <vt:lpwstr>k18275913e6b644a6b94_X_k3a5f20f9d6694effb4d_A_2</vt:lpwstr>
  </property>
  <property fmtid="{D5CDD505-2E9C-101B-9397-08002B2CF9AE}" pid="557" name="gb9b9330e80fb4118b578efe2cdab1e32">
    <vt:lpwstr>k18275913e6b644a6b94_X_k3a5f20f9d6694effb4d_A_3</vt:lpwstr>
  </property>
  <property fmtid="{D5CDD505-2E9C-101B-9397-08002B2CF9AE}" pid="558" name="g7c2a16c33b854aef9b8352aaa1b1d845">
    <vt:lpwstr>k18275913e6b644a6b94_X_k3a5f20f9d6694effb4d_A_4</vt:lpwstr>
  </property>
  <property fmtid="{D5CDD505-2E9C-101B-9397-08002B2CF9AE}" pid="559" name="gc1c89ee75b604c0d940ca882d5b7303c">
    <vt:lpwstr>k18275913e6b644a6b94_X_k3a5f20f9d6694effb4d_A_5</vt:lpwstr>
  </property>
  <property fmtid="{D5CDD505-2E9C-101B-9397-08002B2CF9AE}" pid="560" name="g1d7cb53806634ca8911a594bc3b90a30">
    <vt:lpwstr>k18275913e6b644a6b94_X_k3a5f20f9d6694effb4d_A_6</vt:lpwstr>
  </property>
  <property fmtid="{D5CDD505-2E9C-101B-9397-08002B2CF9AE}" pid="561" name="gce3d34c95327405e830db625c25ec1af">
    <vt:lpwstr>k18275913e6b644a6b94_X_k3a5f20f9d6694effb4d_A_7</vt:lpwstr>
  </property>
  <property fmtid="{D5CDD505-2E9C-101B-9397-08002B2CF9AE}" pid="562" name="g421ad651f2e448c7b5159b4baa3471cf">
    <vt:lpwstr>k18275913e6b644a6b94_X_k3a5f20f9d6694effb4d_A_8</vt:lpwstr>
  </property>
  <property fmtid="{D5CDD505-2E9C-101B-9397-08002B2CF9AE}" pid="563" name="g9f23e8e4e9a443a49d671fa33160c4e5">
    <vt:lpwstr>k18275913e6b644a6b94_X_k3a5f20f9d6694effb4d_A_9</vt:lpwstr>
  </property>
  <property fmtid="{D5CDD505-2E9C-101B-9397-08002B2CF9AE}" pid="564" name="g7b511258c34646039e5d38c9e9cbe4e5">
    <vt:lpwstr>k18275913e6b644a6b94_X_k3a5f20f9d6694effb4d_A_10</vt:lpwstr>
  </property>
  <property fmtid="{D5CDD505-2E9C-101B-9397-08002B2CF9AE}" pid="565" name="gca40898d6530445385fd5b9cca3fca04">
    <vt:lpwstr>k18275913e6b644a6b94_X_k154bb7dbae164cdb9df_A_10</vt:lpwstr>
  </property>
  <property fmtid="{D5CDD505-2E9C-101B-9397-08002B2CF9AE}" pid="566" name="g3553a33659284c2c8c934d93882cbdef">
    <vt:lpwstr>k18275913e6b644a6b94_X_k154bb7dbae164cdb9df_A_9</vt:lpwstr>
  </property>
  <property fmtid="{D5CDD505-2E9C-101B-9397-08002B2CF9AE}" pid="567" name="g60b9d472044a4cac906b6c7c45933c54">
    <vt:lpwstr>k18275913e6b644a6b94_X_k154bb7dbae164cdb9df_A_8</vt:lpwstr>
  </property>
  <property fmtid="{D5CDD505-2E9C-101B-9397-08002B2CF9AE}" pid="568" name="gcfad77380c93411998a9cb7fbd5f8fa3">
    <vt:lpwstr>k18275913e6b644a6b94_X_k154bb7dbae164cdb9df_A_7</vt:lpwstr>
  </property>
  <property fmtid="{D5CDD505-2E9C-101B-9397-08002B2CF9AE}" pid="569" name="gbea2c2e6930843c18dc035c7df1a045c">
    <vt:lpwstr>k18275913e6b644a6b94_X_k154bb7dbae164cdb9df_A_6</vt:lpwstr>
  </property>
  <property fmtid="{D5CDD505-2E9C-101B-9397-08002B2CF9AE}" pid="570" name="g629627de72134906a485f1a9a1702531">
    <vt:lpwstr>k18275913e6b644a6b94_X_k154bb7dbae164cdb9df_A_5</vt:lpwstr>
  </property>
  <property fmtid="{D5CDD505-2E9C-101B-9397-08002B2CF9AE}" pid="571" name="gb3f366c166844cccab30a17139bd0aaa">
    <vt:lpwstr>k18275913e6b644a6b94_X_k154bb7dbae164cdb9df_A_4</vt:lpwstr>
  </property>
  <property fmtid="{D5CDD505-2E9C-101B-9397-08002B2CF9AE}" pid="572" name="gbb0b44418f334eaeb84d35cfe6ed328d">
    <vt:lpwstr>k18275913e6b644a6b94_X_k154bb7dbae164cdb9df_A_3</vt:lpwstr>
  </property>
  <property fmtid="{D5CDD505-2E9C-101B-9397-08002B2CF9AE}" pid="573" name="gf3ac30ec31144a6ab4161e9c1046f4ea">
    <vt:lpwstr>k18275913e6b644a6b94_X_k154bb7dbae164cdb9df_A_2</vt:lpwstr>
  </property>
  <property fmtid="{D5CDD505-2E9C-101B-9397-08002B2CF9AE}" pid="574" name="g76df38af5fc44040aabaebe8a82a520e">
    <vt:lpwstr>k18275913e6b644a6b94_X_k154bb7dbae164cdb9df_A_1</vt:lpwstr>
  </property>
  <property fmtid="{D5CDD505-2E9C-101B-9397-08002B2CF9AE}" pid="575" name="g7de5dda8308d460e9004d183040cd244">
    <vt:lpwstr>k18275913e6b644a6b94_X_k5276aad1b70a41cdb1e_A_1</vt:lpwstr>
  </property>
  <property fmtid="{D5CDD505-2E9C-101B-9397-08002B2CF9AE}" pid="576" name="gafbea6615128406c97ffaaafbe28da6c">
    <vt:lpwstr>k18275913e6b644a6b94_X_k5276aad1b70a41cdb1e_A_2</vt:lpwstr>
  </property>
  <property fmtid="{D5CDD505-2E9C-101B-9397-08002B2CF9AE}" pid="577" name="gfba0bb729ae84a809ab2476eb7a9788d">
    <vt:lpwstr>k18275913e6b644a6b94_X_k5276aad1b70a41cdb1e_A_3</vt:lpwstr>
  </property>
  <property fmtid="{D5CDD505-2E9C-101B-9397-08002B2CF9AE}" pid="578" name="g8dc23c8882ae4d399c5d4d2b85cc2a34">
    <vt:lpwstr>k18275913e6b644a6b94_X_k5276aad1b70a41cdb1e_A_4</vt:lpwstr>
  </property>
  <property fmtid="{D5CDD505-2E9C-101B-9397-08002B2CF9AE}" pid="579" name="g1cd741c7846d4c769f7a833fa6000451">
    <vt:lpwstr>k18275913e6b644a6b94_X_k5276aad1b70a41cdb1e_A_5</vt:lpwstr>
  </property>
  <property fmtid="{D5CDD505-2E9C-101B-9397-08002B2CF9AE}" pid="580" name="ga8bf291d53b04ff087c4da789e2dab93">
    <vt:lpwstr>k18275913e6b644a6b94_X_k5276aad1b70a41cdb1e_A_6</vt:lpwstr>
  </property>
  <property fmtid="{D5CDD505-2E9C-101B-9397-08002B2CF9AE}" pid="581" name="gc81fd9fbc51e4f85915264aa786c8d01">
    <vt:lpwstr>k18275913e6b644a6b94_X_k5276aad1b70a41cdb1e_A_7</vt:lpwstr>
  </property>
  <property fmtid="{D5CDD505-2E9C-101B-9397-08002B2CF9AE}" pid="582" name="ga2d82bbb66ea445f9d5e65d218a2595e">
    <vt:lpwstr>k18275913e6b644a6b94_X_k5276aad1b70a41cdb1e_A_8</vt:lpwstr>
  </property>
  <property fmtid="{D5CDD505-2E9C-101B-9397-08002B2CF9AE}" pid="583" name="g52616e73c2434e7cba3ce8a861eb3d86">
    <vt:lpwstr>k18275913e6b644a6b94_X_k5276aad1b70a41cdb1e_A_9</vt:lpwstr>
  </property>
  <property fmtid="{D5CDD505-2E9C-101B-9397-08002B2CF9AE}" pid="584" name="gdcaa3668130d451f8944c9eb168a71c3">
    <vt:lpwstr>k18275913e6b644a6b94_X_k5276aad1b70a41cdb1e_A_10</vt:lpwstr>
  </property>
  <property fmtid="{D5CDD505-2E9C-101B-9397-08002B2CF9AE}" pid="585" name="g1ca0c6a974994289817a676e0361a5a4">
    <vt:lpwstr>k18275913e6b644a6b94_X_k21964829557a4703bd3_A_1</vt:lpwstr>
  </property>
  <property fmtid="{D5CDD505-2E9C-101B-9397-08002B2CF9AE}" pid="586" name="g070e11229a7b4a98b6f04fdd778cdbf0">
    <vt:lpwstr>k18275913e6b644a6b94_X_k21964829557a4703bd3_A_2</vt:lpwstr>
  </property>
  <property fmtid="{D5CDD505-2E9C-101B-9397-08002B2CF9AE}" pid="587" name="g8a2d5e36b4b3451e929500e8ae671ffd">
    <vt:lpwstr>k18275913e6b644a6b94_X_k21964829557a4703bd3_A_3</vt:lpwstr>
  </property>
  <property fmtid="{D5CDD505-2E9C-101B-9397-08002B2CF9AE}" pid="588" name="gc08ffced001b4c6d92db8723dbc571ab">
    <vt:lpwstr>k18275913e6b644a6b94_X_k21964829557a4703bd3_A_4</vt:lpwstr>
  </property>
  <property fmtid="{D5CDD505-2E9C-101B-9397-08002B2CF9AE}" pid="589" name="g33cd098bf4284dfa8415c0444a7dcc65">
    <vt:lpwstr>k18275913e6b644a6b94_X_k21964829557a4703bd3_A_5</vt:lpwstr>
  </property>
  <property fmtid="{D5CDD505-2E9C-101B-9397-08002B2CF9AE}" pid="590" name="gc68c3154647b4914959d4805f52ac75b">
    <vt:lpwstr>k18275913e6b644a6b94_X_k21964829557a4703bd3_A_6</vt:lpwstr>
  </property>
  <property fmtid="{D5CDD505-2E9C-101B-9397-08002B2CF9AE}" pid="591" name="g1d8ec490324d472a8f8a42a9184ce28f">
    <vt:lpwstr>k18275913e6b644a6b94_X_k21964829557a4703bd3_A_7</vt:lpwstr>
  </property>
  <property fmtid="{D5CDD505-2E9C-101B-9397-08002B2CF9AE}" pid="592" name="gca4d7297665442b6a4cfbe0b92c68d7b">
    <vt:lpwstr>k18275913e6b644a6b94_X_k21964829557a4703bd3_A_8</vt:lpwstr>
  </property>
  <property fmtid="{D5CDD505-2E9C-101B-9397-08002B2CF9AE}" pid="593" name="g045a04a50a41451389a80a141370efe2">
    <vt:lpwstr>k18275913e6b644a6b94_X_k21964829557a4703bd3_A_9</vt:lpwstr>
  </property>
  <property fmtid="{D5CDD505-2E9C-101B-9397-08002B2CF9AE}" pid="594" name="g036ca4ee10b84657bed01c3941c099cc">
    <vt:lpwstr>k18275913e6b644a6b94_X_k21964829557a4703bd3_A_10</vt:lpwstr>
  </property>
  <property fmtid="{D5CDD505-2E9C-101B-9397-08002B2CF9AE}" pid="595" name="g48efdb8dd0e94afa9fbf23c4922363b9">
    <vt:lpwstr>k18275913e6b644a6b94_X_kd3160d68aeb445358e2_A_10_F_0</vt:lpwstr>
  </property>
  <property fmtid="{D5CDD505-2E9C-101B-9397-08002B2CF9AE}" pid="596" name="gdddc78f167474660a33320c101cf86cb">
    <vt:lpwstr>k18275913e6b644a6b94_X_kd3160d68aeb445358e2_A_9_F_0</vt:lpwstr>
  </property>
  <property fmtid="{D5CDD505-2E9C-101B-9397-08002B2CF9AE}" pid="597" name="g90e09f33e75a49539822e2a6cc2164d4">
    <vt:lpwstr>k18275913e6b644a6b94_X_kd3160d68aeb445358e2_A_8_F_0</vt:lpwstr>
  </property>
  <property fmtid="{D5CDD505-2E9C-101B-9397-08002B2CF9AE}" pid="598" name="gad57bb5a3b5544288d2a32e1201b2509">
    <vt:lpwstr>k18275913e6b644a6b94_X_kd3160d68aeb445358e2_A_7_F_0</vt:lpwstr>
  </property>
  <property fmtid="{D5CDD505-2E9C-101B-9397-08002B2CF9AE}" pid="599" name="g450542fd7ed445a58cd1b31ab0c817ba">
    <vt:lpwstr>k18275913e6b644a6b94_X_kd3160d68aeb445358e2_A_6_F_0</vt:lpwstr>
  </property>
  <property fmtid="{D5CDD505-2E9C-101B-9397-08002B2CF9AE}" pid="600" name="g4c129adb9cbc44d5bd3f5692cd09964b">
    <vt:lpwstr>k18275913e6b644a6b94_X_kd3160d68aeb445358e2_A_5_F_0</vt:lpwstr>
  </property>
  <property fmtid="{D5CDD505-2E9C-101B-9397-08002B2CF9AE}" pid="601" name="g867b6dea4e9a41139e62bf59da203e0b">
    <vt:lpwstr>k18275913e6b644a6b94_X_kd3160d68aeb445358e2_A_4_F_0</vt:lpwstr>
  </property>
  <property fmtid="{D5CDD505-2E9C-101B-9397-08002B2CF9AE}" pid="602" name="g88e96c0e8c4d469ebb0dfd46072040b9">
    <vt:lpwstr>k18275913e6b644a6b94_X_kd3160d68aeb445358e2_A_3_F_0</vt:lpwstr>
  </property>
  <property fmtid="{D5CDD505-2E9C-101B-9397-08002B2CF9AE}" pid="603" name="g8b0e58454df747a29301c3adffe19b41">
    <vt:lpwstr>k18275913e6b644a6b94_X_kd3160d68aeb445358e2_A_2_F_0</vt:lpwstr>
  </property>
  <property fmtid="{D5CDD505-2E9C-101B-9397-08002B2CF9AE}" pid="604" name="g36bc4ccb4b66404fb5912196feb7cfd3">
    <vt:lpwstr>k18275913e6b644a6b94_X_kd3160d68aeb445358e2_A_1_F_0</vt:lpwstr>
  </property>
  <property fmtid="{D5CDD505-2E9C-101B-9397-08002B2CF9AE}" pid="605" name="g70be216841d44ffea2570bf9d3e42475">
    <vt:lpwstr>k18275913e6b644a6b94_X_ka7f5f633ecc8435f9cb_A_1</vt:lpwstr>
  </property>
  <property fmtid="{D5CDD505-2E9C-101B-9397-08002B2CF9AE}" pid="606" name="g54d41ab4d5d54bf1be9375e326e57ffb">
    <vt:lpwstr>k18275913e6b644a6b94_X_ka7f5f633ecc8435f9cb_A_2</vt:lpwstr>
  </property>
  <property fmtid="{D5CDD505-2E9C-101B-9397-08002B2CF9AE}" pid="607" name="g610c90b5e8ee4ebf92da6559bbbea590">
    <vt:lpwstr>k18275913e6b644a6b94_X_ka7f5f633ecc8435f9cb_A_3</vt:lpwstr>
  </property>
  <property fmtid="{D5CDD505-2E9C-101B-9397-08002B2CF9AE}" pid="608" name="g3852a89aad0e44f396be11c2e2ef51a1">
    <vt:lpwstr>k18275913e6b644a6b94_X_ka7f5f633ecc8435f9cb_A_4</vt:lpwstr>
  </property>
  <property fmtid="{D5CDD505-2E9C-101B-9397-08002B2CF9AE}" pid="609" name="g7211030e46f74d2aaf09a5c489307ca0">
    <vt:lpwstr>k18275913e6b644a6b94_X_ka7f5f633ecc8435f9cb_A_5</vt:lpwstr>
  </property>
  <property fmtid="{D5CDD505-2E9C-101B-9397-08002B2CF9AE}" pid="610" name="g2ba3168c398f4ecbbd01cf74e5a86fad">
    <vt:lpwstr>k18275913e6b644a6b94_X_ka7f5f633ecc8435f9cb_A_6</vt:lpwstr>
  </property>
  <property fmtid="{D5CDD505-2E9C-101B-9397-08002B2CF9AE}" pid="611" name="g5448eaa8675546d08402eed239b70ec4">
    <vt:lpwstr>k18275913e6b644a6b94_X_ka7f5f633ecc8435f9cb_A_7</vt:lpwstr>
  </property>
  <property fmtid="{D5CDD505-2E9C-101B-9397-08002B2CF9AE}" pid="612" name="g5ca023b8c0d240ada5e95235abb34dca">
    <vt:lpwstr>k18275913e6b644a6b94_X_ka7f5f633ecc8435f9cb_A_8</vt:lpwstr>
  </property>
  <property fmtid="{D5CDD505-2E9C-101B-9397-08002B2CF9AE}" pid="613" name="g0f13b34ac1bd4a2e8049b5a9552e7535">
    <vt:lpwstr>k18275913e6b644a6b94_X_ka7f5f633ecc8435f9cb_A_9</vt:lpwstr>
  </property>
  <property fmtid="{D5CDD505-2E9C-101B-9397-08002B2CF9AE}" pid="614" name="g17b7e0741a97451fb82561e88866f102">
    <vt:lpwstr>k18275913e6b644a6b94_X_ka7f5f633ecc8435f9cb_A_10</vt:lpwstr>
  </property>
</Properties>
</file>