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netorgft4146869-my.sharepoint.com/personal/mmartino_l3valuation_com/Documents/CARDS - Test/public-html/cards/templates/leaseexcel/"/>
    </mc:Choice>
  </mc:AlternateContent>
  <xr:revisionPtr revIDLastSave="57" documentId="8_{874421AF-DA71-4DE9-92DE-FA0E4B0CCDBF}" xr6:coauthVersionLast="47" xr6:coauthVersionMax="47" xr10:uidLastSave="{C98F2F4F-BF77-4283-84CF-C782C014098E}"/>
  <bookViews>
    <workbookView xWindow="28680" yWindow="-120" windowWidth="29040" windowHeight="16440" xr2:uid="{00000000-000D-0000-FFFF-FFFF00000000}"/>
  </bookViews>
  <sheets>
    <sheet name="Leases" sheetId="1" r:id="rId1"/>
  </sheets>
  <definedNames>
    <definedName name="_xlnm.Print_Area" localSheetId="0">Leases!$C$1:$P$93</definedName>
    <definedName name="Z_003E2CD6_3DA4_4A97_BE1F_7B1DD4B8B798_.wvu.Cols" localSheetId="0" hidden="1">Leases!$A:$B</definedName>
    <definedName name="Z_003E2CD6_3DA4_4A97_BE1F_7B1DD4B8B798_.wvu.PrintArea" localSheetId="0" hidden="1">Leases!$C$1:$P$93</definedName>
    <definedName name="Z_003E2CD6_3DA4_4A97_BE1F_7B1DD4B8B798_.wvu.Rows" localSheetId="0" hidden="1">Leases!$15:$15,Leases!$17:$17,Leases!$19:$20,Leases!$22:$24,Leases!$28:$28,Leases!$31:$36,Leases!$43:$43,Leases!$53:$54,Leases!$59:$62,Leases!$67:$80,Leases!$83:$92</definedName>
    <definedName name="Z_07CB6E7F_B9B8_4A2F_81C4_BB1A56AA5CB4_.wvu.Cols" localSheetId="0" hidden="1">Leases!$A:$B</definedName>
    <definedName name="Z_07CB6E7F_B9B8_4A2F_81C4_BB1A56AA5CB4_.wvu.PrintArea" localSheetId="0" hidden="1">Leases!$C$1:$P$93</definedName>
    <definedName name="Z_07CB6E7F_B9B8_4A2F_81C4_BB1A56AA5CB4_.wvu.Rows" localSheetId="0" hidden="1">Leases!$15:$15,Leases!$17:$17,Leases!$19:$20,Leases!$22:$24,Leases!$28:$28,Leases!$31:$36,Leases!$43:$43,Leases!$53:$54,Leases!$59:$62,Leases!$67:$80,Leases!$83:$92</definedName>
    <definedName name="Z_B03C2BEE_E48D_43BB_B8EC_401F5293991B_.wvu.Cols" localSheetId="0" hidden="1">Leases!$A:$B</definedName>
    <definedName name="Z_B03C2BEE_E48D_43BB_B8EC_401F5293991B_.wvu.PrintArea" localSheetId="0" hidden="1">Leases!$C$1:$P$93</definedName>
    <definedName name="Z_B03C2BEE_E48D_43BB_B8EC_401F5293991B_.wvu.Rows" localSheetId="0" hidden="1">Leases!$15:$15,Leases!$17:$17,Leases!$19:$20,Leases!$22:$24,Leases!$28:$28,Leases!$31:$36,Leases!$43:$43,Leases!$53:$54,Leases!$59:$62,Leases!$67:$80,Leases!$83:$92</definedName>
    <definedName name="Z_E7001321_31B8_441F_96BD_1D6940699592_.wvu.Cols" localSheetId="0" hidden="1">Leases!$A:$B</definedName>
    <definedName name="Z_E7001321_31B8_441F_96BD_1D6940699592_.wvu.PrintArea" localSheetId="0" hidden="1">Leases!$C$1:$P$93</definedName>
    <definedName name="Z_E7001321_31B8_441F_96BD_1D6940699592_.wvu.Rows" localSheetId="0" hidden="1">Leases!$15:$15,Leases!$17:$17,Leases!$19:$20,Leases!$22:$24,Leases!$28:$28,Leases!$31:$36,Leases!$43:$43,Leases!$53:$54,Leases!$59:$62,Leases!$67:$80,Leases!$83:$92</definedName>
    <definedName name="Z_FB300E69_AB45_4F36_86BA_E236336AE4CB_.wvu.Cols" localSheetId="0" hidden="1">Leases!$A:$B</definedName>
    <definedName name="Z_FB300E69_AB45_4F36_86BA_E236336AE4CB_.wvu.PrintArea" localSheetId="0" hidden="1">Leases!$C$1:$P$93</definedName>
  </definedNames>
  <calcPr calcId="191029"/>
  <customWorkbookViews>
    <customWorkbookView name="Kurt M. Mueller - Personal View" guid="{07CB6E7F-B9B8-4A2F-81C4-BB1A56AA5CB4}" mergeInterval="0" personalView="1" maximized="1" windowWidth="1680" windowHeight="799" activeSheetId="1" showComments="commIndAndComment"/>
    <customWorkbookView name="Kurt M. Mueller, MAI - Personal View" guid="{003E2CD6-3DA4-4A97-BE1F-7B1DD4B8B798}" mergeInterval="0" personalView="1" maximized="1" windowWidth="1370" windowHeight="655" activeSheetId="1"/>
    <customWorkbookView name="User - Personal View" guid="{FB300E69-AB45-4F36-86BA-E236336AE4CB}" mergeInterval="0" personalView="1" maximized="1" windowWidth="1020" windowHeight="622" activeSheetId="2"/>
    <customWorkbookView name="Kurt - Personal View" guid="{B03C2BEE-E48D-43BB-B8EC-401F5293991B}" mergeInterval="0" personalView="1" maximized="1" windowWidth="1020" windowHeight="561" activeSheetId="1"/>
    <customWorkbookView name="Ben Blake - Personal View" guid="{E7001321-31B8-441F-96BD-1D6940699592}" mergeInterval="0" personalView="1" maximized="1" windowWidth="1596" windowHeight="739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8" i="1" l="1"/>
  <c r="I108" i="1"/>
  <c r="J108" i="1"/>
  <c r="K108" i="1"/>
  <c r="L108" i="1"/>
  <c r="M108" i="1"/>
  <c r="N108" i="1"/>
  <c r="O108" i="1"/>
  <c r="G99" i="1" l="1"/>
  <c r="H99" i="1"/>
  <c r="I99" i="1"/>
  <c r="J99" i="1"/>
  <c r="K99" i="1"/>
  <c r="L99" i="1"/>
  <c r="M99" i="1"/>
  <c r="N99" i="1"/>
  <c r="O99" i="1"/>
  <c r="F99" i="1"/>
  <c r="H110" i="1"/>
  <c r="I110" i="1"/>
  <c r="J110" i="1"/>
  <c r="K110" i="1"/>
  <c r="L110" i="1"/>
  <c r="M110" i="1"/>
  <c r="N110" i="1"/>
  <c r="O110" i="1"/>
  <c r="H111" i="1"/>
  <c r="I111" i="1"/>
  <c r="J111" i="1"/>
  <c r="K111" i="1"/>
  <c r="L111" i="1"/>
  <c r="M111" i="1"/>
  <c r="N111" i="1"/>
  <c r="O111" i="1"/>
  <c r="H112" i="1"/>
  <c r="I112" i="1"/>
  <c r="J112" i="1"/>
  <c r="K112" i="1"/>
  <c r="L112" i="1"/>
  <c r="M112" i="1"/>
  <c r="N112" i="1"/>
  <c r="O112" i="1"/>
  <c r="H116" i="1"/>
  <c r="I116" i="1"/>
  <c r="J116" i="1"/>
  <c r="K116" i="1"/>
  <c r="L116" i="1"/>
  <c r="M116" i="1"/>
  <c r="N116" i="1"/>
  <c r="O116" i="1"/>
  <c r="H117" i="1"/>
  <c r="I117" i="1"/>
  <c r="J117" i="1"/>
  <c r="K117" i="1"/>
  <c r="L117" i="1"/>
  <c r="M117" i="1"/>
  <c r="N117" i="1"/>
  <c r="O117" i="1"/>
  <c r="H118" i="1"/>
  <c r="I118" i="1"/>
  <c r="J118" i="1"/>
  <c r="K118" i="1"/>
  <c r="L118" i="1"/>
  <c r="M118" i="1"/>
  <c r="N118" i="1"/>
  <c r="O118" i="1"/>
  <c r="H119" i="1"/>
  <c r="I119" i="1"/>
  <c r="J119" i="1"/>
  <c r="K119" i="1"/>
  <c r="L119" i="1"/>
  <c r="M119" i="1"/>
  <c r="N119" i="1"/>
  <c r="O119" i="1"/>
  <c r="H123" i="1"/>
  <c r="I123" i="1"/>
  <c r="J123" i="1"/>
  <c r="K123" i="1"/>
  <c r="L123" i="1"/>
  <c r="M123" i="1"/>
  <c r="N123" i="1"/>
  <c r="O123" i="1"/>
  <c r="H137" i="1"/>
  <c r="I137" i="1"/>
  <c r="J137" i="1"/>
  <c r="K137" i="1"/>
  <c r="L137" i="1"/>
  <c r="M137" i="1"/>
  <c r="N137" i="1"/>
  <c r="O137" i="1"/>
  <c r="H138" i="1"/>
  <c r="I138" i="1"/>
  <c r="J138" i="1"/>
  <c r="K138" i="1"/>
  <c r="L138" i="1"/>
  <c r="M138" i="1"/>
  <c r="N138" i="1"/>
  <c r="O138" i="1"/>
  <c r="H139" i="1"/>
  <c r="I139" i="1"/>
  <c r="J139" i="1"/>
  <c r="J144" i="1" s="1"/>
  <c r="K139" i="1"/>
  <c r="L139" i="1"/>
  <c r="M139" i="1"/>
  <c r="N139" i="1"/>
  <c r="O139" i="1"/>
  <c r="O144" i="1" s="1"/>
  <c r="H140" i="1"/>
  <c r="I140" i="1"/>
  <c r="J140" i="1"/>
  <c r="K140" i="1"/>
  <c r="L140" i="1"/>
  <c r="M140" i="1"/>
  <c r="N140" i="1"/>
  <c r="O140" i="1"/>
  <c r="H142" i="1"/>
  <c r="I142" i="1"/>
  <c r="I143" i="1" s="1"/>
  <c r="I145" i="1" s="1"/>
  <c r="I124" i="1" s="1"/>
  <c r="J142" i="1"/>
  <c r="J143" i="1" s="1"/>
  <c r="J145" i="1" s="1"/>
  <c r="J124" i="1" s="1"/>
  <c r="K142" i="1"/>
  <c r="L142" i="1"/>
  <c r="L143" i="1" s="1"/>
  <c r="L145" i="1" s="1"/>
  <c r="L124" i="1" s="1"/>
  <c r="M142" i="1"/>
  <c r="N142" i="1"/>
  <c r="N143" i="1" s="1"/>
  <c r="N145" i="1" s="1"/>
  <c r="O142" i="1"/>
  <c r="O143" i="1" s="1"/>
  <c r="H143" i="1"/>
  <c r="H145" i="1" s="1"/>
  <c r="H124" i="1" s="1"/>
  <c r="K143" i="1"/>
  <c r="K145" i="1" s="1"/>
  <c r="K124" i="1" s="1"/>
  <c r="M143" i="1"/>
  <c r="H144" i="1"/>
  <c r="H154" i="1" s="1"/>
  <c r="H134" i="1" s="1"/>
  <c r="I144" i="1"/>
  <c r="K144" i="1"/>
  <c r="L144" i="1"/>
  <c r="M144" i="1"/>
  <c r="N144" i="1"/>
  <c r="M145" i="1"/>
  <c r="M124" i="1" s="1"/>
  <c r="H147" i="1"/>
  <c r="I147" i="1"/>
  <c r="J147" i="1"/>
  <c r="K147" i="1"/>
  <c r="L147" i="1"/>
  <c r="L154" i="1" s="1"/>
  <c r="L134" i="1" s="1"/>
  <c r="M147" i="1"/>
  <c r="N147" i="1"/>
  <c r="O147" i="1"/>
  <c r="H148" i="1"/>
  <c r="I148" i="1"/>
  <c r="J148" i="1"/>
  <c r="K148" i="1"/>
  <c r="L148" i="1"/>
  <c r="M148" i="1"/>
  <c r="N148" i="1"/>
  <c r="O148" i="1"/>
  <c r="H149" i="1"/>
  <c r="I149" i="1"/>
  <c r="J149" i="1"/>
  <c r="K149" i="1"/>
  <c r="L149" i="1"/>
  <c r="M149" i="1"/>
  <c r="N149" i="1"/>
  <c r="O149" i="1"/>
  <c r="H150" i="1"/>
  <c r="I150" i="1"/>
  <c r="J150" i="1"/>
  <c r="K150" i="1"/>
  <c r="L150" i="1"/>
  <c r="M150" i="1"/>
  <c r="N150" i="1"/>
  <c r="O150" i="1"/>
  <c r="H151" i="1"/>
  <c r="I151" i="1"/>
  <c r="J151" i="1"/>
  <c r="K151" i="1"/>
  <c r="L151" i="1"/>
  <c r="M151" i="1"/>
  <c r="N151" i="1"/>
  <c r="O151" i="1"/>
  <c r="H152" i="1"/>
  <c r="I152" i="1"/>
  <c r="J152" i="1"/>
  <c r="K152" i="1"/>
  <c r="L152" i="1"/>
  <c r="M152" i="1"/>
  <c r="N152" i="1"/>
  <c r="O152" i="1"/>
  <c r="H153" i="1"/>
  <c r="I153" i="1"/>
  <c r="I154" i="1" s="1"/>
  <c r="I134" i="1" s="1"/>
  <c r="J153" i="1"/>
  <c r="K153" i="1"/>
  <c r="L153" i="1"/>
  <c r="M153" i="1"/>
  <c r="N153" i="1"/>
  <c r="O153" i="1"/>
  <c r="K154" i="1"/>
  <c r="K134" i="1" s="1"/>
  <c r="M154" i="1"/>
  <c r="M134" i="1" s="1"/>
  <c r="N154" i="1"/>
  <c r="N134" i="1" s="1"/>
  <c r="G137" i="1"/>
  <c r="G138" i="1"/>
  <c r="G139" i="1"/>
  <c r="G144" i="1" s="1"/>
  <c r="G140" i="1"/>
  <c r="G142" i="1"/>
  <c r="G143" i="1"/>
  <c r="G147" i="1"/>
  <c r="G148" i="1"/>
  <c r="G149" i="1"/>
  <c r="G150" i="1"/>
  <c r="G151" i="1"/>
  <c r="G152" i="1"/>
  <c r="G153" i="1"/>
  <c r="G108" i="1"/>
  <c r="G110" i="1"/>
  <c r="G111" i="1"/>
  <c r="G112" i="1"/>
  <c r="G116" i="1"/>
  <c r="G117" i="1"/>
  <c r="G118" i="1"/>
  <c r="G123" i="1" s="1"/>
  <c r="G119" i="1"/>
  <c r="F134" i="1"/>
  <c r="F153" i="1"/>
  <c r="F152" i="1"/>
  <c r="F151" i="1"/>
  <c r="F150" i="1"/>
  <c r="F149" i="1"/>
  <c r="F148" i="1"/>
  <c r="F147" i="1"/>
  <c r="F154" i="1" s="1"/>
  <c r="F142" i="1"/>
  <c r="V151" i="1"/>
  <c r="V150" i="1"/>
  <c r="V149" i="1"/>
  <c r="V148" i="1"/>
  <c r="V147" i="1"/>
  <c r="V146" i="1"/>
  <c r="V145" i="1"/>
  <c r="N124" i="1" l="1"/>
  <c r="N155" i="1"/>
  <c r="L155" i="1"/>
  <c r="M155" i="1"/>
  <c r="I155" i="1"/>
  <c r="O145" i="1"/>
  <c r="K155" i="1"/>
  <c r="O154" i="1"/>
  <c r="O134" i="1" s="1"/>
  <c r="H155" i="1"/>
  <c r="J155" i="1"/>
  <c r="J154" i="1"/>
  <c r="J134" i="1" s="1"/>
  <c r="G154" i="1"/>
  <c r="G134" i="1" s="1"/>
  <c r="G145" i="1"/>
  <c r="F108" i="1"/>
  <c r="O155" i="1" l="1"/>
  <c r="O124" i="1"/>
  <c r="G155" i="1"/>
  <c r="G124" i="1"/>
  <c r="F119" i="1"/>
  <c r="F140" i="1" s="1"/>
  <c r="F143" i="1" l="1"/>
  <c r="G160" i="1"/>
  <c r="G158" i="1"/>
  <c r="G161" i="1"/>
  <c r="G159" i="1"/>
  <c r="H16" i="1" l="1"/>
  <c r="I16" i="1"/>
  <c r="J16" i="1"/>
  <c r="K16" i="1"/>
  <c r="L16" i="1"/>
  <c r="M16" i="1"/>
  <c r="N16" i="1"/>
  <c r="O16" i="1"/>
  <c r="G16" i="1"/>
  <c r="F16" i="1"/>
  <c r="F9" i="1" l="1"/>
  <c r="F112" i="1" s="1"/>
  <c r="G9" i="1"/>
  <c r="H9" i="1"/>
  <c r="I9" i="1"/>
  <c r="J9" i="1"/>
  <c r="K9" i="1"/>
  <c r="L9" i="1"/>
  <c r="M9" i="1"/>
  <c r="N9" i="1"/>
  <c r="O9" i="1"/>
  <c r="F34" i="1"/>
  <c r="G34" i="1"/>
  <c r="H34" i="1"/>
  <c r="I34" i="1"/>
  <c r="J34" i="1"/>
  <c r="K34" i="1"/>
  <c r="L34" i="1"/>
  <c r="M34" i="1"/>
  <c r="N34" i="1"/>
  <c r="O34" i="1"/>
  <c r="F45" i="1"/>
  <c r="G45" i="1"/>
  <c r="H45" i="1"/>
  <c r="I45" i="1"/>
  <c r="J45" i="1"/>
  <c r="K45" i="1"/>
  <c r="L45" i="1"/>
  <c r="M45" i="1"/>
  <c r="N45" i="1"/>
  <c r="O45" i="1"/>
  <c r="F91" i="1"/>
  <c r="G91" i="1"/>
  <c r="H91" i="1"/>
  <c r="I91" i="1"/>
  <c r="J91" i="1"/>
  <c r="K91" i="1"/>
  <c r="L91" i="1"/>
  <c r="M91" i="1"/>
  <c r="N91" i="1"/>
  <c r="O91" i="1"/>
  <c r="F92" i="1"/>
  <c r="G92" i="1"/>
  <c r="H92" i="1"/>
  <c r="I92" i="1"/>
  <c r="J92" i="1"/>
  <c r="K92" i="1"/>
  <c r="L92" i="1"/>
  <c r="M92" i="1"/>
  <c r="N92" i="1"/>
  <c r="O92" i="1"/>
  <c r="F110" i="1"/>
  <c r="F111" i="1"/>
  <c r="F116" i="1"/>
  <c r="F137" i="1" s="1"/>
  <c r="F117" i="1"/>
  <c r="F138" i="1" s="1"/>
  <c r="F118" i="1"/>
  <c r="F123" i="1" l="1"/>
  <c r="F139" i="1"/>
  <c r="F144" i="1" s="1"/>
  <c r="F145" i="1" s="1"/>
  <c r="I66" i="1"/>
  <c r="K66" i="1"/>
  <c r="H66" i="1"/>
  <c r="O66" i="1"/>
  <c r="G66" i="1"/>
  <c r="L66" i="1"/>
  <c r="J66" i="1"/>
  <c r="N66" i="1"/>
  <c r="F66" i="1"/>
  <c r="M66" i="1"/>
  <c r="O60" i="1"/>
  <c r="N60" i="1"/>
  <c r="M60" i="1"/>
  <c r="L60" i="1"/>
  <c r="K60" i="1"/>
  <c r="J60" i="1"/>
  <c r="I60" i="1"/>
  <c r="H60" i="1"/>
  <c r="G60" i="1"/>
  <c r="F60" i="1"/>
  <c r="F155" i="1" l="1"/>
  <c r="H158" i="1" s="1"/>
  <c r="I158" i="1" s="1"/>
  <c r="F124" i="1"/>
  <c r="H161" i="1"/>
  <c r="I161" i="1" s="1"/>
  <c r="H159" i="1" l="1"/>
  <c r="I159" i="1" s="1"/>
  <c r="H160" i="1"/>
  <c r="I160" i="1" s="1"/>
</calcChain>
</file>

<file path=xl/sharedStrings.xml><?xml version="1.0" encoding="utf-8"?>
<sst xmlns="http://schemas.openxmlformats.org/spreadsheetml/2006/main" count="223" uniqueCount="118">
  <si>
    <t>Property Name</t>
  </si>
  <si>
    <t>Address</t>
  </si>
  <si>
    <t>Space Type</t>
  </si>
  <si>
    <t>Occupancy Type</t>
  </si>
  <si>
    <t>Construction Description</t>
  </si>
  <si>
    <t>Building Quality</t>
  </si>
  <si>
    <t>Exterior Condition</t>
  </si>
  <si>
    <t>Project Vacancy (%)</t>
  </si>
  <si>
    <t>In-Line Retail Space (SF GLA)</t>
  </si>
  <si>
    <t>In-Line Space Vacancy (%)</t>
  </si>
  <si>
    <t>Anchor Tenants</t>
  </si>
  <si>
    <t>Other Major Tenants</t>
  </si>
  <si>
    <t>Other Construction Features</t>
  </si>
  <si>
    <t>Showroom / Office Area (SF)</t>
  </si>
  <si>
    <t>Showroom / Office Area (% GBA)</t>
  </si>
  <si>
    <t>Project Site Area (Acres)</t>
  </si>
  <si>
    <t>Lease Commencement Date</t>
  </si>
  <si>
    <t>Lease Expense Structure</t>
  </si>
  <si>
    <t>Description of TI's</t>
  </si>
  <si>
    <t>Effective Rent / SF / Yr.</t>
  </si>
  <si>
    <t>Percentage Rent</t>
  </si>
  <si>
    <t>Office Build-Out %</t>
  </si>
  <si>
    <t>Clear Height (Feet)</t>
  </si>
  <si>
    <t>Pre-Leasing (SF)</t>
  </si>
  <si>
    <t>Pre-Leasing (% of Total GLA)</t>
  </si>
  <si>
    <t>Pre-Leasing (% of In-Line GLA)</t>
  </si>
  <si>
    <t>Total Space Absorbed (SF)</t>
  </si>
  <si>
    <t>Total Leased (% of Total GLA)</t>
  </si>
  <si>
    <t>Total Leased (% of In-Line GLA)</t>
  </si>
  <si>
    <t>No. of Months in Absorption Period</t>
  </si>
  <si>
    <t>SF Absorption / Mo.</t>
  </si>
  <si>
    <t>RENTAL DATA</t>
  </si>
  <si>
    <t>PROPERTY DATA</t>
  </si>
  <si>
    <t>TENANT SPACE / LEASE DATA</t>
  </si>
  <si>
    <t>SPACE ABSORPTION DATA</t>
  </si>
  <si>
    <t>City, State</t>
  </si>
  <si>
    <t>Absorption Comments</t>
  </si>
  <si>
    <t>Parking Ratio</t>
  </si>
  <si>
    <t>Land-to-Bldg. Ratio</t>
  </si>
  <si>
    <t>Level of Service</t>
  </si>
  <si>
    <t>Gross Building Area (SF)</t>
  </si>
  <si>
    <t>Building Class</t>
  </si>
  <si>
    <t>Project Site Area (SF)</t>
  </si>
  <si>
    <t>Year Built (Renovated)</t>
  </si>
  <si>
    <t>Elevators</t>
  </si>
  <si>
    <t>Load Factor %</t>
  </si>
  <si>
    <t>Effective Blended Rent / SF / Mo.</t>
  </si>
  <si>
    <t>Effective Shell Rent / SF / Mo.</t>
  </si>
  <si>
    <t>Effective Office Rent / SF / Mo.</t>
  </si>
  <si>
    <t>Expense Terms Adjustment</t>
  </si>
  <si>
    <t>End Date - Stabilization</t>
  </si>
  <si>
    <t>Start Date - Pre-Leasing</t>
  </si>
  <si>
    <t>Concessions</t>
  </si>
  <si>
    <t>Lease Escalations</t>
  </si>
  <si>
    <t>Tenant CAM Expenses - $ / SF / Yr.</t>
  </si>
  <si>
    <t>No. of Truck Doors - Grade or Ramped / Dock</t>
  </si>
  <si>
    <t>Tenant Name</t>
  </si>
  <si>
    <t>Allocated Annual Bldg. Rent / SF</t>
  </si>
  <si>
    <t>Year</t>
  </si>
  <si>
    <t>Month</t>
  </si>
  <si>
    <t>Project Gross Leasable Area (SF)</t>
  </si>
  <si>
    <t>Tenant Gross Leasable Area (SF)</t>
  </si>
  <si>
    <t>No. of Tunnels / No. of Service Bays</t>
  </si>
  <si>
    <t>Effective Annual Rent / Tunnel / Service Bay</t>
  </si>
  <si>
    <t>INDUSTRIAL RENT COMPARABLES</t>
  </si>
  <si>
    <t>L3 Valuation</t>
  </si>
  <si>
    <t>Total Lease Terms (Mos.)</t>
  </si>
  <si>
    <t>Market Conditions Adjustment</t>
  </si>
  <si>
    <t>ADJUSTMENT CATEGORIES</t>
  </si>
  <si>
    <t>Date of Value (Input)</t>
  </si>
  <si>
    <t>Rate of Change / Yr. (Input)</t>
  </si>
  <si>
    <t>Location</t>
  </si>
  <si>
    <t>ECONOMIC ADJUSTMENTS</t>
  </si>
  <si>
    <t>Market Conditions</t>
  </si>
  <si>
    <t>PROPERTY SPECIFIC ADJUST.</t>
  </si>
  <si>
    <t>Location / Neighborhood</t>
  </si>
  <si>
    <t>Size (SF)</t>
  </si>
  <si>
    <t>Age / Condition</t>
  </si>
  <si>
    <t>Summary</t>
  </si>
  <si>
    <t>Variance</t>
  </si>
  <si>
    <t>Low</t>
  </si>
  <si>
    <t>High</t>
  </si>
  <si>
    <t>Average</t>
  </si>
  <si>
    <t>Median</t>
  </si>
  <si>
    <t>ADJUSTMENTS RESULTS</t>
  </si>
  <si>
    <t>COMPARABLE RENT ADJUSTMENT GRID</t>
  </si>
  <si>
    <t xml:space="preserve"> - Subtotal $ / SF</t>
  </si>
  <si>
    <t>Unadjusted</t>
  </si>
  <si>
    <t>Adjusted</t>
  </si>
  <si>
    <t>Conditions of Lease</t>
  </si>
  <si>
    <t xml:space="preserve"> -  Adjusted Rent</t>
  </si>
  <si>
    <t>Site Coverage / Parking</t>
  </si>
  <si>
    <t xml:space="preserve"> - Total Net Property Adjustment</t>
  </si>
  <si>
    <t>Quality /  Clear Height</t>
  </si>
  <si>
    <t>Other Spec. Features / Funct. Utility</t>
  </si>
  <si>
    <t xml:space="preserve"> - Total Adjusted $ / SF</t>
  </si>
  <si>
    <t>Office Build-out %</t>
  </si>
  <si>
    <t>Effective Rent Comment 1</t>
  </si>
  <si>
    <t>Effective Rent Comment 2</t>
  </si>
  <si>
    <t>Equal</t>
  </si>
  <si>
    <t>Similar</t>
  </si>
  <si>
    <t>ECONOMIC</t>
  </si>
  <si>
    <t>Strong Upward</t>
  </si>
  <si>
    <t>Upward</t>
  </si>
  <si>
    <t>Slightly Upward</t>
  </si>
  <si>
    <t>Slightly Downward</t>
  </si>
  <si>
    <t>Downward</t>
  </si>
  <si>
    <t>Strong Downward</t>
  </si>
  <si>
    <t>PHYSICAL</t>
  </si>
  <si>
    <t>Individual</t>
  </si>
  <si>
    <t>Total</t>
  </si>
  <si>
    <t>Much Superior</t>
  </si>
  <si>
    <t>Superior</t>
  </si>
  <si>
    <t>Slightly Superior</t>
  </si>
  <si>
    <t>Slightly Inferior</t>
  </si>
  <si>
    <t>Inferior</t>
  </si>
  <si>
    <t>Much Inferior</t>
  </si>
  <si>
    <t xml:space="preserve">Magnitude of Total Adjust.: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</si>
</sst>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0.0\ \t\o\ \1"/>
    <numFmt numFmtId="165" formatCode="0.0%"/>
    <numFmt numFmtId="166" formatCode="[$-409]mmm\-yy;@"/>
    <numFmt numFmtId="167" formatCode="&quot;$&quot;#,##0.00"/>
    <numFmt numFmtId="168" formatCode="&quot;$&quot;#,##0"/>
    <numFmt numFmtId="169" formatCode="&quot;$&quot;#,##0.000"/>
    <numFmt numFmtId="170" formatCode="m/d/yy;@"/>
    <numFmt numFmtId="171" formatCode="[$-409]d\-mmm\-yy;@"/>
    <numFmt numFmtId="172" formatCode="0.000%"/>
    <numFmt numFmtId="173" formatCode="0.0##\%;[Red]\(0.0##\%\)"/>
  </numFmts>
  <fonts count="28" x14ac:knownFonts="1">
    <font>
      <sz val="11"/>
      <color theme="1"/>
      <name val="Calibri"/>
      <family val="2"/>
      <scheme val="minor"/>
    </font>
    <font>
      <sz val="10"/>
      <name val="Tms Rmn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sz val="11"/>
      <color indexed="9"/>
      <name val="Calibri"/>
      <family val="2"/>
    </font>
    <font>
      <b/>
      <sz val="14"/>
      <color indexed="8"/>
      <name val="Calibri"/>
      <family val="2"/>
    </font>
    <font>
      <b/>
      <sz val="10"/>
      <color indexed="8"/>
      <name val="Calibri"/>
      <family val="2"/>
    </font>
    <font>
      <sz val="11"/>
      <color indexed="44"/>
      <name val="Calibri"/>
      <family val="2"/>
    </font>
    <font>
      <sz val="11"/>
      <color indexed="8"/>
      <name val="Calibri"/>
      <family val="2"/>
    </font>
    <font>
      <sz val="10"/>
      <color indexed="8"/>
      <name val="Calibri"/>
      <family val="2"/>
    </font>
    <font>
      <sz val="10"/>
      <name val="Calibri"/>
      <family val="2"/>
    </font>
    <font>
      <b/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indexed="44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9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u/>
      <sz val="11"/>
      <color indexed="8"/>
      <name val="Calibri"/>
      <family val="2"/>
      <scheme val="minor"/>
    </font>
    <font>
      <sz val="1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1"/>
      </patternFill>
    </fill>
    <fill>
      <patternFill patternType="solid">
        <fgColor rgb="FF1E495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9" fontId="22" fillId="0" borderId="0" applyFont="0" applyFill="0" applyBorder="0" applyAlignment="0" applyProtection="0"/>
  </cellStyleXfs>
  <cellXfs count="244">
    <xf numFmtId="0" fontId="0" fillId="0" borderId="0" xfId="0"/>
    <xf numFmtId="0" fontId="4" fillId="2" borderId="0" xfId="0" applyFont="1" applyFill="1"/>
    <xf numFmtId="0" fontId="6" fillId="2" borderId="0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6" fillId="2" borderId="4" xfId="0" applyFont="1" applyFill="1" applyBorder="1"/>
    <xf numFmtId="0" fontId="4" fillId="2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7" fillId="2" borderId="0" xfId="0" applyFont="1" applyFill="1" applyBorder="1" applyAlignment="1">
      <alignment wrapText="1"/>
    </xf>
    <xf numFmtId="0" fontId="8" fillId="2" borderId="0" xfId="0" applyFont="1" applyFill="1"/>
    <xf numFmtId="0" fontId="8" fillId="2" borderId="0" xfId="0" applyFont="1" applyFill="1" applyAlignment="1">
      <alignment horizontal="right" vertical="top"/>
    </xf>
    <xf numFmtId="0" fontId="0" fillId="4" borderId="0" xfId="0" applyFont="1" applyFill="1"/>
    <xf numFmtId="0" fontId="3" fillId="4" borderId="22" xfId="0" applyFont="1" applyFill="1" applyBorder="1"/>
    <xf numFmtId="0" fontId="3" fillId="4" borderId="23" xfId="0" applyFont="1" applyFill="1" applyBorder="1"/>
    <xf numFmtId="0" fontId="3" fillId="4" borderId="24" xfId="0" applyFont="1" applyFill="1" applyBorder="1"/>
    <xf numFmtId="0" fontId="3" fillId="4" borderId="25" xfId="0" applyFont="1" applyFill="1" applyBorder="1"/>
    <xf numFmtId="0" fontId="0" fillId="4" borderId="0" xfId="0" applyFont="1" applyFill="1" applyAlignment="1">
      <alignment wrapText="1"/>
    </xf>
    <xf numFmtId="0" fontId="3" fillId="4" borderId="28" xfId="0" applyFont="1" applyFill="1" applyBorder="1"/>
    <xf numFmtId="0" fontId="4" fillId="4" borderId="0" xfId="0" applyFont="1" applyFill="1"/>
    <xf numFmtId="0" fontId="2" fillId="4" borderId="0" xfId="0" applyFont="1" applyFill="1" applyAlignment="1">
      <alignment horizontal="left" vertical="top" wrapText="1"/>
    </xf>
    <xf numFmtId="0" fontId="0" fillId="5" borderId="0" xfId="0" applyFont="1" applyFill="1"/>
    <xf numFmtId="0" fontId="0" fillId="5" borderId="0" xfId="0" applyFont="1" applyFill="1" applyAlignment="1">
      <alignment wrapText="1"/>
    </xf>
    <xf numFmtId="0" fontId="12" fillId="5" borderId="0" xfId="0" applyFont="1" applyFill="1" applyAlignment="1">
      <alignment horizontal="right" vertical="center" wrapText="1"/>
    </xf>
    <xf numFmtId="0" fontId="13" fillId="5" borderId="0" xfId="0" applyFont="1" applyFill="1" applyAlignment="1">
      <alignment horizontal="right" vertical="center" wrapText="1"/>
    </xf>
    <xf numFmtId="0" fontId="12" fillId="5" borderId="0" xfId="0" applyFont="1" applyFill="1" applyBorder="1" applyAlignment="1">
      <alignment horizontal="right" vertical="center" wrapText="1"/>
    </xf>
    <xf numFmtId="0" fontId="12" fillId="5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/>
    </xf>
    <xf numFmtId="0" fontId="12" fillId="4" borderId="0" xfId="0" applyFont="1" applyFill="1" applyAlignment="1">
      <alignment horizontal="right" vertical="center" wrapText="1"/>
    </xf>
    <xf numFmtId="0" fontId="11" fillId="6" borderId="15" xfId="0" applyFont="1" applyFill="1" applyBorder="1" applyAlignment="1" applyProtection="1">
      <alignment horizontal="left" vertical="center" wrapText="1"/>
      <protection locked="0"/>
    </xf>
    <xf numFmtId="0" fontId="14" fillId="6" borderId="18" xfId="0" applyFont="1" applyFill="1" applyBorder="1" applyAlignment="1">
      <alignment horizontal="right" vertical="center" wrapText="1"/>
    </xf>
    <xf numFmtId="0" fontId="14" fillId="6" borderId="19" xfId="0" applyFont="1" applyFill="1" applyBorder="1" applyAlignment="1">
      <alignment horizontal="right" vertical="center" wrapText="1"/>
    </xf>
    <xf numFmtId="0" fontId="14" fillId="6" borderId="20" xfId="0" applyFont="1" applyFill="1" applyBorder="1" applyAlignment="1">
      <alignment horizontal="right" vertical="center" wrapText="1"/>
    </xf>
    <xf numFmtId="0" fontId="15" fillId="7" borderId="14" xfId="0" applyFont="1" applyFill="1" applyBorder="1" applyAlignment="1">
      <alignment horizontal="left" vertical="center"/>
    </xf>
    <xf numFmtId="0" fontId="12" fillId="7" borderId="14" xfId="0" applyFont="1" applyFill="1" applyBorder="1" applyAlignment="1">
      <alignment horizontal="right" vertical="center"/>
    </xf>
    <xf numFmtId="0" fontId="11" fillId="6" borderId="21" xfId="0" applyFont="1" applyFill="1" applyBorder="1" applyAlignment="1" applyProtection="1">
      <alignment horizontal="left" vertical="center" wrapText="1"/>
      <protection locked="0"/>
    </xf>
    <xf numFmtId="0" fontId="14" fillId="6" borderId="26" xfId="0" applyFont="1" applyFill="1" applyBorder="1" applyAlignment="1">
      <alignment horizontal="right" vertical="center" wrapText="1"/>
    </xf>
    <xf numFmtId="0" fontId="15" fillId="5" borderId="0" xfId="0" applyFont="1" applyFill="1" applyAlignment="1">
      <alignment horizontal="left" vertical="center"/>
    </xf>
    <xf numFmtId="171" fontId="12" fillId="5" borderId="0" xfId="0" applyNumberFormat="1" applyFont="1" applyFill="1" applyAlignment="1">
      <alignment horizontal="right" vertical="center"/>
    </xf>
    <xf numFmtId="171" fontId="15" fillId="8" borderId="0" xfId="0" applyNumberFormat="1" applyFont="1" applyFill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6" fillId="3" borderId="3" xfId="0" applyFont="1" applyFill="1" applyBorder="1" applyAlignment="1">
      <alignment horizontal="righ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3" borderId="5" xfId="0" applyFont="1" applyFill="1" applyBorder="1" applyAlignment="1">
      <alignment horizontal="right" vertical="center" wrapText="1"/>
    </xf>
    <xf numFmtId="0" fontId="15" fillId="8" borderId="0" xfId="0" applyFont="1" applyFill="1" applyAlignment="1">
      <alignment horizontal="right" vertical="center"/>
    </xf>
    <xf numFmtId="10" fontId="15" fillId="8" borderId="0" xfId="0" applyNumberFormat="1" applyFont="1" applyFill="1" applyAlignment="1">
      <alignment horizontal="right" vertical="center"/>
    </xf>
    <xf numFmtId="172" fontId="12" fillId="8" borderId="0" xfId="0" applyNumberFormat="1" applyFont="1" applyFill="1" applyAlignment="1" applyProtection="1">
      <alignment horizontal="right" vertical="center"/>
    </xf>
    <xf numFmtId="0" fontId="11" fillId="4" borderId="27" xfId="0" applyFont="1" applyFill="1" applyBorder="1" applyAlignment="1">
      <alignment horizontal="left" vertical="center" wrapText="1"/>
    </xf>
    <xf numFmtId="0" fontId="11" fillId="4" borderId="33" xfId="0" applyFont="1" applyFill="1" applyBorder="1" applyAlignment="1">
      <alignment horizontal="center" vertical="center" wrapText="1"/>
    </xf>
    <xf numFmtId="0" fontId="12" fillId="5" borderId="36" xfId="0" applyFont="1" applyFill="1" applyBorder="1" applyAlignment="1">
      <alignment horizontal="right" vertical="center" wrapText="1"/>
    </xf>
    <xf numFmtId="0" fontId="11" fillId="6" borderId="16" xfId="0" applyFont="1" applyFill="1" applyBorder="1" applyAlignment="1" applyProtection="1">
      <alignment horizontal="left" vertical="center" wrapText="1"/>
      <protection locked="0"/>
    </xf>
    <xf numFmtId="0" fontId="11" fillId="6" borderId="22" xfId="0" applyFont="1" applyFill="1" applyBorder="1" applyAlignment="1" applyProtection="1">
      <alignment horizontal="left" vertical="center" wrapText="1"/>
      <protection locked="0"/>
    </xf>
    <xf numFmtId="0" fontId="16" fillId="3" borderId="0" xfId="0" applyFont="1" applyFill="1" applyBorder="1" applyAlignment="1">
      <alignment horizontal="right" vertical="center"/>
    </xf>
    <xf numFmtId="0" fontId="11" fillId="4" borderId="28" xfId="0" applyFont="1" applyFill="1" applyBorder="1" applyAlignment="1">
      <alignment horizontal="left" vertical="center" wrapText="1"/>
    </xf>
    <xf numFmtId="0" fontId="11" fillId="4" borderId="7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top" wrapText="1"/>
    </xf>
    <xf numFmtId="165" fontId="17" fillId="2" borderId="33" xfId="0" applyNumberFormat="1" applyFont="1" applyFill="1" applyBorder="1" applyAlignment="1">
      <alignment horizontal="center" vertical="top" wrapText="1"/>
    </xf>
    <xf numFmtId="0" fontId="16" fillId="2" borderId="41" xfId="0" applyFont="1" applyFill="1" applyBorder="1" applyAlignment="1">
      <alignment horizontal="center" vertical="top" wrapText="1"/>
    </xf>
    <xf numFmtId="165" fontId="17" fillId="2" borderId="42" xfId="0" applyNumberFormat="1" applyFont="1" applyFill="1" applyBorder="1" applyAlignment="1">
      <alignment horizontal="center" vertical="top" wrapText="1"/>
    </xf>
    <xf numFmtId="0" fontId="17" fillId="2" borderId="3" xfId="0" applyFont="1" applyFill="1" applyBorder="1" applyAlignment="1">
      <alignment horizontal="right" vertical="top" wrapText="1"/>
    </xf>
    <xf numFmtId="0" fontId="17" fillId="2" borderId="4" xfId="0" applyFont="1" applyFill="1" applyBorder="1" applyAlignment="1">
      <alignment horizontal="right" vertical="top" wrapText="1"/>
    </xf>
    <xf numFmtId="0" fontId="17" fillId="2" borderId="7" xfId="0" applyFont="1" applyFill="1" applyBorder="1" applyAlignment="1">
      <alignment horizontal="right" vertical="top" wrapText="1"/>
    </xf>
    <xf numFmtId="0" fontId="17" fillId="2" borderId="8" xfId="0" applyFont="1" applyFill="1" applyBorder="1" applyAlignment="1">
      <alignment horizontal="right" vertical="top" wrapText="1"/>
    </xf>
    <xf numFmtId="166" fontId="17" fillId="2" borderId="3" xfId="0" applyNumberFormat="1" applyFont="1" applyFill="1" applyBorder="1" applyAlignment="1">
      <alignment horizontal="right" vertical="top" wrapText="1"/>
    </xf>
    <xf numFmtId="166" fontId="17" fillId="2" borderId="4" xfId="0" applyNumberFormat="1" applyFont="1" applyFill="1" applyBorder="1" applyAlignment="1">
      <alignment horizontal="right" vertical="top" wrapText="1"/>
    </xf>
    <xf numFmtId="3" fontId="17" fillId="2" borderId="3" xfId="0" applyNumberFormat="1" applyFont="1" applyFill="1" applyBorder="1" applyAlignment="1">
      <alignment horizontal="right" vertical="top" wrapText="1"/>
    </xf>
    <xf numFmtId="3" fontId="17" fillId="2" borderId="4" xfId="0" applyNumberFormat="1" applyFont="1" applyFill="1" applyBorder="1" applyAlignment="1">
      <alignment horizontal="right" vertical="top" wrapText="1"/>
    </xf>
    <xf numFmtId="165" fontId="17" fillId="2" borderId="3" xfId="0" applyNumberFormat="1" applyFont="1" applyFill="1" applyBorder="1" applyAlignment="1">
      <alignment horizontal="right" vertical="top" wrapText="1"/>
    </xf>
    <xf numFmtId="165" fontId="17" fillId="2" borderId="4" xfId="0" applyNumberFormat="1" applyFont="1" applyFill="1" applyBorder="1" applyAlignment="1">
      <alignment horizontal="right" vertical="top" wrapText="1"/>
    </xf>
    <xf numFmtId="165" fontId="17" fillId="2" borderId="43" xfId="0" applyNumberFormat="1" applyFont="1" applyFill="1" applyBorder="1" applyAlignment="1">
      <alignment horizontal="right" vertical="top" wrapText="1"/>
    </xf>
    <xf numFmtId="165" fontId="17" fillId="2" borderId="44" xfId="0" applyNumberFormat="1" applyFont="1" applyFill="1" applyBorder="1" applyAlignment="1">
      <alignment horizontal="right" vertical="top" wrapText="1"/>
    </xf>
    <xf numFmtId="165" fontId="17" fillId="2" borderId="45" xfId="0" applyNumberFormat="1" applyFont="1" applyFill="1" applyBorder="1" applyAlignment="1">
      <alignment horizontal="right" vertical="center" wrapText="1"/>
    </xf>
    <xf numFmtId="165" fontId="17" fillId="2" borderId="46" xfId="0" applyNumberFormat="1" applyFont="1" applyFill="1" applyBorder="1" applyAlignment="1">
      <alignment horizontal="right" vertical="center" wrapText="1"/>
    </xf>
    <xf numFmtId="0" fontId="16" fillId="2" borderId="0" xfId="0" applyFont="1" applyFill="1" applyBorder="1" applyAlignment="1">
      <alignment horizontal="left" vertical="top" wrapText="1"/>
    </xf>
    <xf numFmtId="0" fontId="16" fillId="5" borderId="0" xfId="0" applyFont="1" applyFill="1" applyBorder="1" applyAlignment="1">
      <alignment horizontal="left" vertical="center" wrapText="1"/>
    </xf>
    <xf numFmtId="0" fontId="16" fillId="5" borderId="0" xfId="0" applyFont="1" applyFill="1" applyBorder="1" applyAlignment="1">
      <alignment horizontal="left" vertical="top" wrapText="1"/>
    </xf>
    <xf numFmtId="0" fontId="16" fillId="5" borderId="38" xfId="0" applyFont="1" applyFill="1" applyBorder="1" applyAlignment="1">
      <alignment horizontal="left" vertical="top" wrapText="1"/>
    </xf>
    <xf numFmtId="0" fontId="16" fillId="5" borderId="39" xfId="0" applyFont="1" applyFill="1" applyBorder="1" applyAlignment="1">
      <alignment horizontal="left" vertical="center" wrapText="1"/>
    </xf>
    <xf numFmtId="0" fontId="11" fillId="4" borderId="1" xfId="0" applyFont="1" applyFill="1" applyBorder="1" applyAlignment="1">
      <alignment horizontal="left" vertical="center" wrapText="1"/>
    </xf>
    <xf numFmtId="0" fontId="11" fillId="4" borderId="0" xfId="0" applyFont="1" applyFill="1" applyBorder="1" applyAlignment="1">
      <alignment horizontal="left" vertical="center" wrapText="1"/>
    </xf>
    <xf numFmtId="0" fontId="16" fillId="5" borderId="48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right" vertical="top" wrapText="1"/>
    </xf>
    <xf numFmtId="0" fontId="9" fillId="2" borderId="0" xfId="0" applyFont="1" applyFill="1" applyBorder="1" applyAlignment="1">
      <alignment horizontal="left" vertical="top" wrapText="1"/>
    </xf>
    <xf numFmtId="0" fontId="9" fillId="2" borderId="2" xfId="0" applyFont="1" applyFill="1" applyBorder="1" applyAlignment="1">
      <alignment wrapText="1"/>
    </xf>
    <xf numFmtId="0" fontId="9" fillId="2" borderId="3" xfId="0" applyFont="1" applyFill="1" applyBorder="1" applyAlignment="1">
      <alignment horizontal="right" vertical="top" wrapText="1"/>
    </xf>
    <xf numFmtId="0" fontId="9" fillId="2" borderId="4" xfId="0" applyFont="1" applyFill="1" applyBorder="1" applyAlignment="1">
      <alignment horizontal="right" vertical="top" wrapText="1"/>
    </xf>
    <xf numFmtId="3" fontId="9" fillId="2" borderId="3" xfId="0" applyNumberFormat="1" applyFont="1" applyFill="1" applyBorder="1" applyAlignment="1">
      <alignment horizontal="right" vertical="top" wrapText="1"/>
    </xf>
    <xf numFmtId="3" fontId="9" fillId="2" borderId="4" xfId="0" applyNumberFormat="1" applyFont="1" applyFill="1" applyBorder="1" applyAlignment="1">
      <alignment horizontal="right" vertical="top" wrapText="1"/>
    </xf>
    <xf numFmtId="165" fontId="9" fillId="2" borderId="3" xfId="0" applyNumberFormat="1" applyFont="1" applyFill="1" applyBorder="1" applyAlignment="1">
      <alignment horizontal="right" vertical="top" wrapText="1"/>
    </xf>
    <xf numFmtId="165" fontId="9" fillId="2" borderId="4" xfId="0" applyNumberFormat="1" applyFont="1" applyFill="1" applyBorder="1" applyAlignment="1">
      <alignment horizontal="right" vertical="top" wrapText="1"/>
    </xf>
    <xf numFmtId="0" fontId="10" fillId="2" borderId="0" xfId="1" applyNumberFormat="1" applyFont="1" applyFill="1" applyBorder="1" applyAlignment="1">
      <alignment horizontal="left" vertical="top" wrapText="1"/>
    </xf>
    <xf numFmtId="0" fontId="10" fillId="2" borderId="2" xfId="1" applyNumberFormat="1" applyFont="1" applyFill="1" applyBorder="1" applyAlignment="1">
      <alignment horizontal="left" wrapText="1"/>
    </xf>
    <xf numFmtId="49" fontId="9" fillId="2" borderId="3" xfId="0" applyNumberFormat="1" applyFont="1" applyFill="1" applyBorder="1" applyAlignment="1">
      <alignment horizontal="right" vertical="top" wrapText="1"/>
    </xf>
    <xf numFmtId="49" fontId="9" fillId="2" borderId="4" xfId="0" applyNumberFormat="1" applyFont="1" applyFill="1" applyBorder="1" applyAlignment="1">
      <alignment horizontal="right" vertical="top" wrapText="1"/>
    </xf>
    <xf numFmtId="0" fontId="9" fillId="2" borderId="38" xfId="0" applyFont="1" applyFill="1" applyBorder="1" applyAlignment="1">
      <alignment horizontal="left" vertical="top" wrapText="1"/>
    </xf>
    <xf numFmtId="0" fontId="9" fillId="2" borderId="50" xfId="0" applyFont="1" applyFill="1" applyBorder="1" applyAlignment="1">
      <alignment wrapText="1"/>
    </xf>
    <xf numFmtId="0" fontId="9" fillId="2" borderId="43" xfId="0" applyFont="1" applyFill="1" applyBorder="1" applyAlignment="1">
      <alignment horizontal="right" vertical="top" wrapText="1"/>
    </xf>
    <xf numFmtId="0" fontId="9" fillId="2" borderId="44" xfId="0" applyFont="1" applyFill="1" applyBorder="1" applyAlignment="1">
      <alignment horizontal="right" vertical="top" wrapText="1"/>
    </xf>
    <xf numFmtId="166" fontId="9" fillId="2" borderId="3" xfId="0" applyNumberFormat="1" applyFont="1" applyFill="1" applyBorder="1" applyAlignment="1">
      <alignment horizontal="right" vertical="top" wrapText="1"/>
    </xf>
    <xf numFmtId="166" fontId="9" fillId="2" borderId="4" xfId="0" applyNumberFormat="1" applyFont="1" applyFill="1" applyBorder="1" applyAlignment="1">
      <alignment horizontal="right" vertical="top" wrapText="1"/>
    </xf>
    <xf numFmtId="167" fontId="9" fillId="2" borderId="3" xfId="0" applyNumberFormat="1" applyFont="1" applyFill="1" applyBorder="1" applyAlignment="1">
      <alignment horizontal="right" vertical="top" wrapText="1"/>
    </xf>
    <xf numFmtId="167" fontId="9" fillId="2" borderId="4" xfId="0" applyNumberFormat="1" applyFont="1" applyFill="1" applyBorder="1" applyAlignment="1">
      <alignment horizontal="right" vertical="top" wrapText="1"/>
    </xf>
    <xf numFmtId="0" fontId="9" fillId="2" borderId="3" xfId="0" applyNumberFormat="1" applyFont="1" applyFill="1" applyBorder="1" applyAlignment="1">
      <alignment horizontal="right" vertical="top" wrapText="1"/>
    </xf>
    <xf numFmtId="0" fontId="9" fillId="2" borderId="4" xfId="0" applyNumberFormat="1" applyFont="1" applyFill="1" applyBorder="1" applyAlignment="1">
      <alignment horizontal="right" vertical="top" wrapText="1"/>
    </xf>
    <xf numFmtId="168" fontId="9" fillId="2" borderId="3" xfId="0" applyNumberFormat="1" applyFont="1" applyFill="1" applyBorder="1" applyAlignment="1">
      <alignment horizontal="right" vertical="top" wrapText="1"/>
    </xf>
    <xf numFmtId="168" fontId="9" fillId="2" borderId="4" xfId="0" applyNumberFormat="1" applyFont="1" applyFill="1" applyBorder="1" applyAlignment="1">
      <alignment horizontal="right" vertical="top" wrapText="1"/>
    </xf>
    <xf numFmtId="169" fontId="9" fillId="2" borderId="3" xfId="0" applyNumberFormat="1" applyFont="1" applyFill="1" applyBorder="1" applyAlignment="1">
      <alignment horizontal="right" vertical="top" wrapText="1"/>
    </xf>
    <xf numFmtId="169" fontId="9" fillId="2" borderId="4" xfId="0" applyNumberFormat="1" applyFont="1" applyFill="1" applyBorder="1" applyAlignment="1">
      <alignment horizontal="right" vertical="top" wrapText="1"/>
    </xf>
    <xf numFmtId="0" fontId="9" fillId="2" borderId="0" xfId="0" applyFont="1" applyFill="1" applyBorder="1"/>
    <xf numFmtId="0" fontId="9" fillId="2" borderId="2" xfId="0" applyFont="1" applyFill="1" applyBorder="1"/>
    <xf numFmtId="0" fontId="9" fillId="2" borderId="3" xfId="0" applyFont="1" applyFill="1" applyBorder="1" applyAlignment="1">
      <alignment horizontal="right" vertical="top"/>
    </xf>
    <xf numFmtId="0" fontId="9" fillId="2" borderId="4" xfId="0" applyFont="1" applyFill="1" applyBorder="1" applyAlignment="1">
      <alignment horizontal="right" vertical="top"/>
    </xf>
    <xf numFmtId="0" fontId="6" fillId="4" borderId="28" xfId="0" applyFont="1" applyFill="1" applyBorder="1"/>
    <xf numFmtId="0" fontId="9" fillId="4" borderId="29" xfId="0" applyFont="1" applyFill="1" applyBorder="1"/>
    <xf numFmtId="0" fontId="9" fillId="2" borderId="7" xfId="0" applyFont="1" applyFill="1" applyBorder="1" applyAlignment="1">
      <alignment horizontal="right" vertical="top"/>
    </xf>
    <xf numFmtId="0" fontId="9" fillId="2" borderId="8" xfId="0" applyFont="1" applyFill="1" applyBorder="1" applyAlignment="1">
      <alignment horizontal="right" vertical="top"/>
    </xf>
    <xf numFmtId="0" fontId="9" fillId="2" borderId="51" xfId="0" applyFont="1" applyFill="1" applyBorder="1"/>
    <xf numFmtId="0" fontId="9" fillId="2" borderId="52" xfId="0" applyFont="1" applyFill="1" applyBorder="1"/>
    <xf numFmtId="0" fontId="9" fillId="2" borderId="53" xfId="0" applyFont="1" applyFill="1" applyBorder="1"/>
    <xf numFmtId="0" fontId="9" fillId="2" borderId="54" xfId="0" applyFont="1" applyFill="1" applyBorder="1"/>
    <xf numFmtId="166" fontId="17" fillId="2" borderId="38" xfId="0" quotePrefix="1" applyNumberFormat="1" applyFont="1" applyFill="1" applyBorder="1" applyAlignment="1">
      <alignment horizontal="left" vertical="top" wrapText="1"/>
    </xf>
    <xf numFmtId="0" fontId="11" fillId="5" borderId="57" xfId="0" applyFont="1" applyFill="1" applyBorder="1" applyAlignment="1">
      <alignment horizontal="center" vertical="center" wrapText="1"/>
    </xf>
    <xf numFmtId="165" fontId="17" fillId="5" borderId="4" xfId="0" applyNumberFormat="1" applyFont="1" applyFill="1" applyBorder="1" applyAlignment="1">
      <alignment horizontal="center" vertical="top" wrapText="1"/>
    </xf>
    <xf numFmtId="165" fontId="17" fillId="5" borderId="58" xfId="0" applyNumberFormat="1" applyFont="1" applyFill="1" applyBorder="1" applyAlignment="1">
      <alignment horizontal="center" vertical="top" wrapText="1"/>
    </xf>
    <xf numFmtId="0" fontId="17" fillId="4" borderId="15" xfId="0" applyFont="1" applyFill="1" applyBorder="1"/>
    <xf numFmtId="0" fontId="17" fillId="4" borderId="16" xfId="0" applyFont="1" applyFill="1" applyBorder="1"/>
    <xf numFmtId="0" fontId="17" fillId="4" borderId="17" xfId="0" applyFont="1" applyFill="1" applyBorder="1"/>
    <xf numFmtId="0" fontId="17" fillId="4" borderId="18" xfId="0" applyFont="1" applyFill="1" applyBorder="1"/>
    <xf numFmtId="0" fontId="17" fillId="4" borderId="19" xfId="0" applyFont="1" applyFill="1" applyBorder="1"/>
    <xf numFmtId="0" fontId="17" fillId="4" borderId="20" xfId="0" applyFont="1" applyFill="1" applyBorder="1"/>
    <xf numFmtId="0" fontId="17" fillId="4" borderId="21" xfId="0" applyFont="1" applyFill="1" applyBorder="1"/>
    <xf numFmtId="0" fontId="17" fillId="4" borderId="26" xfId="0" applyFont="1" applyFill="1" applyBorder="1"/>
    <xf numFmtId="0" fontId="17" fillId="2" borderId="1" xfId="0" applyFont="1" applyFill="1" applyBorder="1"/>
    <xf numFmtId="0" fontId="17" fillId="2" borderId="5" xfId="0" applyFont="1" applyFill="1" applyBorder="1"/>
    <xf numFmtId="0" fontId="17" fillId="2" borderId="1" xfId="0" applyFont="1" applyFill="1" applyBorder="1" applyAlignment="1">
      <alignment wrapText="1"/>
    </xf>
    <xf numFmtId="0" fontId="17" fillId="2" borderId="5" xfId="0" applyFont="1" applyFill="1" applyBorder="1" applyAlignment="1">
      <alignment wrapText="1"/>
    </xf>
    <xf numFmtId="0" fontId="17" fillId="2" borderId="0" xfId="0" applyFont="1" applyFill="1" applyBorder="1"/>
    <xf numFmtId="0" fontId="17" fillId="2" borderId="2" xfId="0" applyFont="1" applyFill="1" applyBorder="1"/>
    <xf numFmtId="0" fontId="17" fillId="2" borderId="3" xfId="0" applyFont="1" applyFill="1" applyBorder="1" applyAlignment="1">
      <alignment horizontal="right" vertical="top"/>
    </xf>
    <xf numFmtId="0" fontId="17" fillId="2" borderId="4" xfId="0" applyFont="1" applyFill="1" applyBorder="1" applyAlignment="1">
      <alignment horizontal="right" vertical="top"/>
    </xf>
    <xf numFmtId="0" fontId="17" fillId="2" borderId="6" xfId="0" applyFont="1" applyFill="1" applyBorder="1"/>
    <xf numFmtId="0" fontId="17" fillId="4" borderId="27" xfId="0" applyFont="1" applyFill="1" applyBorder="1"/>
    <xf numFmtId="0" fontId="17" fillId="4" borderId="29" xfId="0" applyFont="1" applyFill="1" applyBorder="1"/>
    <xf numFmtId="0" fontId="17" fillId="2" borderId="7" xfId="0" applyFont="1" applyFill="1" applyBorder="1" applyAlignment="1">
      <alignment horizontal="right" vertical="top"/>
    </xf>
    <xf numFmtId="0" fontId="17" fillId="2" borderId="8" xfId="0" applyFont="1" applyFill="1" applyBorder="1" applyAlignment="1">
      <alignment horizontal="right" vertical="top"/>
    </xf>
    <xf numFmtId="0" fontId="17" fillId="2" borderId="9" xfId="0" applyFont="1" applyFill="1" applyBorder="1"/>
    <xf numFmtId="0" fontId="17" fillId="2" borderId="0" xfId="0" applyFont="1" applyFill="1" applyBorder="1" applyAlignment="1">
      <alignment horizontal="left" vertical="top" wrapText="1"/>
    </xf>
    <xf numFmtId="0" fontId="17" fillId="2" borderId="2" xfId="0" applyFont="1" applyFill="1" applyBorder="1" applyAlignment="1">
      <alignment wrapText="1"/>
    </xf>
    <xf numFmtId="4" fontId="17" fillId="2" borderId="3" xfId="0" applyNumberFormat="1" applyFont="1" applyFill="1" applyBorder="1" applyAlignment="1">
      <alignment horizontal="right" vertical="top" wrapText="1"/>
    </xf>
    <xf numFmtId="4" fontId="17" fillId="2" borderId="4" xfId="0" applyNumberFormat="1" applyFont="1" applyFill="1" applyBorder="1" applyAlignment="1">
      <alignment horizontal="right" vertical="top" wrapText="1"/>
    </xf>
    <xf numFmtId="164" fontId="17" fillId="2" borderId="3" xfId="0" applyNumberFormat="1" applyFont="1" applyFill="1" applyBorder="1" applyAlignment="1">
      <alignment horizontal="right" vertical="top" wrapText="1"/>
    </xf>
    <xf numFmtId="164" fontId="17" fillId="2" borderId="4" xfId="0" applyNumberFormat="1" applyFont="1" applyFill="1" applyBorder="1" applyAlignment="1">
      <alignment horizontal="right" vertical="top" wrapText="1"/>
    </xf>
    <xf numFmtId="0" fontId="17" fillId="2" borderId="10" xfId="0" applyFont="1" applyFill="1" applyBorder="1" applyAlignment="1">
      <alignment wrapText="1"/>
    </xf>
    <xf numFmtId="0" fontId="17" fillId="2" borderId="6" xfId="0" applyFont="1" applyFill="1" applyBorder="1" applyAlignment="1">
      <alignment wrapText="1"/>
    </xf>
    <xf numFmtId="0" fontId="17" fillId="2" borderId="11" xfId="0" applyFont="1" applyFill="1" applyBorder="1"/>
    <xf numFmtId="0" fontId="17" fillId="2" borderId="12" xfId="0" applyFont="1" applyFill="1" applyBorder="1"/>
    <xf numFmtId="0" fontId="17" fillId="2" borderId="13" xfId="0" applyFont="1" applyFill="1" applyBorder="1"/>
    <xf numFmtId="0" fontId="17" fillId="2" borderId="0" xfId="0" applyFont="1" applyFill="1" applyBorder="1" applyAlignment="1"/>
    <xf numFmtId="0" fontId="19" fillId="2" borderId="0" xfId="0" applyFont="1" applyFill="1" applyBorder="1" applyAlignment="1">
      <alignment wrapText="1"/>
    </xf>
    <xf numFmtId="0" fontId="19" fillId="2" borderId="0" xfId="0" applyFont="1" applyFill="1" applyBorder="1" applyAlignment="1">
      <alignment horizontal="left" vertical="top" wrapText="1"/>
    </xf>
    <xf numFmtId="0" fontId="19" fillId="2" borderId="0" xfId="0" applyFont="1" applyFill="1" applyBorder="1" applyAlignment="1">
      <alignment horizontal="right" vertical="top"/>
    </xf>
    <xf numFmtId="1" fontId="19" fillId="2" borderId="0" xfId="1" applyNumberFormat="1" applyFont="1" applyFill="1" applyBorder="1" applyAlignment="1">
      <alignment horizontal="left" vertical="top" wrapText="1"/>
    </xf>
    <xf numFmtId="1" fontId="19" fillId="2" borderId="0" xfId="1" applyNumberFormat="1" applyFont="1" applyFill="1" applyBorder="1" applyAlignment="1">
      <alignment horizontal="left" wrapText="1"/>
    </xf>
    <xf numFmtId="49" fontId="19" fillId="2" borderId="0" xfId="0" applyNumberFormat="1" applyFont="1" applyFill="1" applyBorder="1" applyAlignment="1">
      <alignment horizontal="right" vertical="top"/>
    </xf>
    <xf numFmtId="0" fontId="17" fillId="2" borderId="3" xfId="0" applyNumberFormat="1" applyFont="1" applyFill="1" applyBorder="1" applyAlignment="1">
      <alignment horizontal="right" vertical="top" wrapText="1"/>
    </xf>
    <xf numFmtId="0" fontId="17" fillId="2" borderId="4" xfId="0" applyNumberFormat="1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wrapText="1"/>
    </xf>
    <xf numFmtId="0" fontId="17" fillId="2" borderId="0" xfId="0" applyNumberFormat="1" applyFont="1" applyFill="1" applyBorder="1" applyAlignment="1">
      <alignment horizontal="right" vertical="top" wrapText="1"/>
    </xf>
    <xf numFmtId="0" fontId="20" fillId="4" borderId="0" xfId="0" applyFont="1" applyFill="1" applyAlignment="1">
      <alignment wrapText="1"/>
    </xf>
    <xf numFmtId="0" fontId="17" fillId="4" borderId="0" xfId="0" applyFont="1" applyFill="1" applyAlignment="1">
      <alignment wrapText="1"/>
    </xf>
    <xf numFmtId="0" fontId="21" fillId="2" borderId="0" xfId="0" applyFont="1" applyFill="1" applyAlignment="1">
      <alignment horizontal="right" vertical="top" wrapText="1"/>
    </xf>
    <xf numFmtId="0" fontId="21" fillId="2" borderId="14" xfId="0" applyFont="1" applyFill="1" applyBorder="1" applyAlignment="1">
      <alignment horizontal="right" wrapText="1"/>
    </xf>
    <xf numFmtId="0" fontId="21" fillId="2" borderId="0" xfId="0" applyFont="1" applyFill="1" applyAlignment="1">
      <alignment horizontal="right" wrapText="1"/>
    </xf>
    <xf numFmtId="170" fontId="21" fillId="2" borderId="0" xfId="0" applyNumberFormat="1" applyFont="1" applyFill="1" applyAlignment="1">
      <alignment horizontal="right" wrapText="1"/>
    </xf>
    <xf numFmtId="0" fontId="16" fillId="2" borderId="1" xfId="0" applyFont="1" applyFill="1" applyBorder="1" applyAlignment="1">
      <alignment horizontal="left" vertical="top" wrapText="1"/>
    </xf>
    <xf numFmtId="0" fontId="17" fillId="2" borderId="5" xfId="0" applyFont="1" applyFill="1" applyBorder="1" applyAlignment="1">
      <alignment horizontal="right" vertical="center" wrapText="1"/>
    </xf>
    <xf numFmtId="0" fontId="17" fillId="2" borderId="1" xfId="0" applyFont="1" applyFill="1" applyBorder="1" applyAlignment="1">
      <alignment horizontal="right" vertical="top" wrapText="1"/>
    </xf>
    <xf numFmtId="0" fontId="17" fillId="2" borderId="0" xfId="0" applyFont="1" applyFill="1" applyBorder="1" applyAlignment="1">
      <alignment horizontal="right" vertical="top" wrapText="1"/>
    </xf>
    <xf numFmtId="0" fontId="17" fillId="2" borderId="9" xfId="0" applyFont="1" applyFill="1" applyBorder="1" applyAlignment="1">
      <alignment horizontal="right" vertical="center" wrapText="1"/>
    </xf>
    <xf numFmtId="166" fontId="17" fillId="2" borderId="5" xfId="0" applyNumberFormat="1" applyFont="1" applyFill="1" applyBorder="1" applyAlignment="1">
      <alignment horizontal="right" vertical="center" wrapText="1"/>
    </xf>
    <xf numFmtId="166" fontId="17" fillId="2" borderId="6" xfId="0" applyNumberFormat="1" applyFont="1" applyFill="1" applyBorder="1" applyAlignment="1">
      <alignment horizontal="right" vertical="center" wrapText="1"/>
    </xf>
    <xf numFmtId="166" fontId="17" fillId="2" borderId="1" xfId="0" quotePrefix="1" applyNumberFormat="1" applyFont="1" applyFill="1" applyBorder="1" applyAlignment="1">
      <alignment horizontal="right" vertical="top" wrapText="1"/>
    </xf>
    <xf numFmtId="166" fontId="17" fillId="2" borderId="0" xfId="0" quotePrefix="1" applyNumberFormat="1" applyFont="1" applyFill="1" applyBorder="1" applyAlignment="1">
      <alignment horizontal="right" vertical="top" wrapText="1"/>
    </xf>
    <xf numFmtId="166" fontId="17" fillId="2" borderId="10" xfId="0" quotePrefix="1" applyNumberFormat="1" applyFont="1" applyFill="1" applyBorder="1" applyAlignment="1">
      <alignment horizontal="right" vertical="top" wrapText="1"/>
    </xf>
    <xf numFmtId="166" fontId="17" fillId="2" borderId="38" xfId="0" quotePrefix="1" applyNumberFormat="1" applyFont="1" applyFill="1" applyBorder="1" applyAlignment="1">
      <alignment horizontal="right" vertical="top" wrapText="1"/>
    </xf>
    <xf numFmtId="0" fontId="16" fillId="2" borderId="1" xfId="0" applyFont="1" applyFill="1" applyBorder="1" applyAlignment="1">
      <alignment horizontal="left" vertical="center" wrapText="1"/>
    </xf>
    <xf numFmtId="166" fontId="17" fillId="5" borderId="0" xfId="0" quotePrefix="1" applyNumberFormat="1" applyFont="1" applyFill="1" applyBorder="1" applyAlignment="1">
      <alignment horizontal="right" vertical="top" wrapText="1"/>
    </xf>
    <xf numFmtId="0" fontId="16" fillId="2" borderId="10" xfId="0" applyFont="1" applyFill="1" applyBorder="1" applyAlignment="1">
      <alignment horizontal="left" vertical="top" wrapText="1"/>
    </xf>
    <xf numFmtId="0" fontId="16" fillId="2" borderId="30" xfId="0" applyFont="1" applyFill="1" applyBorder="1" applyAlignment="1">
      <alignment horizontal="left" vertical="center" wrapText="1"/>
    </xf>
    <xf numFmtId="166" fontId="17" fillId="2" borderId="31" xfId="0" applyNumberFormat="1" applyFont="1" applyFill="1" applyBorder="1" applyAlignment="1">
      <alignment horizontal="righ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6" fillId="5" borderId="49" xfId="0" applyFont="1" applyFill="1" applyBorder="1" applyAlignment="1">
      <alignment horizontal="left" vertical="center" wrapText="1"/>
    </xf>
    <xf numFmtId="166" fontId="17" fillId="2" borderId="32" xfId="0" applyNumberFormat="1" applyFont="1" applyFill="1" applyBorder="1" applyAlignment="1">
      <alignment horizontal="right" vertical="center" wrapText="1"/>
    </xf>
    <xf numFmtId="0" fontId="17" fillId="2" borderId="34" xfId="0" applyNumberFormat="1" applyFont="1" applyFill="1" applyBorder="1" applyAlignment="1">
      <alignment horizontal="right" vertical="top" wrapText="1"/>
    </xf>
    <xf numFmtId="166" fontId="17" fillId="2" borderId="1" xfId="0" quotePrefix="1" applyNumberFormat="1" applyFont="1" applyFill="1" applyBorder="1" applyAlignment="1">
      <alignment horizontal="center" vertical="top" wrapText="1"/>
    </xf>
    <xf numFmtId="166" fontId="17" fillId="5" borderId="0" xfId="0" quotePrefix="1" applyNumberFormat="1" applyFont="1" applyFill="1" applyBorder="1" applyAlignment="1">
      <alignment horizontal="center" vertical="top" wrapText="1"/>
    </xf>
    <xf numFmtId="166" fontId="17" fillId="2" borderId="3" xfId="0" quotePrefix="1" applyNumberFormat="1" applyFont="1" applyFill="1" applyBorder="1" applyAlignment="1">
      <alignment horizontal="center" vertical="top" wrapText="1"/>
    </xf>
    <xf numFmtId="0" fontId="17" fillId="2" borderId="33" xfId="0" applyNumberFormat="1" applyFont="1" applyFill="1" applyBorder="1" applyAlignment="1">
      <alignment horizontal="center" vertical="top" wrapText="1"/>
    </xf>
    <xf numFmtId="0" fontId="17" fillId="5" borderId="4" xfId="0" applyNumberFormat="1" applyFont="1" applyFill="1" applyBorder="1" applyAlignment="1">
      <alignment horizontal="center" vertical="top" wrapText="1"/>
    </xf>
    <xf numFmtId="0" fontId="16" fillId="2" borderId="1" xfId="0" applyFont="1" applyFill="1" applyBorder="1" applyAlignment="1">
      <alignment horizontal="center" vertical="top" wrapText="1"/>
    </xf>
    <xf numFmtId="0" fontId="16" fillId="5" borderId="0" xfId="0" applyFont="1" applyFill="1" applyBorder="1" applyAlignment="1">
      <alignment horizontal="center" vertical="top" wrapText="1"/>
    </xf>
    <xf numFmtId="166" fontId="17" fillId="2" borderId="0" xfId="0" applyNumberFormat="1" applyFont="1" applyFill="1" applyBorder="1" applyAlignment="1">
      <alignment horizontal="right" vertical="top" wrapText="1"/>
    </xf>
    <xf numFmtId="0" fontId="16" fillId="2" borderId="35" xfId="0" applyFont="1" applyFill="1" applyBorder="1" applyAlignment="1">
      <alignment horizontal="center" vertical="top" wrapText="1"/>
    </xf>
    <xf numFmtId="0" fontId="16" fillId="5" borderId="36" xfId="0" applyFont="1" applyFill="1" applyBorder="1" applyAlignment="1">
      <alignment horizontal="center" vertical="top" wrapText="1"/>
    </xf>
    <xf numFmtId="166" fontId="17" fillId="2" borderId="37" xfId="0" applyNumberFormat="1" applyFont="1" applyFill="1" applyBorder="1" applyAlignment="1">
      <alignment horizontal="right" vertical="center" wrapText="1"/>
    </xf>
    <xf numFmtId="173" fontId="9" fillId="2" borderId="3" xfId="0" applyNumberFormat="1" applyFont="1" applyFill="1" applyBorder="1" applyAlignment="1">
      <alignment horizontal="right" vertical="top" wrapText="1"/>
    </xf>
    <xf numFmtId="173" fontId="9" fillId="2" borderId="4" xfId="0" applyNumberFormat="1" applyFont="1" applyFill="1" applyBorder="1" applyAlignment="1">
      <alignment horizontal="right" vertical="top" wrapText="1"/>
    </xf>
    <xf numFmtId="167" fontId="16" fillId="2" borderId="43" xfId="0" applyNumberFormat="1" applyFont="1" applyFill="1" applyBorder="1" applyAlignment="1">
      <alignment horizontal="right" vertical="top" wrapText="1"/>
    </xf>
    <xf numFmtId="167" fontId="16" fillId="2" borderId="44" xfId="0" applyNumberFormat="1" applyFont="1" applyFill="1" applyBorder="1" applyAlignment="1">
      <alignment horizontal="right" vertical="top" wrapText="1"/>
    </xf>
    <xf numFmtId="167" fontId="16" fillId="2" borderId="43" xfId="0" applyNumberFormat="1" applyFont="1" applyFill="1" applyBorder="1" applyAlignment="1">
      <alignment horizontal="right" vertical="center" wrapText="1"/>
    </xf>
    <xf numFmtId="167" fontId="16" fillId="2" borderId="44" xfId="0" applyNumberFormat="1" applyFont="1" applyFill="1" applyBorder="1" applyAlignment="1">
      <alignment horizontal="right" vertical="center" wrapText="1"/>
    </xf>
    <xf numFmtId="167" fontId="16" fillId="2" borderId="3" xfId="0" applyNumberFormat="1" applyFont="1" applyFill="1" applyBorder="1" applyAlignment="1">
      <alignment horizontal="right" vertical="center" wrapText="1"/>
    </xf>
    <xf numFmtId="167" fontId="16" fillId="2" borderId="4" xfId="0" applyNumberFormat="1" applyFont="1" applyFill="1" applyBorder="1" applyAlignment="1">
      <alignment horizontal="right" vertical="center" wrapText="1"/>
    </xf>
    <xf numFmtId="167" fontId="16" fillId="2" borderId="55" xfId="0" applyNumberFormat="1" applyFont="1" applyFill="1" applyBorder="1" applyAlignment="1">
      <alignment horizontal="right" vertical="center" wrapText="1"/>
    </xf>
    <xf numFmtId="167" fontId="16" fillId="2" borderId="56" xfId="0" applyNumberFormat="1" applyFont="1" applyFill="1" applyBorder="1" applyAlignment="1">
      <alignment horizontal="right" vertical="center" wrapText="1"/>
    </xf>
    <xf numFmtId="167" fontId="16" fillId="2" borderId="33" xfId="0" applyNumberFormat="1" applyFont="1" applyFill="1" applyBorder="1" applyAlignment="1">
      <alignment horizontal="center" vertical="top" wrapText="1"/>
    </xf>
    <xf numFmtId="167" fontId="16" fillId="5" borderId="33" xfId="0" applyNumberFormat="1" applyFont="1" applyFill="1" applyBorder="1" applyAlignment="1">
      <alignment horizontal="center" vertical="center" wrapText="1"/>
    </xf>
    <xf numFmtId="167" fontId="16" fillId="5" borderId="42" xfId="0" applyNumberFormat="1" applyFont="1" applyFill="1" applyBorder="1" applyAlignment="1">
      <alignment horizontal="center" vertical="center" wrapText="1"/>
    </xf>
    <xf numFmtId="0" fontId="11" fillId="6" borderId="25" xfId="0" applyFont="1" applyFill="1" applyBorder="1" applyAlignment="1">
      <alignment horizontal="right" vertical="center" wrapText="1"/>
    </xf>
    <xf numFmtId="0" fontId="17" fillId="2" borderId="43" xfId="0" applyNumberFormat="1" applyFont="1" applyFill="1" applyBorder="1" applyAlignment="1">
      <alignment horizontal="right" vertical="top" wrapText="1"/>
    </xf>
    <xf numFmtId="0" fontId="17" fillId="2" borderId="44" xfId="0" applyNumberFormat="1" applyFont="1" applyFill="1" applyBorder="1" applyAlignment="1">
      <alignment horizontal="right" vertical="top" wrapText="1"/>
    </xf>
    <xf numFmtId="0" fontId="23" fillId="9" borderId="0" xfId="0" applyFont="1" applyFill="1" applyAlignment="1">
      <alignment horizontal="left" vertical="center"/>
    </xf>
    <xf numFmtId="0" fontId="24" fillId="9" borderId="0" xfId="0" applyFont="1" applyFill="1" applyAlignment="1">
      <alignment horizontal="right" vertical="center"/>
    </xf>
    <xf numFmtId="0" fontId="24" fillId="9" borderId="0" xfId="0" applyFont="1" applyFill="1" applyAlignment="1">
      <alignment horizontal="left" vertical="center"/>
    </xf>
    <xf numFmtId="165" fontId="25" fillId="9" borderId="0" xfId="2" applyNumberFormat="1" applyFont="1" applyFill="1" applyAlignment="1">
      <alignment horizontal="right" vertical="center"/>
    </xf>
    <xf numFmtId="165" fontId="24" fillId="9" borderId="0" xfId="0" applyNumberFormat="1" applyFont="1" applyFill="1" applyAlignment="1">
      <alignment horizontal="left" vertical="center"/>
    </xf>
    <xf numFmtId="165" fontId="24" fillId="9" borderId="0" xfId="2" applyNumberFormat="1" applyFont="1" applyFill="1" applyAlignment="1">
      <alignment horizontal="right" vertical="center"/>
    </xf>
    <xf numFmtId="0" fontId="23" fillId="10" borderId="0" xfId="0" applyFont="1" applyFill="1" applyAlignment="1">
      <alignment horizontal="right" vertical="center"/>
    </xf>
    <xf numFmtId="0" fontId="26" fillId="5" borderId="0" xfId="0" applyFont="1" applyFill="1" applyAlignment="1">
      <alignment horizontal="right" vertical="center" wrapText="1"/>
    </xf>
    <xf numFmtId="165" fontId="25" fillId="9" borderId="0" xfId="0" applyNumberFormat="1" applyFont="1" applyFill="1" applyAlignment="1">
      <alignment horizontal="right" vertical="center"/>
    </xf>
    <xf numFmtId="0" fontId="24" fillId="11" borderId="0" xfId="0" applyFont="1" applyFill="1" applyAlignment="1">
      <alignment horizontal="left" vertical="center"/>
    </xf>
    <xf numFmtId="0" fontId="24" fillId="11" borderId="0" xfId="0" applyFont="1" applyFill="1" applyAlignment="1">
      <alignment horizontal="right" vertical="center"/>
    </xf>
    <xf numFmtId="165" fontId="24" fillId="11" borderId="0" xfId="0" applyNumberFormat="1" applyFont="1" applyFill="1" applyAlignment="1">
      <alignment horizontal="right" vertical="center"/>
    </xf>
    <xf numFmtId="2" fontId="24" fillId="12" borderId="0" xfId="0" applyNumberFormat="1" applyFont="1" applyFill="1" applyAlignment="1">
      <alignment horizontal="right" vertical="center"/>
    </xf>
    <xf numFmtId="0" fontId="17" fillId="2" borderId="55" xfId="0" applyFont="1" applyFill="1" applyBorder="1" applyAlignment="1">
      <alignment horizontal="right" vertical="center" wrapText="1"/>
    </xf>
    <xf numFmtId="0" fontId="11" fillId="6" borderId="24" xfId="0" applyFont="1" applyFill="1" applyBorder="1" applyAlignment="1">
      <alignment horizontal="right" vertical="center" wrapText="1"/>
    </xf>
    <xf numFmtId="0" fontId="17" fillId="2" borderId="56" xfId="0" applyFont="1" applyFill="1" applyBorder="1" applyAlignment="1">
      <alignment horizontal="right" vertical="center" wrapText="1"/>
    </xf>
    <xf numFmtId="165" fontId="27" fillId="9" borderId="0" xfId="2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"/>
    </xf>
    <xf numFmtId="0" fontId="18" fillId="2" borderId="0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/>
  </cellXfs>
  <cellStyles count="3">
    <cellStyle name="Normal" xfId="0" builtinId="0"/>
    <cellStyle name="Normal_RENTS" xfId="1" xr:uid="{00000000-0005-0000-0000-000001000000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AB165"/>
  <sheetViews>
    <sheetView tabSelected="1" zoomScale="90" zoomScaleNormal="90" workbookViewId="0">
      <selection activeCell="G107" sqref="G107:O108"/>
    </sheetView>
  </sheetViews>
  <sheetFormatPr defaultColWidth="9.140625" defaultRowHeight="15" x14ac:dyDescent="0.25"/>
  <cols>
    <col min="1" max="1" width="9" style="11" customWidth="1"/>
    <col min="2" max="2" width="9" style="18" customWidth="1"/>
    <col min="3" max="3" width="1.28515625" style="11" customWidth="1"/>
    <col min="4" max="4" width="32.7109375" style="11" customWidth="1"/>
    <col min="5" max="5" width="0.85546875" style="11" customWidth="1"/>
    <col min="6" max="15" width="15.5703125" style="11" customWidth="1"/>
    <col min="16" max="16" width="0.85546875" style="11" customWidth="1"/>
    <col min="17" max="17" width="2.85546875" style="11" customWidth="1"/>
    <col min="18" max="20" width="9.140625" style="11"/>
    <col min="21" max="21" width="11.42578125" style="11" customWidth="1"/>
    <col min="22" max="22" width="12.7109375" style="11" customWidth="1"/>
    <col min="23" max="23" width="2.28515625" style="11" customWidth="1"/>
    <col min="24" max="26" width="9.140625" style="11"/>
    <col min="27" max="27" width="6.5703125" style="11" customWidth="1"/>
    <col min="28" max="16384" width="9.140625" style="11"/>
  </cols>
  <sheetData>
    <row r="1" spans="2:17" ht="18.75" x14ac:dyDescent="0.3">
      <c r="B1" s="1"/>
      <c r="C1" s="241" t="s">
        <v>64</v>
      </c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0"/>
    </row>
    <row r="2" spans="2:17" ht="2.25" customHeight="1" x14ac:dyDescent="0.3">
      <c r="B2" s="1"/>
      <c r="C2" s="241"/>
      <c r="D2" s="241"/>
      <c r="E2" s="241"/>
      <c r="F2" s="241"/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20"/>
    </row>
    <row r="3" spans="2:17" ht="2.25" customHeight="1" x14ac:dyDescent="0.3">
      <c r="B3" s="1"/>
      <c r="C3" s="241"/>
      <c r="D3" s="241"/>
      <c r="E3" s="241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20"/>
    </row>
    <row r="4" spans="2:17" x14ac:dyDescent="0.25">
      <c r="B4" s="1"/>
      <c r="C4" s="127"/>
      <c r="D4" s="128"/>
      <c r="E4" s="129"/>
      <c r="F4" s="130"/>
      <c r="G4" s="131"/>
      <c r="H4" s="131"/>
      <c r="I4" s="131"/>
      <c r="J4" s="131"/>
      <c r="K4" s="131"/>
      <c r="L4" s="131"/>
      <c r="M4" s="131"/>
      <c r="N4" s="131"/>
      <c r="O4" s="131"/>
      <c r="P4" s="132"/>
      <c r="Q4" s="20"/>
    </row>
    <row r="5" spans="2:17" ht="15.75" thickBot="1" x14ac:dyDescent="0.3">
      <c r="B5" s="1"/>
      <c r="C5" s="133"/>
      <c r="D5" s="12" t="s">
        <v>31</v>
      </c>
      <c r="E5" s="13"/>
      <c r="F5" s="14">
        <v>1</v>
      </c>
      <c r="G5" s="15">
        <v>2</v>
      </c>
      <c r="H5" s="15">
        <v>3</v>
      </c>
      <c r="I5" s="15">
        <v>4</v>
      </c>
      <c r="J5" s="15">
        <v>5</v>
      </c>
      <c r="K5" s="15">
        <v>6</v>
      </c>
      <c r="L5" s="15">
        <v>7</v>
      </c>
      <c r="M5" s="15">
        <v>8</v>
      </c>
      <c r="N5" s="15">
        <v>9</v>
      </c>
      <c r="O5" s="15">
        <v>10</v>
      </c>
      <c r="P5" s="134"/>
      <c r="Q5" s="20"/>
    </row>
    <row r="6" spans="2:17" ht="3.6" customHeight="1" x14ac:dyDescent="0.25">
      <c r="B6" s="1"/>
      <c r="C6" s="135"/>
      <c r="D6" s="2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136"/>
      <c r="Q6" s="20"/>
    </row>
    <row r="7" spans="2:17" s="16" customFormat="1" x14ac:dyDescent="0.25">
      <c r="B7" s="6"/>
      <c r="C7" s="137"/>
      <c r="D7" s="81" t="s">
        <v>0</v>
      </c>
      <c r="E7" s="82"/>
      <c r="F7" s="83"/>
      <c r="G7" s="84"/>
      <c r="H7" s="84"/>
      <c r="I7" s="84"/>
      <c r="J7" s="84"/>
      <c r="K7" s="84"/>
      <c r="L7" s="84"/>
      <c r="M7" s="84"/>
      <c r="N7" s="84"/>
      <c r="O7" s="84"/>
      <c r="P7" s="138"/>
      <c r="Q7" s="21"/>
    </row>
    <row r="8" spans="2:17" s="16" customFormat="1" x14ac:dyDescent="0.25">
      <c r="B8" s="6"/>
      <c r="C8" s="137"/>
      <c r="D8" s="85" t="s">
        <v>1</v>
      </c>
      <c r="E8" s="86"/>
      <c r="F8" s="87"/>
      <c r="G8" s="88"/>
      <c r="H8" s="88"/>
      <c r="I8" s="88"/>
      <c r="J8" s="88"/>
      <c r="K8" s="88"/>
      <c r="L8" s="88"/>
      <c r="M8" s="88"/>
      <c r="N8" s="88"/>
      <c r="O8" s="88"/>
      <c r="P8" s="138"/>
      <c r="Q8" s="21"/>
    </row>
    <row r="9" spans="2:17" s="16" customFormat="1" x14ac:dyDescent="0.25">
      <c r="B9" s="6"/>
      <c r="C9" s="137"/>
      <c r="D9" s="85" t="s">
        <v>35</v>
      </c>
      <c r="E9" s="86"/>
      <c r="F9" s="87" t="str">
        <f>F83&amp;", "&amp;F84</f>
        <v xml:space="preserve">, </v>
      </c>
      <c r="G9" s="88" t="str">
        <f>G83&amp;", "&amp;G84</f>
        <v xml:space="preserve">, </v>
      </c>
      <c r="H9" s="88" t="str">
        <f t="shared" ref="H9:O9" si="0">H83&amp;", "&amp;H84</f>
        <v xml:space="preserve">, </v>
      </c>
      <c r="I9" s="88" t="str">
        <f t="shared" si="0"/>
        <v xml:space="preserve">, </v>
      </c>
      <c r="J9" s="88" t="str">
        <f t="shared" si="0"/>
        <v xml:space="preserve">, </v>
      </c>
      <c r="K9" s="88" t="str">
        <f t="shared" si="0"/>
        <v xml:space="preserve">, </v>
      </c>
      <c r="L9" s="88" t="str">
        <f t="shared" si="0"/>
        <v xml:space="preserve">, </v>
      </c>
      <c r="M9" s="88" t="str">
        <f t="shared" si="0"/>
        <v xml:space="preserve">, </v>
      </c>
      <c r="N9" s="88" t="str">
        <f t="shared" si="0"/>
        <v xml:space="preserve">, </v>
      </c>
      <c r="O9" s="88" t="str">
        <f t="shared" si="0"/>
        <v xml:space="preserve">, </v>
      </c>
      <c r="P9" s="138"/>
      <c r="Q9" s="21"/>
    </row>
    <row r="10" spans="2:17" ht="5.0999999999999996" customHeight="1" x14ac:dyDescent="0.25">
      <c r="B10" s="1"/>
      <c r="C10" s="135"/>
      <c r="D10" s="139"/>
      <c r="E10" s="140"/>
      <c r="F10" s="141"/>
      <c r="G10" s="142"/>
      <c r="H10" s="142"/>
      <c r="I10" s="142"/>
      <c r="J10" s="142"/>
      <c r="K10" s="142"/>
      <c r="L10" s="142"/>
      <c r="M10" s="142"/>
      <c r="N10" s="142"/>
      <c r="O10" s="142"/>
      <c r="P10" s="143"/>
      <c r="Q10" s="20"/>
    </row>
    <row r="11" spans="2:17" x14ac:dyDescent="0.25">
      <c r="B11" s="1"/>
      <c r="C11" s="144"/>
      <c r="D11" s="17" t="s">
        <v>32</v>
      </c>
      <c r="E11" s="145"/>
      <c r="F11" s="146"/>
      <c r="G11" s="147"/>
      <c r="H11" s="147"/>
      <c r="I11" s="147"/>
      <c r="J11" s="147"/>
      <c r="K11" s="147"/>
      <c r="L11" s="147"/>
      <c r="M11" s="147"/>
      <c r="N11" s="147"/>
      <c r="O11" s="147"/>
      <c r="P11" s="148"/>
      <c r="Q11" s="20"/>
    </row>
    <row r="12" spans="2:17" ht="5.0999999999999996" customHeight="1" x14ac:dyDescent="0.25">
      <c r="B12" s="1"/>
      <c r="C12" s="135"/>
      <c r="D12" s="139"/>
      <c r="E12" s="140"/>
      <c r="F12" s="141"/>
      <c r="G12" s="142"/>
      <c r="H12" s="142"/>
      <c r="I12" s="142"/>
      <c r="J12" s="142"/>
      <c r="K12" s="142"/>
      <c r="L12" s="142"/>
      <c r="M12" s="142"/>
      <c r="N12" s="142"/>
      <c r="O12" s="142"/>
      <c r="P12" s="136"/>
      <c r="Q12" s="20"/>
    </row>
    <row r="13" spans="2:17" s="16" customFormat="1" x14ac:dyDescent="0.25">
      <c r="B13" s="6"/>
      <c r="C13" s="137"/>
      <c r="D13" s="85" t="s">
        <v>2</v>
      </c>
      <c r="E13" s="86"/>
      <c r="F13" s="87"/>
      <c r="G13" s="88"/>
      <c r="H13" s="88"/>
      <c r="I13" s="88"/>
      <c r="J13" s="88"/>
      <c r="K13" s="88"/>
      <c r="L13" s="88"/>
      <c r="M13" s="88"/>
      <c r="N13" s="88"/>
      <c r="O13" s="88"/>
      <c r="P13" s="138"/>
      <c r="Q13" s="21"/>
    </row>
    <row r="14" spans="2:17" s="16" customFormat="1" x14ac:dyDescent="0.25">
      <c r="B14" s="6"/>
      <c r="C14" s="137"/>
      <c r="D14" s="85" t="s">
        <v>3</v>
      </c>
      <c r="E14" s="86"/>
      <c r="F14" s="87"/>
      <c r="G14" s="88"/>
      <c r="H14" s="88"/>
      <c r="I14" s="88"/>
      <c r="J14" s="88"/>
      <c r="K14" s="88"/>
      <c r="L14" s="88"/>
      <c r="M14" s="88"/>
      <c r="N14" s="88"/>
      <c r="O14" s="88"/>
      <c r="P14" s="138"/>
      <c r="Q14" s="21"/>
    </row>
    <row r="15" spans="2:17" s="16" customFormat="1" hidden="1" x14ac:dyDescent="0.25">
      <c r="B15" s="6"/>
      <c r="C15" s="137"/>
      <c r="D15" s="85" t="s">
        <v>39</v>
      </c>
      <c r="E15" s="86"/>
      <c r="F15" s="87"/>
      <c r="G15" s="88"/>
      <c r="H15" s="88"/>
      <c r="I15" s="88"/>
      <c r="J15" s="88"/>
      <c r="K15" s="88"/>
      <c r="L15" s="88"/>
      <c r="M15" s="88"/>
      <c r="N15" s="88"/>
      <c r="O15" s="88"/>
      <c r="P15" s="138"/>
      <c r="Q15" s="21"/>
    </row>
    <row r="16" spans="2:17" s="16" customFormat="1" x14ac:dyDescent="0.25">
      <c r="B16" s="6"/>
      <c r="C16" s="137"/>
      <c r="D16" s="85" t="s">
        <v>43</v>
      </c>
      <c r="E16" s="86"/>
      <c r="F16" s="87" t="e">
        <f>RIGHT(F85,LEN(F85)-1)&amp;" "&amp;F86</f>
        <v>#VALUE!</v>
      </c>
      <c r="G16" s="88" t="e">
        <f>RIGHT(G85,LEN(G85)-1)&amp;" "&amp;G86</f>
        <v>#VALUE!</v>
      </c>
      <c r="H16" s="88" t="e">
        <f t="shared" ref="H16:O16" si="1">RIGHT(H85,LEN(H85)-1)&amp;" "&amp;H86</f>
        <v>#VALUE!</v>
      </c>
      <c r="I16" s="88" t="e">
        <f t="shared" si="1"/>
        <v>#VALUE!</v>
      </c>
      <c r="J16" s="88" t="e">
        <f t="shared" si="1"/>
        <v>#VALUE!</v>
      </c>
      <c r="K16" s="88" t="e">
        <f t="shared" si="1"/>
        <v>#VALUE!</v>
      </c>
      <c r="L16" s="88" t="e">
        <f t="shared" si="1"/>
        <v>#VALUE!</v>
      </c>
      <c r="M16" s="88" t="e">
        <f t="shared" si="1"/>
        <v>#VALUE!</v>
      </c>
      <c r="N16" s="88" t="e">
        <f t="shared" si="1"/>
        <v>#VALUE!</v>
      </c>
      <c r="O16" s="88" t="e">
        <f t="shared" si="1"/>
        <v>#VALUE!</v>
      </c>
      <c r="P16" s="138"/>
      <c r="Q16" s="21"/>
    </row>
    <row r="17" spans="2:17" s="16" customFormat="1" hidden="1" x14ac:dyDescent="0.25">
      <c r="B17" s="6"/>
      <c r="C17" s="137"/>
      <c r="D17" s="85" t="s">
        <v>40</v>
      </c>
      <c r="E17" s="86"/>
      <c r="F17" s="89"/>
      <c r="G17" s="90"/>
      <c r="H17" s="90"/>
      <c r="I17" s="90"/>
      <c r="J17" s="90"/>
      <c r="K17" s="90"/>
      <c r="L17" s="90"/>
      <c r="M17" s="90"/>
      <c r="N17" s="90"/>
      <c r="O17" s="90"/>
      <c r="P17" s="138"/>
      <c r="Q17" s="21"/>
    </row>
    <row r="18" spans="2:17" s="16" customFormat="1" x14ac:dyDescent="0.25">
      <c r="B18" s="6"/>
      <c r="C18" s="137"/>
      <c r="D18" s="85" t="s">
        <v>60</v>
      </c>
      <c r="E18" s="86"/>
      <c r="F18" s="89"/>
      <c r="G18" s="90"/>
      <c r="H18" s="90"/>
      <c r="I18" s="90"/>
      <c r="J18" s="90"/>
      <c r="K18" s="90"/>
      <c r="L18" s="90"/>
      <c r="M18" s="90"/>
      <c r="N18" s="90"/>
      <c r="O18" s="90"/>
      <c r="P18" s="138"/>
      <c r="Q18" s="21"/>
    </row>
    <row r="19" spans="2:17" s="16" customFormat="1" hidden="1" x14ac:dyDescent="0.25">
      <c r="B19" s="6"/>
      <c r="C19" s="137"/>
      <c r="D19" s="85" t="s">
        <v>13</v>
      </c>
      <c r="E19" s="86"/>
      <c r="F19" s="89"/>
      <c r="G19" s="90"/>
      <c r="H19" s="90"/>
      <c r="I19" s="90"/>
      <c r="J19" s="90"/>
      <c r="K19" s="90"/>
      <c r="L19" s="90"/>
      <c r="M19" s="90"/>
      <c r="N19" s="90"/>
      <c r="O19" s="90"/>
      <c r="P19" s="138"/>
      <c r="Q19" s="21"/>
    </row>
    <row r="20" spans="2:17" s="16" customFormat="1" hidden="1" x14ac:dyDescent="0.25">
      <c r="B20" s="6"/>
      <c r="C20" s="137"/>
      <c r="D20" s="85" t="s">
        <v>14</v>
      </c>
      <c r="E20" s="86"/>
      <c r="F20" s="91"/>
      <c r="G20" s="92"/>
      <c r="H20" s="92"/>
      <c r="I20" s="92"/>
      <c r="J20" s="92"/>
      <c r="K20" s="92"/>
      <c r="L20" s="92"/>
      <c r="M20" s="92"/>
      <c r="N20" s="92"/>
      <c r="O20" s="92"/>
      <c r="P20" s="138"/>
      <c r="Q20" s="21"/>
    </row>
    <row r="21" spans="2:17" s="16" customFormat="1" x14ac:dyDescent="0.25">
      <c r="B21" s="6"/>
      <c r="C21" s="137"/>
      <c r="D21" s="85" t="s">
        <v>7</v>
      </c>
      <c r="E21" s="86"/>
      <c r="F21" s="208"/>
      <c r="G21" s="209"/>
      <c r="H21" s="209"/>
      <c r="I21" s="209"/>
      <c r="J21" s="209"/>
      <c r="K21" s="209"/>
      <c r="L21" s="209"/>
      <c r="M21" s="209"/>
      <c r="N21" s="209"/>
      <c r="O21" s="209"/>
      <c r="P21" s="138"/>
      <c r="Q21" s="21"/>
    </row>
    <row r="22" spans="2:17" s="16" customFormat="1" hidden="1" x14ac:dyDescent="0.25">
      <c r="B22" s="6"/>
      <c r="C22" s="137"/>
      <c r="D22" s="85" t="s">
        <v>8</v>
      </c>
      <c r="E22" s="86"/>
      <c r="F22" s="89"/>
      <c r="G22" s="90"/>
      <c r="H22" s="90"/>
      <c r="I22" s="90"/>
      <c r="J22" s="90"/>
      <c r="K22" s="90"/>
      <c r="L22" s="90"/>
      <c r="M22" s="90"/>
      <c r="N22" s="90"/>
      <c r="O22" s="90"/>
      <c r="P22" s="138"/>
      <c r="Q22" s="21"/>
    </row>
    <row r="23" spans="2:17" s="16" customFormat="1" hidden="1" x14ac:dyDescent="0.25">
      <c r="B23" s="6"/>
      <c r="C23" s="137"/>
      <c r="D23" s="85" t="s">
        <v>9</v>
      </c>
      <c r="E23" s="86"/>
      <c r="F23" s="91"/>
      <c r="G23" s="92"/>
      <c r="H23" s="92"/>
      <c r="I23" s="92"/>
      <c r="J23" s="92"/>
      <c r="K23" s="92"/>
      <c r="L23" s="92"/>
      <c r="M23" s="92"/>
      <c r="N23" s="92"/>
      <c r="O23" s="92"/>
      <c r="P23" s="138"/>
      <c r="Q23" s="21"/>
    </row>
    <row r="24" spans="2:17" s="16" customFormat="1" hidden="1" x14ac:dyDescent="0.25">
      <c r="B24" s="6"/>
      <c r="C24" s="137"/>
      <c r="D24" s="93" t="s">
        <v>41</v>
      </c>
      <c r="E24" s="94"/>
      <c r="F24" s="87"/>
      <c r="G24" s="88"/>
      <c r="H24" s="88"/>
      <c r="I24" s="88"/>
      <c r="J24" s="88"/>
      <c r="K24" s="88"/>
      <c r="L24" s="88"/>
      <c r="M24" s="88"/>
      <c r="N24" s="88"/>
      <c r="O24" s="88"/>
      <c r="P24" s="138"/>
      <c r="Q24" s="21"/>
    </row>
    <row r="25" spans="2:17" s="16" customFormat="1" x14ac:dyDescent="0.25">
      <c r="B25" s="6"/>
      <c r="C25" s="137"/>
      <c r="D25" s="93" t="s">
        <v>5</v>
      </c>
      <c r="E25" s="94"/>
      <c r="F25" s="87"/>
      <c r="G25" s="88"/>
      <c r="H25" s="88"/>
      <c r="I25" s="88"/>
      <c r="J25" s="88"/>
      <c r="K25" s="88"/>
      <c r="L25" s="88"/>
      <c r="M25" s="88"/>
      <c r="N25" s="88"/>
      <c r="O25" s="88"/>
      <c r="P25" s="138"/>
      <c r="Q25" s="21"/>
    </row>
    <row r="26" spans="2:17" s="16" customFormat="1" x14ac:dyDescent="0.25">
      <c r="B26" s="6"/>
      <c r="C26" s="137"/>
      <c r="D26" s="93" t="s">
        <v>6</v>
      </c>
      <c r="E26" s="94"/>
      <c r="F26" s="87"/>
      <c r="G26" s="88"/>
      <c r="H26" s="88"/>
      <c r="I26" s="88"/>
      <c r="J26" s="88"/>
      <c r="K26" s="88"/>
      <c r="L26" s="88"/>
      <c r="M26" s="88"/>
      <c r="N26" s="88"/>
      <c r="O26" s="88"/>
      <c r="P26" s="138"/>
      <c r="Q26" s="21"/>
    </row>
    <row r="27" spans="2:17" s="16" customFormat="1" x14ac:dyDescent="0.25">
      <c r="B27" s="6"/>
      <c r="C27" s="137"/>
      <c r="D27" s="93" t="s">
        <v>4</v>
      </c>
      <c r="E27" s="94"/>
      <c r="F27" s="87"/>
      <c r="G27" s="88"/>
      <c r="H27" s="88"/>
      <c r="I27" s="88"/>
      <c r="J27" s="88"/>
      <c r="K27" s="88"/>
      <c r="L27" s="88"/>
      <c r="M27" s="88"/>
      <c r="N27" s="88"/>
      <c r="O27" s="88"/>
      <c r="P27" s="138"/>
      <c r="Q27" s="21"/>
    </row>
    <row r="28" spans="2:17" s="16" customFormat="1" ht="14.25" hidden="1" customHeight="1" x14ac:dyDescent="0.25">
      <c r="B28" s="6"/>
      <c r="C28" s="137"/>
      <c r="D28" s="85" t="s">
        <v>44</v>
      </c>
      <c r="E28" s="86"/>
      <c r="F28" s="87"/>
      <c r="G28" s="88"/>
      <c r="H28" s="88"/>
      <c r="I28" s="88"/>
      <c r="J28" s="88"/>
      <c r="K28" s="88"/>
      <c r="L28" s="88"/>
      <c r="M28" s="88"/>
      <c r="N28" s="88"/>
      <c r="O28" s="88"/>
      <c r="P28" s="138"/>
      <c r="Q28" s="21"/>
    </row>
    <row r="29" spans="2:17" s="16" customFormat="1" x14ac:dyDescent="0.25">
      <c r="B29" s="6"/>
      <c r="C29" s="137"/>
      <c r="D29" s="85" t="s">
        <v>12</v>
      </c>
      <c r="E29" s="86"/>
      <c r="F29" s="87"/>
      <c r="G29" s="88"/>
      <c r="H29" s="88"/>
      <c r="I29" s="88"/>
      <c r="J29" s="88"/>
      <c r="K29" s="88"/>
      <c r="L29" s="88"/>
      <c r="M29" s="88"/>
      <c r="N29" s="88"/>
      <c r="O29" s="88"/>
      <c r="P29" s="138"/>
      <c r="Q29" s="21"/>
    </row>
    <row r="30" spans="2:17" s="16" customFormat="1" x14ac:dyDescent="0.25">
      <c r="B30" s="6"/>
      <c r="C30" s="137"/>
      <c r="D30" s="85" t="s">
        <v>37</v>
      </c>
      <c r="E30" s="86"/>
      <c r="F30" s="95"/>
      <c r="G30" s="96"/>
      <c r="H30" s="96"/>
      <c r="I30" s="96"/>
      <c r="J30" s="96"/>
      <c r="K30" s="96"/>
      <c r="L30" s="96"/>
      <c r="M30" s="96"/>
      <c r="N30" s="96"/>
      <c r="O30" s="96"/>
      <c r="P30" s="138"/>
      <c r="Q30" s="21"/>
    </row>
    <row r="31" spans="2:17" s="16" customFormat="1" hidden="1" x14ac:dyDescent="0.25">
      <c r="B31" s="6"/>
      <c r="C31" s="137"/>
      <c r="D31" s="149" t="s">
        <v>10</v>
      </c>
      <c r="E31" s="150"/>
      <c r="F31" s="59"/>
      <c r="G31" s="60"/>
      <c r="H31" s="60"/>
      <c r="I31" s="60"/>
      <c r="J31" s="60"/>
      <c r="K31" s="60"/>
      <c r="L31" s="60"/>
      <c r="M31" s="60"/>
      <c r="N31" s="60"/>
      <c r="O31" s="60"/>
      <c r="P31" s="138"/>
      <c r="Q31" s="21"/>
    </row>
    <row r="32" spans="2:17" s="16" customFormat="1" hidden="1" x14ac:dyDescent="0.25">
      <c r="B32" s="6"/>
      <c r="C32" s="137"/>
      <c r="D32" s="149" t="s">
        <v>11</v>
      </c>
      <c r="E32" s="150"/>
      <c r="F32" s="59"/>
      <c r="G32" s="60"/>
      <c r="H32" s="60"/>
      <c r="I32" s="60"/>
      <c r="J32" s="60"/>
      <c r="K32" s="60"/>
      <c r="L32" s="60"/>
      <c r="M32" s="60"/>
      <c r="N32" s="60"/>
      <c r="O32" s="60"/>
      <c r="P32" s="138"/>
      <c r="Q32" s="21"/>
    </row>
    <row r="33" spans="2:17" s="16" customFormat="1" hidden="1" x14ac:dyDescent="0.25">
      <c r="B33" s="6"/>
      <c r="C33" s="137"/>
      <c r="D33" s="149" t="s">
        <v>62</v>
      </c>
      <c r="E33" s="150"/>
      <c r="F33" s="59"/>
      <c r="G33" s="60"/>
      <c r="H33" s="60"/>
      <c r="I33" s="60"/>
      <c r="J33" s="60"/>
      <c r="K33" s="60"/>
      <c r="L33" s="60"/>
      <c r="M33" s="60"/>
      <c r="N33" s="60"/>
      <c r="O33" s="60"/>
      <c r="P33" s="138"/>
      <c r="Q33" s="21"/>
    </row>
    <row r="34" spans="2:17" s="16" customFormat="1" hidden="1" x14ac:dyDescent="0.25">
      <c r="B34" s="6"/>
      <c r="C34" s="137"/>
      <c r="D34" s="149" t="s">
        <v>15</v>
      </c>
      <c r="E34" s="150"/>
      <c r="F34" s="151">
        <f t="shared" ref="F34:O34" si="2">F35/43560</f>
        <v>0</v>
      </c>
      <c r="G34" s="152">
        <f t="shared" si="2"/>
        <v>0</v>
      </c>
      <c r="H34" s="152">
        <f t="shared" si="2"/>
        <v>0</v>
      </c>
      <c r="I34" s="152">
        <f t="shared" si="2"/>
        <v>0</v>
      </c>
      <c r="J34" s="152">
        <f t="shared" si="2"/>
        <v>0</v>
      </c>
      <c r="K34" s="152">
        <f t="shared" si="2"/>
        <v>0</v>
      </c>
      <c r="L34" s="152">
        <f t="shared" si="2"/>
        <v>0</v>
      </c>
      <c r="M34" s="152">
        <f t="shared" si="2"/>
        <v>0</v>
      </c>
      <c r="N34" s="152">
        <f t="shared" si="2"/>
        <v>0</v>
      </c>
      <c r="O34" s="152">
        <f t="shared" si="2"/>
        <v>0</v>
      </c>
      <c r="P34" s="138"/>
      <c r="Q34" s="21"/>
    </row>
    <row r="35" spans="2:17" s="16" customFormat="1" hidden="1" x14ac:dyDescent="0.25">
      <c r="B35" s="6"/>
      <c r="C35" s="137"/>
      <c r="D35" s="149" t="s">
        <v>42</v>
      </c>
      <c r="E35" s="150"/>
      <c r="F35" s="65"/>
      <c r="G35" s="66"/>
      <c r="H35" s="66"/>
      <c r="I35" s="66"/>
      <c r="J35" s="66"/>
      <c r="K35" s="66"/>
      <c r="L35" s="66"/>
      <c r="M35" s="66"/>
      <c r="N35" s="66"/>
      <c r="O35" s="66"/>
      <c r="P35" s="138"/>
      <c r="Q35" s="21"/>
    </row>
    <row r="36" spans="2:17" s="16" customFormat="1" hidden="1" x14ac:dyDescent="0.25">
      <c r="B36" s="6"/>
      <c r="C36" s="137"/>
      <c r="D36" s="149" t="s">
        <v>38</v>
      </c>
      <c r="E36" s="150"/>
      <c r="F36" s="153"/>
      <c r="G36" s="154"/>
      <c r="H36" s="154"/>
      <c r="I36" s="154"/>
      <c r="J36" s="154"/>
      <c r="K36" s="154"/>
      <c r="L36" s="154"/>
      <c r="M36" s="154"/>
      <c r="N36" s="154"/>
      <c r="O36" s="154"/>
      <c r="P36" s="138"/>
      <c r="Q36" s="21"/>
    </row>
    <row r="37" spans="2:17" ht="5.0999999999999996" customHeight="1" x14ac:dyDescent="0.25">
      <c r="B37" s="1"/>
      <c r="C37" s="135"/>
      <c r="D37" s="139"/>
      <c r="E37" s="140"/>
      <c r="F37" s="141"/>
      <c r="G37" s="142"/>
      <c r="H37" s="142"/>
      <c r="I37" s="142"/>
      <c r="J37" s="142"/>
      <c r="K37" s="142"/>
      <c r="L37" s="142"/>
      <c r="M37" s="142"/>
      <c r="N37" s="142"/>
      <c r="O37" s="142"/>
      <c r="P37" s="136"/>
      <c r="Q37" s="20"/>
    </row>
    <row r="38" spans="2:17" x14ac:dyDescent="0.25">
      <c r="B38" s="1"/>
      <c r="C38" s="144"/>
      <c r="D38" s="17" t="s">
        <v>33</v>
      </c>
      <c r="E38" s="145"/>
      <c r="F38" s="146"/>
      <c r="G38" s="147"/>
      <c r="H38" s="147"/>
      <c r="I38" s="147"/>
      <c r="J38" s="147"/>
      <c r="K38" s="147"/>
      <c r="L38" s="147"/>
      <c r="M38" s="147"/>
      <c r="N38" s="147"/>
      <c r="O38" s="147"/>
      <c r="P38" s="148"/>
      <c r="Q38" s="20"/>
    </row>
    <row r="39" spans="2:17" ht="5.0999999999999996" customHeight="1" x14ac:dyDescent="0.25">
      <c r="B39" s="1"/>
      <c r="C39" s="135"/>
      <c r="D39" s="139"/>
      <c r="E39" s="140"/>
      <c r="F39" s="141"/>
      <c r="G39" s="142"/>
      <c r="H39" s="142"/>
      <c r="I39" s="142"/>
      <c r="J39" s="142"/>
      <c r="K39" s="142"/>
      <c r="L39" s="142"/>
      <c r="M39" s="142"/>
      <c r="N39" s="142"/>
      <c r="O39" s="142"/>
      <c r="P39" s="136"/>
      <c r="Q39" s="20"/>
    </row>
    <row r="40" spans="2:17" s="16" customFormat="1" x14ac:dyDescent="0.25">
      <c r="B40" s="6"/>
      <c r="C40" s="137"/>
      <c r="D40" s="81" t="s">
        <v>56</v>
      </c>
      <c r="E40" s="82"/>
      <c r="F40" s="83"/>
      <c r="G40" s="84"/>
      <c r="H40" s="84"/>
      <c r="I40" s="84"/>
      <c r="J40" s="84"/>
      <c r="K40" s="84"/>
      <c r="L40" s="84"/>
      <c r="M40" s="84"/>
      <c r="N40" s="84"/>
      <c r="O40" s="84"/>
      <c r="P40" s="138"/>
      <c r="Q40" s="21"/>
    </row>
    <row r="41" spans="2:17" s="16" customFormat="1" x14ac:dyDescent="0.25">
      <c r="B41" s="6"/>
      <c r="C41" s="137"/>
      <c r="D41" s="85" t="s">
        <v>61</v>
      </c>
      <c r="E41" s="86"/>
      <c r="F41" s="89"/>
      <c r="G41" s="90"/>
      <c r="H41" s="90"/>
      <c r="I41" s="90"/>
      <c r="J41" s="90"/>
      <c r="K41" s="90"/>
      <c r="L41" s="90"/>
      <c r="M41" s="90"/>
      <c r="N41" s="90"/>
      <c r="O41" s="90"/>
      <c r="P41" s="138"/>
      <c r="Q41" s="21"/>
    </row>
    <row r="42" spans="2:17" s="16" customFormat="1" x14ac:dyDescent="0.25">
      <c r="B42" s="6"/>
      <c r="C42" s="137"/>
      <c r="D42" s="85" t="s">
        <v>21</v>
      </c>
      <c r="E42" s="86"/>
      <c r="F42" s="208"/>
      <c r="G42" s="209"/>
      <c r="H42" s="209"/>
      <c r="I42" s="209"/>
      <c r="J42" s="209"/>
      <c r="K42" s="209"/>
      <c r="L42" s="209"/>
      <c r="M42" s="209"/>
      <c r="N42" s="209"/>
      <c r="O42" s="209"/>
      <c r="P42" s="138"/>
      <c r="Q42" s="21"/>
    </row>
    <row r="43" spans="2:17" s="16" customFormat="1" hidden="1" x14ac:dyDescent="0.25">
      <c r="B43" s="6"/>
      <c r="C43" s="137"/>
      <c r="D43" s="85" t="s">
        <v>45</v>
      </c>
      <c r="E43" s="86"/>
      <c r="F43" s="91"/>
      <c r="G43" s="92"/>
      <c r="H43" s="92"/>
      <c r="I43" s="92"/>
      <c r="J43" s="92"/>
      <c r="K43" s="92"/>
      <c r="L43" s="92"/>
      <c r="M43" s="92"/>
      <c r="N43" s="92"/>
      <c r="O43" s="92"/>
      <c r="P43" s="138"/>
      <c r="Q43" s="21"/>
    </row>
    <row r="44" spans="2:17" s="16" customFormat="1" x14ac:dyDescent="0.25">
      <c r="B44" s="6"/>
      <c r="C44" s="137"/>
      <c r="D44" s="85" t="s">
        <v>22</v>
      </c>
      <c r="E44" s="86"/>
      <c r="F44" s="87"/>
      <c r="G44" s="88"/>
      <c r="H44" s="88"/>
      <c r="I44" s="88"/>
      <c r="J44" s="88"/>
      <c r="K44" s="88"/>
      <c r="L44" s="88"/>
      <c r="M44" s="88"/>
      <c r="N44" s="88"/>
      <c r="O44" s="88"/>
      <c r="P44" s="138"/>
      <c r="Q44" s="21"/>
    </row>
    <row r="45" spans="2:17" s="16" customFormat="1" ht="25.5" x14ac:dyDescent="0.25">
      <c r="B45" s="6"/>
      <c r="C45" s="137"/>
      <c r="D45" s="85" t="s">
        <v>55</v>
      </c>
      <c r="E45" s="86"/>
      <c r="F45" s="87" t="str">
        <f t="shared" ref="F45:O45" si="3">F87&amp;" / "&amp;F88</f>
        <v xml:space="preserve"> / </v>
      </c>
      <c r="G45" s="88" t="str">
        <f t="shared" si="3"/>
        <v xml:space="preserve"> / </v>
      </c>
      <c r="H45" s="88" t="str">
        <f t="shared" si="3"/>
        <v xml:space="preserve"> / </v>
      </c>
      <c r="I45" s="88" t="str">
        <f t="shared" si="3"/>
        <v xml:space="preserve"> / </v>
      </c>
      <c r="J45" s="88" t="str">
        <f t="shared" si="3"/>
        <v xml:space="preserve"> / </v>
      </c>
      <c r="K45" s="88" t="str">
        <f t="shared" si="3"/>
        <v xml:space="preserve"> / </v>
      </c>
      <c r="L45" s="88" t="str">
        <f t="shared" si="3"/>
        <v xml:space="preserve"> / </v>
      </c>
      <c r="M45" s="88" t="str">
        <f t="shared" si="3"/>
        <v xml:space="preserve"> / </v>
      </c>
      <c r="N45" s="88" t="str">
        <f t="shared" si="3"/>
        <v xml:space="preserve"> / </v>
      </c>
      <c r="O45" s="88" t="str">
        <f t="shared" si="3"/>
        <v xml:space="preserve"> / </v>
      </c>
      <c r="P45" s="138"/>
      <c r="Q45" s="21"/>
    </row>
    <row r="46" spans="2:17" s="16" customFormat="1" ht="5.0999999999999996" customHeight="1" x14ac:dyDescent="0.25">
      <c r="B46" s="6"/>
      <c r="C46" s="155"/>
      <c r="D46" s="97"/>
      <c r="E46" s="98"/>
      <c r="F46" s="99"/>
      <c r="G46" s="100"/>
      <c r="H46" s="100"/>
      <c r="I46" s="100"/>
      <c r="J46" s="100"/>
      <c r="K46" s="100"/>
      <c r="L46" s="100"/>
      <c r="M46" s="100"/>
      <c r="N46" s="100"/>
      <c r="O46" s="100"/>
      <c r="P46" s="156"/>
      <c r="Q46" s="21"/>
    </row>
    <row r="47" spans="2:17" s="16" customFormat="1" ht="5.0999999999999996" customHeight="1" x14ac:dyDescent="0.25">
      <c r="B47" s="6"/>
      <c r="C47" s="137"/>
      <c r="D47" s="85"/>
      <c r="E47" s="86"/>
      <c r="F47" s="87"/>
      <c r="G47" s="88"/>
      <c r="H47" s="88"/>
      <c r="I47" s="88"/>
      <c r="J47" s="88"/>
      <c r="K47" s="88"/>
      <c r="L47" s="88"/>
      <c r="M47" s="88"/>
      <c r="N47" s="88"/>
      <c r="O47" s="88"/>
      <c r="P47" s="138"/>
      <c r="Q47" s="21"/>
    </row>
    <row r="48" spans="2:17" s="16" customFormat="1" x14ac:dyDescent="0.25">
      <c r="B48" s="6"/>
      <c r="C48" s="137"/>
      <c r="D48" s="85" t="s">
        <v>16</v>
      </c>
      <c r="E48" s="86"/>
      <c r="F48" s="101"/>
      <c r="G48" s="102"/>
      <c r="H48" s="102"/>
      <c r="I48" s="102"/>
      <c r="J48" s="102"/>
      <c r="K48" s="102"/>
      <c r="L48" s="102"/>
      <c r="M48" s="102"/>
      <c r="N48" s="102"/>
      <c r="O48" s="102"/>
      <c r="P48" s="138"/>
      <c r="Q48" s="21"/>
    </row>
    <row r="49" spans="2:17" s="16" customFormat="1" x14ac:dyDescent="0.25">
      <c r="B49" s="6"/>
      <c r="C49" s="137"/>
      <c r="D49" s="85" t="s">
        <v>66</v>
      </c>
      <c r="E49" s="86"/>
      <c r="F49" s="87"/>
      <c r="G49" s="88"/>
      <c r="H49" s="88"/>
      <c r="I49" s="88"/>
      <c r="J49" s="88"/>
      <c r="K49" s="88"/>
      <c r="L49" s="88"/>
      <c r="M49" s="88"/>
      <c r="N49" s="88"/>
      <c r="O49" s="88"/>
      <c r="P49" s="138"/>
      <c r="Q49" s="21"/>
    </row>
    <row r="50" spans="2:17" s="16" customFormat="1" x14ac:dyDescent="0.25">
      <c r="B50" s="6"/>
      <c r="C50" s="137"/>
      <c r="D50" s="85" t="s">
        <v>53</v>
      </c>
      <c r="E50" s="86"/>
      <c r="F50" s="87"/>
      <c r="G50" s="88"/>
      <c r="H50" s="88"/>
      <c r="I50" s="88"/>
      <c r="J50" s="88"/>
      <c r="K50" s="88"/>
      <c r="L50" s="88"/>
      <c r="M50" s="88"/>
      <c r="N50" s="88"/>
      <c r="O50" s="88"/>
      <c r="P50" s="138"/>
      <c r="Q50" s="21"/>
    </row>
    <row r="51" spans="2:17" s="16" customFormat="1" x14ac:dyDescent="0.25">
      <c r="B51" s="6"/>
      <c r="C51" s="137"/>
      <c r="D51" s="85" t="s">
        <v>17</v>
      </c>
      <c r="E51" s="86"/>
      <c r="F51" s="87"/>
      <c r="G51" s="88"/>
      <c r="H51" s="88"/>
      <c r="I51" s="88"/>
      <c r="J51" s="88"/>
      <c r="K51" s="88"/>
      <c r="L51" s="88"/>
      <c r="M51" s="88"/>
      <c r="N51" s="88"/>
      <c r="O51" s="88"/>
      <c r="P51" s="138"/>
      <c r="Q51" s="21"/>
    </row>
    <row r="52" spans="2:17" s="16" customFormat="1" x14ac:dyDescent="0.25">
      <c r="B52" s="6"/>
      <c r="C52" s="137"/>
      <c r="D52" s="85" t="s">
        <v>49</v>
      </c>
      <c r="E52" s="86"/>
      <c r="F52" s="87"/>
      <c r="G52" s="88"/>
      <c r="H52" s="88"/>
      <c r="I52" s="88"/>
      <c r="J52" s="88"/>
      <c r="K52" s="88"/>
      <c r="L52" s="88"/>
      <c r="M52" s="88"/>
      <c r="N52" s="88"/>
      <c r="O52" s="88"/>
      <c r="P52" s="138"/>
      <c r="Q52" s="21"/>
    </row>
    <row r="53" spans="2:17" s="16" customFormat="1" hidden="1" x14ac:dyDescent="0.25">
      <c r="B53" s="6"/>
      <c r="C53" s="137"/>
      <c r="D53" s="85" t="s">
        <v>54</v>
      </c>
      <c r="E53" s="86"/>
      <c r="F53" s="95"/>
      <c r="G53" s="96"/>
      <c r="H53" s="96"/>
      <c r="I53" s="96"/>
      <c r="J53" s="96"/>
      <c r="K53" s="96"/>
      <c r="L53" s="96"/>
      <c r="M53" s="96"/>
      <c r="N53" s="96"/>
      <c r="O53" s="96"/>
      <c r="P53" s="138"/>
      <c r="Q53" s="21"/>
    </row>
    <row r="54" spans="2:17" s="16" customFormat="1" hidden="1" x14ac:dyDescent="0.25">
      <c r="B54" s="6"/>
      <c r="C54" s="137"/>
      <c r="D54" s="85" t="s">
        <v>20</v>
      </c>
      <c r="E54" s="86"/>
      <c r="F54" s="87"/>
      <c r="G54" s="88"/>
      <c r="H54" s="88"/>
      <c r="I54" s="88"/>
      <c r="J54" s="88"/>
      <c r="K54" s="88"/>
      <c r="L54" s="88"/>
      <c r="M54" s="88"/>
      <c r="N54" s="88"/>
      <c r="O54" s="88"/>
      <c r="P54" s="138"/>
      <c r="Q54" s="21"/>
    </row>
    <row r="55" spans="2:17" s="16" customFormat="1" x14ac:dyDescent="0.25">
      <c r="B55" s="6"/>
      <c r="C55" s="137"/>
      <c r="D55" s="85" t="s">
        <v>52</v>
      </c>
      <c r="E55" s="86"/>
      <c r="F55" s="87"/>
      <c r="G55" s="88"/>
      <c r="H55" s="88"/>
      <c r="I55" s="88"/>
      <c r="J55" s="88"/>
      <c r="K55" s="88"/>
      <c r="L55" s="88"/>
      <c r="M55" s="88"/>
      <c r="N55" s="88"/>
      <c r="O55" s="88"/>
      <c r="P55" s="138"/>
      <c r="Q55" s="21"/>
    </row>
    <row r="56" spans="2:17" s="16" customFormat="1" x14ac:dyDescent="0.25">
      <c r="B56" s="6"/>
      <c r="C56" s="137"/>
      <c r="D56" s="85" t="s">
        <v>18</v>
      </c>
      <c r="E56" s="86"/>
      <c r="F56" s="87"/>
      <c r="G56" s="88"/>
      <c r="H56" s="88"/>
      <c r="I56" s="88"/>
      <c r="J56" s="88"/>
      <c r="K56" s="88"/>
      <c r="L56" s="88"/>
      <c r="M56" s="88"/>
      <c r="N56" s="88"/>
      <c r="O56" s="88"/>
      <c r="P56" s="138"/>
      <c r="Q56" s="21"/>
    </row>
    <row r="57" spans="2:17" s="16" customFormat="1" ht="5.0999999999999996" customHeight="1" x14ac:dyDescent="0.25">
      <c r="B57" s="6"/>
      <c r="C57" s="155"/>
      <c r="D57" s="97"/>
      <c r="E57" s="98"/>
      <c r="F57" s="99"/>
      <c r="G57" s="100"/>
      <c r="H57" s="100"/>
      <c r="I57" s="100"/>
      <c r="J57" s="100"/>
      <c r="K57" s="100"/>
      <c r="L57" s="100"/>
      <c r="M57" s="100"/>
      <c r="N57" s="100"/>
      <c r="O57" s="100"/>
      <c r="P57" s="156"/>
      <c r="Q57" s="21"/>
    </row>
    <row r="58" spans="2:17" s="16" customFormat="1" ht="5.0999999999999996" customHeight="1" x14ac:dyDescent="0.25">
      <c r="B58" s="6"/>
      <c r="C58" s="137"/>
      <c r="D58" s="85"/>
      <c r="E58" s="86"/>
      <c r="F58" s="87"/>
      <c r="G58" s="88"/>
      <c r="H58" s="88"/>
      <c r="I58" s="88"/>
      <c r="J58" s="88"/>
      <c r="K58" s="88"/>
      <c r="L58" s="88"/>
      <c r="M58" s="88"/>
      <c r="N58" s="88"/>
      <c r="O58" s="88"/>
      <c r="P58" s="138"/>
      <c r="Q58" s="21"/>
    </row>
    <row r="59" spans="2:17" s="16" customFormat="1" x14ac:dyDescent="0.25">
      <c r="B59" s="6"/>
      <c r="C59" s="137"/>
      <c r="D59" s="85" t="s">
        <v>19</v>
      </c>
      <c r="E59" s="86"/>
      <c r="F59" s="103"/>
      <c r="G59" s="104"/>
      <c r="H59" s="104"/>
      <c r="I59" s="104"/>
      <c r="J59" s="104"/>
      <c r="K59" s="104"/>
      <c r="L59" s="104"/>
      <c r="M59" s="104"/>
      <c r="N59" s="104"/>
      <c r="O59" s="104"/>
      <c r="P59" s="138"/>
      <c r="Q59" s="21"/>
    </row>
    <row r="60" spans="2:17" s="16" customFormat="1" hidden="1" x14ac:dyDescent="0.25">
      <c r="B60" s="6"/>
      <c r="C60" s="137"/>
      <c r="D60" s="85"/>
      <c r="E60" s="86"/>
      <c r="F60" s="105" t="str">
        <f>IF(F91="---",F92,F91)</f>
        <v>---</v>
      </c>
      <c r="G60" s="106" t="str">
        <f>IF(G91="---",G92,G91)</f>
        <v>---</v>
      </c>
      <c r="H60" s="106" t="str">
        <f t="shared" ref="H60:O60" si="4">IF(H91="---",H92,H91)</f>
        <v>---</v>
      </c>
      <c r="I60" s="106" t="str">
        <f t="shared" si="4"/>
        <v>---</v>
      </c>
      <c r="J60" s="106" t="str">
        <f t="shared" si="4"/>
        <v>---</v>
      </c>
      <c r="K60" s="106" t="str">
        <f t="shared" si="4"/>
        <v>---</v>
      </c>
      <c r="L60" s="106" t="str">
        <f t="shared" si="4"/>
        <v>---</v>
      </c>
      <c r="M60" s="106" t="str">
        <f t="shared" si="4"/>
        <v>---</v>
      </c>
      <c r="N60" s="106" t="str">
        <f t="shared" si="4"/>
        <v>---</v>
      </c>
      <c r="O60" s="106" t="str">
        <f t="shared" si="4"/>
        <v>---</v>
      </c>
      <c r="P60" s="138"/>
      <c r="Q60" s="21"/>
    </row>
    <row r="61" spans="2:17" s="16" customFormat="1" ht="25.5" hidden="1" x14ac:dyDescent="0.25">
      <c r="B61" s="6"/>
      <c r="C61" s="137"/>
      <c r="D61" s="85" t="s">
        <v>63</v>
      </c>
      <c r="E61" s="86"/>
      <c r="F61" s="107"/>
      <c r="G61" s="108"/>
      <c r="H61" s="108"/>
      <c r="I61" s="108"/>
      <c r="J61" s="108"/>
      <c r="K61" s="108"/>
      <c r="L61" s="108"/>
      <c r="M61" s="108"/>
      <c r="N61" s="108"/>
      <c r="O61" s="108"/>
      <c r="P61" s="138"/>
      <c r="Q61" s="21"/>
    </row>
    <row r="62" spans="2:17" s="16" customFormat="1" hidden="1" x14ac:dyDescent="0.25">
      <c r="B62" s="6"/>
      <c r="C62" s="137"/>
      <c r="D62" s="85" t="s">
        <v>57</v>
      </c>
      <c r="E62" s="86"/>
      <c r="F62" s="103"/>
      <c r="G62" s="104"/>
      <c r="H62" s="104"/>
      <c r="I62" s="104"/>
      <c r="J62" s="104"/>
      <c r="K62" s="104"/>
      <c r="L62" s="104"/>
      <c r="M62" s="104"/>
      <c r="N62" s="104"/>
      <c r="O62" s="104"/>
      <c r="P62" s="138"/>
      <c r="Q62" s="21"/>
    </row>
    <row r="63" spans="2:17" s="16" customFormat="1" hidden="1" x14ac:dyDescent="0.25">
      <c r="B63" s="6"/>
      <c r="C63" s="137"/>
      <c r="D63" s="85" t="s">
        <v>46</v>
      </c>
      <c r="E63" s="86"/>
      <c r="F63" s="109"/>
      <c r="G63" s="110"/>
      <c r="H63" s="110"/>
      <c r="I63" s="110"/>
      <c r="J63" s="110"/>
      <c r="K63" s="110"/>
      <c r="L63" s="110"/>
      <c r="M63" s="110"/>
      <c r="N63" s="110"/>
      <c r="O63" s="110"/>
      <c r="P63" s="138"/>
      <c r="Q63" s="21"/>
    </row>
    <row r="64" spans="2:17" s="16" customFormat="1" hidden="1" x14ac:dyDescent="0.25">
      <c r="B64" s="6"/>
      <c r="C64" s="137"/>
      <c r="D64" s="85" t="s">
        <v>47</v>
      </c>
      <c r="E64" s="86"/>
      <c r="F64" s="109"/>
      <c r="G64" s="110"/>
      <c r="H64" s="110"/>
      <c r="I64" s="110"/>
      <c r="J64" s="110"/>
      <c r="K64" s="110"/>
      <c r="L64" s="110"/>
      <c r="M64" s="110"/>
      <c r="N64" s="110"/>
      <c r="O64" s="110"/>
      <c r="P64" s="138"/>
      <c r="Q64" s="21"/>
    </row>
    <row r="65" spans="2:17" s="16" customFormat="1" hidden="1" x14ac:dyDescent="0.25">
      <c r="B65" s="6"/>
      <c r="C65" s="137"/>
      <c r="D65" s="85" t="s">
        <v>48</v>
      </c>
      <c r="E65" s="86"/>
      <c r="F65" s="109"/>
      <c r="G65" s="110"/>
      <c r="H65" s="110"/>
      <c r="I65" s="110"/>
      <c r="J65" s="110"/>
      <c r="K65" s="110"/>
      <c r="L65" s="110"/>
      <c r="M65" s="110"/>
      <c r="N65" s="110"/>
      <c r="O65" s="110"/>
      <c r="P65" s="138"/>
      <c r="Q65" s="21"/>
    </row>
    <row r="66" spans="2:17" s="16" customFormat="1" x14ac:dyDescent="0.25">
      <c r="B66" s="6"/>
      <c r="C66" s="137"/>
      <c r="D66" s="85"/>
      <c r="E66" s="86"/>
      <c r="F66" s="105" t="str">
        <f>IF(F92="---",F91,F92)</f>
        <v>---</v>
      </c>
      <c r="G66" s="106" t="str">
        <f>IF(G92="---",G91,G92)</f>
        <v>---</v>
      </c>
      <c r="H66" s="106" t="str">
        <f t="shared" ref="H66:O66" si="5">IF(H92="---",H91,H92)</f>
        <v>---</v>
      </c>
      <c r="I66" s="106" t="str">
        <f t="shared" si="5"/>
        <v>---</v>
      </c>
      <c r="J66" s="106" t="str">
        <f t="shared" si="5"/>
        <v>---</v>
      </c>
      <c r="K66" s="106" t="str">
        <f t="shared" si="5"/>
        <v>---</v>
      </c>
      <c r="L66" s="106" t="str">
        <f t="shared" si="5"/>
        <v>---</v>
      </c>
      <c r="M66" s="106" t="str">
        <f t="shared" si="5"/>
        <v>---</v>
      </c>
      <c r="N66" s="106" t="str">
        <f t="shared" si="5"/>
        <v>---</v>
      </c>
      <c r="O66" s="106" t="str">
        <f t="shared" si="5"/>
        <v>---</v>
      </c>
      <c r="P66" s="138"/>
      <c r="Q66" s="21"/>
    </row>
    <row r="67" spans="2:17" ht="5.0999999999999996" hidden="1" customHeight="1" x14ac:dyDescent="0.25">
      <c r="B67" s="1"/>
      <c r="C67" s="135"/>
      <c r="D67" s="111"/>
      <c r="E67" s="112"/>
      <c r="F67" s="113"/>
      <c r="G67" s="114"/>
      <c r="H67" s="114"/>
      <c r="I67" s="114"/>
      <c r="J67" s="114"/>
      <c r="K67" s="114"/>
      <c r="L67" s="114"/>
      <c r="M67" s="114"/>
      <c r="N67" s="114"/>
      <c r="O67" s="114"/>
      <c r="P67" s="136"/>
      <c r="Q67" s="20"/>
    </row>
    <row r="68" spans="2:17" hidden="1" x14ac:dyDescent="0.25">
      <c r="B68" s="1"/>
      <c r="C68" s="144"/>
      <c r="D68" s="115" t="s">
        <v>34</v>
      </c>
      <c r="E68" s="116"/>
      <c r="F68" s="117"/>
      <c r="G68" s="118"/>
      <c r="H68" s="118"/>
      <c r="I68" s="118"/>
      <c r="J68" s="118"/>
      <c r="K68" s="118"/>
      <c r="L68" s="118"/>
      <c r="M68" s="118"/>
      <c r="N68" s="118"/>
      <c r="O68" s="118"/>
      <c r="P68" s="148"/>
      <c r="Q68" s="20"/>
    </row>
    <row r="69" spans="2:17" ht="5.0999999999999996" hidden="1" customHeight="1" x14ac:dyDescent="0.25">
      <c r="B69" s="1"/>
      <c r="C69" s="135"/>
      <c r="D69" s="111"/>
      <c r="E69" s="112"/>
      <c r="F69" s="113"/>
      <c r="G69" s="114"/>
      <c r="H69" s="114"/>
      <c r="I69" s="114"/>
      <c r="J69" s="114"/>
      <c r="K69" s="114"/>
      <c r="L69" s="114"/>
      <c r="M69" s="114"/>
      <c r="N69" s="114"/>
      <c r="O69" s="114"/>
      <c r="P69" s="136"/>
      <c r="Q69" s="20"/>
    </row>
    <row r="70" spans="2:17" s="16" customFormat="1" hidden="1" x14ac:dyDescent="0.25">
      <c r="B70" s="6"/>
      <c r="C70" s="137"/>
      <c r="D70" s="85" t="s">
        <v>23</v>
      </c>
      <c r="E70" s="86"/>
      <c r="F70" s="89"/>
      <c r="G70" s="90"/>
      <c r="H70" s="90"/>
      <c r="I70" s="90"/>
      <c r="J70" s="90"/>
      <c r="K70" s="90"/>
      <c r="L70" s="90"/>
      <c r="M70" s="90"/>
      <c r="N70" s="90"/>
      <c r="O70" s="90"/>
      <c r="P70" s="138"/>
      <c r="Q70" s="21"/>
    </row>
    <row r="71" spans="2:17" s="16" customFormat="1" hidden="1" x14ac:dyDescent="0.25">
      <c r="B71" s="6"/>
      <c r="C71" s="7"/>
      <c r="D71" s="85" t="s">
        <v>25</v>
      </c>
      <c r="E71" s="86"/>
      <c r="F71" s="91"/>
      <c r="G71" s="92"/>
      <c r="H71" s="92"/>
      <c r="I71" s="92"/>
      <c r="J71" s="92"/>
      <c r="K71" s="92"/>
      <c r="L71" s="92"/>
      <c r="M71" s="92"/>
      <c r="N71" s="92"/>
      <c r="O71" s="92"/>
      <c r="P71" s="138"/>
      <c r="Q71" s="21"/>
    </row>
    <row r="72" spans="2:17" s="16" customFormat="1" hidden="1" x14ac:dyDescent="0.25">
      <c r="B72" s="6"/>
      <c r="C72" s="137"/>
      <c r="D72" s="85" t="s">
        <v>24</v>
      </c>
      <c r="E72" s="86"/>
      <c r="F72" s="91"/>
      <c r="G72" s="92"/>
      <c r="H72" s="92"/>
      <c r="I72" s="92"/>
      <c r="J72" s="92"/>
      <c r="K72" s="92"/>
      <c r="L72" s="92"/>
      <c r="M72" s="92"/>
      <c r="N72" s="92"/>
      <c r="O72" s="92"/>
      <c r="P72" s="138"/>
      <c r="Q72" s="21"/>
    </row>
    <row r="73" spans="2:17" s="16" customFormat="1" hidden="1" x14ac:dyDescent="0.25">
      <c r="B73" s="6"/>
      <c r="C73" s="137"/>
      <c r="D73" s="85" t="s">
        <v>26</v>
      </c>
      <c r="E73" s="86"/>
      <c r="F73" s="89"/>
      <c r="G73" s="90"/>
      <c r="H73" s="90"/>
      <c r="I73" s="90"/>
      <c r="J73" s="90"/>
      <c r="K73" s="90"/>
      <c r="L73" s="90"/>
      <c r="M73" s="90"/>
      <c r="N73" s="90"/>
      <c r="O73" s="90"/>
      <c r="P73" s="138"/>
      <c r="Q73" s="21"/>
    </row>
    <row r="74" spans="2:17" s="16" customFormat="1" hidden="1" x14ac:dyDescent="0.25">
      <c r="B74" s="6"/>
      <c r="C74" s="137"/>
      <c r="D74" s="85" t="s">
        <v>28</v>
      </c>
      <c r="E74" s="86"/>
      <c r="F74" s="91"/>
      <c r="G74" s="92"/>
      <c r="H74" s="92"/>
      <c r="I74" s="92"/>
      <c r="J74" s="92"/>
      <c r="K74" s="92"/>
      <c r="L74" s="92"/>
      <c r="M74" s="92"/>
      <c r="N74" s="92"/>
      <c r="O74" s="92"/>
      <c r="P74" s="138"/>
      <c r="Q74" s="21"/>
    </row>
    <row r="75" spans="2:17" s="16" customFormat="1" hidden="1" x14ac:dyDescent="0.25">
      <c r="B75" s="6"/>
      <c r="C75" s="7"/>
      <c r="D75" s="85" t="s">
        <v>27</v>
      </c>
      <c r="E75" s="86"/>
      <c r="F75" s="91"/>
      <c r="G75" s="92"/>
      <c r="H75" s="92"/>
      <c r="I75" s="92"/>
      <c r="J75" s="92"/>
      <c r="K75" s="92"/>
      <c r="L75" s="92"/>
      <c r="M75" s="92"/>
      <c r="N75" s="92"/>
      <c r="O75" s="92"/>
      <c r="P75" s="138"/>
      <c r="Q75" s="21"/>
    </row>
    <row r="76" spans="2:17" s="16" customFormat="1" hidden="1" x14ac:dyDescent="0.25">
      <c r="B76" s="6"/>
      <c r="C76" s="137"/>
      <c r="D76" s="85" t="s">
        <v>51</v>
      </c>
      <c r="E76" s="86"/>
      <c r="F76" s="101"/>
      <c r="G76" s="102"/>
      <c r="H76" s="102"/>
      <c r="I76" s="102"/>
      <c r="J76" s="102"/>
      <c r="K76" s="102"/>
      <c r="L76" s="102"/>
      <c r="M76" s="102"/>
      <c r="N76" s="102"/>
      <c r="O76" s="102"/>
      <c r="P76" s="138"/>
      <c r="Q76" s="21"/>
    </row>
    <row r="77" spans="2:17" s="16" customFormat="1" hidden="1" x14ac:dyDescent="0.25">
      <c r="B77" s="6"/>
      <c r="C77" s="137"/>
      <c r="D77" s="85" t="s">
        <v>50</v>
      </c>
      <c r="E77" s="86"/>
      <c r="F77" s="101"/>
      <c r="G77" s="102"/>
      <c r="H77" s="102"/>
      <c r="I77" s="102"/>
      <c r="J77" s="102"/>
      <c r="K77" s="102"/>
      <c r="L77" s="102"/>
      <c r="M77" s="102"/>
      <c r="N77" s="102"/>
      <c r="O77" s="102"/>
      <c r="P77" s="138"/>
      <c r="Q77" s="21"/>
    </row>
    <row r="78" spans="2:17" s="16" customFormat="1" hidden="1" x14ac:dyDescent="0.25">
      <c r="B78" s="6"/>
      <c r="C78" s="137"/>
      <c r="D78" s="85" t="s">
        <v>29</v>
      </c>
      <c r="E78" s="86"/>
      <c r="F78" s="87"/>
      <c r="G78" s="88"/>
      <c r="H78" s="88"/>
      <c r="I78" s="88"/>
      <c r="J78" s="88"/>
      <c r="K78" s="88"/>
      <c r="L78" s="88"/>
      <c r="M78" s="88"/>
      <c r="N78" s="88"/>
      <c r="O78" s="88"/>
      <c r="P78" s="138"/>
      <c r="Q78" s="21"/>
    </row>
    <row r="79" spans="2:17" s="16" customFormat="1" hidden="1" x14ac:dyDescent="0.25">
      <c r="B79" s="6"/>
      <c r="C79" s="137"/>
      <c r="D79" s="85" t="s">
        <v>36</v>
      </c>
      <c r="E79" s="86"/>
      <c r="F79" s="87"/>
      <c r="G79" s="88"/>
      <c r="H79" s="88"/>
      <c r="I79" s="88"/>
      <c r="J79" s="88"/>
      <c r="K79" s="88"/>
      <c r="L79" s="88"/>
      <c r="M79" s="88"/>
      <c r="N79" s="88"/>
      <c r="O79" s="88"/>
      <c r="P79" s="138"/>
      <c r="Q79" s="21"/>
    </row>
    <row r="80" spans="2:17" s="16" customFormat="1" hidden="1" x14ac:dyDescent="0.25">
      <c r="B80" s="6"/>
      <c r="C80" s="137"/>
      <c r="D80" s="85" t="s">
        <v>30</v>
      </c>
      <c r="E80" s="86"/>
      <c r="F80" s="89"/>
      <c r="G80" s="90"/>
      <c r="H80" s="90"/>
      <c r="I80" s="90"/>
      <c r="J80" s="90"/>
      <c r="K80" s="90"/>
      <c r="L80" s="90"/>
      <c r="M80" s="90"/>
      <c r="N80" s="90"/>
      <c r="O80" s="90"/>
      <c r="P80" s="138"/>
      <c r="Q80" s="21"/>
    </row>
    <row r="81" spans="2:17" ht="5.0999999999999996" customHeight="1" thickBot="1" x14ac:dyDescent="0.3">
      <c r="B81" s="1"/>
      <c r="C81" s="157"/>
      <c r="D81" s="119"/>
      <c r="E81" s="120"/>
      <c r="F81" s="121"/>
      <c r="G81" s="122"/>
      <c r="H81" s="122"/>
      <c r="I81" s="122"/>
      <c r="J81" s="122"/>
      <c r="K81" s="122"/>
      <c r="L81" s="122"/>
      <c r="M81" s="122"/>
      <c r="N81" s="122"/>
      <c r="O81" s="122"/>
      <c r="P81" s="158"/>
      <c r="Q81" s="20"/>
    </row>
    <row r="82" spans="2:17" ht="6.75" customHeight="1" thickTop="1" x14ac:dyDescent="0.25">
      <c r="B82" s="1"/>
      <c r="C82" s="159"/>
      <c r="D82" s="159"/>
      <c r="E82" s="159"/>
      <c r="F82" s="159"/>
      <c r="G82" s="159"/>
      <c r="H82" s="159"/>
      <c r="I82" s="159"/>
      <c r="J82" s="159"/>
      <c r="K82" s="159"/>
      <c r="L82" s="159"/>
      <c r="M82" s="159"/>
      <c r="N82" s="159"/>
      <c r="O82" s="159"/>
      <c r="P82" s="159"/>
      <c r="Q82" s="20"/>
    </row>
    <row r="83" spans="2:17" hidden="1" x14ac:dyDescent="0.25">
      <c r="B83" s="1"/>
      <c r="C83" s="139"/>
      <c r="D83" s="139"/>
      <c r="E83" s="139"/>
      <c r="F83" s="160"/>
      <c r="G83" s="160"/>
      <c r="H83" s="160"/>
      <c r="I83" s="160"/>
      <c r="J83" s="160"/>
      <c r="K83" s="160"/>
      <c r="L83" s="160"/>
      <c r="M83" s="160"/>
      <c r="N83" s="160"/>
      <c r="O83" s="160"/>
      <c r="P83" s="139"/>
      <c r="Q83" s="20"/>
    </row>
    <row r="84" spans="2:17" hidden="1" x14ac:dyDescent="0.25">
      <c r="B84" s="1"/>
      <c r="C84" s="139"/>
      <c r="D84" s="139"/>
      <c r="E84" s="139"/>
      <c r="F84" s="160"/>
      <c r="G84" s="160"/>
      <c r="H84" s="160"/>
      <c r="I84" s="160"/>
      <c r="J84" s="160"/>
      <c r="K84" s="160"/>
      <c r="L84" s="160"/>
      <c r="M84" s="160"/>
      <c r="N84" s="160"/>
      <c r="O84" s="160"/>
      <c r="P84" s="139"/>
      <c r="Q84" s="20"/>
    </row>
    <row r="85" spans="2:17" s="16" customFormat="1" hidden="1" x14ac:dyDescent="0.25">
      <c r="B85" s="8"/>
      <c r="C85" s="161"/>
      <c r="D85" s="162"/>
      <c r="E85" s="161"/>
      <c r="F85" s="163"/>
      <c r="G85" s="163"/>
      <c r="H85" s="163"/>
      <c r="I85" s="163"/>
      <c r="J85" s="163"/>
      <c r="K85" s="163"/>
      <c r="L85" s="163"/>
      <c r="M85" s="163"/>
      <c r="N85" s="163"/>
      <c r="O85" s="163"/>
      <c r="P85" s="161"/>
      <c r="Q85" s="21"/>
    </row>
    <row r="86" spans="2:17" s="16" customFormat="1" hidden="1" x14ac:dyDescent="0.25">
      <c r="B86" s="8"/>
      <c r="C86" s="161"/>
      <c r="D86" s="164"/>
      <c r="E86" s="165"/>
      <c r="F86" s="166"/>
      <c r="G86" s="166"/>
      <c r="H86" s="166"/>
      <c r="I86" s="166"/>
      <c r="J86" s="166"/>
      <c r="K86" s="166"/>
      <c r="L86" s="166"/>
      <c r="M86" s="166"/>
      <c r="N86" s="166"/>
      <c r="O86" s="166"/>
      <c r="P86" s="161"/>
      <c r="Q86" s="21"/>
    </row>
    <row r="87" spans="2:17" s="16" customFormat="1" hidden="1" x14ac:dyDescent="0.25">
      <c r="B87" s="8"/>
      <c r="C87" s="161"/>
      <c r="D87" s="162"/>
      <c r="E87" s="161"/>
      <c r="F87" s="163"/>
      <c r="G87" s="163"/>
      <c r="H87" s="163"/>
      <c r="I87" s="163"/>
      <c r="J87" s="163"/>
      <c r="K87" s="163"/>
      <c r="L87" s="163"/>
      <c r="M87" s="163"/>
      <c r="N87" s="163"/>
      <c r="O87" s="163"/>
      <c r="P87" s="161"/>
      <c r="Q87" s="21"/>
    </row>
    <row r="88" spans="2:17" s="16" customFormat="1" hidden="1" x14ac:dyDescent="0.25">
      <c r="B88" s="8"/>
      <c r="C88" s="161"/>
      <c r="D88" s="162"/>
      <c r="E88" s="161"/>
      <c r="F88" s="163"/>
      <c r="G88" s="163"/>
      <c r="H88" s="163"/>
      <c r="I88" s="163"/>
      <c r="J88" s="163"/>
      <c r="K88" s="163"/>
      <c r="L88" s="163"/>
      <c r="M88" s="163"/>
      <c r="N88" s="163"/>
      <c r="O88" s="163"/>
      <c r="P88" s="161"/>
      <c r="Q88" s="21"/>
    </row>
    <row r="89" spans="2:17" s="16" customFormat="1" hidden="1" x14ac:dyDescent="0.25">
      <c r="B89" s="6"/>
      <c r="C89" s="137"/>
      <c r="D89" s="149" t="s">
        <v>58</v>
      </c>
      <c r="E89" s="150"/>
      <c r="F89" s="167"/>
      <c r="G89" s="168"/>
      <c r="H89" s="168"/>
      <c r="I89" s="168"/>
      <c r="J89" s="168"/>
      <c r="K89" s="168"/>
      <c r="L89" s="168"/>
      <c r="M89" s="168"/>
      <c r="N89" s="168"/>
      <c r="O89" s="168"/>
      <c r="P89" s="138"/>
      <c r="Q89" s="21"/>
    </row>
    <row r="90" spans="2:17" s="16" customFormat="1" hidden="1" x14ac:dyDescent="0.25">
      <c r="B90" s="6"/>
      <c r="C90" s="137"/>
      <c r="D90" s="149" t="s">
        <v>59</v>
      </c>
      <c r="E90" s="150"/>
      <c r="F90" s="167"/>
      <c r="G90" s="168"/>
      <c r="H90" s="168"/>
      <c r="I90" s="168"/>
      <c r="J90" s="168"/>
      <c r="K90" s="168"/>
      <c r="L90" s="168"/>
      <c r="M90" s="168"/>
      <c r="N90" s="168"/>
      <c r="O90" s="168"/>
      <c r="P90" s="138"/>
      <c r="Q90" s="21"/>
    </row>
    <row r="91" spans="2:17" s="16" customFormat="1" hidden="1" x14ac:dyDescent="0.25">
      <c r="B91" s="6"/>
      <c r="C91" s="169"/>
      <c r="D91" s="149" t="s">
        <v>97</v>
      </c>
      <c r="E91" s="169"/>
      <c r="F91" s="170" t="str">
        <f>IF(F89="","---",F89)</f>
        <v>---</v>
      </c>
      <c r="G91" s="170" t="str">
        <f t="shared" ref="G91:O91" si="6">IF(G89="","---",G89)</f>
        <v>---</v>
      </c>
      <c r="H91" s="170" t="str">
        <f t="shared" si="6"/>
        <v>---</v>
      </c>
      <c r="I91" s="170" t="str">
        <f t="shared" si="6"/>
        <v>---</v>
      </c>
      <c r="J91" s="170" t="str">
        <f t="shared" si="6"/>
        <v>---</v>
      </c>
      <c r="K91" s="170" t="str">
        <f t="shared" si="6"/>
        <v>---</v>
      </c>
      <c r="L91" s="170" t="str">
        <f t="shared" si="6"/>
        <v>---</v>
      </c>
      <c r="M91" s="170" t="str">
        <f t="shared" si="6"/>
        <v>---</v>
      </c>
      <c r="N91" s="170" t="str">
        <f t="shared" si="6"/>
        <v>---</v>
      </c>
      <c r="O91" s="170" t="str">
        <f t="shared" si="6"/>
        <v>---</v>
      </c>
      <c r="P91" s="169"/>
      <c r="Q91" s="21"/>
    </row>
    <row r="92" spans="2:17" s="16" customFormat="1" hidden="1" x14ac:dyDescent="0.25">
      <c r="B92" s="6"/>
      <c r="C92" s="169"/>
      <c r="D92" s="149" t="s">
        <v>98</v>
      </c>
      <c r="E92" s="169"/>
      <c r="F92" s="170" t="str">
        <f>IF(F90="","---",F90)</f>
        <v>---</v>
      </c>
      <c r="G92" s="170" t="str">
        <f t="shared" ref="G92:O92" si="7">IF(G90="","---",G90)</f>
        <v>---</v>
      </c>
      <c r="H92" s="170" t="str">
        <f t="shared" si="7"/>
        <v>---</v>
      </c>
      <c r="I92" s="170" t="str">
        <f t="shared" si="7"/>
        <v>---</v>
      </c>
      <c r="J92" s="170" t="str">
        <f t="shared" si="7"/>
        <v>---</v>
      </c>
      <c r="K92" s="170" t="str">
        <f t="shared" si="7"/>
        <v>---</v>
      </c>
      <c r="L92" s="170" t="str">
        <f t="shared" si="7"/>
        <v>---</v>
      </c>
      <c r="M92" s="170" t="str">
        <f t="shared" si="7"/>
        <v>---</v>
      </c>
      <c r="N92" s="170" t="str">
        <f t="shared" si="7"/>
        <v>---</v>
      </c>
      <c r="O92" s="170" t="str">
        <f t="shared" si="7"/>
        <v>---</v>
      </c>
      <c r="P92" s="169"/>
      <c r="Q92" s="21"/>
    </row>
    <row r="93" spans="2:17" x14ac:dyDescent="0.25">
      <c r="B93" s="1"/>
      <c r="C93" s="9" t="s">
        <v>65</v>
      </c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10"/>
      <c r="Q93" s="20"/>
    </row>
    <row r="95" spans="2:17" s="172" customFormat="1" ht="12.75" x14ac:dyDescent="0.2">
      <c r="B95" s="171"/>
      <c r="F95" s="173"/>
      <c r="G95" s="173"/>
      <c r="H95" s="173"/>
      <c r="I95" s="173"/>
      <c r="J95" s="173"/>
      <c r="K95" s="173"/>
      <c r="L95" s="173"/>
      <c r="M95" s="173"/>
      <c r="N95" s="173"/>
      <c r="O95" s="173"/>
    </row>
    <row r="96" spans="2:17" s="172" customFormat="1" ht="12.75" x14ac:dyDescent="0.2">
      <c r="B96" s="171"/>
      <c r="F96" s="174"/>
      <c r="G96" s="174"/>
      <c r="H96" s="174"/>
      <c r="I96" s="174"/>
      <c r="J96" s="174"/>
      <c r="K96" s="174"/>
      <c r="L96" s="174"/>
      <c r="M96" s="174"/>
      <c r="N96" s="174"/>
      <c r="O96" s="174"/>
    </row>
    <row r="97" spans="1:28" s="172" customFormat="1" ht="12.75" x14ac:dyDescent="0.2">
      <c r="B97" s="171"/>
      <c r="F97" s="175"/>
      <c r="G97" s="175"/>
      <c r="H97" s="175"/>
      <c r="I97" s="175"/>
      <c r="J97" s="175"/>
      <c r="K97" s="175"/>
      <c r="L97" s="175"/>
      <c r="M97" s="175"/>
      <c r="N97" s="175"/>
      <c r="O97" s="175"/>
    </row>
    <row r="98" spans="1:28" s="172" customFormat="1" ht="12.75" x14ac:dyDescent="0.2">
      <c r="B98" s="171"/>
      <c r="F98" s="176"/>
      <c r="G98" s="176"/>
      <c r="H98" s="176"/>
      <c r="I98" s="176"/>
      <c r="J98" s="176"/>
      <c r="K98" s="176"/>
      <c r="L98" s="176"/>
      <c r="M98" s="176"/>
      <c r="N98" s="176"/>
      <c r="O98" s="176"/>
    </row>
    <row r="99" spans="1:28" s="172" customFormat="1" ht="12.75" x14ac:dyDescent="0.2">
      <c r="B99" s="171"/>
      <c r="F99" s="176" t="e">
        <f>RIGHT(F165,LEN(F165)-1)</f>
        <v>#VALUE!</v>
      </c>
      <c r="G99" s="176" t="e">
        <f t="shared" ref="G99:O99" si="8">RIGHT(G165,LEN(G165)-1)</f>
        <v>#VALUE!</v>
      </c>
      <c r="H99" s="176" t="e">
        <f t="shared" si="8"/>
        <v>#VALUE!</v>
      </c>
      <c r="I99" s="176" t="e">
        <f t="shared" si="8"/>
        <v>#VALUE!</v>
      </c>
      <c r="J99" s="176" t="e">
        <f t="shared" si="8"/>
        <v>#VALUE!</v>
      </c>
      <c r="K99" s="176" t="e">
        <f t="shared" si="8"/>
        <v>#VALUE!</v>
      </c>
      <c r="L99" s="176" t="e">
        <f t="shared" si="8"/>
        <v>#VALUE!</v>
      </c>
      <c r="M99" s="176" t="e">
        <f t="shared" si="8"/>
        <v>#VALUE!</v>
      </c>
      <c r="N99" s="176" t="e">
        <f t="shared" si="8"/>
        <v>#VALUE!</v>
      </c>
      <c r="O99" s="176" t="e">
        <f t="shared" si="8"/>
        <v>#VALUE!</v>
      </c>
    </row>
    <row r="101" spans="1:28" x14ac:dyDescent="0.25">
      <c r="F101" s="19"/>
      <c r="G101" s="19"/>
      <c r="H101" s="19"/>
      <c r="I101" s="19"/>
      <c r="J101" s="19"/>
      <c r="K101" s="19"/>
      <c r="L101" s="19"/>
      <c r="M101" s="19"/>
      <c r="N101" s="19"/>
      <c r="O101" s="19"/>
    </row>
    <row r="104" spans="1:28" s="27" customFormat="1" ht="16.5" customHeight="1" x14ac:dyDescent="0.25">
      <c r="A104" s="11"/>
      <c r="B104" s="23"/>
      <c r="C104" s="22"/>
      <c r="D104" s="22"/>
      <c r="E104" s="24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5"/>
      <c r="R104" s="26"/>
      <c r="S104" s="26"/>
      <c r="T104" s="26"/>
      <c r="U104" s="26"/>
      <c r="V104" s="26"/>
      <c r="X104" s="26"/>
      <c r="Y104" s="26"/>
      <c r="Z104" s="26"/>
      <c r="AA104" s="26"/>
      <c r="AB104" s="26"/>
    </row>
    <row r="105" spans="1:28" s="27" customFormat="1" ht="16.5" customHeight="1" x14ac:dyDescent="0.25">
      <c r="A105" s="11"/>
      <c r="B105" s="23"/>
      <c r="C105" s="242" t="s">
        <v>85</v>
      </c>
      <c r="D105" s="243"/>
      <c r="E105" s="243"/>
      <c r="F105" s="243"/>
      <c r="G105" s="243"/>
      <c r="H105" s="243"/>
      <c r="I105" s="243"/>
      <c r="J105" s="243"/>
      <c r="K105" s="243"/>
      <c r="L105" s="243"/>
      <c r="M105" s="243"/>
      <c r="N105" s="243"/>
      <c r="O105" s="243"/>
      <c r="P105" s="243"/>
      <c r="Q105" s="25"/>
      <c r="R105" s="26"/>
      <c r="S105" s="26"/>
      <c r="T105" s="26"/>
      <c r="U105" s="26"/>
      <c r="V105" s="26"/>
      <c r="X105" s="26"/>
      <c r="Y105" s="26"/>
      <c r="Z105" s="26"/>
      <c r="AA105" s="26"/>
      <c r="AB105" s="26"/>
    </row>
    <row r="106" spans="1:28" s="27" customFormat="1" ht="16.5" customHeight="1" x14ac:dyDescent="0.25">
      <c r="A106" s="11"/>
      <c r="B106" s="23"/>
      <c r="C106" s="242"/>
      <c r="D106" s="243"/>
      <c r="E106" s="243"/>
      <c r="F106" s="243"/>
      <c r="G106" s="243"/>
      <c r="H106" s="243"/>
      <c r="I106" s="243"/>
      <c r="J106" s="243"/>
      <c r="K106" s="243"/>
      <c r="L106" s="243"/>
      <c r="M106" s="243"/>
      <c r="N106" s="243"/>
      <c r="O106" s="243"/>
      <c r="P106" s="243"/>
      <c r="Q106" s="25"/>
      <c r="R106" s="26"/>
      <c r="S106" s="26"/>
      <c r="T106" s="26"/>
      <c r="U106" s="26"/>
      <c r="V106" s="26"/>
      <c r="X106" s="26"/>
      <c r="Y106" s="26"/>
      <c r="Z106" s="26"/>
      <c r="AA106" s="26"/>
      <c r="AB106" s="26"/>
    </row>
    <row r="107" spans="1:28" s="27" customFormat="1" x14ac:dyDescent="0.25">
      <c r="B107" s="23"/>
      <c r="C107" s="28"/>
      <c r="D107" s="49"/>
      <c r="E107" s="49"/>
      <c r="F107" s="29"/>
      <c r="G107" s="30"/>
      <c r="H107" s="30"/>
      <c r="I107" s="30"/>
      <c r="J107" s="30"/>
      <c r="K107" s="30"/>
      <c r="L107" s="30"/>
      <c r="M107" s="30"/>
      <c r="N107" s="30"/>
      <c r="O107" s="30"/>
      <c r="P107" s="31"/>
      <c r="Q107" s="25"/>
      <c r="R107" s="26"/>
      <c r="S107" s="32" t="s">
        <v>67</v>
      </c>
      <c r="T107" s="33"/>
      <c r="U107" s="33"/>
      <c r="V107" s="33"/>
      <c r="X107" s="26"/>
      <c r="Y107" s="26"/>
      <c r="Z107" s="26"/>
      <c r="AA107" s="26"/>
      <c r="AB107" s="26"/>
    </row>
    <row r="108" spans="1:28" s="27" customFormat="1" ht="15.75" thickBot="1" x14ac:dyDescent="0.3">
      <c r="B108" s="23"/>
      <c r="C108" s="34"/>
      <c r="D108" s="50" t="s">
        <v>68</v>
      </c>
      <c r="E108" s="50"/>
      <c r="F108" s="238">
        <f>F5</f>
        <v>1</v>
      </c>
      <c r="G108" s="221">
        <f>G5</f>
        <v>2</v>
      </c>
      <c r="H108" s="221">
        <f t="shared" ref="H108:O108" si="9">H5</f>
        <v>3</v>
      </c>
      <c r="I108" s="221">
        <f t="shared" si="9"/>
        <v>4</v>
      </c>
      <c r="J108" s="221">
        <f t="shared" si="9"/>
        <v>5</v>
      </c>
      <c r="K108" s="221">
        <f t="shared" si="9"/>
        <v>6</v>
      </c>
      <c r="L108" s="221">
        <f t="shared" si="9"/>
        <v>7</v>
      </c>
      <c r="M108" s="221">
        <f t="shared" si="9"/>
        <v>8</v>
      </c>
      <c r="N108" s="221">
        <f t="shared" si="9"/>
        <v>9</v>
      </c>
      <c r="O108" s="221">
        <f t="shared" si="9"/>
        <v>10</v>
      </c>
      <c r="P108" s="35"/>
      <c r="Q108" s="25"/>
      <c r="R108" s="26"/>
      <c r="S108" s="36" t="s">
        <v>69</v>
      </c>
      <c r="T108" s="25"/>
      <c r="U108" s="37"/>
      <c r="V108" s="38">
        <v>42736</v>
      </c>
      <c r="X108" s="26"/>
      <c r="Y108" s="26"/>
      <c r="Z108" s="26"/>
      <c r="AA108" s="26"/>
      <c r="AB108" s="26"/>
    </row>
    <row r="109" spans="1:28" s="27" customFormat="1" ht="3.6" customHeight="1" x14ac:dyDescent="0.25">
      <c r="B109" s="23"/>
      <c r="C109" s="39"/>
      <c r="D109" s="51"/>
      <c r="E109" s="51"/>
      <c r="F109" s="40"/>
      <c r="G109" s="41"/>
      <c r="H109" s="41"/>
      <c r="I109" s="41"/>
      <c r="J109" s="41"/>
      <c r="K109" s="41"/>
      <c r="L109" s="41"/>
      <c r="M109" s="41"/>
      <c r="N109" s="41"/>
      <c r="O109" s="41"/>
      <c r="P109" s="42"/>
      <c r="Q109" s="25"/>
      <c r="R109" s="26"/>
      <c r="S109" s="36"/>
      <c r="T109" s="25"/>
      <c r="U109" s="25"/>
      <c r="V109" s="43"/>
      <c r="X109" s="26"/>
      <c r="Y109" s="26"/>
      <c r="Z109" s="26"/>
      <c r="AA109" s="26"/>
      <c r="AB109" s="26"/>
    </row>
    <row r="110" spans="1:28" s="27" customFormat="1" x14ac:dyDescent="0.25">
      <c r="B110" s="23"/>
      <c r="C110" s="177"/>
      <c r="D110" s="73" t="s">
        <v>0</v>
      </c>
      <c r="E110" s="73"/>
      <c r="F110" s="59">
        <f t="shared" ref="F110" si="10">F7</f>
        <v>0</v>
      </c>
      <c r="G110" s="60">
        <f t="shared" ref="G110:O110" si="11">G7</f>
        <v>0</v>
      </c>
      <c r="H110" s="60">
        <f t="shared" si="11"/>
        <v>0</v>
      </c>
      <c r="I110" s="60">
        <f t="shared" si="11"/>
        <v>0</v>
      </c>
      <c r="J110" s="60">
        <f t="shared" si="11"/>
        <v>0</v>
      </c>
      <c r="K110" s="60">
        <f t="shared" si="11"/>
        <v>0</v>
      </c>
      <c r="L110" s="60">
        <f t="shared" si="11"/>
        <v>0</v>
      </c>
      <c r="M110" s="60">
        <f t="shared" si="11"/>
        <v>0</v>
      </c>
      <c r="N110" s="60">
        <f t="shared" si="11"/>
        <v>0</v>
      </c>
      <c r="O110" s="60">
        <f t="shared" si="11"/>
        <v>0</v>
      </c>
      <c r="P110" s="178"/>
      <c r="Q110" s="25"/>
      <c r="R110" s="26"/>
      <c r="S110" s="36" t="s">
        <v>70</v>
      </c>
      <c r="T110" s="25"/>
      <c r="U110" s="25"/>
      <c r="V110" s="44">
        <v>0.03</v>
      </c>
      <c r="X110" s="26"/>
      <c r="Y110" s="26"/>
      <c r="Z110" s="26"/>
      <c r="AA110" s="26"/>
      <c r="AB110" s="26"/>
    </row>
    <row r="111" spans="1:28" s="27" customFormat="1" x14ac:dyDescent="0.25">
      <c r="B111" s="23"/>
      <c r="C111" s="177"/>
      <c r="D111" s="73" t="s">
        <v>1</v>
      </c>
      <c r="E111" s="73"/>
      <c r="F111" s="59">
        <f t="shared" ref="F111" si="12">F8</f>
        <v>0</v>
      </c>
      <c r="G111" s="60">
        <f t="shared" ref="G111:O111" si="13">G8</f>
        <v>0</v>
      </c>
      <c r="H111" s="60">
        <f t="shared" si="13"/>
        <v>0</v>
      </c>
      <c r="I111" s="60">
        <f t="shared" si="13"/>
        <v>0</v>
      </c>
      <c r="J111" s="60">
        <f t="shared" si="13"/>
        <v>0</v>
      </c>
      <c r="K111" s="60">
        <f t="shared" si="13"/>
        <v>0</v>
      </c>
      <c r="L111" s="60">
        <f t="shared" si="13"/>
        <v>0</v>
      </c>
      <c r="M111" s="60">
        <f t="shared" si="13"/>
        <v>0</v>
      </c>
      <c r="N111" s="60">
        <f t="shared" si="13"/>
        <v>0</v>
      </c>
      <c r="O111" s="60">
        <f t="shared" si="13"/>
        <v>0</v>
      </c>
      <c r="P111" s="178"/>
      <c r="Q111" s="25"/>
      <c r="R111" s="26"/>
      <c r="S111" s="36"/>
      <c r="T111" s="25"/>
      <c r="U111" s="25"/>
      <c r="V111" s="45"/>
      <c r="X111" s="26"/>
      <c r="Y111" s="26"/>
      <c r="Z111" s="26"/>
      <c r="AA111" s="26"/>
      <c r="AB111" s="26"/>
    </row>
    <row r="112" spans="1:28" s="27" customFormat="1" x14ac:dyDescent="0.25">
      <c r="B112" s="23"/>
      <c r="C112" s="177"/>
      <c r="D112" s="73" t="s">
        <v>71</v>
      </c>
      <c r="E112" s="73"/>
      <c r="F112" s="59" t="str">
        <f t="shared" ref="F112" si="14">F9</f>
        <v xml:space="preserve">, </v>
      </c>
      <c r="G112" s="60" t="str">
        <f t="shared" ref="G112:O112" si="15">G9</f>
        <v xml:space="preserve">, </v>
      </c>
      <c r="H112" s="60" t="str">
        <f t="shared" si="15"/>
        <v xml:space="preserve">, </v>
      </c>
      <c r="I112" s="60" t="str">
        <f t="shared" si="15"/>
        <v xml:space="preserve">, </v>
      </c>
      <c r="J112" s="60" t="str">
        <f t="shared" si="15"/>
        <v xml:space="preserve">, </v>
      </c>
      <c r="K112" s="60" t="str">
        <f t="shared" si="15"/>
        <v xml:space="preserve">, </v>
      </c>
      <c r="L112" s="60" t="str">
        <f t="shared" si="15"/>
        <v xml:space="preserve">, </v>
      </c>
      <c r="M112" s="60" t="str">
        <f t="shared" si="15"/>
        <v xml:space="preserve">, </v>
      </c>
      <c r="N112" s="60" t="str">
        <f t="shared" si="15"/>
        <v xml:space="preserve">, </v>
      </c>
      <c r="O112" s="60" t="str">
        <f t="shared" si="15"/>
        <v xml:space="preserve">, </v>
      </c>
      <c r="P112" s="178"/>
      <c r="Q112" s="25"/>
      <c r="R112" s="26"/>
      <c r="S112" s="26"/>
      <c r="T112" s="26"/>
      <c r="U112" s="26"/>
      <c r="V112" s="26"/>
      <c r="X112" s="26"/>
      <c r="Y112" s="26"/>
      <c r="Z112" s="26"/>
      <c r="AA112" s="26"/>
      <c r="AB112" s="26"/>
    </row>
    <row r="113" spans="2:28" s="27" customFormat="1" ht="3.6" customHeight="1" x14ac:dyDescent="0.25">
      <c r="B113" s="23"/>
      <c r="C113" s="179"/>
      <c r="D113" s="180"/>
      <c r="E113" s="180"/>
      <c r="F113" s="59"/>
      <c r="G113" s="60"/>
      <c r="H113" s="60"/>
      <c r="I113" s="60"/>
      <c r="J113" s="60"/>
      <c r="K113" s="60"/>
      <c r="L113" s="60"/>
      <c r="M113" s="60"/>
      <c r="N113" s="60"/>
      <c r="O113" s="60"/>
      <c r="P113" s="178"/>
      <c r="Q113" s="25"/>
      <c r="R113" s="26"/>
      <c r="S113" s="26"/>
      <c r="T113" s="26"/>
      <c r="U113" s="26"/>
      <c r="V113" s="26"/>
      <c r="X113" s="26"/>
      <c r="Y113" s="26"/>
      <c r="Z113" s="26"/>
      <c r="AA113" s="26"/>
      <c r="AB113" s="26"/>
    </row>
    <row r="114" spans="2:28" s="27" customFormat="1" x14ac:dyDescent="0.25">
      <c r="B114" s="23"/>
      <c r="C114" s="46"/>
      <c r="D114" s="52" t="s">
        <v>31</v>
      </c>
      <c r="E114" s="52"/>
      <c r="F114" s="61"/>
      <c r="G114" s="62"/>
      <c r="H114" s="62"/>
      <c r="I114" s="62"/>
      <c r="J114" s="62"/>
      <c r="K114" s="62"/>
      <c r="L114" s="62"/>
      <c r="M114" s="62"/>
      <c r="N114" s="62"/>
      <c r="O114" s="62"/>
      <c r="P114" s="181"/>
      <c r="Q114" s="25"/>
      <c r="R114" s="26"/>
      <c r="S114" s="26"/>
      <c r="T114" s="26"/>
      <c r="U114" s="26"/>
      <c r="V114" s="26"/>
      <c r="X114" s="26"/>
      <c r="Y114" s="26"/>
      <c r="Z114" s="26"/>
      <c r="AA114" s="26"/>
      <c r="AB114" s="26"/>
    </row>
    <row r="115" spans="2:28" s="27" customFormat="1" ht="3.6" customHeight="1" x14ac:dyDescent="0.25">
      <c r="B115" s="23"/>
      <c r="C115" s="179"/>
      <c r="D115" s="180"/>
      <c r="E115" s="180"/>
      <c r="F115" s="59"/>
      <c r="G115" s="60"/>
      <c r="H115" s="60"/>
      <c r="I115" s="60"/>
      <c r="J115" s="60"/>
      <c r="K115" s="60"/>
      <c r="L115" s="60"/>
      <c r="M115" s="60"/>
      <c r="N115" s="60"/>
      <c r="O115" s="60"/>
      <c r="P115" s="178"/>
      <c r="Q115" s="25"/>
      <c r="R115" s="26"/>
      <c r="S115" s="26"/>
      <c r="T115" s="26"/>
      <c r="U115" s="26"/>
      <c r="V115" s="26"/>
      <c r="X115" s="26"/>
      <c r="Y115" s="26"/>
      <c r="Z115" s="26"/>
      <c r="AA115" s="26"/>
      <c r="AB115" s="26"/>
    </row>
    <row r="116" spans="2:28" s="27" customFormat="1" x14ac:dyDescent="0.25">
      <c r="B116" s="23"/>
      <c r="C116" s="177"/>
      <c r="D116" s="73" t="s">
        <v>56</v>
      </c>
      <c r="E116" s="73"/>
      <c r="F116" s="63">
        <f t="shared" ref="F116" si="16">F40</f>
        <v>0</v>
      </c>
      <c r="G116" s="64">
        <f t="shared" ref="G116:O116" si="17">G40</f>
        <v>0</v>
      </c>
      <c r="H116" s="64">
        <f t="shared" si="17"/>
        <v>0</v>
      </c>
      <c r="I116" s="64">
        <f t="shared" si="17"/>
        <v>0</v>
      </c>
      <c r="J116" s="64">
        <f t="shared" si="17"/>
        <v>0</v>
      </c>
      <c r="K116" s="64">
        <f t="shared" si="17"/>
        <v>0</v>
      </c>
      <c r="L116" s="64">
        <f t="shared" si="17"/>
        <v>0</v>
      </c>
      <c r="M116" s="64">
        <f t="shared" si="17"/>
        <v>0</v>
      </c>
      <c r="N116" s="64">
        <f t="shared" si="17"/>
        <v>0</v>
      </c>
      <c r="O116" s="64">
        <f t="shared" si="17"/>
        <v>0</v>
      </c>
      <c r="P116" s="182"/>
      <c r="Q116" s="25"/>
      <c r="R116" s="26"/>
      <c r="S116" s="26"/>
      <c r="T116" s="26"/>
      <c r="U116" s="26"/>
      <c r="V116" s="26"/>
      <c r="X116" s="26"/>
      <c r="Y116" s="26"/>
      <c r="Z116" s="26"/>
      <c r="AA116" s="26"/>
      <c r="AB116" s="26"/>
    </row>
    <row r="117" spans="2:28" s="27" customFormat="1" x14ac:dyDescent="0.25">
      <c r="B117" s="23"/>
      <c r="C117" s="177"/>
      <c r="D117" s="73" t="s">
        <v>61</v>
      </c>
      <c r="E117" s="73"/>
      <c r="F117" s="65">
        <f t="shared" ref="F117" si="18">F41</f>
        <v>0</v>
      </c>
      <c r="G117" s="66">
        <f t="shared" ref="G117:O117" si="19">G41</f>
        <v>0</v>
      </c>
      <c r="H117" s="66">
        <f t="shared" si="19"/>
        <v>0</v>
      </c>
      <c r="I117" s="66">
        <f t="shared" si="19"/>
        <v>0</v>
      </c>
      <c r="J117" s="66">
        <f t="shared" si="19"/>
        <v>0</v>
      </c>
      <c r="K117" s="66">
        <f t="shared" si="19"/>
        <v>0</v>
      </c>
      <c r="L117" s="66">
        <f t="shared" si="19"/>
        <v>0</v>
      </c>
      <c r="M117" s="66">
        <f t="shared" si="19"/>
        <v>0</v>
      </c>
      <c r="N117" s="66">
        <f t="shared" si="19"/>
        <v>0</v>
      </c>
      <c r="O117" s="66">
        <f t="shared" si="19"/>
        <v>0</v>
      </c>
      <c r="P117" s="182"/>
      <c r="Q117" s="25"/>
      <c r="R117" s="26"/>
      <c r="S117" s="26"/>
      <c r="T117" s="26"/>
      <c r="U117" s="26"/>
      <c r="V117" s="26"/>
      <c r="X117" s="26"/>
      <c r="Y117" s="26"/>
      <c r="Z117" s="26"/>
      <c r="AA117" s="26"/>
      <c r="AB117" s="26"/>
    </row>
    <row r="118" spans="2:28" s="27" customFormat="1" x14ac:dyDescent="0.25">
      <c r="B118" s="23"/>
      <c r="C118" s="177"/>
      <c r="D118" s="73" t="s">
        <v>16</v>
      </c>
      <c r="E118" s="73"/>
      <c r="F118" s="63">
        <f t="shared" ref="F118" si="20">F48</f>
        <v>0</v>
      </c>
      <c r="G118" s="64">
        <f t="shared" ref="G118:O118" si="21">G48</f>
        <v>0</v>
      </c>
      <c r="H118" s="64">
        <f t="shared" si="21"/>
        <v>0</v>
      </c>
      <c r="I118" s="64">
        <f t="shared" si="21"/>
        <v>0</v>
      </c>
      <c r="J118" s="64">
        <f t="shared" si="21"/>
        <v>0</v>
      </c>
      <c r="K118" s="64">
        <f t="shared" si="21"/>
        <v>0</v>
      </c>
      <c r="L118" s="64">
        <f t="shared" si="21"/>
        <v>0</v>
      </c>
      <c r="M118" s="64">
        <f t="shared" si="21"/>
        <v>0</v>
      </c>
      <c r="N118" s="64">
        <f t="shared" si="21"/>
        <v>0</v>
      </c>
      <c r="O118" s="64">
        <f t="shared" si="21"/>
        <v>0</v>
      </c>
      <c r="P118" s="182"/>
      <c r="Q118" s="25"/>
      <c r="R118" s="26"/>
      <c r="S118" s="26"/>
      <c r="T118" s="26"/>
      <c r="U118" s="26"/>
      <c r="V118" s="26"/>
      <c r="X118" s="26"/>
      <c r="Y118" s="26"/>
      <c r="Z118" s="26"/>
      <c r="AA118" s="26"/>
      <c r="AB118" s="26"/>
    </row>
    <row r="119" spans="2:28" s="27" customFormat="1" ht="16.5" customHeight="1" x14ac:dyDescent="0.25">
      <c r="B119" s="23"/>
      <c r="C119" s="177"/>
      <c r="D119" s="73" t="s">
        <v>19</v>
      </c>
      <c r="E119" s="73"/>
      <c r="F119" s="210">
        <f t="shared" ref="F119" si="22">F59</f>
        <v>0</v>
      </c>
      <c r="G119" s="211">
        <f t="shared" ref="G119:O119" si="23">G59</f>
        <v>0</v>
      </c>
      <c r="H119" s="211">
        <f t="shared" si="23"/>
        <v>0</v>
      </c>
      <c r="I119" s="211">
        <f t="shared" si="23"/>
        <v>0</v>
      </c>
      <c r="J119" s="211">
        <f t="shared" si="23"/>
        <v>0</v>
      </c>
      <c r="K119" s="211">
        <f t="shared" si="23"/>
        <v>0</v>
      </c>
      <c r="L119" s="211">
        <f t="shared" si="23"/>
        <v>0</v>
      </c>
      <c r="M119" s="211">
        <f t="shared" si="23"/>
        <v>0</v>
      </c>
      <c r="N119" s="211">
        <f t="shared" si="23"/>
        <v>0</v>
      </c>
      <c r="O119" s="211">
        <f t="shared" si="23"/>
        <v>0</v>
      </c>
      <c r="P119" s="183"/>
      <c r="Q119" s="25"/>
      <c r="R119" s="26"/>
      <c r="S119" s="26"/>
      <c r="T119" s="26"/>
      <c r="U119" s="26"/>
      <c r="V119" s="26"/>
      <c r="X119" s="26"/>
      <c r="Y119" s="26"/>
      <c r="Z119" s="26"/>
      <c r="AA119" s="26"/>
      <c r="AB119" s="26"/>
    </row>
    <row r="120" spans="2:28" s="27" customFormat="1" ht="16.5" customHeight="1" x14ac:dyDescent="0.25">
      <c r="B120" s="23"/>
      <c r="C120" s="46"/>
      <c r="D120" s="52" t="s">
        <v>72</v>
      </c>
      <c r="E120" s="52"/>
      <c r="F120" s="63"/>
      <c r="G120" s="64"/>
      <c r="H120" s="64"/>
      <c r="I120" s="64"/>
      <c r="J120" s="64"/>
      <c r="K120" s="64"/>
      <c r="L120" s="64"/>
      <c r="M120" s="64"/>
      <c r="N120" s="64"/>
      <c r="O120" s="64"/>
      <c r="P120" s="182"/>
      <c r="Q120" s="25"/>
      <c r="R120" s="26"/>
      <c r="S120" s="26"/>
      <c r="T120" s="26"/>
      <c r="U120" s="26"/>
      <c r="V120" s="26"/>
      <c r="X120" s="26"/>
      <c r="Y120" s="26"/>
      <c r="Z120" s="26"/>
      <c r="AA120" s="26"/>
      <c r="AB120" s="26"/>
    </row>
    <row r="121" spans="2:28" s="27" customFormat="1" ht="3.75" customHeight="1" x14ac:dyDescent="0.25">
      <c r="B121" s="23"/>
      <c r="C121" s="184"/>
      <c r="D121" s="185"/>
      <c r="E121" s="185"/>
      <c r="F121" s="63"/>
      <c r="G121" s="64"/>
      <c r="H121" s="64"/>
      <c r="I121" s="64"/>
      <c r="J121" s="64"/>
      <c r="K121" s="64"/>
      <c r="L121" s="64"/>
      <c r="M121" s="64"/>
      <c r="N121" s="64"/>
      <c r="O121" s="64"/>
      <c r="P121" s="182"/>
      <c r="Q121" s="25"/>
      <c r="R121" s="26"/>
      <c r="S121" s="26"/>
      <c r="T121" s="26"/>
      <c r="U121" s="26"/>
      <c r="V121" s="26"/>
      <c r="X121" s="26"/>
      <c r="Y121" s="26"/>
      <c r="Z121" s="26"/>
      <c r="AA121" s="26"/>
      <c r="AB121" s="26"/>
    </row>
    <row r="122" spans="2:28" s="27" customFormat="1" x14ac:dyDescent="0.25">
      <c r="B122" s="23"/>
      <c r="C122" s="184"/>
      <c r="D122" s="75" t="s">
        <v>89</v>
      </c>
      <c r="E122" s="75"/>
      <c r="F122" s="167" t="s">
        <v>99</v>
      </c>
      <c r="G122" s="168" t="s">
        <v>99</v>
      </c>
      <c r="H122" s="168" t="s">
        <v>99</v>
      </c>
      <c r="I122" s="168" t="s">
        <v>99</v>
      </c>
      <c r="J122" s="168" t="s">
        <v>99</v>
      </c>
      <c r="K122" s="168" t="s">
        <v>99</v>
      </c>
      <c r="L122" s="168" t="s">
        <v>99</v>
      </c>
      <c r="M122" s="168" t="s">
        <v>99</v>
      </c>
      <c r="N122" s="168" t="s">
        <v>99</v>
      </c>
      <c r="O122" s="168" t="s">
        <v>99</v>
      </c>
      <c r="P122" s="182"/>
      <c r="Q122" s="25"/>
      <c r="R122" s="26"/>
      <c r="S122" s="26"/>
      <c r="T122" s="26"/>
      <c r="U122" s="26"/>
      <c r="V122" s="26"/>
      <c r="X122" s="26"/>
      <c r="Y122" s="26"/>
      <c r="Z122" s="26"/>
      <c r="AA122" s="26"/>
      <c r="AB122" s="26"/>
    </row>
    <row r="123" spans="2:28" s="27" customFormat="1" ht="16.5" customHeight="1" x14ac:dyDescent="0.25">
      <c r="B123" s="23"/>
      <c r="C123" s="177"/>
      <c r="D123" s="75" t="s">
        <v>73</v>
      </c>
      <c r="E123" s="75"/>
      <c r="F123" s="67">
        <f>($V$108-F118)/30.4735*($V$110/12)</f>
        <v>3.5059970137988747</v>
      </c>
      <c r="G123" s="68">
        <f>($V$108-G118)/30.4735*($V$110/12)</f>
        <v>3.5059970137988747</v>
      </c>
      <c r="H123" s="68">
        <f t="shared" ref="H123:O123" si="24">($V$108-H118)/30.4735*($V$110/12)</f>
        <v>3.5059970137988747</v>
      </c>
      <c r="I123" s="68">
        <f t="shared" si="24"/>
        <v>3.5059970137988747</v>
      </c>
      <c r="J123" s="68">
        <f t="shared" si="24"/>
        <v>3.5059970137988747</v>
      </c>
      <c r="K123" s="68">
        <f t="shared" si="24"/>
        <v>3.5059970137988747</v>
      </c>
      <c r="L123" s="68">
        <f t="shared" si="24"/>
        <v>3.5059970137988747</v>
      </c>
      <c r="M123" s="68">
        <f t="shared" si="24"/>
        <v>3.5059970137988747</v>
      </c>
      <c r="N123" s="68">
        <f t="shared" si="24"/>
        <v>3.5059970137988747</v>
      </c>
      <c r="O123" s="68">
        <f t="shared" si="24"/>
        <v>3.5059970137988747</v>
      </c>
      <c r="P123" s="182"/>
      <c r="Q123" s="25"/>
      <c r="R123" s="26"/>
      <c r="S123" s="26"/>
      <c r="T123" s="26"/>
      <c r="U123" s="26"/>
      <c r="V123" s="26"/>
      <c r="X123" s="26"/>
      <c r="Y123" s="26"/>
      <c r="Z123" s="26"/>
      <c r="AA123" s="26"/>
      <c r="AB123" s="26"/>
    </row>
    <row r="124" spans="2:28" s="27" customFormat="1" ht="16.5" customHeight="1" x14ac:dyDescent="0.25">
      <c r="B124" s="23"/>
      <c r="C124" s="188"/>
      <c r="D124" s="74" t="s">
        <v>86</v>
      </c>
      <c r="E124" s="74"/>
      <c r="F124" s="214">
        <f>F145</f>
        <v>0</v>
      </c>
      <c r="G124" s="215">
        <f>G145</f>
        <v>0</v>
      </c>
      <c r="H124" s="215">
        <f t="shared" ref="H124:O124" si="25">H145</f>
        <v>0</v>
      </c>
      <c r="I124" s="215">
        <f t="shared" si="25"/>
        <v>0</v>
      </c>
      <c r="J124" s="215">
        <f t="shared" si="25"/>
        <v>0</v>
      </c>
      <c r="K124" s="215">
        <f t="shared" si="25"/>
        <v>0</v>
      </c>
      <c r="L124" s="215">
        <f t="shared" si="25"/>
        <v>0</v>
      </c>
      <c r="M124" s="215">
        <f t="shared" si="25"/>
        <v>0</v>
      </c>
      <c r="N124" s="215">
        <f t="shared" si="25"/>
        <v>0</v>
      </c>
      <c r="O124" s="215">
        <f t="shared" si="25"/>
        <v>0</v>
      </c>
      <c r="P124" s="182"/>
      <c r="Q124" s="25"/>
      <c r="R124" s="26"/>
      <c r="S124" s="26"/>
      <c r="T124" s="26"/>
      <c r="U124" s="26"/>
      <c r="V124" s="26"/>
      <c r="X124" s="26"/>
      <c r="Y124" s="26"/>
      <c r="Z124" s="26"/>
      <c r="AA124" s="26"/>
      <c r="AB124" s="26"/>
    </row>
    <row r="125" spans="2:28" s="27" customFormat="1" x14ac:dyDescent="0.25">
      <c r="B125" s="23"/>
      <c r="C125" s="46"/>
      <c r="D125" s="52" t="s">
        <v>74</v>
      </c>
      <c r="E125" s="52"/>
      <c r="F125" s="63"/>
      <c r="G125" s="64"/>
      <c r="H125" s="64"/>
      <c r="I125" s="64"/>
      <c r="J125" s="64"/>
      <c r="K125" s="64"/>
      <c r="L125" s="64"/>
      <c r="M125" s="64"/>
      <c r="N125" s="64"/>
      <c r="O125" s="64"/>
      <c r="P125" s="182"/>
      <c r="Q125" s="25"/>
      <c r="R125" s="26"/>
      <c r="S125" s="26"/>
      <c r="T125" s="26"/>
      <c r="U125" s="26"/>
      <c r="V125" s="26"/>
      <c r="X125" s="26"/>
      <c r="Y125" s="26"/>
      <c r="Z125" s="26"/>
      <c r="AA125" s="26"/>
      <c r="AB125" s="26"/>
    </row>
    <row r="126" spans="2:28" s="27" customFormat="1" ht="3" customHeight="1" x14ac:dyDescent="0.25">
      <c r="B126" s="23"/>
      <c r="C126" s="184"/>
      <c r="D126" s="189"/>
      <c r="E126" s="189"/>
      <c r="F126" s="63"/>
      <c r="G126" s="64"/>
      <c r="H126" s="64"/>
      <c r="I126" s="64"/>
      <c r="J126" s="64"/>
      <c r="K126" s="64"/>
      <c r="L126" s="64"/>
      <c r="M126" s="64"/>
      <c r="N126" s="64"/>
      <c r="O126" s="64"/>
      <c r="P126" s="182"/>
      <c r="Q126" s="25"/>
      <c r="R126" s="26"/>
      <c r="S126" s="26"/>
      <c r="T126" s="26"/>
      <c r="U126" s="26"/>
      <c r="V126" s="26"/>
      <c r="X126" s="26"/>
      <c r="Y126" s="26"/>
      <c r="Z126" s="26"/>
      <c r="AA126" s="26"/>
      <c r="AB126" s="26"/>
    </row>
    <row r="127" spans="2:28" s="27" customFormat="1" ht="16.5" customHeight="1" x14ac:dyDescent="0.25">
      <c r="B127" s="23"/>
      <c r="C127" s="177"/>
      <c r="D127" s="75" t="s">
        <v>75</v>
      </c>
      <c r="E127" s="75"/>
      <c r="F127" s="167" t="s">
        <v>100</v>
      </c>
      <c r="G127" s="168" t="s">
        <v>100</v>
      </c>
      <c r="H127" s="168" t="s">
        <v>100</v>
      </c>
      <c r="I127" s="168" t="s">
        <v>100</v>
      </c>
      <c r="J127" s="168" t="s">
        <v>100</v>
      </c>
      <c r="K127" s="168" t="s">
        <v>100</v>
      </c>
      <c r="L127" s="168" t="s">
        <v>100</v>
      </c>
      <c r="M127" s="168" t="s">
        <v>100</v>
      </c>
      <c r="N127" s="168" t="s">
        <v>100</v>
      </c>
      <c r="O127" s="168" t="s">
        <v>100</v>
      </c>
      <c r="P127" s="182"/>
      <c r="Q127" s="25"/>
      <c r="R127" s="26"/>
      <c r="S127" s="26"/>
      <c r="T127" s="26"/>
      <c r="U127" s="26"/>
      <c r="V127" s="26"/>
      <c r="X127" s="26"/>
      <c r="Y127" s="26"/>
      <c r="Z127" s="26"/>
      <c r="AA127" s="26"/>
      <c r="AB127" s="26"/>
    </row>
    <row r="128" spans="2:28" s="27" customFormat="1" x14ac:dyDescent="0.25">
      <c r="B128" s="23"/>
      <c r="C128" s="190"/>
      <c r="D128" s="76" t="s">
        <v>76</v>
      </c>
      <c r="E128" s="76"/>
      <c r="F128" s="222" t="s">
        <v>100</v>
      </c>
      <c r="G128" s="223" t="s">
        <v>100</v>
      </c>
      <c r="H128" s="223" t="s">
        <v>100</v>
      </c>
      <c r="I128" s="223" t="s">
        <v>100</v>
      </c>
      <c r="J128" s="223" t="s">
        <v>100</v>
      </c>
      <c r="K128" s="223" t="s">
        <v>100</v>
      </c>
      <c r="L128" s="223" t="s">
        <v>100</v>
      </c>
      <c r="M128" s="223" t="s">
        <v>100</v>
      </c>
      <c r="N128" s="223" t="s">
        <v>100</v>
      </c>
      <c r="O128" s="223" t="s">
        <v>100</v>
      </c>
      <c r="P128" s="183"/>
      <c r="Q128" s="25"/>
      <c r="R128" s="26"/>
      <c r="S128" s="26"/>
      <c r="T128" s="26"/>
      <c r="U128" s="26"/>
      <c r="V128" s="26"/>
      <c r="X128" s="26"/>
      <c r="Y128" s="26"/>
      <c r="Z128" s="26"/>
      <c r="AA128" s="26"/>
      <c r="AB128" s="26"/>
    </row>
    <row r="129" spans="2:28" s="27" customFormat="1" x14ac:dyDescent="0.25">
      <c r="B129" s="23"/>
      <c r="C129" s="177"/>
      <c r="D129" s="75" t="s">
        <v>96</v>
      </c>
      <c r="E129" s="75"/>
      <c r="F129" s="167" t="s">
        <v>100</v>
      </c>
      <c r="G129" s="168" t="s">
        <v>100</v>
      </c>
      <c r="H129" s="168" t="s">
        <v>100</v>
      </c>
      <c r="I129" s="168" t="s">
        <v>100</v>
      </c>
      <c r="J129" s="168" t="s">
        <v>100</v>
      </c>
      <c r="K129" s="168" t="s">
        <v>100</v>
      </c>
      <c r="L129" s="168" t="s">
        <v>100</v>
      </c>
      <c r="M129" s="168" t="s">
        <v>100</v>
      </c>
      <c r="N129" s="168" t="s">
        <v>100</v>
      </c>
      <c r="O129" s="168" t="s">
        <v>100</v>
      </c>
      <c r="P129" s="182"/>
      <c r="Q129" s="25"/>
      <c r="R129" s="26"/>
      <c r="S129" s="26"/>
      <c r="T129" s="26"/>
      <c r="U129" s="26"/>
      <c r="V129" s="26"/>
      <c r="X129" s="26"/>
      <c r="Y129" s="26"/>
      <c r="Z129" s="26"/>
      <c r="AA129" s="26"/>
      <c r="AB129" s="26"/>
    </row>
    <row r="130" spans="2:28" s="27" customFormat="1" x14ac:dyDescent="0.25">
      <c r="B130" s="23"/>
      <c r="C130" s="177"/>
      <c r="D130" s="75" t="s">
        <v>93</v>
      </c>
      <c r="E130" s="75"/>
      <c r="F130" s="167" t="s">
        <v>100</v>
      </c>
      <c r="G130" s="168" t="s">
        <v>100</v>
      </c>
      <c r="H130" s="168" t="s">
        <v>100</v>
      </c>
      <c r="I130" s="168" t="s">
        <v>100</v>
      </c>
      <c r="J130" s="168" t="s">
        <v>100</v>
      </c>
      <c r="K130" s="168" t="s">
        <v>100</v>
      </c>
      <c r="L130" s="168" t="s">
        <v>100</v>
      </c>
      <c r="M130" s="168" t="s">
        <v>100</v>
      </c>
      <c r="N130" s="168" t="s">
        <v>100</v>
      </c>
      <c r="O130" s="168" t="s">
        <v>100</v>
      </c>
      <c r="P130" s="182"/>
      <c r="Q130" s="25"/>
      <c r="R130" s="26"/>
      <c r="S130" s="26"/>
      <c r="T130" s="26"/>
      <c r="U130" s="26"/>
      <c r="V130" s="26"/>
      <c r="X130" s="26"/>
      <c r="Y130" s="26"/>
      <c r="Z130" s="26"/>
      <c r="AA130" s="26"/>
      <c r="AB130" s="26"/>
    </row>
    <row r="131" spans="2:28" s="27" customFormat="1" x14ac:dyDescent="0.25">
      <c r="B131" s="23"/>
      <c r="C131" s="190"/>
      <c r="D131" s="76" t="s">
        <v>77</v>
      </c>
      <c r="E131" s="76"/>
      <c r="F131" s="222" t="s">
        <v>100</v>
      </c>
      <c r="G131" s="223" t="s">
        <v>100</v>
      </c>
      <c r="H131" s="223" t="s">
        <v>100</v>
      </c>
      <c r="I131" s="223" t="s">
        <v>100</v>
      </c>
      <c r="J131" s="223" t="s">
        <v>100</v>
      </c>
      <c r="K131" s="223" t="s">
        <v>100</v>
      </c>
      <c r="L131" s="223" t="s">
        <v>100</v>
      </c>
      <c r="M131" s="223" t="s">
        <v>100</v>
      </c>
      <c r="N131" s="223" t="s">
        <v>100</v>
      </c>
      <c r="O131" s="223" t="s">
        <v>100</v>
      </c>
      <c r="P131" s="183"/>
      <c r="Q131" s="25"/>
      <c r="R131" s="26"/>
      <c r="S131" s="26"/>
      <c r="T131" s="26"/>
      <c r="U131" s="26"/>
      <c r="V131" s="26"/>
      <c r="X131" s="26"/>
      <c r="Y131" s="26"/>
      <c r="Z131" s="26"/>
      <c r="AA131" s="26"/>
      <c r="AB131" s="26"/>
    </row>
    <row r="132" spans="2:28" s="27" customFormat="1" ht="16.5" customHeight="1" x14ac:dyDescent="0.25">
      <c r="B132" s="23"/>
      <c r="C132" s="177"/>
      <c r="D132" s="75" t="s">
        <v>91</v>
      </c>
      <c r="E132" s="75"/>
      <c r="F132" s="167" t="s">
        <v>100</v>
      </c>
      <c r="G132" s="168" t="s">
        <v>100</v>
      </c>
      <c r="H132" s="168" t="s">
        <v>100</v>
      </c>
      <c r="I132" s="168" t="s">
        <v>100</v>
      </c>
      <c r="J132" s="168" t="s">
        <v>100</v>
      </c>
      <c r="K132" s="168" t="s">
        <v>100</v>
      </c>
      <c r="L132" s="168" t="s">
        <v>100</v>
      </c>
      <c r="M132" s="168" t="s">
        <v>100</v>
      </c>
      <c r="N132" s="168" t="s">
        <v>100</v>
      </c>
      <c r="O132" s="168" t="s">
        <v>100</v>
      </c>
      <c r="P132" s="182"/>
      <c r="Q132" s="25"/>
      <c r="R132" s="26"/>
      <c r="S132" s="26"/>
      <c r="T132" s="26"/>
      <c r="U132" s="26"/>
      <c r="V132" s="26"/>
      <c r="X132" s="26"/>
      <c r="Y132" s="26"/>
      <c r="Z132" s="26"/>
      <c r="AA132" s="26"/>
      <c r="AB132" s="26"/>
    </row>
    <row r="133" spans="2:28" s="27" customFormat="1" ht="16.5" customHeight="1" x14ac:dyDescent="0.25">
      <c r="B133" s="23"/>
      <c r="C133" s="177"/>
      <c r="D133" s="75" t="s">
        <v>94</v>
      </c>
      <c r="E133" s="75"/>
      <c r="F133" s="167" t="s">
        <v>100</v>
      </c>
      <c r="G133" s="168" t="s">
        <v>100</v>
      </c>
      <c r="H133" s="168" t="s">
        <v>100</v>
      </c>
      <c r="I133" s="168" t="s">
        <v>100</v>
      </c>
      <c r="J133" s="168" t="s">
        <v>100</v>
      </c>
      <c r="K133" s="168" t="s">
        <v>100</v>
      </c>
      <c r="L133" s="168" t="s">
        <v>100</v>
      </c>
      <c r="M133" s="168" t="s">
        <v>100</v>
      </c>
      <c r="N133" s="168" t="s">
        <v>100</v>
      </c>
      <c r="O133" s="168" t="s">
        <v>100</v>
      </c>
      <c r="P133" s="182"/>
      <c r="Q133" s="25"/>
      <c r="R133" s="26"/>
      <c r="S133" s="26"/>
      <c r="T133" s="26"/>
      <c r="U133" s="26"/>
      <c r="V133" s="26"/>
      <c r="X133" s="26"/>
      <c r="Y133" s="26"/>
      <c r="Z133" s="26"/>
      <c r="AA133" s="26"/>
      <c r="AB133" s="26"/>
    </row>
    <row r="134" spans="2:28" s="27" customFormat="1" ht="23.25" customHeight="1" thickBot="1" x14ac:dyDescent="0.3">
      <c r="B134" s="23"/>
      <c r="C134" s="193"/>
      <c r="D134" s="80" t="s">
        <v>92</v>
      </c>
      <c r="E134" s="80"/>
      <c r="F134" s="237" t="str">
        <f>IF(AND(F154&lt;$V$148,F154&gt;$V$146),$S$147,IF(AND(F154&lt;=$V$146,F154&gt;$V$145),$S$146,IF(F154&lt;=$V$145,$S$145,IF(AND(F154&gt;$V$148,F154&lt;$V$150),$S$149,IF(AND(F154&gt;=$V$150,F154&lt;$V$151),$S$150,IF(F154&gt;=$V$151,$S$151,$S$148))))))</f>
        <v>Much Inferior</v>
      </c>
      <c r="G134" s="239" t="str">
        <f>IF(AND(G154&lt;$V$148,G154&gt;$V$146),$S$147,IF(AND(G154&lt;=$V$146,G154&gt;$V$145),$S$146,IF(G154&lt;=$V$145,$S$145,IF(AND(G154&gt;$V$148,G154&lt;$V$150),$S$149,IF(AND(G154&gt;=$V$150,G154&lt;$V$151),$S$150,IF(G154&gt;=$V$151,$S$151,$S$148))))))</f>
        <v>Much Inferior</v>
      </c>
      <c r="H134" s="239" t="str">
        <f t="shared" ref="H134:O134" si="26">IF(AND(H154&lt;$V$148,H154&gt;$V$146),$S$147,IF(AND(H154&lt;=$V$146,H154&gt;$V$145),$S$146,IF(H154&lt;=$V$145,$S$145,IF(AND(H154&gt;$V$148,H154&lt;$V$150),$S$149,IF(AND(H154&gt;=$V$150,H154&lt;$V$151),$S$150,IF(H154&gt;=$V$151,$S$151,$S$148))))))</f>
        <v>Much Inferior</v>
      </c>
      <c r="I134" s="239" t="str">
        <f t="shared" si="26"/>
        <v>Much Inferior</v>
      </c>
      <c r="J134" s="239" t="str">
        <f t="shared" si="26"/>
        <v>Much Inferior</v>
      </c>
      <c r="K134" s="239" t="str">
        <f t="shared" si="26"/>
        <v>Much Inferior</v>
      </c>
      <c r="L134" s="239" t="str">
        <f t="shared" si="26"/>
        <v>Much Inferior</v>
      </c>
      <c r="M134" s="239" t="str">
        <f t="shared" si="26"/>
        <v>Much Inferior</v>
      </c>
      <c r="N134" s="239" t="str">
        <f t="shared" si="26"/>
        <v>Much Inferior</v>
      </c>
      <c r="O134" s="239" t="str">
        <f t="shared" si="26"/>
        <v>Much Inferior</v>
      </c>
      <c r="P134" s="195"/>
      <c r="Q134" s="25"/>
      <c r="R134" s="26"/>
      <c r="S134" s="224" t="s">
        <v>101</v>
      </c>
      <c r="T134" s="225"/>
      <c r="U134" s="225"/>
      <c r="V134" s="225"/>
      <c r="W134" s="225"/>
      <c r="X134" s="26"/>
      <c r="Y134" s="26"/>
      <c r="Z134" s="26"/>
      <c r="AA134" s="26"/>
      <c r="AB134" s="26"/>
    </row>
    <row r="135" spans="2:28" s="27" customFormat="1" ht="16.5" customHeight="1" thickTop="1" x14ac:dyDescent="0.25">
      <c r="B135" s="23"/>
      <c r="C135" s="22"/>
      <c r="D135" s="22"/>
      <c r="E135" s="24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5"/>
      <c r="R135" s="26"/>
      <c r="S135" s="226" t="s">
        <v>102</v>
      </c>
      <c r="T135" s="225"/>
      <c r="U135" s="240">
        <v>0.1</v>
      </c>
      <c r="V135" s="225"/>
      <c r="W135" s="225"/>
      <c r="X135" s="26"/>
      <c r="Y135" s="26"/>
      <c r="Z135" s="26"/>
      <c r="AA135" s="26"/>
      <c r="AB135" s="26"/>
    </row>
    <row r="136" spans="2:28" s="27" customFormat="1" x14ac:dyDescent="0.25">
      <c r="B136" s="23"/>
      <c r="C136" s="46"/>
      <c r="D136" s="52" t="s">
        <v>31</v>
      </c>
      <c r="E136" s="52"/>
      <c r="F136" s="61"/>
      <c r="G136" s="62"/>
      <c r="H136" s="62"/>
      <c r="I136" s="62"/>
      <c r="J136" s="62"/>
      <c r="K136" s="62"/>
      <c r="L136" s="62"/>
      <c r="M136" s="62"/>
      <c r="N136" s="62"/>
      <c r="O136" s="62"/>
      <c r="P136" s="181"/>
      <c r="Q136" s="25"/>
      <c r="R136" s="26"/>
      <c r="S136" s="226" t="s">
        <v>103</v>
      </c>
      <c r="T136" s="225"/>
      <c r="U136" s="240">
        <v>0.05</v>
      </c>
      <c r="V136" s="225"/>
      <c r="W136" s="225"/>
      <c r="X136" s="26"/>
      <c r="Y136" s="26"/>
      <c r="Z136" s="26"/>
      <c r="AA136" s="26"/>
      <c r="AB136" s="26"/>
    </row>
    <row r="137" spans="2:28" s="27" customFormat="1" x14ac:dyDescent="0.25">
      <c r="B137" s="23"/>
      <c r="C137" s="177"/>
      <c r="D137" s="73" t="s">
        <v>56</v>
      </c>
      <c r="E137" s="73"/>
      <c r="F137" s="63">
        <f t="shared" ref="F137:G140" si="27">F116</f>
        <v>0</v>
      </c>
      <c r="G137" s="64">
        <f t="shared" si="27"/>
        <v>0</v>
      </c>
      <c r="H137" s="64">
        <f t="shared" ref="H137:O137" si="28">H116</f>
        <v>0</v>
      </c>
      <c r="I137" s="64">
        <f t="shared" si="28"/>
        <v>0</v>
      </c>
      <c r="J137" s="64">
        <f t="shared" si="28"/>
        <v>0</v>
      </c>
      <c r="K137" s="64">
        <f t="shared" si="28"/>
        <v>0</v>
      </c>
      <c r="L137" s="64">
        <f t="shared" si="28"/>
        <v>0</v>
      </c>
      <c r="M137" s="64">
        <f t="shared" si="28"/>
        <v>0</v>
      </c>
      <c r="N137" s="64">
        <f t="shared" si="28"/>
        <v>0</v>
      </c>
      <c r="O137" s="64">
        <f t="shared" si="28"/>
        <v>0</v>
      </c>
      <c r="P137" s="182"/>
      <c r="Q137" s="25"/>
      <c r="R137" s="26"/>
      <c r="S137" s="226" t="s">
        <v>104</v>
      </c>
      <c r="T137" s="225"/>
      <c r="U137" s="240">
        <v>2.5000000000000001E-2</v>
      </c>
      <c r="V137" s="225"/>
      <c r="W137" s="225"/>
      <c r="X137" s="26"/>
      <c r="Y137" s="26"/>
      <c r="Z137" s="26"/>
      <c r="AA137" s="26"/>
      <c r="AB137" s="26"/>
    </row>
    <row r="138" spans="2:28" s="27" customFormat="1" x14ac:dyDescent="0.25">
      <c r="B138" s="23"/>
      <c r="C138" s="177"/>
      <c r="D138" s="73" t="s">
        <v>61</v>
      </c>
      <c r="E138" s="73"/>
      <c r="F138" s="65">
        <f t="shared" si="27"/>
        <v>0</v>
      </c>
      <c r="G138" s="66">
        <f t="shared" si="27"/>
        <v>0</v>
      </c>
      <c r="H138" s="66">
        <f t="shared" ref="H138:O138" si="29">H117</f>
        <v>0</v>
      </c>
      <c r="I138" s="66">
        <f t="shared" si="29"/>
        <v>0</v>
      </c>
      <c r="J138" s="66">
        <f t="shared" si="29"/>
        <v>0</v>
      </c>
      <c r="K138" s="66">
        <f t="shared" si="29"/>
        <v>0</v>
      </c>
      <c r="L138" s="66">
        <f t="shared" si="29"/>
        <v>0</v>
      </c>
      <c r="M138" s="66">
        <f t="shared" si="29"/>
        <v>0</v>
      </c>
      <c r="N138" s="66">
        <f t="shared" si="29"/>
        <v>0</v>
      </c>
      <c r="O138" s="66">
        <f t="shared" si="29"/>
        <v>0</v>
      </c>
      <c r="P138" s="182"/>
      <c r="Q138" s="25"/>
      <c r="R138" s="26"/>
      <c r="S138" s="228" t="s">
        <v>99</v>
      </c>
      <c r="T138" s="225"/>
      <c r="U138" s="229">
        <v>0</v>
      </c>
      <c r="V138" s="225"/>
      <c r="W138" s="225"/>
      <c r="X138" s="26"/>
      <c r="Y138" s="26"/>
      <c r="Z138" s="26"/>
      <c r="AA138" s="26"/>
      <c r="AB138" s="26"/>
    </row>
    <row r="139" spans="2:28" s="27" customFormat="1" x14ac:dyDescent="0.25">
      <c r="B139" s="23"/>
      <c r="C139" s="177"/>
      <c r="D139" s="73" t="s">
        <v>16</v>
      </c>
      <c r="E139" s="73"/>
      <c r="F139" s="63">
        <f t="shared" si="27"/>
        <v>0</v>
      </c>
      <c r="G139" s="64">
        <f t="shared" si="27"/>
        <v>0</v>
      </c>
      <c r="H139" s="64">
        <f t="shared" ref="H139:O139" si="30">H118</f>
        <v>0</v>
      </c>
      <c r="I139" s="64">
        <f t="shared" si="30"/>
        <v>0</v>
      </c>
      <c r="J139" s="64">
        <f t="shared" si="30"/>
        <v>0</v>
      </c>
      <c r="K139" s="64">
        <f t="shared" si="30"/>
        <v>0</v>
      </c>
      <c r="L139" s="64">
        <f t="shared" si="30"/>
        <v>0</v>
      </c>
      <c r="M139" s="64">
        <f t="shared" si="30"/>
        <v>0</v>
      </c>
      <c r="N139" s="64">
        <f t="shared" si="30"/>
        <v>0</v>
      </c>
      <c r="O139" s="64">
        <f t="shared" si="30"/>
        <v>0</v>
      </c>
      <c r="P139" s="182"/>
      <c r="Q139" s="25"/>
      <c r="R139" s="26"/>
      <c r="S139" s="226" t="s">
        <v>105</v>
      </c>
      <c r="T139" s="225"/>
      <c r="U139" s="227">
        <v>-2.5000000000000001E-2</v>
      </c>
      <c r="V139" s="225"/>
      <c r="W139" s="225"/>
      <c r="X139" s="26"/>
      <c r="Y139" s="26"/>
      <c r="Z139" s="26"/>
      <c r="AA139" s="26"/>
      <c r="AB139" s="26"/>
    </row>
    <row r="140" spans="2:28" s="27" customFormat="1" ht="16.5" customHeight="1" x14ac:dyDescent="0.25">
      <c r="B140" s="23"/>
      <c r="C140" s="177"/>
      <c r="D140" s="73" t="s">
        <v>19</v>
      </c>
      <c r="E140" s="73"/>
      <c r="F140" s="210">
        <f t="shared" si="27"/>
        <v>0</v>
      </c>
      <c r="G140" s="211">
        <f t="shared" si="27"/>
        <v>0</v>
      </c>
      <c r="H140" s="211">
        <f t="shared" ref="H140:O140" si="31">H119</f>
        <v>0</v>
      </c>
      <c r="I140" s="211">
        <f t="shared" si="31"/>
        <v>0</v>
      </c>
      <c r="J140" s="211">
        <f t="shared" si="31"/>
        <v>0</v>
      </c>
      <c r="K140" s="211">
        <f t="shared" si="31"/>
        <v>0</v>
      </c>
      <c r="L140" s="211">
        <f t="shared" si="31"/>
        <v>0</v>
      </c>
      <c r="M140" s="211">
        <f t="shared" si="31"/>
        <v>0</v>
      </c>
      <c r="N140" s="211">
        <f t="shared" si="31"/>
        <v>0</v>
      </c>
      <c r="O140" s="211">
        <f t="shared" si="31"/>
        <v>0</v>
      </c>
      <c r="P140" s="183"/>
      <c r="Q140" s="25"/>
      <c r="R140" s="26"/>
      <c r="S140" s="226" t="s">
        <v>106</v>
      </c>
      <c r="T140" s="225"/>
      <c r="U140" s="227">
        <v>-0.05</v>
      </c>
      <c r="V140" s="225"/>
      <c r="W140" s="225"/>
      <c r="X140" s="26"/>
      <c r="Y140" s="26"/>
      <c r="Z140" s="26"/>
      <c r="AA140" s="26"/>
      <c r="AB140" s="26"/>
    </row>
    <row r="141" spans="2:28" s="27" customFormat="1" ht="16.5" customHeight="1" x14ac:dyDescent="0.25">
      <c r="B141" s="23"/>
      <c r="C141" s="46"/>
      <c r="D141" s="52" t="s">
        <v>72</v>
      </c>
      <c r="E141" s="52"/>
      <c r="F141" s="63"/>
      <c r="G141" s="64"/>
      <c r="H141" s="64"/>
      <c r="I141" s="64"/>
      <c r="J141" s="64"/>
      <c r="K141" s="64"/>
      <c r="L141" s="64"/>
      <c r="M141" s="64"/>
      <c r="N141" s="64"/>
      <c r="O141" s="64"/>
      <c r="P141" s="182"/>
      <c r="Q141" s="25"/>
      <c r="R141" s="26"/>
      <c r="S141" s="226" t="s">
        <v>107</v>
      </c>
      <c r="T141" s="225"/>
      <c r="U141" s="227">
        <v>-0.1</v>
      </c>
      <c r="V141" s="225"/>
      <c r="W141" s="225"/>
      <c r="X141" s="26"/>
      <c r="Y141" s="26"/>
      <c r="Z141" s="26"/>
      <c r="AA141" s="26"/>
      <c r="AB141" s="26"/>
    </row>
    <row r="142" spans="2:28" s="27" customFormat="1" x14ac:dyDescent="0.25">
      <c r="B142" s="23"/>
      <c r="C142" s="184"/>
      <c r="D142" s="75" t="s">
        <v>89</v>
      </c>
      <c r="E142" s="75"/>
      <c r="F142" s="67">
        <f>IF(F122=$S$135,$U$135,IF(F122=$S$136,$U$136,IF(F122=$S$137,$U$137,IF(F122=$S$139,$U$139,IF(F122=$S$140,$U$140,IF(F122=$S$141,$U$141,$U$138))))))</f>
        <v>0</v>
      </c>
      <c r="G142" s="68">
        <f>IF(G122=$S$135,$U$135,IF(G122=$S$136,$U$136,IF(G122=$S$137,$U$137,IF(G122=$S$139,$U$139,IF(G122=$S$140,$U$140,IF(G122=$S$141,$U$141,$U$138))))))</f>
        <v>0</v>
      </c>
      <c r="H142" s="68">
        <f t="shared" ref="H142:O142" si="32">IF(H122=$S$135,$U$135,IF(H122=$S$136,$U$136,IF(H122=$S$137,$U$137,IF(H122=$S$139,$U$139,IF(H122=$S$140,$U$140,IF(H122=$S$141,$U$141,$U$138))))))</f>
        <v>0</v>
      </c>
      <c r="I142" s="68">
        <f t="shared" si="32"/>
        <v>0</v>
      </c>
      <c r="J142" s="68">
        <f t="shared" si="32"/>
        <v>0</v>
      </c>
      <c r="K142" s="68">
        <f t="shared" si="32"/>
        <v>0</v>
      </c>
      <c r="L142" s="68">
        <f t="shared" si="32"/>
        <v>0</v>
      </c>
      <c r="M142" s="68">
        <f t="shared" si="32"/>
        <v>0</v>
      </c>
      <c r="N142" s="68">
        <f t="shared" si="32"/>
        <v>0</v>
      </c>
      <c r="O142" s="68">
        <f t="shared" si="32"/>
        <v>0</v>
      </c>
      <c r="P142" s="182"/>
      <c r="Q142" s="25"/>
      <c r="R142" s="26"/>
      <c r="S142" s="226"/>
      <c r="T142" s="225"/>
      <c r="U142" s="229"/>
      <c r="V142" s="225"/>
      <c r="W142" s="225"/>
      <c r="X142" s="26"/>
      <c r="Y142" s="26"/>
      <c r="Z142" s="26"/>
      <c r="AA142" s="26"/>
      <c r="AB142" s="26"/>
    </row>
    <row r="143" spans="2:28" s="27" customFormat="1" x14ac:dyDescent="0.25">
      <c r="B143" s="23"/>
      <c r="C143" s="186"/>
      <c r="D143" s="123" t="s">
        <v>90</v>
      </c>
      <c r="E143" s="187"/>
      <c r="F143" s="212">
        <f>F140*(1+F142)</f>
        <v>0</v>
      </c>
      <c r="G143" s="213">
        <f>G140*(1+G142)</f>
        <v>0</v>
      </c>
      <c r="H143" s="213">
        <f t="shared" ref="H143:O143" si="33">H140*(1+H142)</f>
        <v>0</v>
      </c>
      <c r="I143" s="213">
        <f t="shared" si="33"/>
        <v>0</v>
      </c>
      <c r="J143" s="213">
        <f t="shared" si="33"/>
        <v>0</v>
      </c>
      <c r="K143" s="213">
        <f t="shared" si="33"/>
        <v>0</v>
      </c>
      <c r="L143" s="213">
        <f t="shared" si="33"/>
        <v>0</v>
      </c>
      <c r="M143" s="213">
        <f t="shared" si="33"/>
        <v>0</v>
      </c>
      <c r="N143" s="213">
        <f t="shared" si="33"/>
        <v>0</v>
      </c>
      <c r="O143" s="213">
        <f t="shared" si="33"/>
        <v>0</v>
      </c>
      <c r="P143" s="183"/>
      <c r="Q143" s="25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</row>
    <row r="144" spans="2:28" s="27" customFormat="1" ht="16.5" customHeight="1" x14ac:dyDescent="0.25">
      <c r="B144" s="23"/>
      <c r="C144" s="177"/>
      <c r="D144" s="75" t="s">
        <v>73</v>
      </c>
      <c r="E144" s="75"/>
      <c r="F144" s="67">
        <f>($V$108-F139)/30.4735*($V$110/12)</f>
        <v>3.5059970137988747</v>
      </c>
      <c r="G144" s="68">
        <f>($V$108-G139)/30.4735*($V$110/12)</f>
        <v>3.5059970137988747</v>
      </c>
      <c r="H144" s="68">
        <f t="shared" ref="H144:O144" si="34">($V$108-H139)/30.4735*($V$110/12)</f>
        <v>3.5059970137988747</v>
      </c>
      <c r="I144" s="68">
        <f t="shared" si="34"/>
        <v>3.5059970137988747</v>
      </c>
      <c r="J144" s="68">
        <f t="shared" si="34"/>
        <v>3.5059970137988747</v>
      </c>
      <c r="K144" s="68">
        <f t="shared" si="34"/>
        <v>3.5059970137988747</v>
      </c>
      <c r="L144" s="68">
        <f t="shared" si="34"/>
        <v>3.5059970137988747</v>
      </c>
      <c r="M144" s="68">
        <f t="shared" si="34"/>
        <v>3.5059970137988747</v>
      </c>
      <c r="N144" s="68">
        <f t="shared" si="34"/>
        <v>3.5059970137988747</v>
      </c>
      <c r="O144" s="68">
        <f t="shared" si="34"/>
        <v>3.5059970137988747</v>
      </c>
      <c r="P144" s="182"/>
      <c r="Q144" s="25"/>
      <c r="R144" s="26"/>
      <c r="S144" s="230" t="s">
        <v>108</v>
      </c>
      <c r="T144" s="22"/>
      <c r="U144" s="231" t="s">
        <v>109</v>
      </c>
      <c r="V144" s="231" t="s">
        <v>110</v>
      </c>
      <c r="W144" s="225"/>
      <c r="X144" s="26"/>
      <c r="Y144" s="26"/>
      <c r="Z144" s="26"/>
      <c r="AA144" s="26"/>
      <c r="AB144" s="26"/>
    </row>
    <row r="145" spans="2:28" s="27" customFormat="1" ht="16.5" customHeight="1" x14ac:dyDescent="0.25">
      <c r="B145" s="23"/>
      <c r="C145" s="188"/>
      <c r="D145" s="74" t="s">
        <v>86</v>
      </c>
      <c r="E145" s="74"/>
      <c r="F145" s="214">
        <f t="shared" ref="F145" si="35">F143*(1+F144)</f>
        <v>0</v>
      </c>
      <c r="G145" s="215">
        <f t="shared" ref="G145:O145" si="36">G143*(1+G144)</f>
        <v>0</v>
      </c>
      <c r="H145" s="215">
        <f t="shared" si="36"/>
        <v>0</v>
      </c>
      <c r="I145" s="215">
        <f t="shared" si="36"/>
        <v>0</v>
      </c>
      <c r="J145" s="215">
        <f t="shared" si="36"/>
        <v>0</v>
      </c>
      <c r="K145" s="215">
        <f t="shared" si="36"/>
        <v>0</v>
      </c>
      <c r="L145" s="215">
        <f t="shared" si="36"/>
        <v>0</v>
      </c>
      <c r="M145" s="215">
        <f t="shared" si="36"/>
        <v>0</v>
      </c>
      <c r="N145" s="215">
        <f t="shared" si="36"/>
        <v>0</v>
      </c>
      <c r="O145" s="215">
        <f t="shared" si="36"/>
        <v>0</v>
      </c>
      <c r="P145" s="182"/>
      <c r="Q145" s="25"/>
      <c r="R145" s="26"/>
      <c r="S145" s="226" t="s">
        <v>111</v>
      </c>
      <c r="T145" s="225"/>
      <c r="U145" s="227">
        <v>-0.1</v>
      </c>
      <c r="V145" s="232">
        <f t="shared" ref="V145:V151" si="37">U145*$V$152</f>
        <v>-0.2</v>
      </c>
      <c r="W145" s="225"/>
      <c r="X145" s="26"/>
      <c r="Y145" s="26"/>
      <c r="Z145" s="26"/>
      <c r="AA145" s="26"/>
      <c r="AB145" s="26"/>
    </row>
    <row r="146" spans="2:28" s="27" customFormat="1" x14ac:dyDescent="0.25">
      <c r="B146" s="23"/>
      <c r="C146" s="46"/>
      <c r="D146" s="52" t="s">
        <v>74</v>
      </c>
      <c r="E146" s="52"/>
      <c r="F146" s="63"/>
      <c r="G146" s="64"/>
      <c r="H146" s="64"/>
      <c r="I146" s="64"/>
      <c r="J146" s="64"/>
      <c r="K146" s="64"/>
      <c r="L146" s="64"/>
      <c r="M146" s="64"/>
      <c r="N146" s="64"/>
      <c r="O146" s="64"/>
      <c r="P146" s="182"/>
      <c r="Q146" s="25"/>
      <c r="R146" s="26"/>
      <c r="S146" s="226" t="s">
        <v>112</v>
      </c>
      <c r="T146" s="225"/>
      <c r="U146" s="227">
        <v>-0.05</v>
      </c>
      <c r="V146" s="232">
        <f t="shared" si="37"/>
        <v>-0.1</v>
      </c>
      <c r="W146" s="225"/>
      <c r="X146" s="26"/>
      <c r="Y146" s="26"/>
      <c r="Z146" s="26"/>
      <c r="AA146" s="26"/>
      <c r="AB146" s="26"/>
    </row>
    <row r="147" spans="2:28" s="27" customFormat="1" ht="16.5" customHeight="1" x14ac:dyDescent="0.25">
      <c r="B147" s="23"/>
      <c r="C147" s="177"/>
      <c r="D147" s="75" t="s">
        <v>75</v>
      </c>
      <c r="E147" s="75"/>
      <c r="F147" s="67">
        <f>IF(F127=$S$145,$U$145,IF(F127=$S$146,$U$146,IF(F127=$S$147,$U$147,IF(F127=$S$149,$U$149,IF(F127=$S$150,$U$150,IF(F127=$S$151,$U$151,$U$148))))))</f>
        <v>0</v>
      </c>
      <c r="G147" s="68">
        <f>IF(G127=$S$145,$U$145,IF(G127=$S$146,$U$146,IF(G127=$S$147,$U$147,IF(G127=$S$149,$U$149,IF(G127=$S$150,$U$150,IF(G127=$S$151,$U$151,$U$148))))))</f>
        <v>0</v>
      </c>
      <c r="H147" s="68">
        <f t="shared" ref="H147:O147" si="38">IF(H127=$S$145,$U$145,IF(H127=$S$146,$U$146,IF(H127=$S$147,$U$147,IF(H127=$S$149,$U$149,IF(H127=$S$150,$U$150,IF(H127=$S$151,$U$151,$U$148))))))</f>
        <v>0</v>
      </c>
      <c r="I147" s="68">
        <f t="shared" si="38"/>
        <v>0</v>
      </c>
      <c r="J147" s="68">
        <f t="shared" si="38"/>
        <v>0</v>
      </c>
      <c r="K147" s="68">
        <f t="shared" si="38"/>
        <v>0</v>
      </c>
      <c r="L147" s="68">
        <f t="shared" si="38"/>
        <v>0</v>
      </c>
      <c r="M147" s="68">
        <f t="shared" si="38"/>
        <v>0</v>
      </c>
      <c r="N147" s="68">
        <f t="shared" si="38"/>
        <v>0</v>
      </c>
      <c r="O147" s="68">
        <f t="shared" si="38"/>
        <v>0</v>
      </c>
      <c r="P147" s="182"/>
      <c r="Q147" s="25"/>
      <c r="R147" s="26"/>
      <c r="S147" s="226" t="s">
        <v>113</v>
      </c>
      <c r="T147" s="225"/>
      <c r="U147" s="227">
        <v>-2.5000000000000001E-2</v>
      </c>
      <c r="V147" s="232">
        <f t="shared" si="37"/>
        <v>-0.05</v>
      </c>
      <c r="W147" s="225"/>
      <c r="X147" s="26"/>
      <c r="Y147" s="26"/>
      <c r="Z147" s="26"/>
      <c r="AA147" s="26"/>
      <c r="AB147" s="26"/>
    </row>
    <row r="148" spans="2:28" s="27" customFormat="1" x14ac:dyDescent="0.25">
      <c r="B148" s="23"/>
      <c r="C148" s="190"/>
      <c r="D148" s="76" t="s">
        <v>76</v>
      </c>
      <c r="E148" s="76"/>
      <c r="F148" s="69">
        <f t="shared" ref="F148:G153" si="39">IF(F128=$S$145,$U$145,IF(F128=$S$146,$U$146,IF(F128=$S$147,$U$147,IF(F128=$S$149,$U$149,IF(F128=$S$150,$U$150,IF(F128=$S$151,$U$151,$U$148))))))</f>
        <v>0</v>
      </c>
      <c r="G148" s="70">
        <f t="shared" si="39"/>
        <v>0</v>
      </c>
      <c r="H148" s="70">
        <f t="shared" ref="H148:O148" si="40">IF(H128=$S$145,$U$145,IF(H128=$S$146,$U$146,IF(H128=$S$147,$U$147,IF(H128=$S$149,$U$149,IF(H128=$S$150,$U$150,IF(H128=$S$151,$U$151,$U$148))))))</f>
        <v>0</v>
      </c>
      <c r="I148" s="70">
        <f t="shared" si="40"/>
        <v>0</v>
      </c>
      <c r="J148" s="70">
        <f t="shared" si="40"/>
        <v>0</v>
      </c>
      <c r="K148" s="70">
        <f t="shared" si="40"/>
        <v>0</v>
      </c>
      <c r="L148" s="70">
        <f t="shared" si="40"/>
        <v>0</v>
      </c>
      <c r="M148" s="70">
        <f t="shared" si="40"/>
        <v>0</v>
      </c>
      <c r="N148" s="70">
        <f t="shared" si="40"/>
        <v>0</v>
      </c>
      <c r="O148" s="70">
        <f t="shared" si="40"/>
        <v>0</v>
      </c>
      <c r="P148" s="183"/>
      <c r="Q148" s="25"/>
      <c r="R148" s="26"/>
      <c r="S148" s="226" t="s">
        <v>100</v>
      </c>
      <c r="T148" s="225"/>
      <c r="U148" s="229">
        <v>0</v>
      </c>
      <c r="V148" s="232">
        <f t="shared" si="37"/>
        <v>0</v>
      </c>
      <c r="W148" s="225"/>
      <c r="X148" s="26"/>
      <c r="Y148" s="26"/>
      <c r="Z148" s="26"/>
      <c r="AA148" s="26"/>
      <c r="AB148" s="26"/>
    </row>
    <row r="149" spans="2:28" s="27" customFormat="1" x14ac:dyDescent="0.25">
      <c r="B149" s="23"/>
      <c r="C149" s="177"/>
      <c r="D149" s="75" t="s">
        <v>96</v>
      </c>
      <c r="E149" s="75"/>
      <c r="F149" s="67">
        <f t="shared" si="39"/>
        <v>0</v>
      </c>
      <c r="G149" s="68">
        <f t="shared" si="39"/>
        <v>0</v>
      </c>
      <c r="H149" s="68">
        <f t="shared" ref="H149:O149" si="41">IF(H129=$S$145,$U$145,IF(H129=$S$146,$U$146,IF(H129=$S$147,$U$147,IF(H129=$S$149,$U$149,IF(H129=$S$150,$U$150,IF(H129=$S$151,$U$151,$U$148))))))</f>
        <v>0</v>
      </c>
      <c r="I149" s="68">
        <f t="shared" si="41"/>
        <v>0</v>
      </c>
      <c r="J149" s="68">
        <f t="shared" si="41"/>
        <v>0</v>
      </c>
      <c r="K149" s="68">
        <f t="shared" si="41"/>
        <v>0</v>
      </c>
      <c r="L149" s="68">
        <f t="shared" si="41"/>
        <v>0</v>
      </c>
      <c r="M149" s="68">
        <f t="shared" si="41"/>
        <v>0</v>
      </c>
      <c r="N149" s="68">
        <f t="shared" si="41"/>
        <v>0</v>
      </c>
      <c r="O149" s="68">
        <f t="shared" si="41"/>
        <v>0</v>
      </c>
      <c r="P149" s="182"/>
      <c r="Q149" s="25"/>
      <c r="R149" s="26"/>
      <c r="S149" s="226" t="s">
        <v>114</v>
      </c>
      <c r="T149" s="225"/>
      <c r="U149" s="229">
        <v>2.5000000000000001E-2</v>
      </c>
      <c r="V149" s="232">
        <f t="shared" si="37"/>
        <v>0.05</v>
      </c>
      <c r="W149" s="225"/>
      <c r="X149" s="26"/>
      <c r="Y149" s="26"/>
      <c r="Z149" s="26"/>
      <c r="AA149" s="26"/>
      <c r="AB149" s="26"/>
    </row>
    <row r="150" spans="2:28" s="27" customFormat="1" x14ac:dyDescent="0.25">
      <c r="B150" s="23"/>
      <c r="C150" s="177"/>
      <c r="D150" s="75" t="s">
        <v>93</v>
      </c>
      <c r="E150" s="75"/>
      <c r="F150" s="67">
        <f t="shared" si="39"/>
        <v>0</v>
      </c>
      <c r="G150" s="68">
        <f t="shared" si="39"/>
        <v>0</v>
      </c>
      <c r="H150" s="68">
        <f t="shared" ref="H150:O150" si="42">IF(H130=$S$145,$U$145,IF(H130=$S$146,$U$146,IF(H130=$S$147,$U$147,IF(H130=$S$149,$U$149,IF(H130=$S$150,$U$150,IF(H130=$S$151,$U$151,$U$148))))))</f>
        <v>0</v>
      </c>
      <c r="I150" s="68">
        <f t="shared" si="42"/>
        <v>0</v>
      </c>
      <c r="J150" s="68">
        <f t="shared" si="42"/>
        <v>0</v>
      </c>
      <c r="K150" s="68">
        <f t="shared" si="42"/>
        <v>0</v>
      </c>
      <c r="L150" s="68">
        <f t="shared" si="42"/>
        <v>0</v>
      </c>
      <c r="M150" s="68">
        <f t="shared" si="42"/>
        <v>0</v>
      </c>
      <c r="N150" s="68">
        <f t="shared" si="42"/>
        <v>0</v>
      </c>
      <c r="O150" s="68">
        <f t="shared" si="42"/>
        <v>0</v>
      </c>
      <c r="P150" s="182"/>
      <c r="Q150" s="25"/>
      <c r="R150" s="26"/>
      <c r="S150" s="226" t="s">
        <v>115</v>
      </c>
      <c r="T150" s="225"/>
      <c r="U150" s="229">
        <v>0.05</v>
      </c>
      <c r="V150" s="232">
        <f t="shared" si="37"/>
        <v>0.1</v>
      </c>
      <c r="W150" s="225"/>
      <c r="X150" s="26"/>
      <c r="Y150" s="26"/>
      <c r="Z150" s="26"/>
      <c r="AA150" s="26"/>
      <c r="AB150" s="26"/>
    </row>
    <row r="151" spans="2:28" s="27" customFormat="1" x14ac:dyDescent="0.25">
      <c r="B151" s="23"/>
      <c r="C151" s="190"/>
      <c r="D151" s="76" t="s">
        <v>77</v>
      </c>
      <c r="E151" s="76"/>
      <c r="F151" s="69">
        <f t="shared" si="39"/>
        <v>0</v>
      </c>
      <c r="G151" s="70">
        <f t="shared" si="39"/>
        <v>0</v>
      </c>
      <c r="H151" s="70">
        <f t="shared" ref="H151:O151" si="43">IF(H131=$S$145,$U$145,IF(H131=$S$146,$U$146,IF(H131=$S$147,$U$147,IF(H131=$S$149,$U$149,IF(H131=$S$150,$U$150,IF(H131=$S$151,$U$151,$U$148))))))</f>
        <v>0</v>
      </c>
      <c r="I151" s="70">
        <f t="shared" si="43"/>
        <v>0</v>
      </c>
      <c r="J151" s="70">
        <f t="shared" si="43"/>
        <v>0</v>
      </c>
      <c r="K151" s="70">
        <f t="shared" si="43"/>
        <v>0</v>
      </c>
      <c r="L151" s="70">
        <f t="shared" si="43"/>
        <v>0</v>
      </c>
      <c r="M151" s="70">
        <f t="shared" si="43"/>
        <v>0</v>
      </c>
      <c r="N151" s="70">
        <f t="shared" si="43"/>
        <v>0</v>
      </c>
      <c r="O151" s="70">
        <f t="shared" si="43"/>
        <v>0</v>
      </c>
      <c r="P151" s="183"/>
      <c r="Q151" s="25"/>
      <c r="R151" s="26"/>
      <c r="S151" s="226" t="s">
        <v>116</v>
      </c>
      <c r="T151" s="225"/>
      <c r="U151" s="229">
        <v>0.1</v>
      </c>
      <c r="V151" s="232">
        <f t="shared" si="37"/>
        <v>0.2</v>
      </c>
      <c r="W151" s="225"/>
      <c r="X151" s="26"/>
      <c r="Y151" s="26"/>
      <c r="Z151" s="26"/>
      <c r="AA151" s="26"/>
      <c r="AB151" s="26"/>
    </row>
    <row r="152" spans="2:28" s="27" customFormat="1" ht="16.5" customHeight="1" x14ac:dyDescent="0.25">
      <c r="B152" s="23"/>
      <c r="C152" s="177"/>
      <c r="D152" s="75" t="s">
        <v>91</v>
      </c>
      <c r="E152" s="75"/>
      <c r="F152" s="67">
        <f t="shared" si="39"/>
        <v>0</v>
      </c>
      <c r="G152" s="68">
        <f t="shared" si="39"/>
        <v>0</v>
      </c>
      <c r="H152" s="68">
        <f t="shared" ref="H152:O152" si="44">IF(H132=$S$145,$U$145,IF(H132=$S$146,$U$146,IF(H132=$S$147,$U$147,IF(H132=$S$149,$U$149,IF(H132=$S$150,$U$150,IF(H132=$S$151,$U$151,$U$148))))))</f>
        <v>0</v>
      </c>
      <c r="I152" s="68">
        <f t="shared" si="44"/>
        <v>0</v>
      </c>
      <c r="J152" s="68">
        <f t="shared" si="44"/>
        <v>0</v>
      </c>
      <c r="K152" s="68">
        <f t="shared" si="44"/>
        <v>0</v>
      </c>
      <c r="L152" s="68">
        <f t="shared" si="44"/>
        <v>0</v>
      </c>
      <c r="M152" s="68">
        <f t="shared" si="44"/>
        <v>0</v>
      </c>
      <c r="N152" s="68">
        <f t="shared" si="44"/>
        <v>0</v>
      </c>
      <c r="O152" s="68">
        <f t="shared" si="44"/>
        <v>0</v>
      </c>
      <c r="P152" s="182"/>
      <c r="Q152" s="25"/>
      <c r="R152" s="26"/>
      <c r="S152" s="233" t="s">
        <v>117</v>
      </c>
      <c r="T152" s="234"/>
      <c r="U152" s="235"/>
      <c r="V152" s="236">
        <v>2</v>
      </c>
      <c r="W152" s="225"/>
      <c r="X152" s="26"/>
      <c r="Y152" s="26"/>
      <c r="Z152" s="26"/>
      <c r="AA152" s="26"/>
      <c r="AB152" s="26"/>
    </row>
    <row r="153" spans="2:28" s="27" customFormat="1" ht="16.5" customHeight="1" x14ac:dyDescent="0.25">
      <c r="B153" s="23"/>
      <c r="C153" s="177"/>
      <c r="D153" s="75" t="s">
        <v>94</v>
      </c>
      <c r="E153" s="75"/>
      <c r="F153" s="67">
        <f t="shared" si="39"/>
        <v>0</v>
      </c>
      <c r="G153" s="68">
        <f t="shared" si="39"/>
        <v>0</v>
      </c>
      <c r="H153" s="68">
        <f t="shared" ref="H153:O153" si="45">IF(H133=$S$145,$U$145,IF(H133=$S$146,$U$146,IF(H133=$S$147,$U$147,IF(H133=$S$149,$U$149,IF(H133=$S$150,$U$150,IF(H133=$S$151,$U$151,$U$148))))))</f>
        <v>0</v>
      </c>
      <c r="I153" s="68">
        <f t="shared" si="45"/>
        <v>0</v>
      </c>
      <c r="J153" s="68">
        <f t="shared" si="45"/>
        <v>0</v>
      </c>
      <c r="K153" s="68">
        <f t="shared" si="45"/>
        <v>0</v>
      </c>
      <c r="L153" s="68">
        <f t="shared" si="45"/>
        <v>0</v>
      </c>
      <c r="M153" s="68">
        <f t="shared" si="45"/>
        <v>0</v>
      </c>
      <c r="N153" s="68">
        <f t="shared" si="45"/>
        <v>0</v>
      </c>
      <c r="O153" s="68">
        <f t="shared" si="45"/>
        <v>0</v>
      </c>
      <c r="P153" s="182"/>
      <c r="Q153" s="25"/>
      <c r="R153" s="26"/>
      <c r="S153" s="26"/>
      <c r="T153" s="26"/>
      <c r="U153" s="26"/>
      <c r="V153" s="26"/>
      <c r="X153" s="26"/>
      <c r="Y153" s="26"/>
      <c r="Z153" s="26"/>
      <c r="AA153" s="26"/>
      <c r="AB153" s="26"/>
    </row>
    <row r="154" spans="2:28" s="27" customFormat="1" ht="23.25" hidden="1" customHeight="1" x14ac:dyDescent="0.25">
      <c r="B154" s="23"/>
      <c r="C154" s="191"/>
      <c r="D154" s="77" t="s">
        <v>92</v>
      </c>
      <c r="E154" s="77"/>
      <c r="F154" s="71">
        <f>(F147+F148+F149+F150+F151+F152+F153+F144)</f>
        <v>3.5059970137988747</v>
      </c>
      <c r="G154" s="72">
        <f>(G147+G148+G149+G150+G151+G152+G153+G144)</f>
        <v>3.5059970137988747</v>
      </c>
      <c r="H154" s="72">
        <f t="shared" ref="H154:O154" si="46">(H147+H148+H149+H150+H151+H152+H153+H144)</f>
        <v>3.5059970137988747</v>
      </c>
      <c r="I154" s="72">
        <f t="shared" si="46"/>
        <v>3.5059970137988747</v>
      </c>
      <c r="J154" s="72">
        <f t="shared" si="46"/>
        <v>3.5059970137988747</v>
      </c>
      <c r="K154" s="72">
        <f t="shared" si="46"/>
        <v>3.5059970137988747</v>
      </c>
      <c r="L154" s="72">
        <f t="shared" si="46"/>
        <v>3.5059970137988747</v>
      </c>
      <c r="M154" s="72">
        <f t="shared" si="46"/>
        <v>3.5059970137988747</v>
      </c>
      <c r="N154" s="72">
        <f t="shared" si="46"/>
        <v>3.5059970137988747</v>
      </c>
      <c r="O154" s="72">
        <f t="shared" si="46"/>
        <v>3.5059970137988747</v>
      </c>
      <c r="P154" s="192"/>
      <c r="Q154" s="25"/>
      <c r="R154" s="26"/>
      <c r="S154" s="26"/>
      <c r="T154" s="26"/>
      <c r="U154" s="26"/>
      <c r="V154" s="26"/>
      <c r="X154" s="26"/>
      <c r="Y154" s="26"/>
      <c r="Z154" s="26"/>
      <c r="AA154" s="26"/>
      <c r="AB154" s="26"/>
    </row>
    <row r="155" spans="2:28" s="27" customFormat="1" ht="24" customHeight="1" thickBot="1" x14ac:dyDescent="0.3">
      <c r="B155" s="23"/>
      <c r="C155" s="193"/>
      <c r="D155" s="80" t="s">
        <v>95</v>
      </c>
      <c r="E155" s="194"/>
      <c r="F155" s="216">
        <f>(SUM(F147:F153)+1)*F145</f>
        <v>0</v>
      </c>
      <c r="G155" s="217">
        <f>(SUM(G147:G153)+1)*G145</f>
        <v>0</v>
      </c>
      <c r="H155" s="217">
        <f t="shared" ref="H155:O155" si="47">(SUM(H147:H153)+1)*H145</f>
        <v>0</v>
      </c>
      <c r="I155" s="217">
        <f t="shared" si="47"/>
        <v>0</v>
      </c>
      <c r="J155" s="217">
        <f t="shared" si="47"/>
        <v>0</v>
      </c>
      <c r="K155" s="217">
        <f t="shared" si="47"/>
        <v>0</v>
      </c>
      <c r="L155" s="217">
        <f t="shared" si="47"/>
        <v>0</v>
      </c>
      <c r="M155" s="217">
        <f t="shared" si="47"/>
        <v>0</v>
      </c>
      <c r="N155" s="217">
        <f t="shared" si="47"/>
        <v>0</v>
      </c>
      <c r="O155" s="217">
        <f t="shared" si="47"/>
        <v>0</v>
      </c>
      <c r="P155" s="195"/>
      <c r="Q155" s="25"/>
      <c r="R155" s="26"/>
      <c r="S155" s="26"/>
      <c r="T155" s="26"/>
      <c r="U155" s="26"/>
      <c r="V155" s="26"/>
      <c r="X155" s="26"/>
      <c r="Y155" s="26"/>
      <c r="Z155" s="26"/>
      <c r="AA155" s="26"/>
      <c r="AB155" s="26"/>
    </row>
    <row r="156" spans="2:28" s="27" customFormat="1" ht="15.75" thickTop="1" x14ac:dyDescent="0.25">
      <c r="B156" s="23"/>
      <c r="C156" s="78"/>
      <c r="D156" s="79" t="s">
        <v>84</v>
      </c>
      <c r="E156" s="79"/>
      <c r="F156" s="53" t="s">
        <v>78</v>
      </c>
      <c r="G156" s="54" t="s">
        <v>87</v>
      </c>
      <c r="H156" s="54" t="s">
        <v>88</v>
      </c>
      <c r="I156" s="47" t="s">
        <v>79</v>
      </c>
      <c r="J156" s="124"/>
      <c r="K156" s="196"/>
      <c r="L156" s="196"/>
      <c r="M156" s="196"/>
      <c r="N156" s="196"/>
      <c r="O156" s="170"/>
      <c r="P156" s="182"/>
      <c r="Q156" s="25"/>
      <c r="R156" s="26"/>
      <c r="S156" s="26"/>
      <c r="T156" s="26"/>
      <c r="U156" s="26"/>
      <c r="V156" s="26"/>
      <c r="X156" s="26"/>
      <c r="Y156" s="26"/>
      <c r="Z156" s="26"/>
      <c r="AA156" s="26"/>
      <c r="AB156" s="26"/>
    </row>
    <row r="157" spans="2:28" s="27" customFormat="1" ht="7.5" customHeight="1" x14ac:dyDescent="0.25">
      <c r="B157" s="23"/>
      <c r="C157" s="197"/>
      <c r="D157" s="198"/>
      <c r="E157" s="198"/>
      <c r="F157" s="199"/>
      <c r="G157" s="200"/>
      <c r="H157" s="200"/>
      <c r="I157" s="200"/>
      <c r="J157" s="201"/>
      <c r="K157" s="170"/>
      <c r="L157" s="170"/>
      <c r="M157" s="170"/>
      <c r="N157" s="170"/>
      <c r="O157" s="170"/>
      <c r="P157" s="182"/>
      <c r="Q157" s="25"/>
      <c r="R157" s="26"/>
      <c r="S157" s="26"/>
      <c r="T157" s="26"/>
      <c r="U157" s="26"/>
      <c r="V157" s="26"/>
      <c r="X157" s="26"/>
      <c r="Y157" s="26"/>
      <c r="Z157" s="26"/>
      <c r="AA157" s="26"/>
      <c r="AB157" s="26"/>
    </row>
    <row r="158" spans="2:28" s="27" customFormat="1" x14ac:dyDescent="0.25">
      <c r="B158" s="23"/>
      <c r="C158" s="202"/>
      <c r="D158" s="203"/>
      <c r="E158" s="203"/>
      <c r="F158" s="55" t="s">
        <v>80</v>
      </c>
      <c r="G158" s="218">
        <f>MIN(F140:O140)</f>
        <v>0</v>
      </c>
      <c r="H158" s="218">
        <f>MIN(F155:O155)</f>
        <v>0</v>
      </c>
      <c r="I158" s="56" t="e">
        <f>(H158-G158)/G158</f>
        <v>#DIV/0!</v>
      </c>
      <c r="J158" s="125"/>
      <c r="K158" s="170"/>
      <c r="L158" s="170"/>
      <c r="M158" s="170"/>
      <c r="N158" s="170"/>
      <c r="O158" s="170"/>
      <c r="P158" s="182"/>
      <c r="Q158" s="25"/>
      <c r="R158" s="26"/>
      <c r="S158" s="26"/>
      <c r="T158" s="26"/>
      <c r="U158" s="26"/>
      <c r="V158" s="26"/>
      <c r="X158" s="26"/>
      <c r="Y158" s="26"/>
      <c r="Z158" s="26"/>
      <c r="AA158" s="26"/>
      <c r="AB158" s="26"/>
    </row>
    <row r="159" spans="2:28" s="27" customFormat="1" ht="16.5" customHeight="1" x14ac:dyDescent="0.25">
      <c r="B159" s="23"/>
      <c r="C159" s="202"/>
      <c r="D159" s="203"/>
      <c r="E159" s="203"/>
      <c r="F159" s="55" t="s">
        <v>81</v>
      </c>
      <c r="G159" s="218">
        <f>MAX(F140:O140)</f>
        <v>0</v>
      </c>
      <c r="H159" s="218">
        <f>MAX(F155:O155)</f>
        <v>0</v>
      </c>
      <c r="I159" s="56" t="e">
        <f>(H159-G159)/G159</f>
        <v>#DIV/0!</v>
      </c>
      <c r="J159" s="125"/>
      <c r="K159" s="204"/>
      <c r="L159" s="204"/>
      <c r="M159" s="204"/>
      <c r="N159" s="204"/>
      <c r="O159" s="204"/>
      <c r="P159" s="182"/>
      <c r="Q159" s="25"/>
      <c r="R159" s="26"/>
      <c r="S159" s="26"/>
      <c r="T159" s="26"/>
      <c r="U159" s="26"/>
      <c r="V159" s="26"/>
      <c r="X159" s="26"/>
      <c r="Y159" s="26"/>
      <c r="Z159" s="26"/>
      <c r="AA159" s="26"/>
      <c r="AB159" s="26"/>
    </row>
    <row r="160" spans="2:28" s="27" customFormat="1" ht="16.5" customHeight="1" x14ac:dyDescent="0.25">
      <c r="B160" s="23"/>
      <c r="C160" s="202"/>
      <c r="D160" s="203"/>
      <c r="E160" s="203"/>
      <c r="F160" s="55" t="s">
        <v>82</v>
      </c>
      <c r="G160" s="219">
        <f>AVERAGE(F140:O140)</f>
        <v>0</v>
      </c>
      <c r="H160" s="219">
        <f>AVERAGE(F155:O155)</f>
        <v>0</v>
      </c>
      <c r="I160" s="56" t="e">
        <f>(H160-G160)/G160</f>
        <v>#DIV/0!</v>
      </c>
      <c r="J160" s="125"/>
      <c r="K160" s="22"/>
      <c r="L160" s="22"/>
      <c r="M160" s="22"/>
      <c r="N160" s="22"/>
      <c r="O160" s="22"/>
      <c r="P160" s="182"/>
      <c r="Q160" s="25"/>
      <c r="R160" s="26"/>
      <c r="S160" s="26"/>
      <c r="T160" s="26"/>
      <c r="U160" s="26"/>
      <c r="V160" s="26"/>
      <c r="X160" s="26"/>
      <c r="Y160" s="26"/>
      <c r="Z160" s="26"/>
      <c r="AA160" s="26"/>
      <c r="AB160" s="26"/>
    </row>
    <row r="161" spans="2:28" s="27" customFormat="1" ht="16.5" customHeight="1" thickBot="1" x14ac:dyDescent="0.3">
      <c r="B161" s="23"/>
      <c r="C161" s="205"/>
      <c r="D161" s="206"/>
      <c r="E161" s="206"/>
      <c r="F161" s="57" t="s">
        <v>83</v>
      </c>
      <c r="G161" s="220">
        <f>MEDIAN(F140:O140)</f>
        <v>0</v>
      </c>
      <c r="H161" s="220">
        <f>MEDIAN(F155:O155)</f>
        <v>0</v>
      </c>
      <c r="I161" s="58" t="e">
        <f>(H161-G161)/G161</f>
        <v>#DIV/0!</v>
      </c>
      <c r="J161" s="126"/>
      <c r="K161" s="48"/>
      <c r="L161" s="48"/>
      <c r="M161" s="48"/>
      <c r="N161" s="48"/>
      <c r="O161" s="48"/>
      <c r="P161" s="207"/>
      <c r="Q161" s="25"/>
      <c r="R161" s="26"/>
      <c r="S161" s="26"/>
      <c r="T161" s="26"/>
      <c r="U161" s="26"/>
      <c r="V161" s="26"/>
      <c r="X161" s="26"/>
      <c r="Y161" s="26"/>
      <c r="Z161" s="26"/>
      <c r="AA161" s="26"/>
      <c r="AB161" s="26"/>
    </row>
    <row r="162" spans="2:28" s="27" customFormat="1" ht="16.5" customHeight="1" thickTop="1" x14ac:dyDescent="0.25">
      <c r="B162" s="23"/>
      <c r="C162" s="22"/>
      <c r="D162" s="22"/>
      <c r="E162" s="24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5"/>
      <c r="R162" s="26"/>
      <c r="S162" s="26"/>
      <c r="T162" s="26"/>
      <c r="U162" s="26"/>
      <c r="V162" s="26"/>
      <c r="X162" s="26"/>
      <c r="Y162" s="26"/>
      <c r="Z162" s="26"/>
      <c r="AA162" s="26"/>
      <c r="AB162" s="26"/>
    </row>
    <row r="165" spans="2:28" hidden="1" x14ac:dyDescent="0.25"/>
  </sheetData>
  <customSheetViews>
    <customSheetView guid="{07CB6E7F-B9B8-4A2F-81C4-BB1A56AA5CB4}" scale="90" showPageBreaks="1" fitToPage="1" printArea="1" hiddenRows="1" hiddenColumns="1" topLeftCell="C1">
      <selection activeCell="D16" sqref="D16"/>
      <pageMargins left="0" right="0" top="0.5" bottom="0" header="0" footer="0"/>
      <printOptions horizontalCentered="1" verticalCentered="1"/>
      <pageSetup scale="63" orientation="landscape" horizontalDpi="300" r:id="rId1"/>
    </customSheetView>
    <customSheetView guid="{003E2CD6-3DA4-4A97-BE1F-7B1DD4B8B798}" showPageBreaks="1" fitToPage="1" printArea="1" hiddenRows="1" hiddenColumns="1" showRuler="0" topLeftCell="C14">
      <selection activeCell="O49" sqref="O49"/>
      <pageMargins left="0" right="0" top="0.5" bottom="0" header="0" footer="0"/>
      <printOptions horizontalCentered="1" verticalCentered="1"/>
      <pageSetup scale="75" orientation="landscape" horizontalDpi="300" r:id="rId2"/>
      <headerFooter alignWithMargins="0"/>
    </customSheetView>
    <customSheetView guid="{FB300E69-AB45-4F36-86BA-E236336AE4CB}" showPageBreaks="1" fitToPage="1" printArea="1" hiddenRows="1" hiddenColumns="1" showRuler="0" topLeftCell="C25">
      <selection activeCell="M34" sqref="M34"/>
      <pageMargins left="0" right="0" top="0.5" bottom="0" header="0" footer="0"/>
      <printOptions horizontalCentered="1" verticalCentered="1"/>
      <pageSetup scale="42" orientation="landscape" horizontalDpi="300" verticalDpi="0" r:id="rId3"/>
      <headerFooter alignWithMargins="0"/>
    </customSheetView>
    <customSheetView guid="{B03C2BEE-E48D-43BB-B8EC-401F5293991B}" fitToPage="1" hiddenRows="1" hiddenColumns="1" showRuler="0" topLeftCell="C1">
      <selection activeCell="G26" sqref="G26"/>
      <pageMargins left="0" right="0" top="0.5" bottom="0" header="0" footer="0"/>
      <printOptions horizontalCentered="1" verticalCentered="1"/>
      <pageSetup scale="71" orientation="landscape" horizontalDpi="300" r:id="rId4"/>
      <headerFooter alignWithMargins="0"/>
    </customSheetView>
    <customSheetView guid="{E7001321-31B8-441F-96BD-1D6940699592}" showPageBreaks="1" fitToPage="1" printArea="1" hiddenRows="1" hiddenColumns="1" topLeftCell="C1">
      <selection activeCell="D5" sqref="D5"/>
      <pageMargins left="0" right="0" top="0.5" bottom="0" header="0" footer="0"/>
      <printOptions horizontalCentered="1" verticalCentered="1"/>
      <pageSetup scale="63" orientation="landscape" horizontalDpi="300" r:id="rId5"/>
    </customSheetView>
  </customSheetViews>
  <mergeCells count="5">
    <mergeCell ref="C2:P2"/>
    <mergeCell ref="C1:P1"/>
    <mergeCell ref="C105:P105"/>
    <mergeCell ref="C3:P3"/>
    <mergeCell ref="C106:P106"/>
  </mergeCells>
  <phoneticPr fontId="0" type="noConversion"/>
  <dataValidations count="2">
    <dataValidation type="list" allowBlank="1" showInputMessage="1" showErrorMessage="1" sqref="F127:O133" xr:uid="{85B6179C-A1B4-4AA0-81BA-6A75DC4D2935}">
      <formula1>$S$145:$S$151</formula1>
    </dataValidation>
    <dataValidation type="list" allowBlank="1" showInputMessage="1" showErrorMessage="1" sqref="F122:O122" xr:uid="{CAF121EC-C568-4C7B-A740-792E6917F028}">
      <formula1>$S$135:$S$141</formula1>
    </dataValidation>
  </dataValidations>
  <printOptions horizontalCentered="1" verticalCentered="1"/>
  <pageMargins left="0" right="0" top="0.5" bottom="0" header="0" footer="0"/>
  <pageSetup scale="63" orientation="landscape" horizontalDpi="300" r:id="rId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5F8BD6FB4F524198FB3326D5055444" ma:contentTypeVersion="13" ma:contentTypeDescription="Create a new document." ma:contentTypeScope="" ma:versionID="4a59b46db29c389ea0a3b888fc3fa5e6">
  <xsd:schema xmlns:xsd="http://www.w3.org/2001/XMLSchema" xmlns:xs="http://www.w3.org/2001/XMLSchema" xmlns:p="http://schemas.microsoft.com/office/2006/metadata/properties" xmlns:ns3="3f1db3af-89d3-4183-968b-7d7543af6df2" xmlns:ns4="e40c21ff-414b-46c6-bac0-ce14c80aaa8b" targetNamespace="http://schemas.microsoft.com/office/2006/metadata/properties" ma:root="true" ma:fieldsID="ef95155e36365e94945b31ce460285d3" ns3:_="" ns4:_="">
    <xsd:import namespace="3f1db3af-89d3-4183-968b-7d7543af6df2"/>
    <xsd:import namespace="e40c21ff-414b-46c6-bac0-ce14c80aaa8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EventHashCode" minOccurs="0"/>
                <xsd:element ref="ns3:MediaServiceGenerationTime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1db3af-89d3-4183-968b-7d7543af6df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EventHashCode" ma:index="1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0c21ff-414b-46c6-bac0-ce14c80aaa8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3FCCE7-585B-48B2-81C1-40E2063CD1F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7B78C56-471A-460F-A747-B1AFDCD72D2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8C87FB3-0E5B-4EEA-9A57-131BB7024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1db3af-89d3-4183-968b-7d7543af6df2"/>
    <ds:schemaRef ds:uri="e40c21ff-414b-46c6-bac0-ce14c80aaa8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Leases</vt:lpstr>
      <vt:lpstr>Leases!Print_Area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Martino</cp:lastModifiedBy>
  <cp:lastPrinted>2017-01-01T16:48:38Z</cp:lastPrinted>
  <dcterms:created xsi:type="dcterms:W3CDTF">2008-09-17T04:55:20Z</dcterms:created>
  <dcterms:modified xsi:type="dcterms:W3CDTF">2022-01-04T21:15:01Z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0104b7dad6e49fc8ba703405c4b97c8">
    <vt:lpwstr>k18275913e6b644a6b94_X_k80e739de86fd441db99_A_1</vt:lpwstr>
  </property>
  <property fmtid="{D5CDD505-2E9C-101B-9397-08002B2CF9AE}" pid="3" name="gc95dbe7d6eec4c0b967eae282ce873a3">
    <vt:lpwstr>k18275913e6b644a6b94_X_k80e739de86fd441db99_A_2</vt:lpwstr>
  </property>
  <property fmtid="{D5CDD505-2E9C-101B-9397-08002B2CF9AE}" pid="4" name="g46e3fc9a2dd041038ed2dfbae3adbcc3">
    <vt:lpwstr>k18275913e6b644a6b94_X_k80e739de86fd441db99_A_3</vt:lpwstr>
  </property>
  <property fmtid="{D5CDD505-2E9C-101B-9397-08002B2CF9AE}" pid="5" name="gdf64ff8494584c799d4fadebe84ace2d">
    <vt:lpwstr>k18275913e6b644a6b94_X_k80e739de86fd441db99_A_4</vt:lpwstr>
  </property>
  <property fmtid="{D5CDD505-2E9C-101B-9397-08002B2CF9AE}" pid="6" name="g3fe79e0ba2b4485fb8e3a0d258b6273d">
    <vt:lpwstr>k18275913e6b644a6b94_X_k80e739de86fd441db99_A_5</vt:lpwstr>
  </property>
  <property fmtid="{D5CDD505-2E9C-101B-9397-08002B2CF9AE}" pid="7" name="g9800d84b5eac47f9b601ed6ec1e114ff">
    <vt:lpwstr>k18275913e6b644a6b94_X_k80e739de86fd441db99_A_6</vt:lpwstr>
  </property>
  <property fmtid="{D5CDD505-2E9C-101B-9397-08002B2CF9AE}" pid="8" name="g2a50edd3e5ee48cb8c547138a99b90ef">
    <vt:lpwstr>k18275913e6b644a6b94_X_k80e739de86fd441db99_A_7</vt:lpwstr>
  </property>
  <property fmtid="{D5CDD505-2E9C-101B-9397-08002B2CF9AE}" pid="9" name="g57ff03b561704d3cab79e025c0f39d6a">
    <vt:lpwstr>k18275913e6b644a6b94_X_k80e739de86fd441db99_A_8</vt:lpwstr>
  </property>
  <property fmtid="{D5CDD505-2E9C-101B-9397-08002B2CF9AE}" pid="10" name="g0f97b8cde13e4b39b3f7259354c34c17">
    <vt:lpwstr>k18275913e6b644a6b94_X_k80e739de86fd441db99_A_9</vt:lpwstr>
  </property>
  <property fmtid="{D5CDD505-2E9C-101B-9397-08002B2CF9AE}" pid="11" name="g0b891540d08645a0adf2a16278712e63">
    <vt:lpwstr>k18275913e6b644a6b94_X_k80e739de86fd441db99_A_10</vt:lpwstr>
  </property>
  <property fmtid="{D5CDD505-2E9C-101B-9397-08002B2CF9AE}" pid="12" name="g5dfd65e81a714a82ad5f1c89a93fffc5">
    <vt:lpwstr>k18275913e6b644a6b94_X_k714fb82918124fa19af_A_10</vt:lpwstr>
  </property>
  <property fmtid="{D5CDD505-2E9C-101B-9397-08002B2CF9AE}" pid="13" name="gc692162f70f34068959ace5e6626c905">
    <vt:lpwstr>k18275913e6b644a6b94_X_k714fb82918124fa19af_A_9</vt:lpwstr>
  </property>
  <property fmtid="{D5CDD505-2E9C-101B-9397-08002B2CF9AE}" pid="14" name="gb403593aa9d940d086a55f140c46cc89">
    <vt:lpwstr>k18275913e6b644a6b94_X_k714fb82918124fa19af_A_8</vt:lpwstr>
  </property>
  <property fmtid="{D5CDD505-2E9C-101B-9397-08002B2CF9AE}" pid="15" name="gdb1de450792948519bab1e4c6f7760d9">
    <vt:lpwstr>k18275913e6b644a6b94_X_k714fb82918124fa19af_A_7</vt:lpwstr>
  </property>
  <property fmtid="{D5CDD505-2E9C-101B-9397-08002B2CF9AE}" pid="16" name="g519897765f0b4c69b0edef6c68c280fd">
    <vt:lpwstr>k18275913e6b644a6b94_X_k714fb82918124fa19af_A_6</vt:lpwstr>
  </property>
  <property fmtid="{D5CDD505-2E9C-101B-9397-08002B2CF9AE}" pid="17" name="gaf2fcaba16c044bcbf8b9bb27bfde2a7">
    <vt:lpwstr>k18275913e6b644a6b94_X_k714fb82918124fa19af_A_5</vt:lpwstr>
  </property>
  <property fmtid="{D5CDD505-2E9C-101B-9397-08002B2CF9AE}" pid="18" name="gad37c4c254734de49bf69e6e6b2c5e9f">
    <vt:lpwstr>k18275913e6b644a6b94_X_k714fb82918124fa19af_A_4</vt:lpwstr>
  </property>
  <property fmtid="{D5CDD505-2E9C-101B-9397-08002B2CF9AE}" pid="19" name="g91f87bad1c424a78ac5de67295e7dc1c">
    <vt:lpwstr>k18275913e6b644a6b94_X_k714fb82918124fa19af_A_3</vt:lpwstr>
  </property>
  <property fmtid="{D5CDD505-2E9C-101B-9397-08002B2CF9AE}" pid="20" name="g16410b3cf1654268b81a9da6e45616d0">
    <vt:lpwstr>k18275913e6b644a6b94_X_k714fb82918124fa19af_A_2</vt:lpwstr>
  </property>
  <property fmtid="{D5CDD505-2E9C-101B-9397-08002B2CF9AE}" pid="21" name="gb2726491b4114d89b5d0d0b8b11d5bf1">
    <vt:lpwstr>k18275913e6b644a6b94_X_k714fb82918124fa19af_A_1</vt:lpwstr>
  </property>
  <property fmtid="{D5CDD505-2E9C-101B-9397-08002B2CF9AE}" pid="22" name="g47ad273e1caa4c15879f6961e7e02393">
    <vt:lpwstr>k18275913e6b644a6b94_X_kf9f80664983b4560bd6_A_1</vt:lpwstr>
  </property>
  <property fmtid="{D5CDD505-2E9C-101B-9397-08002B2CF9AE}" pid="23" name="gd09a8bc0e47e4a658e1bcc8fe076475b">
    <vt:lpwstr>k18275913e6b644a6b94_X_kf9f80664983b4560bd6_A_2</vt:lpwstr>
  </property>
  <property fmtid="{D5CDD505-2E9C-101B-9397-08002B2CF9AE}" pid="24" name="g21521f13fdb742caaca30aa73abb1c4f">
    <vt:lpwstr>k18275913e6b644a6b94_X_kf9f80664983b4560bd6_A_3</vt:lpwstr>
  </property>
  <property fmtid="{D5CDD505-2E9C-101B-9397-08002B2CF9AE}" pid="25" name="ge02d58b9659b420a932d9c58153b058a">
    <vt:lpwstr>k18275913e6b644a6b94_X_kf9f80664983b4560bd6_A_4</vt:lpwstr>
  </property>
  <property fmtid="{D5CDD505-2E9C-101B-9397-08002B2CF9AE}" pid="26" name="g50dfb54798e34141a9d4a5932338724e">
    <vt:lpwstr>k18275913e6b644a6b94_X_kf9f80664983b4560bd6_A_5</vt:lpwstr>
  </property>
  <property fmtid="{D5CDD505-2E9C-101B-9397-08002B2CF9AE}" pid="27" name="gff457821f17640a4a93a2838d796153d">
    <vt:lpwstr>k18275913e6b644a6b94_X_kf9f80664983b4560bd6_A_6</vt:lpwstr>
  </property>
  <property fmtid="{D5CDD505-2E9C-101B-9397-08002B2CF9AE}" pid="28" name="g44bc301bf9724745ba8eb188d7388118">
    <vt:lpwstr>k18275913e6b644a6b94_X_kf9f80664983b4560bd6_A_7</vt:lpwstr>
  </property>
  <property fmtid="{D5CDD505-2E9C-101B-9397-08002B2CF9AE}" pid="29" name="gd4e7101927e74c4dbf6e5732f14da20b">
    <vt:lpwstr>k18275913e6b644a6b94_X_kf9f80664983b4560bd6_A_8</vt:lpwstr>
  </property>
  <property fmtid="{D5CDD505-2E9C-101B-9397-08002B2CF9AE}" pid="30" name="g6f14259608464cb3bf3d5ec3009410cf">
    <vt:lpwstr>k18275913e6b644a6b94_X_kf9f80664983b4560bd6_A_9</vt:lpwstr>
  </property>
  <property fmtid="{D5CDD505-2E9C-101B-9397-08002B2CF9AE}" pid="31" name="ge04bf171dff742c3bea5a6265c1ff451">
    <vt:lpwstr>k18275913e6b644a6b94_X_kf9f80664983b4560bd6_A_10</vt:lpwstr>
  </property>
  <property fmtid="{D5CDD505-2E9C-101B-9397-08002B2CF9AE}" pid="32" name="g5e13e84a48c242a8a591f2abe580cf44">
    <vt:lpwstr>k18275913e6b644a6b94_X_k72b6c5a8be004cff9a2_A_1</vt:lpwstr>
  </property>
  <property fmtid="{D5CDD505-2E9C-101B-9397-08002B2CF9AE}" pid="33" name="g0eb298a0c3cd42fda7bc0da931da85b7">
    <vt:lpwstr>k18275913e6b644a6b94_X_k72b6c5a8be004cff9a2_A_2</vt:lpwstr>
  </property>
  <property fmtid="{D5CDD505-2E9C-101B-9397-08002B2CF9AE}" pid="34" name="g3487e602a5a04d0ebf4f313f42bc7eff">
    <vt:lpwstr>k18275913e6b644a6b94_X_k72b6c5a8be004cff9a2_A_3</vt:lpwstr>
  </property>
  <property fmtid="{D5CDD505-2E9C-101B-9397-08002B2CF9AE}" pid="35" name="g58f8b12aa2ba4fa0bc984d96ac458a04">
    <vt:lpwstr>k18275913e6b644a6b94_X_k72b6c5a8be004cff9a2_A_4</vt:lpwstr>
  </property>
  <property fmtid="{D5CDD505-2E9C-101B-9397-08002B2CF9AE}" pid="36" name="ge94d07be832e4736b15599bc9c841e21">
    <vt:lpwstr>k18275913e6b644a6b94_X_k72b6c5a8be004cff9a2_A_5</vt:lpwstr>
  </property>
  <property fmtid="{D5CDD505-2E9C-101B-9397-08002B2CF9AE}" pid="37" name="g6e6a4e38c74540d2919eb474a6e668a9">
    <vt:lpwstr>k18275913e6b644a6b94_X_k72b6c5a8be004cff9a2_A_6</vt:lpwstr>
  </property>
  <property fmtid="{D5CDD505-2E9C-101B-9397-08002B2CF9AE}" pid="38" name="ge944415e63a543b0a4bbe0ca1c22bbb1">
    <vt:lpwstr>k18275913e6b644a6b94_X_k72b6c5a8be004cff9a2_A_7</vt:lpwstr>
  </property>
  <property fmtid="{D5CDD505-2E9C-101B-9397-08002B2CF9AE}" pid="39" name="gbd6dd5d0a07e46f495ea483c7fa7e3f0">
    <vt:lpwstr>k18275913e6b644a6b94_X_k72b6c5a8be004cff9a2_A_8</vt:lpwstr>
  </property>
  <property fmtid="{D5CDD505-2E9C-101B-9397-08002B2CF9AE}" pid="40" name="g9e159657dccc4897bd8f7acfd2d6ffcb">
    <vt:lpwstr>k18275913e6b644a6b94_X_k72b6c5a8be004cff9a2_A_9</vt:lpwstr>
  </property>
  <property fmtid="{D5CDD505-2E9C-101B-9397-08002B2CF9AE}" pid="41" name="g9430bf538b314f22ab58181bb4180627">
    <vt:lpwstr>k18275913e6b644a6b94_X_k72b6c5a8be004cff9a2_A_10</vt:lpwstr>
  </property>
  <property fmtid="{D5CDD505-2E9C-101B-9397-08002B2CF9AE}" pid="42" name="g56326580951246ffab41fabe6c8a2c0d">
    <vt:lpwstr>k18275913e6b644a6b94_X_k13eceed49f3a48d592f_A_10</vt:lpwstr>
  </property>
  <property fmtid="{D5CDD505-2E9C-101B-9397-08002B2CF9AE}" pid="43" name="gb1c5099ec74b42b2b74e128dea50e9db">
    <vt:lpwstr>k18275913e6b644a6b94_X_k13eceed49f3a48d592f_A_9</vt:lpwstr>
  </property>
  <property fmtid="{D5CDD505-2E9C-101B-9397-08002B2CF9AE}" pid="44" name="g1dcca9af76184068ad1d80e417db297d">
    <vt:lpwstr>k18275913e6b644a6b94_X_k13eceed49f3a48d592f_A_8</vt:lpwstr>
  </property>
  <property fmtid="{D5CDD505-2E9C-101B-9397-08002B2CF9AE}" pid="45" name="g18325171c4aa428a9b1e93f982d1f5b3">
    <vt:lpwstr>k18275913e6b644a6b94_X_k13eceed49f3a48d592f_A_7</vt:lpwstr>
  </property>
  <property fmtid="{D5CDD505-2E9C-101B-9397-08002B2CF9AE}" pid="46" name="g90e1db8a42324d41a877efa39a8a9f41">
    <vt:lpwstr>k18275913e6b644a6b94_X_k13eceed49f3a48d592f_A_6</vt:lpwstr>
  </property>
  <property fmtid="{D5CDD505-2E9C-101B-9397-08002B2CF9AE}" pid="47" name="g78903f53f7794226ba6e90e7adcc6558">
    <vt:lpwstr>k18275913e6b644a6b94_X_k13eceed49f3a48d592f_A_5</vt:lpwstr>
  </property>
  <property fmtid="{D5CDD505-2E9C-101B-9397-08002B2CF9AE}" pid="48" name="g943fadffeb5c40ae81169fa174cd537d">
    <vt:lpwstr>k18275913e6b644a6b94_X_k13eceed49f3a48d592f_A_4</vt:lpwstr>
  </property>
  <property fmtid="{D5CDD505-2E9C-101B-9397-08002B2CF9AE}" pid="49" name="g2ff74ac147b9469891702d16a49e3d0f">
    <vt:lpwstr>k18275913e6b644a6b94_X_k13eceed49f3a48d592f_A_3</vt:lpwstr>
  </property>
  <property fmtid="{D5CDD505-2E9C-101B-9397-08002B2CF9AE}" pid="50" name="g67ff9f1175984c5f99e041f564701fbe">
    <vt:lpwstr>k18275913e6b644a6b94_X_k13eceed49f3a48d592f_A_2</vt:lpwstr>
  </property>
  <property fmtid="{D5CDD505-2E9C-101B-9397-08002B2CF9AE}" pid="51" name="g09cb6170b0bd4279822be9941d95c05e">
    <vt:lpwstr>k18275913e6b644a6b94_X_k13eceed49f3a48d592f_A_1</vt:lpwstr>
  </property>
  <property fmtid="{D5CDD505-2E9C-101B-9397-08002B2CF9AE}" pid="52" name="gb0acdfd860c245f393aba166cf16c674">
    <vt:lpwstr>k18275913e6b644a6b94_X_k4e5ee1b2e01f48118cd_A_1</vt:lpwstr>
  </property>
  <property fmtid="{D5CDD505-2E9C-101B-9397-08002B2CF9AE}" pid="53" name="g9b929fb6c8bc4662bce567fbf6da13d5">
    <vt:lpwstr>k18275913e6b644a6b94_X_k4e5ee1b2e01f48118cd_A_2</vt:lpwstr>
  </property>
  <property fmtid="{D5CDD505-2E9C-101B-9397-08002B2CF9AE}" pid="54" name="g72f14faa008c4e62a32e3c9e8f14344c">
    <vt:lpwstr>k18275913e6b644a6b94_X_k4e5ee1b2e01f48118cd_A_3</vt:lpwstr>
  </property>
  <property fmtid="{D5CDD505-2E9C-101B-9397-08002B2CF9AE}" pid="55" name="ga622d8f6623c4fe592f3b244cbbe67c3">
    <vt:lpwstr>k18275913e6b644a6b94_X_k4e5ee1b2e01f48118cd_A_4</vt:lpwstr>
  </property>
  <property fmtid="{D5CDD505-2E9C-101B-9397-08002B2CF9AE}" pid="56" name="g481461a3bf3b48b985cd5572004b313f">
    <vt:lpwstr>k18275913e6b644a6b94_X_k4e5ee1b2e01f48118cd_A_5</vt:lpwstr>
  </property>
  <property fmtid="{D5CDD505-2E9C-101B-9397-08002B2CF9AE}" pid="57" name="g6f280559c15140b892dd5b36d8d39690">
    <vt:lpwstr>k18275913e6b644a6b94_X_k4e5ee1b2e01f48118cd_A_6</vt:lpwstr>
  </property>
  <property fmtid="{D5CDD505-2E9C-101B-9397-08002B2CF9AE}" pid="58" name="g6a8d83bb2ffb4d20ac218260e3afa186">
    <vt:lpwstr>k18275913e6b644a6b94_X_k4e5ee1b2e01f48118cd_A_7</vt:lpwstr>
  </property>
  <property fmtid="{D5CDD505-2E9C-101B-9397-08002B2CF9AE}" pid="59" name="g3ee1f6413e894bbcb5f92bbaf94fc5ee">
    <vt:lpwstr>k18275913e6b644a6b94_X_k4e5ee1b2e01f48118cd_A_8</vt:lpwstr>
  </property>
  <property fmtid="{D5CDD505-2E9C-101B-9397-08002B2CF9AE}" pid="60" name="g7a27c55a6ca44cae822400424279c545">
    <vt:lpwstr>k18275913e6b644a6b94_X_k4e5ee1b2e01f48118cd_A_9</vt:lpwstr>
  </property>
  <property fmtid="{D5CDD505-2E9C-101B-9397-08002B2CF9AE}" pid="61" name="g3ef6eccafd9b46988326a403f7e9fcd4">
    <vt:lpwstr>k18275913e6b644a6b94_X_k4e5ee1b2e01f48118cd_A_10</vt:lpwstr>
  </property>
  <property fmtid="{D5CDD505-2E9C-101B-9397-08002B2CF9AE}" pid="62" name="g4a59ddb3e8a042bbadce2bfa147eb465">
    <vt:lpwstr>k18275913e6b644a6b94_X_k788a0d5ca08944918d6_A_1</vt:lpwstr>
  </property>
  <property fmtid="{D5CDD505-2E9C-101B-9397-08002B2CF9AE}" pid="63" name="g32f2ee5e169d4ee9ba5dd3bbd753554b">
    <vt:lpwstr>k18275913e6b644a6b94_X_k788a0d5ca08944918d6_A_2</vt:lpwstr>
  </property>
  <property fmtid="{D5CDD505-2E9C-101B-9397-08002B2CF9AE}" pid="64" name="gddd942d7e72445dcb7f3d67d1021fe14">
    <vt:lpwstr>k18275913e6b644a6b94_X_k788a0d5ca08944918d6_A_3</vt:lpwstr>
  </property>
  <property fmtid="{D5CDD505-2E9C-101B-9397-08002B2CF9AE}" pid="65" name="g0d96c34d4be846b7b513f9462dfa0b34">
    <vt:lpwstr>k18275913e6b644a6b94_X_k788a0d5ca08944918d6_A_4</vt:lpwstr>
  </property>
  <property fmtid="{D5CDD505-2E9C-101B-9397-08002B2CF9AE}" pid="66" name="gbf19ec3b4d1b4558b99329a0bd5f7238">
    <vt:lpwstr>k18275913e6b644a6b94_X_k788a0d5ca08944918d6_A_5</vt:lpwstr>
  </property>
  <property fmtid="{D5CDD505-2E9C-101B-9397-08002B2CF9AE}" pid="67" name="gd287809be0bc464f88029067e00b2673">
    <vt:lpwstr>k18275913e6b644a6b94_X_k788a0d5ca08944918d6_A_6</vt:lpwstr>
  </property>
  <property fmtid="{D5CDD505-2E9C-101B-9397-08002B2CF9AE}" pid="68" name="g80f2510862cf4285b6e95450c1cba295">
    <vt:lpwstr>k18275913e6b644a6b94_X_k788a0d5ca08944918d6_A_7</vt:lpwstr>
  </property>
  <property fmtid="{D5CDD505-2E9C-101B-9397-08002B2CF9AE}" pid="69" name="g3ecbf0efc8e7487097125ec83c9910e3">
    <vt:lpwstr>k18275913e6b644a6b94_X_k788a0d5ca08944918d6_A_8</vt:lpwstr>
  </property>
  <property fmtid="{D5CDD505-2E9C-101B-9397-08002B2CF9AE}" pid="70" name="g2d60207601b649648a3e1a18f1bcadb4">
    <vt:lpwstr>k18275913e6b644a6b94_X_k788a0d5ca08944918d6_A_9</vt:lpwstr>
  </property>
  <property fmtid="{D5CDD505-2E9C-101B-9397-08002B2CF9AE}" pid="71" name="g651ae6f9763243b9b305f068dbc93a30">
    <vt:lpwstr>k18275913e6b644a6b94_X_k788a0d5ca08944918d6_A_10</vt:lpwstr>
  </property>
  <property fmtid="{D5CDD505-2E9C-101B-9397-08002B2CF9AE}" pid="72" name="g8d1a17f061f04999a5d1817d7d6677d2">
    <vt:lpwstr>k18275913e6b644a6b94_X_k6c20c486924c412ead5_A_1</vt:lpwstr>
  </property>
  <property fmtid="{D5CDD505-2E9C-101B-9397-08002B2CF9AE}" pid="73" name="g51e7a3b849c64ec083121c742f273b24">
    <vt:lpwstr>k18275913e6b644a6b94_X_k6c20c486924c412ead5_A_2</vt:lpwstr>
  </property>
  <property fmtid="{D5CDD505-2E9C-101B-9397-08002B2CF9AE}" pid="74" name="gb72cc98367a3454d8e5f94c5fb4e8bd1">
    <vt:lpwstr>k18275913e6b644a6b94_X_k6c20c486924c412ead5_A_3</vt:lpwstr>
  </property>
  <property fmtid="{D5CDD505-2E9C-101B-9397-08002B2CF9AE}" pid="75" name="g2f2e6c52e131470aaf9f52c2dda56d20">
    <vt:lpwstr>k18275913e6b644a6b94_X_k6c20c486924c412ead5_A_4</vt:lpwstr>
  </property>
  <property fmtid="{D5CDD505-2E9C-101B-9397-08002B2CF9AE}" pid="76" name="gcfd6f77517e24febbb6a4d1e47609e26">
    <vt:lpwstr>k18275913e6b644a6b94_X_k6c20c486924c412ead5_A_5</vt:lpwstr>
  </property>
  <property fmtid="{D5CDD505-2E9C-101B-9397-08002B2CF9AE}" pid="77" name="g56143c1dbb2f48ed9499a3c63459f4ff">
    <vt:lpwstr>k18275913e6b644a6b94_X_k6c20c486924c412ead5_A_6</vt:lpwstr>
  </property>
  <property fmtid="{D5CDD505-2E9C-101B-9397-08002B2CF9AE}" pid="78" name="g79ca19a8ec4f4efe9d68246f79322581">
    <vt:lpwstr>k18275913e6b644a6b94_X_k6c20c486924c412ead5_A_7</vt:lpwstr>
  </property>
  <property fmtid="{D5CDD505-2E9C-101B-9397-08002B2CF9AE}" pid="79" name="g82b451a63d154228ac3817399fa02140">
    <vt:lpwstr>k18275913e6b644a6b94_X_k6c20c486924c412ead5_A_8</vt:lpwstr>
  </property>
  <property fmtid="{D5CDD505-2E9C-101B-9397-08002B2CF9AE}" pid="80" name="g551456eb97d44a308311abe6b6c07cc8">
    <vt:lpwstr>k18275913e6b644a6b94_X_k6c20c486924c412ead5_A_9</vt:lpwstr>
  </property>
  <property fmtid="{D5CDD505-2E9C-101B-9397-08002B2CF9AE}" pid="81" name="gd8505f1e776e40bca693979796bef83a">
    <vt:lpwstr>k18275913e6b644a6b94_X_k6c20c486924c412ead5_A_10</vt:lpwstr>
  </property>
  <property fmtid="{D5CDD505-2E9C-101B-9397-08002B2CF9AE}" pid="82" name="gc0e0085bc34d40f5a363ac607a05ee5e">
    <vt:lpwstr>k18275913e6b644a6b94_X_k09fccbb1f89b48f3b60_A_1</vt:lpwstr>
  </property>
  <property fmtid="{D5CDD505-2E9C-101B-9397-08002B2CF9AE}" pid="83" name="gfe4295e287a3426dbb9a105e390f2fd9">
    <vt:lpwstr>k18275913e6b644a6b94_X_k09fccbb1f89b48f3b60_A_2</vt:lpwstr>
  </property>
  <property fmtid="{D5CDD505-2E9C-101B-9397-08002B2CF9AE}" pid="84" name="gf7185bc5915d4aba905204f58a75e0fe">
    <vt:lpwstr>k18275913e6b644a6b94_X_k09fccbb1f89b48f3b60_A_3</vt:lpwstr>
  </property>
  <property fmtid="{D5CDD505-2E9C-101B-9397-08002B2CF9AE}" pid="85" name="g8d51d0258350456ba717bb3a78728ea7">
    <vt:lpwstr>k18275913e6b644a6b94_X_k09fccbb1f89b48f3b60_A_4</vt:lpwstr>
  </property>
  <property fmtid="{D5CDD505-2E9C-101B-9397-08002B2CF9AE}" pid="86" name="g04f20697599b4c2f8bfe7d83a27f2429">
    <vt:lpwstr>k18275913e6b644a6b94_X_k09fccbb1f89b48f3b60_A_5</vt:lpwstr>
  </property>
  <property fmtid="{D5CDD505-2E9C-101B-9397-08002B2CF9AE}" pid="87" name="g30546ee8006c43ec9a2bb1500ff8836d">
    <vt:lpwstr>k18275913e6b644a6b94_X_k09fccbb1f89b48f3b60_A_6</vt:lpwstr>
  </property>
  <property fmtid="{D5CDD505-2E9C-101B-9397-08002B2CF9AE}" pid="88" name="g6cae9601033644159c00e319f131a0a2">
    <vt:lpwstr>k18275913e6b644a6b94_X_k09fccbb1f89b48f3b60_A_7</vt:lpwstr>
  </property>
  <property fmtid="{D5CDD505-2E9C-101B-9397-08002B2CF9AE}" pid="89" name="gd31c9e150f614c68879c119d05f465c2">
    <vt:lpwstr>k18275913e6b644a6b94_X_k09fccbb1f89b48f3b60_A_8</vt:lpwstr>
  </property>
  <property fmtid="{D5CDD505-2E9C-101B-9397-08002B2CF9AE}" pid="90" name="gf5b364934b9248eea64f7527995aaea2">
    <vt:lpwstr>k18275913e6b644a6b94_X_k09fccbb1f89b48f3b60_A_9</vt:lpwstr>
  </property>
  <property fmtid="{D5CDD505-2E9C-101B-9397-08002B2CF9AE}" pid="91" name="g12b9946df932433cba499ddbbc455b3a">
    <vt:lpwstr>k18275913e6b644a6b94_X_k09fccbb1f89b48f3b60_A_10</vt:lpwstr>
  </property>
  <property fmtid="{D5CDD505-2E9C-101B-9397-08002B2CF9AE}" pid="92" name="g34aff332f2a4422795dfef1090107189">
    <vt:lpwstr>k18275913e6b644a6b94_X_k02b0fa205bb24e7c951_A_1</vt:lpwstr>
  </property>
  <property fmtid="{D5CDD505-2E9C-101B-9397-08002B2CF9AE}" pid="93" name="g285ab3436e264d3c9ba33e871c8fc794">
    <vt:lpwstr>k18275913e6b644a6b94_X_k02b0fa205bb24e7c951_A_2</vt:lpwstr>
  </property>
  <property fmtid="{D5CDD505-2E9C-101B-9397-08002B2CF9AE}" pid="94" name="gbfe8067b4b694bce98fb546d21e37801">
    <vt:lpwstr>k18275913e6b644a6b94_X_k02b0fa205bb24e7c951_A_3</vt:lpwstr>
  </property>
  <property fmtid="{D5CDD505-2E9C-101B-9397-08002B2CF9AE}" pid="95" name="g2ddef36093a84dc99e328989006109f0">
    <vt:lpwstr>k18275913e6b644a6b94_X_k02b0fa205bb24e7c951_A_4</vt:lpwstr>
  </property>
  <property fmtid="{D5CDD505-2E9C-101B-9397-08002B2CF9AE}" pid="96" name="gd8970e1f1ed240b09e5239dc41314330">
    <vt:lpwstr>k18275913e6b644a6b94_X_k02b0fa205bb24e7c951_A_5</vt:lpwstr>
  </property>
  <property fmtid="{D5CDD505-2E9C-101B-9397-08002B2CF9AE}" pid="97" name="g23fd1b396fe64c6f8edbabfbfa5516cf">
    <vt:lpwstr>k18275913e6b644a6b94_X_k02b0fa205bb24e7c951_A_6</vt:lpwstr>
  </property>
  <property fmtid="{D5CDD505-2E9C-101B-9397-08002B2CF9AE}" pid="98" name="g1f4a9f73b0a648bc817f90c256b59f54">
    <vt:lpwstr>k18275913e6b644a6b94_X_k02b0fa205bb24e7c951_A_7</vt:lpwstr>
  </property>
  <property fmtid="{D5CDD505-2E9C-101B-9397-08002B2CF9AE}" pid="99" name="g4b5d5f5149c0455db97d7c9a8548193a">
    <vt:lpwstr>k18275913e6b644a6b94_X_k02b0fa205bb24e7c951_A_8</vt:lpwstr>
  </property>
  <property fmtid="{D5CDD505-2E9C-101B-9397-08002B2CF9AE}" pid="100" name="ga5ef889261254304b2e9c4b18f412096">
    <vt:lpwstr>k18275913e6b644a6b94_X_k02b0fa205bb24e7c951_A_9</vt:lpwstr>
  </property>
  <property fmtid="{D5CDD505-2E9C-101B-9397-08002B2CF9AE}" pid="101" name="gf0b6e10d8da340bf97190400d830bfc1">
    <vt:lpwstr>k18275913e6b644a6b94_X_k02b0fa205bb24e7c951_A_10</vt:lpwstr>
  </property>
  <property fmtid="{D5CDD505-2E9C-101B-9397-08002B2CF9AE}" pid="102" name="g46c12ab84e8e4180811cced1204e4632">
    <vt:lpwstr>k18275913e6b644a6b94_X_k447ef5e701bb47b8951_A_10</vt:lpwstr>
  </property>
  <property fmtid="{D5CDD505-2E9C-101B-9397-08002B2CF9AE}" pid="103" name="ga32f864962c045f1889a094f02f5510c">
    <vt:lpwstr>k18275913e6b644a6b94_X_k447ef5e701bb47b8951_A_9</vt:lpwstr>
  </property>
  <property fmtid="{D5CDD505-2E9C-101B-9397-08002B2CF9AE}" pid="104" name="ge87ec03124184ab9a2bbdb62142488b2">
    <vt:lpwstr>k18275913e6b644a6b94_X_k447ef5e701bb47b8951_A_8</vt:lpwstr>
  </property>
  <property fmtid="{D5CDD505-2E9C-101B-9397-08002B2CF9AE}" pid="105" name="gb92940e124be426894da9b5c56c715f3">
    <vt:lpwstr>k18275913e6b644a6b94_X_k447ef5e701bb47b8951_A_7</vt:lpwstr>
  </property>
  <property fmtid="{D5CDD505-2E9C-101B-9397-08002B2CF9AE}" pid="106" name="gd95a3efbba1c4b7a957960770dc67637">
    <vt:lpwstr>k18275913e6b644a6b94_X_k447ef5e701bb47b8951_A_6</vt:lpwstr>
  </property>
  <property fmtid="{D5CDD505-2E9C-101B-9397-08002B2CF9AE}" pid="107" name="gba608857d83044cf85ef9e653f94374f">
    <vt:lpwstr>k18275913e6b644a6b94_X_k447ef5e701bb47b8951_A_5</vt:lpwstr>
  </property>
  <property fmtid="{D5CDD505-2E9C-101B-9397-08002B2CF9AE}" pid="108" name="gfb24225fb3364e36b1bad7ea66a3985f">
    <vt:lpwstr>k18275913e6b644a6b94_X_k447ef5e701bb47b8951_A_4</vt:lpwstr>
  </property>
  <property fmtid="{D5CDD505-2E9C-101B-9397-08002B2CF9AE}" pid="109" name="g47e315f3709645168f0e457337b97598">
    <vt:lpwstr>k18275913e6b644a6b94_X_k447ef5e701bb47b8951_A_3</vt:lpwstr>
  </property>
  <property fmtid="{D5CDD505-2E9C-101B-9397-08002B2CF9AE}" pid="110" name="g8b128c2862cc46239227847e5045280e">
    <vt:lpwstr>k18275913e6b644a6b94_X_k447ef5e701bb47b8951_A_2</vt:lpwstr>
  </property>
  <property fmtid="{D5CDD505-2E9C-101B-9397-08002B2CF9AE}" pid="111" name="gcf38e7bcbaba4de9b765a20dcc08cc48">
    <vt:lpwstr>k18275913e6b644a6b94_X_k447ef5e701bb47b8951_A_1</vt:lpwstr>
  </property>
  <property fmtid="{D5CDD505-2E9C-101B-9397-08002B2CF9AE}" pid="112" name="g4c9e6959236a4fb7951ae38ca7654f02">
    <vt:lpwstr>k18275913e6b644a6b94_X_k1aa6a730de1a4f34ad8_A_1</vt:lpwstr>
  </property>
  <property fmtid="{D5CDD505-2E9C-101B-9397-08002B2CF9AE}" pid="113" name="g8f126def3a4a4faeac0650f3f186c185">
    <vt:lpwstr>k18275913e6b644a6b94_X_k1aa6a730de1a4f34ad8_A_2</vt:lpwstr>
  </property>
  <property fmtid="{D5CDD505-2E9C-101B-9397-08002B2CF9AE}" pid="114" name="g252af2ee371b41f1a153311b56854536">
    <vt:lpwstr>k18275913e6b644a6b94_X_k1aa6a730de1a4f34ad8_A_3</vt:lpwstr>
  </property>
  <property fmtid="{D5CDD505-2E9C-101B-9397-08002B2CF9AE}" pid="115" name="g4ad809fb560441c4a212f716140b3d44">
    <vt:lpwstr>k18275913e6b644a6b94_X_k1aa6a730de1a4f34ad8_A_4</vt:lpwstr>
  </property>
  <property fmtid="{D5CDD505-2E9C-101B-9397-08002B2CF9AE}" pid="116" name="g52f27b88c9d74abfa7c49fafaa60e45a">
    <vt:lpwstr>k18275913e6b644a6b94_X_k1aa6a730de1a4f34ad8_A_5</vt:lpwstr>
  </property>
  <property fmtid="{D5CDD505-2E9C-101B-9397-08002B2CF9AE}" pid="117" name="g1bc550d383c84a0e9e070b7a45356d7a">
    <vt:lpwstr>k18275913e6b644a6b94_X_k1aa6a730de1a4f34ad8_A_6</vt:lpwstr>
  </property>
  <property fmtid="{D5CDD505-2E9C-101B-9397-08002B2CF9AE}" pid="118" name="g1d575558a212493bb123899ad2c01795">
    <vt:lpwstr>k18275913e6b644a6b94_X_k1aa6a730de1a4f34ad8_A_7</vt:lpwstr>
  </property>
  <property fmtid="{D5CDD505-2E9C-101B-9397-08002B2CF9AE}" pid="119" name="g3b488110aa3342e888e3b7a623741135">
    <vt:lpwstr>k18275913e6b644a6b94_X_k1aa6a730de1a4f34ad8_A_8</vt:lpwstr>
  </property>
  <property fmtid="{D5CDD505-2E9C-101B-9397-08002B2CF9AE}" pid="120" name="g2c3f4acc7f934b5cb276f9fcdef6e18b">
    <vt:lpwstr>k18275913e6b644a6b94_X_k1aa6a730de1a4f34ad8_A_9</vt:lpwstr>
  </property>
  <property fmtid="{D5CDD505-2E9C-101B-9397-08002B2CF9AE}" pid="121" name="g3b9f843ea49b4bfeb988026e8b59be6d">
    <vt:lpwstr>k18275913e6b644a6b94_X_k1aa6a730de1a4f34ad8_A_10</vt:lpwstr>
  </property>
  <property fmtid="{D5CDD505-2E9C-101B-9397-08002B2CF9AE}" pid="122" name="gcb85677bcf474326b3a46002ab2ba6f1">
    <vt:lpwstr>k18275913e6b644a6b94_X_k5ffd8ecf8b684081aec_A_10_F_11</vt:lpwstr>
  </property>
  <property fmtid="{D5CDD505-2E9C-101B-9397-08002B2CF9AE}" pid="123" name="ga8f33d71d3874125b529fdadcefae9ec">
    <vt:lpwstr>k18275913e6b644a6b94_X_k5ffd8ecf8b684081aec_A_9_F_11</vt:lpwstr>
  </property>
  <property fmtid="{D5CDD505-2E9C-101B-9397-08002B2CF9AE}" pid="124" name="gaa2cc19ceb6b44eb9c9ac12ef2ee5e90">
    <vt:lpwstr>k18275913e6b644a6b94_X_k5ffd8ecf8b684081aec_A_8_F_11</vt:lpwstr>
  </property>
  <property fmtid="{D5CDD505-2E9C-101B-9397-08002B2CF9AE}" pid="125" name="g41fd4e20a8b543abb01e3a6d5c659fd1">
    <vt:lpwstr>k18275913e6b644a6b94_X_k5ffd8ecf8b684081aec_A_7_F_11</vt:lpwstr>
  </property>
  <property fmtid="{D5CDD505-2E9C-101B-9397-08002B2CF9AE}" pid="126" name="g6a93594bbc524ee6914d36381364bed3">
    <vt:lpwstr>k18275913e6b644a6b94_X_k5ffd8ecf8b684081aec_A_6_F_11</vt:lpwstr>
  </property>
  <property fmtid="{D5CDD505-2E9C-101B-9397-08002B2CF9AE}" pid="127" name="g0cd5ebae4cf044a6b28fefed5fbcb361">
    <vt:lpwstr>k18275913e6b644a6b94_X_k5ffd8ecf8b684081aec_A_5_F_11</vt:lpwstr>
  </property>
  <property fmtid="{D5CDD505-2E9C-101B-9397-08002B2CF9AE}" pid="128" name="g94d19a3f9aaf4633ab414bc3f13f040e">
    <vt:lpwstr>k18275913e6b644a6b94_X_k5ffd8ecf8b684081aec_A_4_F_11</vt:lpwstr>
  </property>
  <property fmtid="{D5CDD505-2E9C-101B-9397-08002B2CF9AE}" pid="129" name="g3943201589b746f4bf76af48cba28b29">
    <vt:lpwstr>k18275913e6b644a6b94_X_k5ffd8ecf8b684081aec_A_3_F_11</vt:lpwstr>
  </property>
  <property fmtid="{D5CDD505-2E9C-101B-9397-08002B2CF9AE}" pid="130" name="gfcac7bf6fa5644b181c1e8c144dfbadc">
    <vt:lpwstr>k18275913e6b644a6b94_X_k5ffd8ecf8b684081aec_A_2_F_11</vt:lpwstr>
  </property>
  <property fmtid="{D5CDD505-2E9C-101B-9397-08002B2CF9AE}" pid="131" name="gbbba68e665bb4a8ab6e76587e471c7cc">
    <vt:lpwstr>k18275913e6b644a6b94_X_k5ffd8ecf8b684081aec_A_1_F_11</vt:lpwstr>
  </property>
  <property fmtid="{D5CDD505-2E9C-101B-9397-08002B2CF9AE}" pid="132" name="g288ea20fc18e4bba937123b924656010">
    <vt:lpwstr>k18275913e6b644a6b94_X_k62aa2c7e70cc40a3900_A_1_F_20</vt:lpwstr>
  </property>
  <property fmtid="{D5CDD505-2E9C-101B-9397-08002B2CF9AE}" pid="133" name="gcde2bef21e12408f838cc51e9ba93118">
    <vt:lpwstr>k18275913e6b644a6b94_X_k62aa2c7e70cc40a3900_A_2_F_20</vt:lpwstr>
  </property>
  <property fmtid="{D5CDD505-2E9C-101B-9397-08002B2CF9AE}" pid="134" name="ga63ef8b6707247ccbb3a253da582d3d0">
    <vt:lpwstr>k18275913e6b644a6b94_X_k62aa2c7e70cc40a3900_A_3_F_20</vt:lpwstr>
  </property>
  <property fmtid="{D5CDD505-2E9C-101B-9397-08002B2CF9AE}" pid="135" name="gcb982584da8444e0b793dc5ac969ad78">
    <vt:lpwstr>k18275913e6b644a6b94_X_k62aa2c7e70cc40a3900_A_4_F_20</vt:lpwstr>
  </property>
  <property fmtid="{D5CDD505-2E9C-101B-9397-08002B2CF9AE}" pid="136" name="g175e8915b55e4b60a6972836c4eb53b2">
    <vt:lpwstr>k18275913e6b644a6b94_X_k62aa2c7e70cc40a3900_A_5_F_20</vt:lpwstr>
  </property>
  <property fmtid="{D5CDD505-2E9C-101B-9397-08002B2CF9AE}" pid="137" name="gf0455a3d36984b24a21b29b9245f66a8">
    <vt:lpwstr>k18275913e6b644a6b94_X_k62aa2c7e70cc40a3900_A_6_F_20</vt:lpwstr>
  </property>
  <property fmtid="{D5CDD505-2E9C-101B-9397-08002B2CF9AE}" pid="138" name="g08aa33bebabb48f8ad8ecd4796f91396">
    <vt:lpwstr>k18275913e6b644a6b94_X_k62aa2c7e70cc40a3900_A_7_F_20</vt:lpwstr>
  </property>
  <property fmtid="{D5CDD505-2E9C-101B-9397-08002B2CF9AE}" pid="139" name="gf10a7aca273b41289a07004a853a9389">
    <vt:lpwstr>k18275913e6b644a6b94_X_k62aa2c7e70cc40a3900_A_8_F_20</vt:lpwstr>
  </property>
  <property fmtid="{D5CDD505-2E9C-101B-9397-08002B2CF9AE}" pid="140" name="g70f2d16dc4af4b58894b04dce4385759">
    <vt:lpwstr>k18275913e6b644a6b94_X_k62aa2c7e70cc40a3900_A_9_F_20</vt:lpwstr>
  </property>
  <property fmtid="{D5CDD505-2E9C-101B-9397-08002B2CF9AE}" pid="141" name="gd31cf578860440c9906df693fd3950f6">
    <vt:lpwstr>k18275913e6b644a6b94_X_k62aa2c7e70cc40a3900_A_10_F_20</vt:lpwstr>
  </property>
  <property fmtid="{D5CDD505-2E9C-101B-9397-08002B2CF9AE}" pid="142" name="g1b8c10bed70f498ebdf874ed53adf7af">
    <vt:lpwstr>k18275913e6b644a6b94_X_k728cf2418df94746827_A_1_F_31</vt:lpwstr>
  </property>
  <property fmtid="{D5CDD505-2E9C-101B-9397-08002B2CF9AE}" pid="143" name="g16c06ae1fd3448909c907b140b3d5983">
    <vt:lpwstr>k18275913e6b644a6b94_X_k728cf2418df94746827_A_2_F_31</vt:lpwstr>
  </property>
  <property fmtid="{D5CDD505-2E9C-101B-9397-08002B2CF9AE}" pid="144" name="g4074b1ed8c5440779800a1beb9c1a329">
    <vt:lpwstr>k18275913e6b644a6b94_X_k728cf2418df94746827_A_3_F_31</vt:lpwstr>
  </property>
  <property fmtid="{D5CDD505-2E9C-101B-9397-08002B2CF9AE}" pid="145" name="gd4a8855fc7f4414daacc58854d2c24f2">
    <vt:lpwstr>k18275913e6b644a6b94_X_k728cf2418df94746827_A_4_F_31</vt:lpwstr>
  </property>
  <property fmtid="{D5CDD505-2E9C-101B-9397-08002B2CF9AE}" pid="146" name="g0faee0758e9249719cdbe45f79421bf6">
    <vt:lpwstr>k18275913e6b644a6b94_X_k728cf2418df94746827_A_5_F_31</vt:lpwstr>
  </property>
  <property fmtid="{D5CDD505-2E9C-101B-9397-08002B2CF9AE}" pid="147" name="g8895d3d31ccf493c805e69ecd47934ea">
    <vt:lpwstr>k18275913e6b644a6b94_X_k728cf2418df94746827_A_6_F_31</vt:lpwstr>
  </property>
  <property fmtid="{D5CDD505-2E9C-101B-9397-08002B2CF9AE}" pid="148" name="g9611b13781174373ba1cca48f243d720">
    <vt:lpwstr>k18275913e6b644a6b94_X_k728cf2418df94746827_A_7_F_31</vt:lpwstr>
  </property>
  <property fmtid="{D5CDD505-2E9C-101B-9397-08002B2CF9AE}" pid="149" name="ga8b0971bc7764bffa889b8a8d936a040">
    <vt:lpwstr>k18275913e6b644a6b94_X_k728cf2418df94746827_A_8_F_31</vt:lpwstr>
  </property>
  <property fmtid="{D5CDD505-2E9C-101B-9397-08002B2CF9AE}" pid="150" name="gcb653933f1ea4474bf492011706bb9ac">
    <vt:lpwstr>k18275913e6b644a6b94_X_k728cf2418df94746827_A_9_F_31</vt:lpwstr>
  </property>
  <property fmtid="{D5CDD505-2E9C-101B-9397-08002B2CF9AE}" pid="151" name="g111900ed88744391a177072d36b5319e">
    <vt:lpwstr>k18275913e6b644a6b94_X_k728cf2418df94746827_A_10_F_31</vt:lpwstr>
  </property>
  <property fmtid="{D5CDD505-2E9C-101B-9397-08002B2CF9AE}" pid="152" name="g7c6ec90c3dba46178083436b3e49e7f9">
    <vt:lpwstr>k18275913e6b644a6b94_X_kc8c674165bb249d7954_A_1_F_20</vt:lpwstr>
  </property>
  <property fmtid="{D5CDD505-2E9C-101B-9397-08002B2CF9AE}" pid="153" name="g8e111b4aca73474daf5651fc0b61bf1b">
    <vt:lpwstr>k18275913e6b644a6b94_X_kc8c674165bb249d7954_A_1_F_20</vt:lpwstr>
  </property>
  <property fmtid="{D5CDD505-2E9C-101B-9397-08002B2CF9AE}" pid="154" name="g76874172e553416a95a0184106ee849a">
    <vt:lpwstr>k18275913e6b644a6b94_X_kc8c674165bb249d7954_A_2_F_20</vt:lpwstr>
  </property>
  <property fmtid="{D5CDD505-2E9C-101B-9397-08002B2CF9AE}" pid="155" name="gdde495aabd4744e48f747b5a18f326f2">
    <vt:lpwstr>k18275913e6b644a6b94_X_kc8c674165bb249d7954_A_3_F_20</vt:lpwstr>
  </property>
  <property fmtid="{D5CDD505-2E9C-101B-9397-08002B2CF9AE}" pid="156" name="g964edd7699954cb6a00c40ff9173e291">
    <vt:lpwstr>k18275913e6b644a6b94_X_kc8c674165bb249d7954_A_4_F_20</vt:lpwstr>
  </property>
  <property fmtid="{D5CDD505-2E9C-101B-9397-08002B2CF9AE}" pid="157" name="g07ae75fc0c5d4ecdaac346d1b6de0b0d">
    <vt:lpwstr>k18275913e6b644a6b94_X_kc8c674165bb249d7954_A_5_F_20</vt:lpwstr>
  </property>
  <property fmtid="{D5CDD505-2E9C-101B-9397-08002B2CF9AE}" pid="158" name="g5d2135f1f43849288b4850b919d9df21">
    <vt:lpwstr>k18275913e6b644a6b94_X_kc8c674165bb249d7954_A_6_F_20</vt:lpwstr>
  </property>
  <property fmtid="{D5CDD505-2E9C-101B-9397-08002B2CF9AE}" pid="159" name="ge5aece22d9a44774a710f6750278e242">
    <vt:lpwstr>k18275913e6b644a6b94_X_kc8c674165bb249d7954_A_7_F_20</vt:lpwstr>
  </property>
  <property fmtid="{D5CDD505-2E9C-101B-9397-08002B2CF9AE}" pid="160" name="gb9952438e31f4be1958b44cb188446c9">
    <vt:lpwstr>k18275913e6b644a6b94_X_kc8c674165bb249d7954_A_8_F_20</vt:lpwstr>
  </property>
  <property fmtid="{D5CDD505-2E9C-101B-9397-08002B2CF9AE}" pid="161" name="gf980fd1f37c443e69192c4e795ea8439">
    <vt:lpwstr>k18275913e6b644a6b94_X_kc8c674165bb249d7954_A_9_F_20</vt:lpwstr>
  </property>
  <property fmtid="{D5CDD505-2E9C-101B-9397-08002B2CF9AE}" pid="162" name="g745ec57c561f413b99f9df58df26c7e4">
    <vt:lpwstr>k18275913e6b644a6b94_X_kc8c674165bb249d7954_A_10_F_20</vt:lpwstr>
  </property>
  <property fmtid="{D5CDD505-2E9C-101B-9397-08002B2CF9AE}" pid="163" name="g9c4c5154ecb44891bd819d475cd463fc">
    <vt:lpwstr>k18275913e6b644a6b94_X_ke3971f9e8cc94319907_A_10_F_31</vt:lpwstr>
  </property>
  <property fmtid="{D5CDD505-2E9C-101B-9397-08002B2CF9AE}" pid="164" name="g59fbc2f4596a4c0d9942b19817eaa5a0">
    <vt:lpwstr>k18275913e6b644a6b94_X_ke3971f9e8cc94319907_A_9_F_31</vt:lpwstr>
  </property>
  <property fmtid="{D5CDD505-2E9C-101B-9397-08002B2CF9AE}" pid="165" name="gec9118728377457cadfdaaf9b639ff21">
    <vt:lpwstr>k18275913e6b644a6b94_X_ke3971f9e8cc94319907_A_8_F_31</vt:lpwstr>
  </property>
  <property fmtid="{D5CDD505-2E9C-101B-9397-08002B2CF9AE}" pid="166" name="g392e1e0bc442457b98a74e76f35d4152">
    <vt:lpwstr>k18275913e6b644a6b94_X_ke3971f9e8cc94319907_A_7_F_31</vt:lpwstr>
  </property>
  <property fmtid="{D5CDD505-2E9C-101B-9397-08002B2CF9AE}" pid="167" name="g34933f44c7824f80ae9e977f2f1770cd">
    <vt:lpwstr>k18275913e6b644a6b94_X_ke3971f9e8cc94319907_A_6_F_31</vt:lpwstr>
  </property>
  <property fmtid="{D5CDD505-2E9C-101B-9397-08002B2CF9AE}" pid="168" name="ga51087c0152b4811a56f0c96c8c7a54c">
    <vt:lpwstr>k18275913e6b644a6b94_X_ke3971f9e8cc94319907_A_5_F_31</vt:lpwstr>
  </property>
  <property fmtid="{D5CDD505-2E9C-101B-9397-08002B2CF9AE}" pid="169" name="g5851e0dffca34fb9b30bed8d16b5af66">
    <vt:lpwstr>k18275913e6b644a6b94_X_ke3971f9e8cc94319907_A_4_F_31</vt:lpwstr>
  </property>
  <property fmtid="{D5CDD505-2E9C-101B-9397-08002B2CF9AE}" pid="170" name="gc3ee6d47ffa04296b5982db2028e48ba">
    <vt:lpwstr>k18275913e6b644a6b94_X_ke3971f9e8cc94319907_A_3_F_31</vt:lpwstr>
  </property>
  <property fmtid="{D5CDD505-2E9C-101B-9397-08002B2CF9AE}" pid="171" name="g5dba136188b94f268ecf27e83c2dffa1">
    <vt:lpwstr>k18275913e6b644a6b94_X_ke3971f9e8cc94319907_A_2_F_31</vt:lpwstr>
  </property>
  <property fmtid="{D5CDD505-2E9C-101B-9397-08002B2CF9AE}" pid="172" name="g4ab5b7f4277c40e38a20112222f5f9c7">
    <vt:lpwstr>k18275913e6b644a6b94_X_ke3971f9e8cc94319907_A_1_F_31</vt:lpwstr>
  </property>
  <property fmtid="{D5CDD505-2E9C-101B-9397-08002B2CF9AE}" pid="173" name="ga675f930958e4e3289c328089f7c74df">
    <vt:lpwstr>k18275913e6b644a6b94_X_ka1945b5615074092805_A_1</vt:lpwstr>
  </property>
  <property fmtid="{D5CDD505-2E9C-101B-9397-08002B2CF9AE}" pid="174" name="g8906f38808a54e00ad6ef9d3976c72f7">
    <vt:lpwstr>k18275913e6b644a6b94_X_ka1945b5615074092805_A_2</vt:lpwstr>
  </property>
  <property fmtid="{D5CDD505-2E9C-101B-9397-08002B2CF9AE}" pid="175" name="g97b5473d07f04defbf396fc66a445c78">
    <vt:lpwstr>k18275913e6b644a6b94_X_ka1945b5615074092805_A_3</vt:lpwstr>
  </property>
  <property fmtid="{D5CDD505-2E9C-101B-9397-08002B2CF9AE}" pid="176" name="gaff26e9f90d24bd09f98b5096a9250d2">
    <vt:lpwstr>k18275913e6b644a6b94_X_ka1945b5615074092805_A_4</vt:lpwstr>
  </property>
  <property fmtid="{D5CDD505-2E9C-101B-9397-08002B2CF9AE}" pid="177" name="gb9af5533b53641f5a4fbaf684fb2823c">
    <vt:lpwstr>k18275913e6b644a6b94_X_ka1945b5615074092805_A_5</vt:lpwstr>
  </property>
  <property fmtid="{D5CDD505-2E9C-101B-9397-08002B2CF9AE}" pid="178" name="ga98716774c1445bca52a88f19dfed792">
    <vt:lpwstr>k18275913e6b644a6b94_X_ka1945b5615074092805_A_6</vt:lpwstr>
  </property>
  <property fmtid="{D5CDD505-2E9C-101B-9397-08002B2CF9AE}" pid="179" name="g3ce208c848dc4f28be1b3951ff5e6318">
    <vt:lpwstr>k18275913e6b644a6b94_X_ka1945b5615074092805_A_7</vt:lpwstr>
  </property>
  <property fmtid="{D5CDD505-2E9C-101B-9397-08002B2CF9AE}" pid="180" name="g187e9936837e4035900cee551bdba77e">
    <vt:lpwstr>k18275913e6b644a6b94_X_ka1945b5615074092805_A_8</vt:lpwstr>
  </property>
  <property fmtid="{D5CDD505-2E9C-101B-9397-08002B2CF9AE}" pid="181" name="gba4c4a2d849c4401b47383fbdb89e09c">
    <vt:lpwstr>k18275913e6b644a6b94_X_ka1945b5615074092805_A_9</vt:lpwstr>
  </property>
  <property fmtid="{D5CDD505-2E9C-101B-9397-08002B2CF9AE}" pid="182" name="gd5ce6756d1d640b2bd5875b67c880217">
    <vt:lpwstr>k18275913e6b644a6b94_X_ka1945b5615074092805_A_10</vt:lpwstr>
  </property>
  <property fmtid="{D5CDD505-2E9C-101B-9397-08002B2CF9AE}" pid="183" name="g2b47282ce249402b87cc8b3adda0d2c9">
    <vt:lpwstr>k18275913e6b644a6b94_X_kca88b63fa10f4c95883_A_10</vt:lpwstr>
  </property>
  <property fmtid="{D5CDD505-2E9C-101B-9397-08002B2CF9AE}" pid="184" name="g3d57ec7b4d574f7880f153f08f07172c">
    <vt:lpwstr>k18275913e6b644a6b94_X_kca88b63fa10f4c95883_A_9</vt:lpwstr>
  </property>
  <property fmtid="{D5CDD505-2E9C-101B-9397-08002B2CF9AE}" pid="185" name="g6493687162074dd5ad8f402fff4af42d">
    <vt:lpwstr>k18275913e6b644a6b94_X_kca88b63fa10f4c95883_A_8</vt:lpwstr>
  </property>
  <property fmtid="{D5CDD505-2E9C-101B-9397-08002B2CF9AE}" pid="186" name="gc6ec860945394061be5500b9b9e820b7">
    <vt:lpwstr>k18275913e6b644a6b94_X_kca88b63fa10f4c95883_A_7</vt:lpwstr>
  </property>
  <property fmtid="{D5CDD505-2E9C-101B-9397-08002B2CF9AE}" pid="187" name="g706068266dbf4f6087aa16c8318b8a29">
    <vt:lpwstr>k18275913e6b644a6b94_X_kca88b63fa10f4c95883_A_6</vt:lpwstr>
  </property>
  <property fmtid="{D5CDD505-2E9C-101B-9397-08002B2CF9AE}" pid="188" name="g0101f568b7e44fb8a724da3dd7c8f330">
    <vt:lpwstr>k18275913e6b644a6b94_X_kca88b63fa10f4c95883_A_5</vt:lpwstr>
  </property>
  <property fmtid="{D5CDD505-2E9C-101B-9397-08002B2CF9AE}" pid="189" name="g65c671b6a2b04e94be37e252d481bd71">
    <vt:lpwstr>k18275913e6b644a6b94_X_kca88b63fa10f4c95883_A_4</vt:lpwstr>
  </property>
  <property fmtid="{D5CDD505-2E9C-101B-9397-08002B2CF9AE}" pid="190" name="g7b9a1ef58f7842c397a71b02064bae62">
    <vt:lpwstr>k18275913e6b644a6b94_X_kca88b63fa10f4c95883_A_3</vt:lpwstr>
  </property>
  <property fmtid="{D5CDD505-2E9C-101B-9397-08002B2CF9AE}" pid="191" name="g7a9d19e21a8d415d97ef048742f3ed9f">
    <vt:lpwstr>k18275913e6b644a6b94_X_kca88b63fa10f4c95883_A_2</vt:lpwstr>
  </property>
  <property fmtid="{D5CDD505-2E9C-101B-9397-08002B2CF9AE}" pid="192" name="g860e749a48f0494d8c546eef18d90f7b">
    <vt:lpwstr>k18275913e6b644a6b94_X_kca88b63fa10f4c95883_A_1</vt:lpwstr>
  </property>
  <property fmtid="{D5CDD505-2E9C-101B-9397-08002B2CF9AE}" pid="193" name="g44fb658a358949a98ebbdda0e84860ff">
    <vt:lpwstr>k18275913e6b644a6b94_X_k5afdb91b6fe94bcaa19_A_1</vt:lpwstr>
  </property>
  <property fmtid="{D5CDD505-2E9C-101B-9397-08002B2CF9AE}" pid="194" name="gc8b9c9b5136745feae0cc87ac7b1c413">
    <vt:lpwstr>k18275913e6b644a6b94_X_k5afdb91b6fe94bcaa19_A_2</vt:lpwstr>
  </property>
  <property fmtid="{D5CDD505-2E9C-101B-9397-08002B2CF9AE}" pid="195" name="ga90920112b0445adb7d8f2a211fe4240">
    <vt:lpwstr>k18275913e6b644a6b94_X_k5afdb91b6fe94bcaa19_A_3</vt:lpwstr>
  </property>
  <property fmtid="{D5CDD505-2E9C-101B-9397-08002B2CF9AE}" pid="196" name="g4d980055f1c045448ca393d726c403f3">
    <vt:lpwstr>k18275913e6b644a6b94_X_k5afdb91b6fe94bcaa19_A_4</vt:lpwstr>
  </property>
  <property fmtid="{D5CDD505-2E9C-101B-9397-08002B2CF9AE}" pid="197" name="g8d91020d45e64d2fa5265c779b2bda38">
    <vt:lpwstr>k18275913e6b644a6b94_X_k5afdb91b6fe94bcaa19_A_5</vt:lpwstr>
  </property>
  <property fmtid="{D5CDD505-2E9C-101B-9397-08002B2CF9AE}" pid="198" name="g698a7bc074e94589830694dfeccd0436">
    <vt:lpwstr>k18275913e6b644a6b94_X_k5afdb91b6fe94bcaa19_A_6</vt:lpwstr>
  </property>
  <property fmtid="{D5CDD505-2E9C-101B-9397-08002B2CF9AE}" pid="199" name="g83722625669f49d48aff0287eb8c954a">
    <vt:lpwstr>k18275913e6b644a6b94_X_k5afdb91b6fe94bcaa19_A_7</vt:lpwstr>
  </property>
  <property fmtid="{D5CDD505-2E9C-101B-9397-08002B2CF9AE}" pid="200" name="g7a31ab0079454ca3a693b90e2ed89db8">
    <vt:lpwstr>k18275913e6b644a6b94_X_k5afdb91b6fe94bcaa19_A_8</vt:lpwstr>
  </property>
  <property fmtid="{D5CDD505-2E9C-101B-9397-08002B2CF9AE}" pid="201" name="gff80460ca86d4585ab309a1a7c4fc7f8">
    <vt:lpwstr>k18275913e6b644a6b94_X_k5afdb91b6fe94bcaa19_A_9</vt:lpwstr>
  </property>
  <property fmtid="{D5CDD505-2E9C-101B-9397-08002B2CF9AE}" pid="202" name="gfafc1fa0d6ef43e8a6b6270660b7e3b5">
    <vt:lpwstr>k18275913e6b644a6b94_X_k5afdb91b6fe94bcaa19_A_10</vt:lpwstr>
  </property>
  <property fmtid="{D5CDD505-2E9C-101B-9397-08002B2CF9AE}" pid="203" name="gbd4223a2cb8f43c5af4fb2a923d9d22a">
    <vt:lpwstr>k18275913e6b644a6b94_X_k4bb01bfcc4b44051986_A_10</vt:lpwstr>
  </property>
  <property fmtid="{D5CDD505-2E9C-101B-9397-08002B2CF9AE}" pid="204" name="g2aa0c15867554c34aa4bd075bad48b21">
    <vt:lpwstr>k18275913e6b644a6b94_X_k4bb01bfcc4b44051986_A_9</vt:lpwstr>
  </property>
  <property fmtid="{D5CDD505-2E9C-101B-9397-08002B2CF9AE}" pid="205" name="g281f896c891e4a1ebd9cb9a330d694bc">
    <vt:lpwstr>k18275913e6b644a6b94_X_k4bb01bfcc4b44051986_A_8</vt:lpwstr>
  </property>
  <property fmtid="{D5CDD505-2E9C-101B-9397-08002B2CF9AE}" pid="206" name="geb8f4e9ca813434a909584299e8f8810">
    <vt:lpwstr>k18275913e6b644a6b94_X_k4bb01bfcc4b44051986_A_7</vt:lpwstr>
  </property>
  <property fmtid="{D5CDD505-2E9C-101B-9397-08002B2CF9AE}" pid="207" name="g6266a0a53fab4c08b95ca3f0eb74add7">
    <vt:lpwstr>k18275913e6b644a6b94_X_k4bb01bfcc4b44051986_A_6</vt:lpwstr>
  </property>
  <property fmtid="{D5CDD505-2E9C-101B-9397-08002B2CF9AE}" pid="208" name="g573c72f80f4645a685013313b41eb3e0">
    <vt:lpwstr>k18275913e6b644a6b94_X_k4bb01bfcc4b44051986_A_5</vt:lpwstr>
  </property>
  <property fmtid="{D5CDD505-2E9C-101B-9397-08002B2CF9AE}" pid="209" name="gafab0a0362b240b98f983fc0641b6b48">
    <vt:lpwstr>k18275913e6b644a6b94_X_k4bb01bfcc4b44051986_A_4</vt:lpwstr>
  </property>
  <property fmtid="{D5CDD505-2E9C-101B-9397-08002B2CF9AE}" pid="210" name="g83403613e1e84beda0dff59a232fe4b1">
    <vt:lpwstr>k18275913e6b644a6b94_X_k4bb01bfcc4b44051986_A_3</vt:lpwstr>
  </property>
  <property fmtid="{D5CDD505-2E9C-101B-9397-08002B2CF9AE}" pid="211" name="gac3195e60c6d4ee0ad69ab7ca626e371">
    <vt:lpwstr>k18275913e6b644a6b94_X_k4bb01bfcc4b44051986_A_2</vt:lpwstr>
  </property>
  <property fmtid="{D5CDD505-2E9C-101B-9397-08002B2CF9AE}" pid="212" name="ga54dc1ee0da34bf7a9267f427836e6a9">
    <vt:lpwstr>k18275913e6b644a6b94_X_k4bb01bfcc4b44051986_A_1</vt:lpwstr>
  </property>
  <property fmtid="{D5CDD505-2E9C-101B-9397-08002B2CF9AE}" pid="213" name="g15c4bdb8043d47af8dac93ad647a9d19">
    <vt:lpwstr>k18275913e6b644a6b94_X_k3bc2307b41bf4b5f948_A_1</vt:lpwstr>
  </property>
  <property fmtid="{D5CDD505-2E9C-101B-9397-08002B2CF9AE}" pid="214" name="g682f05a8c2454672bb3a2dcf5c3e5a5a">
    <vt:lpwstr>k18275913e6b644a6b94_X_k3bc2307b41bf4b5f948_A_2</vt:lpwstr>
  </property>
  <property fmtid="{D5CDD505-2E9C-101B-9397-08002B2CF9AE}" pid="215" name="g4bcc51c48260439f902b80f7bf7b4a94">
    <vt:lpwstr>k18275913e6b644a6b94_X_k3bc2307b41bf4b5f948_A_3</vt:lpwstr>
  </property>
  <property fmtid="{D5CDD505-2E9C-101B-9397-08002B2CF9AE}" pid="216" name="g7d33119d2df94664add0a0202bfc9d84">
    <vt:lpwstr>k18275913e6b644a6b94_X_k3bc2307b41bf4b5f948_A_4</vt:lpwstr>
  </property>
  <property fmtid="{D5CDD505-2E9C-101B-9397-08002B2CF9AE}" pid="217" name="g54025c04aafe4593a6c651bd369a9636">
    <vt:lpwstr>k18275913e6b644a6b94_X_k3bc2307b41bf4b5f948_A_5</vt:lpwstr>
  </property>
  <property fmtid="{D5CDD505-2E9C-101B-9397-08002B2CF9AE}" pid="218" name="g7540526c93bf40beb6096e25de0463f7">
    <vt:lpwstr>k18275913e6b644a6b94_X_k3bc2307b41bf4b5f948_A_6</vt:lpwstr>
  </property>
  <property fmtid="{D5CDD505-2E9C-101B-9397-08002B2CF9AE}" pid="219" name="g111350b2b5e04d19a2fbcd3f639b0a76">
    <vt:lpwstr>k18275913e6b644a6b94_X_k3bc2307b41bf4b5f948_A_7</vt:lpwstr>
  </property>
  <property fmtid="{D5CDD505-2E9C-101B-9397-08002B2CF9AE}" pid="220" name="gbb8c09b4052e418990ffeb8d4670e38a">
    <vt:lpwstr>k18275913e6b644a6b94_X_k3bc2307b41bf4b5f948_A_8</vt:lpwstr>
  </property>
  <property fmtid="{D5CDD505-2E9C-101B-9397-08002B2CF9AE}" pid="221" name="gab8ccb49ee3244448b611187ba9658cb">
    <vt:lpwstr>k18275913e6b644a6b94_X_k3bc2307b41bf4b5f948_A_9</vt:lpwstr>
  </property>
  <property fmtid="{D5CDD505-2E9C-101B-9397-08002B2CF9AE}" pid="222" name="ge903e673e8114a45b643332746ab925b">
    <vt:lpwstr>k18275913e6b644a6b94_X_k3bc2307b41bf4b5f948_A_10</vt:lpwstr>
  </property>
  <property fmtid="{D5CDD505-2E9C-101B-9397-08002B2CF9AE}" pid="223" name="gdc46dbeba4cb44088223b07baafe7286">
    <vt:lpwstr>k18275913e6b644a6b94_X_k9e920ac760ad4aa6a96_A_10_F_20</vt:lpwstr>
  </property>
  <property fmtid="{D5CDD505-2E9C-101B-9397-08002B2CF9AE}" pid="224" name="gca7534abdb004d4ba483516c01bf9bce">
    <vt:lpwstr>k18275913e6b644a6b94_X_k9e920ac760ad4aa6a96_A_9_F_20</vt:lpwstr>
  </property>
  <property fmtid="{D5CDD505-2E9C-101B-9397-08002B2CF9AE}" pid="225" name="g581b9d6753464404b591f787115974ff">
    <vt:lpwstr>k18275913e6b644a6b94_X_k9e920ac760ad4aa6a96_A_8_F_20</vt:lpwstr>
  </property>
  <property fmtid="{D5CDD505-2E9C-101B-9397-08002B2CF9AE}" pid="226" name="g729cd80fe62b4a54a8d74b71ecedb5ac">
    <vt:lpwstr>k18275913e6b644a6b94_X_k9e920ac760ad4aa6a96_A_7_F_20</vt:lpwstr>
  </property>
  <property fmtid="{D5CDD505-2E9C-101B-9397-08002B2CF9AE}" pid="227" name="g0d9239b1a3b6449ca843ddc17458c1fc">
    <vt:lpwstr>k18275913e6b644a6b94_X_k9e920ac760ad4aa6a96_A_6_F_20</vt:lpwstr>
  </property>
  <property fmtid="{D5CDD505-2E9C-101B-9397-08002B2CF9AE}" pid="228" name="gaa612d0edf594d17a3dce2650181c904">
    <vt:lpwstr>k18275913e6b644a6b94_X_k9e920ac760ad4aa6a96_A_5_F_20</vt:lpwstr>
  </property>
  <property fmtid="{D5CDD505-2E9C-101B-9397-08002B2CF9AE}" pid="229" name="gdd404a71166c450a8133d8fa6ba48918">
    <vt:lpwstr>k18275913e6b644a6b94_X_k9e920ac760ad4aa6a96_A_4_F_20</vt:lpwstr>
  </property>
  <property fmtid="{D5CDD505-2E9C-101B-9397-08002B2CF9AE}" pid="230" name="gad1c5272147148a59dd0a2ff65f06177">
    <vt:lpwstr>k18275913e6b644a6b94_X_k9e920ac760ad4aa6a96_A_3_F_20</vt:lpwstr>
  </property>
  <property fmtid="{D5CDD505-2E9C-101B-9397-08002B2CF9AE}" pid="231" name="g335180fbe54f49e09f81f09f7cbc33c5">
    <vt:lpwstr>k18275913e6b644a6b94_X_k9e920ac760ad4aa6a96_A_2_F_20</vt:lpwstr>
  </property>
  <property fmtid="{D5CDD505-2E9C-101B-9397-08002B2CF9AE}" pid="232" name="g7e11e57b7ad34d40a98f8b33264c1c2c">
    <vt:lpwstr>k18275913e6b644a6b94_X_k9e920ac760ad4aa6a96_A_1_F_20</vt:lpwstr>
  </property>
  <property fmtid="{D5CDD505-2E9C-101B-9397-08002B2CF9AE}" pid="233" name="g3562f083a7cf4205bc99875af3bc6cd6">
    <vt:lpwstr>k18275913e6b644a6b94_X_k5d0c03297bb045189d1_A_1_F_10</vt:lpwstr>
  </property>
  <property fmtid="{D5CDD505-2E9C-101B-9397-08002B2CF9AE}" pid="234" name="g11f1da12cc0344fba9a611d528b4db93">
    <vt:lpwstr>k18275913e6b644a6b94_X_k5d0c03297bb045189d1_A_2_F_10</vt:lpwstr>
  </property>
  <property fmtid="{D5CDD505-2E9C-101B-9397-08002B2CF9AE}" pid="235" name="gd81a41d60c364daf964f7e22cb1ee640">
    <vt:lpwstr>k18275913e6b644a6b94_X_k5d0c03297bb045189d1_A_3_F_10</vt:lpwstr>
  </property>
  <property fmtid="{D5CDD505-2E9C-101B-9397-08002B2CF9AE}" pid="236" name="g0a9b7c214fce49178fb5e285c773c2c0">
    <vt:lpwstr>k18275913e6b644a6b94_X_k5d0c03297bb045189d1_A_4_F_10</vt:lpwstr>
  </property>
  <property fmtid="{D5CDD505-2E9C-101B-9397-08002B2CF9AE}" pid="237" name="g338129ec5dbd400b8fd4616e4bc61018">
    <vt:lpwstr>k18275913e6b644a6b94_X_k5d0c03297bb045189d1_A_5_F_10</vt:lpwstr>
  </property>
  <property fmtid="{D5CDD505-2E9C-101B-9397-08002B2CF9AE}" pid="238" name="g78cafa91fe8f4baf81a75b56b11afc9f">
    <vt:lpwstr>k18275913e6b644a6b94_X_k5d0c03297bb045189d1_A_6_F_10</vt:lpwstr>
  </property>
  <property fmtid="{D5CDD505-2E9C-101B-9397-08002B2CF9AE}" pid="239" name="g2ddef0d7923b49c3870312cb5e35af1f">
    <vt:lpwstr>k18275913e6b644a6b94_X_k5d0c03297bb045189d1_A_7_F_10</vt:lpwstr>
  </property>
  <property fmtid="{D5CDD505-2E9C-101B-9397-08002B2CF9AE}" pid="240" name="g4371351861e74a1898e2f77ccc292005">
    <vt:lpwstr>k18275913e6b644a6b94_X_k5d0c03297bb045189d1_A_8_F_10</vt:lpwstr>
  </property>
  <property fmtid="{D5CDD505-2E9C-101B-9397-08002B2CF9AE}" pid="241" name="g565e677efb6d461796caa0e2b73edf5c">
    <vt:lpwstr>k18275913e6b644a6b94_X_k5d0c03297bb045189d1_A_9_F_10</vt:lpwstr>
  </property>
  <property fmtid="{D5CDD505-2E9C-101B-9397-08002B2CF9AE}" pid="242" name="ga2b2fbba0f1c4de5aae4ed130d347cf4">
    <vt:lpwstr>k18275913e6b644a6b94_X_k5d0c03297bb045189d1_A_10_F_10</vt:lpwstr>
  </property>
  <property fmtid="{D5CDD505-2E9C-101B-9397-08002B2CF9AE}" pid="243" name="g08d5c0ecf1b04e5eb748dd2a1693600e">
    <vt:lpwstr>k18275913e6b644a6b94_X_k549051a019e44101aeb_A_10_F_10</vt:lpwstr>
  </property>
  <property fmtid="{D5CDD505-2E9C-101B-9397-08002B2CF9AE}" pid="244" name="g8e218e72eab347bc925323640c70be63">
    <vt:lpwstr>k18275913e6b644a6b94_X_k549051a019e44101aeb_A_9_F_10</vt:lpwstr>
  </property>
  <property fmtid="{D5CDD505-2E9C-101B-9397-08002B2CF9AE}" pid="245" name="g3c9f885d8b7c4dbdab08854d96f60faf">
    <vt:lpwstr>k18275913e6b644a6b94_X_k549051a019e44101aeb_A_8_F_10</vt:lpwstr>
  </property>
  <property fmtid="{D5CDD505-2E9C-101B-9397-08002B2CF9AE}" pid="246" name="gd5c4d96843e744b1b5c7053472c6042f">
    <vt:lpwstr>k18275913e6b644a6b94_X_k549051a019e44101aeb_A_7_F_10</vt:lpwstr>
  </property>
  <property fmtid="{D5CDD505-2E9C-101B-9397-08002B2CF9AE}" pid="247" name="g128073eb79e54f5686156187fd65b6a2">
    <vt:lpwstr>k18275913e6b644a6b94_X_k549051a019e44101aeb_A_6_F_10</vt:lpwstr>
  </property>
  <property fmtid="{D5CDD505-2E9C-101B-9397-08002B2CF9AE}" pid="248" name="ge57d2646c0d340928858c03e15ddba75">
    <vt:lpwstr>k18275913e6b644a6b94_X_k549051a019e44101aeb_A_5_F_10</vt:lpwstr>
  </property>
  <property fmtid="{D5CDD505-2E9C-101B-9397-08002B2CF9AE}" pid="249" name="g76eabc66e17846569c47ff4ebaf933e7">
    <vt:lpwstr>k18275913e6b644a6b94_X_k549051a019e44101aeb_A_4_F_10</vt:lpwstr>
  </property>
  <property fmtid="{D5CDD505-2E9C-101B-9397-08002B2CF9AE}" pid="250" name="g0d0c0b52412c40c9a993b14d0a3d1437">
    <vt:lpwstr>k18275913e6b644a6b94_X_k549051a019e44101aeb_A_3_F_10</vt:lpwstr>
  </property>
  <property fmtid="{D5CDD505-2E9C-101B-9397-08002B2CF9AE}" pid="251" name="gac39b96cfe8f4ccf81fd2d46fcbb6147">
    <vt:lpwstr>k18275913e6b644a6b94_X_k549051a019e44101aeb_A_2_F_10</vt:lpwstr>
  </property>
  <property fmtid="{D5CDD505-2E9C-101B-9397-08002B2CF9AE}" pid="252" name="g5ed644a1620444d98c280767385b068a">
    <vt:lpwstr>k18275913e6b644a6b94_X_k549051a019e44101aeb_A_1_F_10</vt:lpwstr>
  </property>
  <property fmtid="{D5CDD505-2E9C-101B-9397-08002B2CF9AE}" pid="253" name="g70dc07fe53b1404d9883fd75cda8aaf8">
    <vt:lpwstr>k18275913e6b644a6b94_X_ke1dd5c1823b145ddb00_A_1_F_20</vt:lpwstr>
  </property>
  <property fmtid="{D5CDD505-2E9C-101B-9397-08002B2CF9AE}" pid="254" name="gf590ee204c5e41ff86d21fdb407dee0d">
    <vt:lpwstr>k18275913e6b644a6b94_X_ke1dd5c1823b145ddb00_A_2_F_10</vt:lpwstr>
  </property>
  <property fmtid="{D5CDD505-2E9C-101B-9397-08002B2CF9AE}" pid="255" name="g6a2417cf9b854e4985d715bc7e7f5a22">
    <vt:lpwstr>k18275913e6b644a6b94_X_ke1dd5c1823b145ddb00_A_3_F_10</vt:lpwstr>
  </property>
  <property fmtid="{D5CDD505-2E9C-101B-9397-08002B2CF9AE}" pid="256" name="gb3f487b95ffc49e9897d6ac483d0439c">
    <vt:lpwstr>k18275913e6b644a6b94_X_ke1dd5c1823b145ddb00_A_4_F_10</vt:lpwstr>
  </property>
  <property fmtid="{D5CDD505-2E9C-101B-9397-08002B2CF9AE}" pid="257" name="g629c7739fd2144a3984a35c039a8f2b4">
    <vt:lpwstr>k18275913e6b644a6b94_X_ke1dd5c1823b145ddb00_A_5_F_10</vt:lpwstr>
  </property>
  <property fmtid="{D5CDD505-2E9C-101B-9397-08002B2CF9AE}" pid="258" name="ga904ee107b324daa83024604a82f8aed">
    <vt:lpwstr>k18275913e6b644a6b94_X_ke1dd5c1823b145ddb00_A_6_F_10</vt:lpwstr>
  </property>
  <property fmtid="{D5CDD505-2E9C-101B-9397-08002B2CF9AE}" pid="259" name="g6fac58c62ca14ca586b63a79fb8e6873">
    <vt:lpwstr>k18275913e6b644a6b94_X_ke1dd5c1823b145ddb00_A_7_F_10</vt:lpwstr>
  </property>
  <property fmtid="{D5CDD505-2E9C-101B-9397-08002B2CF9AE}" pid="260" name="g7db225b98d494e44aefab7cf4b723bbf">
    <vt:lpwstr>k18275913e6b644a6b94_X_ke1dd5c1823b145ddb00_A_8_F_10</vt:lpwstr>
  </property>
  <property fmtid="{D5CDD505-2E9C-101B-9397-08002B2CF9AE}" pid="261" name="g68cbd002aa5d47f3816aee4db35237c3">
    <vt:lpwstr>k18275913e6b644a6b94_X_ke1dd5c1823b145ddb00_A_9_F_10</vt:lpwstr>
  </property>
  <property fmtid="{D5CDD505-2E9C-101B-9397-08002B2CF9AE}" pid="262" name="g9e85366b5af24fafaef66b77c9fb2877">
    <vt:lpwstr>k18275913e6b644a6b94_X_ke1dd5c1823b145ddb00_A_10_F_10</vt:lpwstr>
  </property>
  <property fmtid="{D5CDD505-2E9C-101B-9397-08002B2CF9AE}" pid="263" name="gc69af6fb3252478995d8451ea96f5437">
    <vt:lpwstr>k18275913e6b644a6b94_X_kef15887a1f09481b889_A_10_F_10</vt:lpwstr>
  </property>
  <property fmtid="{D5CDD505-2E9C-101B-9397-08002B2CF9AE}" pid="264" name="g4ae43adace514987bbc5aff72f2e7b71">
    <vt:lpwstr>k18275913e6b644a6b94_X_kef15887a1f09481b889_A_9_F_10</vt:lpwstr>
  </property>
  <property fmtid="{D5CDD505-2E9C-101B-9397-08002B2CF9AE}" pid="265" name="g2d2408a99aa242a1a791585cbd377dfb">
    <vt:lpwstr>k18275913e6b644a6b94_X_kef15887a1f09481b889_A_8_F_10</vt:lpwstr>
  </property>
  <property fmtid="{D5CDD505-2E9C-101B-9397-08002B2CF9AE}" pid="266" name="g3d2053acf7e141e0a32a9a5790ebcfcf">
    <vt:lpwstr>k18275913e6b644a6b94_X_kef15887a1f09481b889_A_7_F_10</vt:lpwstr>
  </property>
  <property fmtid="{D5CDD505-2E9C-101B-9397-08002B2CF9AE}" pid="267" name="ge62025024e444ac1a172a631df150585">
    <vt:lpwstr>k18275913e6b644a6b94_X_kef15887a1f09481b889_A_6_F_10</vt:lpwstr>
  </property>
  <property fmtid="{D5CDD505-2E9C-101B-9397-08002B2CF9AE}" pid="268" name="gdacb632074224db4afcfc5088a153e4d">
    <vt:lpwstr>k18275913e6b644a6b94_X_kef15887a1f09481b889_A_5_F_10</vt:lpwstr>
  </property>
  <property fmtid="{D5CDD505-2E9C-101B-9397-08002B2CF9AE}" pid="269" name="gbe046109197b476294372ce4c1f2bb13">
    <vt:lpwstr>k18275913e6b644a6b94_X_kef15887a1f09481b889_A_4_F_10</vt:lpwstr>
  </property>
  <property fmtid="{D5CDD505-2E9C-101B-9397-08002B2CF9AE}" pid="270" name="g4c0dca91bf9a4551a2271ce097cde9a9">
    <vt:lpwstr>k18275913e6b644a6b94_X_kef15887a1f09481b889_A_3_F_10</vt:lpwstr>
  </property>
  <property fmtid="{D5CDD505-2E9C-101B-9397-08002B2CF9AE}" pid="271" name="g040de5703c9a4f41945fa7b33a334fb8">
    <vt:lpwstr>k18275913e6b644a6b94_X_kef15887a1f09481b889_A_2_F_10</vt:lpwstr>
  </property>
  <property fmtid="{D5CDD505-2E9C-101B-9397-08002B2CF9AE}" pid="272" name="ga349670480054e30bf9fb297fc7d433f">
    <vt:lpwstr>k18275913e6b644a6b94_X_kef15887a1f09481b889_A_1_F_10</vt:lpwstr>
  </property>
  <property fmtid="{D5CDD505-2E9C-101B-9397-08002B2CF9AE}" pid="273" name="g185c122af281470588a1c36ce7aacbf8">
    <vt:lpwstr>k18275913e6b644a6b94_X_k7b7ad9c52586489bb68_A_1_F_10</vt:lpwstr>
  </property>
  <property fmtid="{D5CDD505-2E9C-101B-9397-08002B2CF9AE}" pid="274" name="gc7e643d8c6d944ab99dbc229af873a7e">
    <vt:lpwstr>k18275913e6b644a6b94_X_k7b7ad9c52586489bb68_A_2_F_10</vt:lpwstr>
  </property>
  <property fmtid="{D5CDD505-2E9C-101B-9397-08002B2CF9AE}" pid="275" name="gbcd56a20f0504ed38d191bddfd9d5342">
    <vt:lpwstr>k18275913e6b644a6b94_X_k7b7ad9c52586489bb68_A_3_F_20</vt:lpwstr>
  </property>
  <property fmtid="{D5CDD505-2E9C-101B-9397-08002B2CF9AE}" pid="276" name="g5de093cac78b464b8b10d27be789a7af">
    <vt:lpwstr>k18275913e6b644a6b94_X_k7b7ad9c52586489bb68_A_4_F_10</vt:lpwstr>
  </property>
  <property fmtid="{D5CDD505-2E9C-101B-9397-08002B2CF9AE}" pid="277" name="g47b6ae572937434db763766b6d46ad04">
    <vt:lpwstr>k18275913e6b644a6b94_X_k7b7ad9c52586489bb68_A_5_F_20</vt:lpwstr>
  </property>
  <property fmtid="{D5CDD505-2E9C-101B-9397-08002B2CF9AE}" pid="278" name="g8ac3ef34dbae4c11b92155576d978417">
    <vt:lpwstr>k18275913e6b644a6b94_X_k7b7ad9c52586489bb68_A_6_F_20</vt:lpwstr>
  </property>
  <property fmtid="{D5CDD505-2E9C-101B-9397-08002B2CF9AE}" pid="279" name="gef2e41e117bc479d877f057ecfbc6c02">
    <vt:lpwstr>k18275913e6b644a6b94_X_k7b7ad9c52586489bb68_A_7_F_20</vt:lpwstr>
  </property>
  <property fmtid="{D5CDD505-2E9C-101B-9397-08002B2CF9AE}" pid="280" name="g3a962fd088f64b41add7ef302f499e59">
    <vt:lpwstr>k18275913e6b644a6b94_X_k7b7ad9c52586489bb68_A_8_F_20</vt:lpwstr>
  </property>
  <property fmtid="{D5CDD505-2E9C-101B-9397-08002B2CF9AE}" pid="281" name="ga154325930374f3aa422f2713c4c21ea">
    <vt:lpwstr>k18275913e6b644a6b94_X_k7b7ad9c52586489bb68_A_9_F_20</vt:lpwstr>
  </property>
  <property fmtid="{D5CDD505-2E9C-101B-9397-08002B2CF9AE}" pid="282" name="gb86f3b033fb2411d9e1ee6a31996ed5e">
    <vt:lpwstr>k18275913e6b644a6b94_X_k7b7ad9c52586489bb68_A_10_F_20</vt:lpwstr>
  </property>
  <property fmtid="{D5CDD505-2E9C-101B-9397-08002B2CF9AE}" pid="283" name="g2944b40496f144a7824712b6e79bd6b0">
    <vt:lpwstr>k18275913e6b644a6b94_X_k2a3eb732f33745ad9f9_A_10_F_10</vt:lpwstr>
  </property>
  <property fmtid="{D5CDD505-2E9C-101B-9397-08002B2CF9AE}" pid="284" name="g6b1e3db3eed8401f888e7d5009921ccd">
    <vt:lpwstr>k18275913e6b644a6b94_X_k2a3eb732f33745ad9f9_A_9_F_10</vt:lpwstr>
  </property>
  <property fmtid="{D5CDD505-2E9C-101B-9397-08002B2CF9AE}" pid="285" name="g4f7ce121c8b1443986dc7e3af9cce90a">
    <vt:lpwstr>k18275913e6b644a6b94_X_k2a3eb732f33745ad9f9_A_8_F_10</vt:lpwstr>
  </property>
  <property fmtid="{D5CDD505-2E9C-101B-9397-08002B2CF9AE}" pid="286" name="g129f8a8263e44511aecad456fb7df38b">
    <vt:lpwstr>k18275913e6b644a6b94_X_k2a3eb732f33745ad9f9_A_7_F_10</vt:lpwstr>
  </property>
  <property fmtid="{D5CDD505-2E9C-101B-9397-08002B2CF9AE}" pid="287" name="g599b1a2a7191423aa335f28a6a7da901">
    <vt:lpwstr>k18275913e6b644a6b94_X_k2a3eb732f33745ad9f9_A_6_F_10</vt:lpwstr>
  </property>
  <property fmtid="{D5CDD505-2E9C-101B-9397-08002B2CF9AE}" pid="288" name="g86aa3b7f846649e78ff48023f9b76b5f">
    <vt:lpwstr>k18275913e6b644a6b94_X_k2a3eb732f33745ad9f9_A_5_F_10</vt:lpwstr>
  </property>
  <property fmtid="{D5CDD505-2E9C-101B-9397-08002B2CF9AE}" pid="289" name="g182992f6148b416785171d9a5b30c96d">
    <vt:lpwstr>k18275913e6b644a6b94_X_k2a3eb732f33745ad9f9_A_4_F_10</vt:lpwstr>
  </property>
  <property fmtid="{D5CDD505-2E9C-101B-9397-08002B2CF9AE}" pid="290" name="gd72751d104bb45bfa68dbf78e3f6de2b">
    <vt:lpwstr>k18275913e6b644a6b94_X_k2a3eb732f33745ad9f9_A_3_F_10</vt:lpwstr>
  </property>
  <property fmtid="{D5CDD505-2E9C-101B-9397-08002B2CF9AE}" pid="291" name="g4cd93e1407914ea48eb3f1679853410e">
    <vt:lpwstr>k18275913e6b644a6b94_X_k2a3eb732f33745ad9f9_A_2_F_10</vt:lpwstr>
  </property>
  <property fmtid="{D5CDD505-2E9C-101B-9397-08002B2CF9AE}" pid="292" name="g2db1bd461e60482cb0c627ff5dd2fbbc">
    <vt:lpwstr>k18275913e6b644a6b94_X_k2a3eb732f33745ad9f9_A_1_F_10</vt:lpwstr>
  </property>
  <property fmtid="{D5CDD505-2E9C-101B-9397-08002B2CF9AE}" pid="293" name="g03042d298a6c4828a3db693a97dfe96a">
    <vt:lpwstr>k18275913e6b644a6b94_X_k5c33be8645b14f14b42_A_1_F_0</vt:lpwstr>
  </property>
  <property fmtid="{D5CDD505-2E9C-101B-9397-08002B2CF9AE}" pid="294" name="g8f7209fa558e4a0fac4e6016c7f5cc08">
    <vt:lpwstr>k18275913e6b644a6b94_X_k5c33be8645b14f14b42_A_2_F_0</vt:lpwstr>
  </property>
  <property fmtid="{D5CDD505-2E9C-101B-9397-08002B2CF9AE}" pid="295" name="g1c5b253dbea84a2aa12012d0a062df33">
    <vt:lpwstr>k18275913e6b644a6b94_X_k5c33be8645b14f14b42_A_3_F_0</vt:lpwstr>
  </property>
  <property fmtid="{D5CDD505-2E9C-101B-9397-08002B2CF9AE}" pid="296" name="ga34c00b768cd4e8a88b3517460d4c931">
    <vt:lpwstr>k18275913e6b644a6b94_X_k5c33be8645b14f14b42_A_4_F_0</vt:lpwstr>
  </property>
  <property fmtid="{D5CDD505-2E9C-101B-9397-08002B2CF9AE}" pid="297" name="g5f85a4b26c184aab9de1d35fa03969b5">
    <vt:lpwstr>k18275913e6b644a6b94_X_k5c33be8645b14f14b42_A_5_F_0</vt:lpwstr>
  </property>
  <property fmtid="{D5CDD505-2E9C-101B-9397-08002B2CF9AE}" pid="298" name="gec0831256b114b5281bfa8a2b801ac5c">
    <vt:lpwstr>k18275913e6b644a6b94_X_k5c33be8645b14f14b42_A_6_F_0</vt:lpwstr>
  </property>
  <property fmtid="{D5CDD505-2E9C-101B-9397-08002B2CF9AE}" pid="299" name="gf91b62f4d6a34f92bfe670b13c53bd4a">
    <vt:lpwstr>k18275913e6b644a6b94_X_k5c33be8645b14f14b42_A_7_F_0</vt:lpwstr>
  </property>
  <property fmtid="{D5CDD505-2E9C-101B-9397-08002B2CF9AE}" pid="300" name="g57ef72d7a70a43c0bc7e8066926653df">
    <vt:lpwstr>k18275913e6b644a6b94_X_k5c33be8645b14f14b42_A_8_F_0</vt:lpwstr>
  </property>
  <property fmtid="{D5CDD505-2E9C-101B-9397-08002B2CF9AE}" pid="301" name="g65bb29f68b5e4da0baa29eb119b17219">
    <vt:lpwstr>k18275913e6b644a6b94_X_k5c33be8645b14f14b42_A_9_F_0</vt:lpwstr>
  </property>
  <property fmtid="{D5CDD505-2E9C-101B-9397-08002B2CF9AE}" pid="302" name="g3e9f0e2ea9194e6e993799f320be878e">
    <vt:lpwstr>k18275913e6b644a6b94_X_k5c33be8645b14f14b42_A_10_F_0</vt:lpwstr>
  </property>
  <property fmtid="{D5CDD505-2E9C-101B-9397-08002B2CF9AE}" pid="303" name="ge2bbc2138921460594ae1f6c1739e1df">
    <vt:lpwstr>k18275913e6b644a6b94_X_kcd3c8bc783ea459d920_A_10</vt:lpwstr>
  </property>
  <property fmtid="{D5CDD505-2E9C-101B-9397-08002B2CF9AE}" pid="304" name="g5191fd9292954415b62f471d7381bde2">
    <vt:lpwstr>k18275913e6b644a6b94_X_kcd3c8bc783ea459d920_A_9</vt:lpwstr>
  </property>
  <property fmtid="{D5CDD505-2E9C-101B-9397-08002B2CF9AE}" pid="305" name="g76b3404fcde04986bdad529b3328eb92">
    <vt:lpwstr>k18275913e6b644a6b94_X_kcd3c8bc783ea459d920_A_8</vt:lpwstr>
  </property>
  <property fmtid="{D5CDD505-2E9C-101B-9397-08002B2CF9AE}" pid="306" name="g3e86e87c5a6e4eb1989d56e8daa5dc9d">
    <vt:lpwstr>k18275913e6b644a6b94_X_kcd3c8bc783ea459d920_A_7</vt:lpwstr>
  </property>
  <property fmtid="{D5CDD505-2E9C-101B-9397-08002B2CF9AE}" pid="307" name="g9d93688c1acf4d2ea046c5a11d8b61ae">
    <vt:lpwstr>k18275913e6b644a6b94_X_kcd3c8bc783ea459d920_A_6</vt:lpwstr>
  </property>
  <property fmtid="{D5CDD505-2E9C-101B-9397-08002B2CF9AE}" pid="308" name="g4a6a4ed0d0974830a8800d9999ccb613">
    <vt:lpwstr>k18275913e6b644a6b94_X_kcd3c8bc783ea459d920_A_5</vt:lpwstr>
  </property>
  <property fmtid="{D5CDD505-2E9C-101B-9397-08002B2CF9AE}" pid="309" name="ge45ecc93726d489787f6e8f7118af509">
    <vt:lpwstr>k18275913e6b644a6b94_X_kcd3c8bc783ea459d920_A_4</vt:lpwstr>
  </property>
  <property fmtid="{D5CDD505-2E9C-101B-9397-08002B2CF9AE}" pid="310" name="gaa2fe9c445174736b966608bf9ec6bf2">
    <vt:lpwstr>k18275913e6b644a6b94_X_kcd3c8bc783ea459d920_A_3</vt:lpwstr>
  </property>
  <property fmtid="{D5CDD505-2E9C-101B-9397-08002B2CF9AE}" pid="311" name="ge0ae9577e762465684bdff00b6ecf1de">
    <vt:lpwstr>k18275913e6b644a6b94_X_kcd3c8bc783ea459d920_A_2</vt:lpwstr>
  </property>
  <property fmtid="{D5CDD505-2E9C-101B-9397-08002B2CF9AE}" pid="312" name="g39f5b39de58041dda35392a8c086f4bd">
    <vt:lpwstr>k18275913e6b644a6b94_X_kcd3c8bc783ea459d920_A_1</vt:lpwstr>
  </property>
  <property fmtid="{D5CDD505-2E9C-101B-9397-08002B2CF9AE}" pid="313" name="g5eeb78ee66ce4a0181aa28962a8c6b09">
    <vt:lpwstr>k18275913e6b644a6b94_X_k233f4b72064a4179aae_A_1</vt:lpwstr>
  </property>
  <property fmtid="{D5CDD505-2E9C-101B-9397-08002B2CF9AE}" pid="314" name="g617925d88ac741a5b682f344f60c1794">
    <vt:lpwstr>k18275913e6b644a6b94_X_k233f4b72064a4179aae_A_2</vt:lpwstr>
  </property>
  <property fmtid="{D5CDD505-2E9C-101B-9397-08002B2CF9AE}" pid="315" name="g17edbe5c60904b51b0c1bde857946037">
    <vt:lpwstr>k18275913e6b644a6b94_X_k233f4b72064a4179aae_A_3</vt:lpwstr>
  </property>
  <property fmtid="{D5CDD505-2E9C-101B-9397-08002B2CF9AE}" pid="316" name="gbbad7f5aca1943afbe5e0edf53f44266">
    <vt:lpwstr>k18275913e6b644a6b94_X_k233f4b72064a4179aae_A_4</vt:lpwstr>
  </property>
  <property fmtid="{D5CDD505-2E9C-101B-9397-08002B2CF9AE}" pid="317" name="g0f88e4ad6df84831a100170f4db2fa64">
    <vt:lpwstr>k18275913e6b644a6b94_X_k233f4b72064a4179aae_A_5</vt:lpwstr>
  </property>
  <property fmtid="{D5CDD505-2E9C-101B-9397-08002B2CF9AE}" pid="318" name="gceaf01c227f4435ea805a90cba664234">
    <vt:lpwstr>k18275913e6b644a6b94_X_k233f4b72064a4179aae_A_6</vt:lpwstr>
  </property>
  <property fmtid="{D5CDD505-2E9C-101B-9397-08002B2CF9AE}" pid="319" name="gfd91763619884589b7f75be5ced595b6">
    <vt:lpwstr>k18275913e6b644a6b94_X_k233f4b72064a4179aae_A_7</vt:lpwstr>
  </property>
  <property fmtid="{D5CDD505-2E9C-101B-9397-08002B2CF9AE}" pid="320" name="gf375a5a630b640dca66ef4a654cdb996">
    <vt:lpwstr>k18275913e6b644a6b94_X_k233f4b72064a4179aae_A_8</vt:lpwstr>
  </property>
  <property fmtid="{D5CDD505-2E9C-101B-9397-08002B2CF9AE}" pid="321" name="g93607540b51948d79bf1de2dea399e95">
    <vt:lpwstr>k18275913e6b644a6b94_X_k233f4b72064a4179aae_A_9</vt:lpwstr>
  </property>
  <property fmtid="{D5CDD505-2E9C-101B-9397-08002B2CF9AE}" pid="322" name="g3a3ae64ade6541a5bac945e82d1f932c">
    <vt:lpwstr>k18275913e6b644a6b94_X_k233f4b72064a4179aae_A_10</vt:lpwstr>
  </property>
  <property fmtid="{D5CDD505-2E9C-101B-9397-08002B2CF9AE}" pid="323" name="gde5b99ba0648426682a4dd0f4abc67d7">
    <vt:lpwstr>k18275913e6b644a6b94_X_k9e920ac760ad4aa6a96_A_10_F_10</vt:lpwstr>
  </property>
  <property fmtid="{D5CDD505-2E9C-101B-9397-08002B2CF9AE}" pid="324" name="g67c4efe567304044b45695511984b26b">
    <vt:lpwstr>k18275913e6b644a6b94_X_k915ec88a96304935bfe_A_10</vt:lpwstr>
  </property>
  <property fmtid="{D5CDD505-2E9C-101B-9397-08002B2CF9AE}" pid="325" name="g6ae9e31abc7242d5aae0cd217d21953a">
    <vt:lpwstr>k18275913e6b644a6b94_X_k915ec88a96304935bfe_A_9</vt:lpwstr>
  </property>
  <property fmtid="{D5CDD505-2E9C-101B-9397-08002B2CF9AE}" pid="326" name="gf1759299c7574f45839f965ce6214e9f">
    <vt:lpwstr>k18275913e6b644a6b94_X_k915ec88a96304935bfe_A_8</vt:lpwstr>
  </property>
  <property fmtid="{D5CDD505-2E9C-101B-9397-08002B2CF9AE}" pid="327" name="g997e008a82364a24a2e57dedf732aee6">
    <vt:lpwstr>k18275913e6b644a6b94_X_k915ec88a96304935bfe_A_7</vt:lpwstr>
  </property>
  <property fmtid="{D5CDD505-2E9C-101B-9397-08002B2CF9AE}" pid="328" name="gfdc757d56ff447d0adab421fd32acd22">
    <vt:lpwstr>k18275913e6b644a6b94_X_k915ec88a96304935bfe_A_6</vt:lpwstr>
  </property>
  <property fmtid="{D5CDD505-2E9C-101B-9397-08002B2CF9AE}" pid="329" name="g2d6edc4ef5884bcdbf00542467037e4f">
    <vt:lpwstr>k18275913e6b644a6b94_X_k915ec88a96304935bfe_A_5</vt:lpwstr>
  </property>
  <property fmtid="{D5CDD505-2E9C-101B-9397-08002B2CF9AE}" pid="330" name="g84eb5fce29f5476da0c34dede9d34928">
    <vt:lpwstr>k18275913e6b644a6b94_X_k915ec88a96304935bfe_A_4</vt:lpwstr>
  </property>
  <property fmtid="{D5CDD505-2E9C-101B-9397-08002B2CF9AE}" pid="331" name="g6f0acfe31aba43c8987a6e5f702e9dc0">
    <vt:lpwstr>k18275913e6b644a6b94_X_k915ec88a96304935bfe_A_3</vt:lpwstr>
  </property>
  <property fmtid="{D5CDD505-2E9C-101B-9397-08002B2CF9AE}" pid="332" name="g1ee5992b72524c4ebee11c23426ec8ed">
    <vt:lpwstr>k18275913e6b644a6b94_X_k915ec88a96304935bfe_A_2</vt:lpwstr>
  </property>
  <property fmtid="{D5CDD505-2E9C-101B-9397-08002B2CF9AE}" pid="333" name="g41f0d66111e94221a8d5b8a76ee67f3d">
    <vt:lpwstr>k18275913e6b644a6b94_X_k915ec88a96304935bfe_A_1</vt:lpwstr>
  </property>
  <property fmtid="{D5CDD505-2E9C-101B-9397-08002B2CF9AE}" pid="334" name="g918be79284494fe198d245f098b6aae0">
    <vt:lpwstr>k18275913e6b644a6b94_X_kfd85859855084833832_A_1</vt:lpwstr>
  </property>
  <property fmtid="{D5CDD505-2E9C-101B-9397-08002B2CF9AE}" pid="335" name="gc2784a49f516429db23a5cc198fcb5b9">
    <vt:lpwstr>k18275913e6b644a6b94_X_kfd85859855084833832_A_2</vt:lpwstr>
  </property>
  <property fmtid="{D5CDD505-2E9C-101B-9397-08002B2CF9AE}" pid="336" name="g8fac3a1f20ad42b0a5c0a2b24f678e09">
    <vt:lpwstr>k18275913e6b644a6b94_X_kfd85859855084833832_A_3</vt:lpwstr>
  </property>
  <property fmtid="{D5CDD505-2E9C-101B-9397-08002B2CF9AE}" pid="337" name="g6700015ef9e14fcc9cb2e114caf6ffe0">
    <vt:lpwstr>k18275913e6b644a6b94_X_kfd85859855084833832_A_4</vt:lpwstr>
  </property>
  <property fmtid="{D5CDD505-2E9C-101B-9397-08002B2CF9AE}" pid="338" name="g1a1640be9ad54244bda89c7df2fa54c4">
    <vt:lpwstr>k18275913e6b644a6b94_X_kfd85859855084833832_A_5</vt:lpwstr>
  </property>
  <property fmtid="{D5CDD505-2E9C-101B-9397-08002B2CF9AE}" pid="339" name="g8fa6847ac2d744a1809434b7cb3c4902">
    <vt:lpwstr>k18275913e6b644a6b94_X_kfd85859855084833832_A_6</vt:lpwstr>
  </property>
  <property fmtid="{D5CDD505-2E9C-101B-9397-08002B2CF9AE}" pid="340" name="gccaa035d155842bd8ef59c2c219d8adc">
    <vt:lpwstr>k18275913e6b644a6b94_X_kfd85859855084833832_A_7</vt:lpwstr>
  </property>
  <property fmtid="{D5CDD505-2E9C-101B-9397-08002B2CF9AE}" pid="341" name="gebdc6c0effa44a87913198f527ee5f8f">
    <vt:lpwstr>k18275913e6b644a6b94_X_kfd85859855084833832_A_8</vt:lpwstr>
  </property>
  <property fmtid="{D5CDD505-2E9C-101B-9397-08002B2CF9AE}" pid="342" name="gcf30f41f0a1d4e798c2458c59f1031fe">
    <vt:lpwstr>k18275913e6b644a6b94_X_kfd85859855084833832_A_9</vt:lpwstr>
  </property>
  <property fmtid="{D5CDD505-2E9C-101B-9397-08002B2CF9AE}" pid="343" name="g4b0d90b5a4244b43a22f3bfabd36912d">
    <vt:lpwstr>k18275913e6b644a6b94_X_kfd85859855084833832_A_10</vt:lpwstr>
  </property>
  <property fmtid="{D5CDD505-2E9C-101B-9397-08002B2CF9AE}" pid="344" name="g4a24272ac8434914afe49e85ed3761e1">
    <vt:lpwstr>k18275913e6b644a6b94_X_k2f07f2c58f2a4840945_A_10</vt:lpwstr>
  </property>
  <property fmtid="{D5CDD505-2E9C-101B-9397-08002B2CF9AE}" pid="345" name="gb4b90b38b2ba451db485ac3a29e64648">
    <vt:lpwstr>k18275913e6b644a6b94_X_k2f07f2c58f2a4840945_A_9</vt:lpwstr>
  </property>
  <property fmtid="{D5CDD505-2E9C-101B-9397-08002B2CF9AE}" pid="346" name="gb2cff17687a14528ac2356436bd7078b">
    <vt:lpwstr>k18275913e6b644a6b94_X_k2f07f2c58f2a4840945_A_8</vt:lpwstr>
  </property>
  <property fmtid="{D5CDD505-2E9C-101B-9397-08002B2CF9AE}" pid="347" name="g33af1a7f18d846479a0dd41dd07a09b0">
    <vt:lpwstr>k18275913e6b644a6b94_X_k2f07f2c58f2a4840945_A_7</vt:lpwstr>
  </property>
  <property fmtid="{D5CDD505-2E9C-101B-9397-08002B2CF9AE}" pid="348" name="gbaa7d8b5448f4a1797586d2ff9767661">
    <vt:lpwstr>k18275913e6b644a6b94_X_k2f07f2c58f2a4840945_A_6</vt:lpwstr>
  </property>
  <property fmtid="{D5CDD505-2E9C-101B-9397-08002B2CF9AE}" pid="349" name="g695f079f225d41e5a0809fb15c3d7de7">
    <vt:lpwstr>k18275913e6b644a6b94_X_k2f07f2c58f2a4840945_A_5</vt:lpwstr>
  </property>
  <property fmtid="{D5CDD505-2E9C-101B-9397-08002B2CF9AE}" pid="350" name="g09fc6a8d85a34e4ba85c1f742cf21cc0">
    <vt:lpwstr>k18275913e6b644a6b94_X_k2f07f2c58f2a4840945_A_4</vt:lpwstr>
  </property>
  <property fmtid="{D5CDD505-2E9C-101B-9397-08002B2CF9AE}" pid="351" name="g5139bb6c7f724e199e04b14535fcee7c">
    <vt:lpwstr>k18275913e6b644a6b94_X_k2f07f2c58f2a4840945_A_3</vt:lpwstr>
  </property>
  <property fmtid="{D5CDD505-2E9C-101B-9397-08002B2CF9AE}" pid="352" name="ga1efd10ccead42ad9eeea1938c483cab">
    <vt:lpwstr>k18275913e6b644a6b94_X_k2f07f2c58f2a4840945_A_2</vt:lpwstr>
  </property>
  <property fmtid="{D5CDD505-2E9C-101B-9397-08002B2CF9AE}" pid="353" name="g7291992d96454199a2e7e74642b387c4">
    <vt:lpwstr>k18275913e6b644a6b94_X_k2f07f2c58f2a4840945_A_1</vt:lpwstr>
  </property>
  <property fmtid="{D5CDD505-2E9C-101B-9397-08002B2CF9AE}" pid="354" name="g9d23a44e1bb14b888b1c2eacb9015bf5">
    <vt:lpwstr>k18275913e6b644a6b94_X_kc85771a6a7f74aada05_A_1</vt:lpwstr>
  </property>
  <property fmtid="{D5CDD505-2E9C-101B-9397-08002B2CF9AE}" pid="355" name="g8a61a7093bd94c2884a89a5d6750a460">
    <vt:lpwstr>k18275913e6b644a6b94_X_kc85771a6a7f74aada05_A_2</vt:lpwstr>
  </property>
  <property fmtid="{D5CDD505-2E9C-101B-9397-08002B2CF9AE}" pid="356" name="g6580f2d8e8b545189ded6c7d8ab1dd7a">
    <vt:lpwstr>k18275913e6b644a6b94_X_kc85771a6a7f74aada05_A_3</vt:lpwstr>
  </property>
  <property fmtid="{D5CDD505-2E9C-101B-9397-08002B2CF9AE}" pid="357" name="g4305cd8a2f5d4c4aa3154d687d68ac5e">
    <vt:lpwstr>k18275913e6b644a6b94_X_kc85771a6a7f74aada05_A_4</vt:lpwstr>
  </property>
  <property fmtid="{D5CDD505-2E9C-101B-9397-08002B2CF9AE}" pid="358" name="g8f3d685cd1d740d9a53ff91018547def">
    <vt:lpwstr>k18275913e6b644a6b94_X_kc85771a6a7f74aada05_A_5</vt:lpwstr>
  </property>
  <property fmtid="{D5CDD505-2E9C-101B-9397-08002B2CF9AE}" pid="359" name="gde32ca492ebb469e82f582b7666460e0">
    <vt:lpwstr>k18275913e6b644a6b94_X_kc85771a6a7f74aada05_A_6</vt:lpwstr>
  </property>
  <property fmtid="{D5CDD505-2E9C-101B-9397-08002B2CF9AE}" pid="360" name="gd7c78b6f67614fac962094cbe211fc32">
    <vt:lpwstr>k18275913e6b644a6b94_X_kc85771a6a7f74aada05_A_7</vt:lpwstr>
  </property>
  <property fmtid="{D5CDD505-2E9C-101B-9397-08002B2CF9AE}" pid="361" name="gf56856c8a15642f9b468cd2dae95b748">
    <vt:lpwstr>k18275913e6b644a6b94_X_kc85771a6a7f74aada05_A_8</vt:lpwstr>
  </property>
  <property fmtid="{D5CDD505-2E9C-101B-9397-08002B2CF9AE}" pid="362" name="gbdd7dfbcd49a4535a7e8c4f048237630">
    <vt:lpwstr>k18275913e6b644a6b94_X_kc85771a6a7f74aada05_A_9</vt:lpwstr>
  </property>
  <property fmtid="{D5CDD505-2E9C-101B-9397-08002B2CF9AE}" pid="363" name="g7bc63192be4c435facc4defe6653ac33">
    <vt:lpwstr>k18275913e6b644a6b94_X_kc85771a6a7f74aada05_A_10</vt:lpwstr>
  </property>
  <property fmtid="{D5CDD505-2E9C-101B-9397-08002B2CF9AE}" pid="364" name="g361ec67da1a342aabc681cbf1f66e0bb">
    <vt:lpwstr>k18275913e6b644a6b94_X_k0366e51c62fc426faa6_A_10_F_10</vt:lpwstr>
  </property>
  <property fmtid="{D5CDD505-2E9C-101B-9397-08002B2CF9AE}" pid="365" name="g85b953306ec44e85bb292564a5c41412">
    <vt:lpwstr>k18275913e6b644a6b94_X_k0366e51c62fc426faa6_A_9_F_10</vt:lpwstr>
  </property>
  <property fmtid="{D5CDD505-2E9C-101B-9397-08002B2CF9AE}" pid="366" name="g6b2584107be44f7a87ddd26ca1b9ade8">
    <vt:lpwstr>k18275913e6b644a6b94_X_k0366e51c62fc426faa6_A_8_F_10</vt:lpwstr>
  </property>
  <property fmtid="{D5CDD505-2E9C-101B-9397-08002B2CF9AE}" pid="367" name="g74c707b9ec994e659d6cb50f56f7c1ab">
    <vt:lpwstr>k18275913e6b644a6b94_X_k0366e51c62fc426faa6_A_7_F_10</vt:lpwstr>
  </property>
  <property fmtid="{D5CDD505-2E9C-101B-9397-08002B2CF9AE}" pid="368" name="g11ccc8ac30f142d393360694f29373c7">
    <vt:lpwstr>k18275913e6b644a6b94_X_k0366e51c62fc426faa6_A_6_F_10</vt:lpwstr>
  </property>
  <property fmtid="{D5CDD505-2E9C-101B-9397-08002B2CF9AE}" pid="369" name="ga8cea089238e4e18ba88779c36a8c942">
    <vt:lpwstr>k18275913e6b644a6b94_X_k0366e51c62fc426faa6_A_5_F_10</vt:lpwstr>
  </property>
  <property fmtid="{D5CDD505-2E9C-101B-9397-08002B2CF9AE}" pid="370" name="ge467584fbcde4493aa1ba3dd5da7e785">
    <vt:lpwstr>k18275913e6b644a6b94_X_k0366e51c62fc426faa6_A_4_F_10</vt:lpwstr>
  </property>
  <property fmtid="{D5CDD505-2E9C-101B-9397-08002B2CF9AE}" pid="371" name="g7f0d050a6e564cb78a46290b0805f8b0">
    <vt:lpwstr>k18275913e6b644a6b94_X_k0366e51c62fc426faa6_A_3_F_10</vt:lpwstr>
  </property>
  <property fmtid="{D5CDD505-2E9C-101B-9397-08002B2CF9AE}" pid="372" name="g32cece78b8f1400198805b8d9c18625c">
    <vt:lpwstr>k18275913e6b644a6b94_X_k0366e51c62fc426faa6_A_2_F_10</vt:lpwstr>
  </property>
  <property fmtid="{D5CDD505-2E9C-101B-9397-08002B2CF9AE}" pid="373" name="g88eb981b4547444da70e6f056e2c4b17">
    <vt:lpwstr>k18275913e6b644a6b94_X_k0366e51c62fc426faa6_A_1_F_10</vt:lpwstr>
  </property>
  <property fmtid="{D5CDD505-2E9C-101B-9397-08002B2CF9AE}" pid="374" name="gbb203eaa4f9540249989914860b60a1f">
    <vt:lpwstr>k18275913e6b644a6b94_X_kfff1d0d0a825451b924_A_1</vt:lpwstr>
  </property>
  <property fmtid="{D5CDD505-2E9C-101B-9397-08002B2CF9AE}" pid="375" name="gb65ef08385ef425dbd6c7c5aa459ecc8">
    <vt:lpwstr>k18275913e6b644a6b94_X_kfff1d0d0a825451b924_A_2</vt:lpwstr>
  </property>
  <property fmtid="{D5CDD505-2E9C-101B-9397-08002B2CF9AE}" pid="376" name="gf50cbdaad43845dc9526cb6d2ea5a6dc">
    <vt:lpwstr>k18275913e6b644a6b94_X_kfff1d0d0a825451b924_A_3</vt:lpwstr>
  </property>
  <property fmtid="{D5CDD505-2E9C-101B-9397-08002B2CF9AE}" pid="377" name="g429558e3a6ae463a9c38997603168400">
    <vt:lpwstr>k18275913e6b644a6b94_X_kfff1d0d0a825451b924_A_4</vt:lpwstr>
  </property>
  <property fmtid="{D5CDD505-2E9C-101B-9397-08002B2CF9AE}" pid="378" name="g012f75ffb34e45219e719091303d442b">
    <vt:lpwstr>k18275913e6b644a6b94_X_kfff1d0d0a825451b924_A_5</vt:lpwstr>
  </property>
  <property fmtid="{D5CDD505-2E9C-101B-9397-08002B2CF9AE}" pid="379" name="gb1b26150305e47ce816e043da6ac230b">
    <vt:lpwstr>k18275913e6b644a6b94_X_kfff1d0d0a825451b924_A_6</vt:lpwstr>
  </property>
  <property fmtid="{D5CDD505-2E9C-101B-9397-08002B2CF9AE}" pid="380" name="gdca963bd06c246efaca899e3e5270072">
    <vt:lpwstr>k18275913e6b644a6b94_X_kfff1d0d0a825451b924_A_7</vt:lpwstr>
  </property>
  <property fmtid="{D5CDD505-2E9C-101B-9397-08002B2CF9AE}" pid="381" name="g15cf3be7d8f84d14a05dc5ba92d62750">
    <vt:lpwstr>k18275913e6b644a6b94_X_kfff1d0d0a825451b924_A_8</vt:lpwstr>
  </property>
  <property fmtid="{D5CDD505-2E9C-101B-9397-08002B2CF9AE}" pid="382" name="gba65554ba1b74d258790f6cf869f0f2a">
    <vt:lpwstr>k18275913e6b644a6b94_X_kfff1d0d0a825451b924_A_9</vt:lpwstr>
  </property>
  <property fmtid="{D5CDD505-2E9C-101B-9397-08002B2CF9AE}" pid="383" name="g82b2cf8127a04dea9d975bfafa03e808">
    <vt:lpwstr>k18275913e6b644a6b94_X_kfff1d0d0a825451b924_A_10</vt:lpwstr>
  </property>
  <property fmtid="{D5CDD505-2E9C-101B-9397-08002B2CF9AE}" pid="384" name="g58fcde6c74a944f5aacaa423738a4e2f">
    <vt:lpwstr>k18275913e6b644a6b94_X_kc29696b7bbd4438e9ab_A_10</vt:lpwstr>
  </property>
  <property fmtid="{D5CDD505-2E9C-101B-9397-08002B2CF9AE}" pid="385" name="g92a7fc54f74240cabb8f34309624d673">
    <vt:lpwstr>k18275913e6b644a6b94_X_kc29696b7bbd4438e9ab_A_9</vt:lpwstr>
  </property>
  <property fmtid="{D5CDD505-2E9C-101B-9397-08002B2CF9AE}" pid="386" name="g4d2d0439f0294826a6dff13e5d45d82e">
    <vt:lpwstr>k18275913e6b644a6b94_X_kc29696b7bbd4438e9ab_A_8</vt:lpwstr>
  </property>
  <property fmtid="{D5CDD505-2E9C-101B-9397-08002B2CF9AE}" pid="387" name="gdd2b3c7e53154959aac6565cf19ede99">
    <vt:lpwstr>k18275913e6b644a6b94_X_kc29696b7bbd4438e9ab_A_7</vt:lpwstr>
  </property>
  <property fmtid="{D5CDD505-2E9C-101B-9397-08002B2CF9AE}" pid="388" name="g8aa515e105ac407691a4f49b3ecc2dc6">
    <vt:lpwstr>k18275913e6b644a6b94_X_kc29696b7bbd4438e9ab_A_6</vt:lpwstr>
  </property>
  <property fmtid="{D5CDD505-2E9C-101B-9397-08002B2CF9AE}" pid="389" name="g296880c815be4afbac6ad238145f8142">
    <vt:lpwstr>k18275913e6b644a6b94_X_kc29696b7bbd4438e9ab_A_5</vt:lpwstr>
  </property>
  <property fmtid="{D5CDD505-2E9C-101B-9397-08002B2CF9AE}" pid="390" name="g16e9db9034434ef6b4b112e9ac218497">
    <vt:lpwstr>k18275913e6b644a6b94_X_kc29696b7bbd4438e9ab_A_4</vt:lpwstr>
  </property>
  <property fmtid="{D5CDD505-2E9C-101B-9397-08002B2CF9AE}" pid="391" name="gbc173357132f416bb2642c6e6fefe577">
    <vt:lpwstr>k18275913e6b644a6b94_X_kc29696b7bbd4438e9ab_A_3</vt:lpwstr>
  </property>
  <property fmtid="{D5CDD505-2E9C-101B-9397-08002B2CF9AE}" pid="392" name="g1654b9e9b84f40e68e19c0bb6fc3c482">
    <vt:lpwstr>k18275913e6b644a6b94_X_kc29696b7bbd4438e9ab_A_2</vt:lpwstr>
  </property>
  <property fmtid="{D5CDD505-2E9C-101B-9397-08002B2CF9AE}" pid="393" name="g0ebfa07f029f47ecb94b1384474a1079">
    <vt:lpwstr>k18275913e6b644a6b94_X_kc29696b7bbd4438e9ab_A_1</vt:lpwstr>
  </property>
  <property fmtid="{D5CDD505-2E9C-101B-9397-08002B2CF9AE}" pid="394" name="g721608ef4eea43dcb42846134a7ab023">
    <vt:lpwstr>k18275913e6b644a6b94_X_k821b15025b964a7ea1f_A_1</vt:lpwstr>
  </property>
  <property fmtid="{D5CDD505-2E9C-101B-9397-08002B2CF9AE}" pid="395" name="gc138a250d4a8455ea16a0d4e8161d86b">
    <vt:lpwstr>k18275913e6b644a6b94_X_k821b15025b964a7ea1f_A_2</vt:lpwstr>
  </property>
  <property fmtid="{D5CDD505-2E9C-101B-9397-08002B2CF9AE}" pid="396" name="g7f3d1a089f1d4b93810f86c1ef2efeeb">
    <vt:lpwstr>k18275913e6b644a6b94_X_k821b15025b964a7ea1f_A_3</vt:lpwstr>
  </property>
  <property fmtid="{D5CDD505-2E9C-101B-9397-08002B2CF9AE}" pid="397" name="g02e3280cc60a4e7781083457328aebd4">
    <vt:lpwstr>k18275913e6b644a6b94_X_k821b15025b964a7ea1f_A_4</vt:lpwstr>
  </property>
  <property fmtid="{D5CDD505-2E9C-101B-9397-08002B2CF9AE}" pid="398" name="gea6233ad44104124936a767fd5e7a8ae">
    <vt:lpwstr>k18275913e6b644a6b94_X_k821b15025b964a7ea1f_A_5</vt:lpwstr>
  </property>
  <property fmtid="{D5CDD505-2E9C-101B-9397-08002B2CF9AE}" pid="399" name="g7ab4abd373e545a498584d2e2f0757a7">
    <vt:lpwstr>k18275913e6b644a6b94_X_k821b15025b964a7ea1f_A_6</vt:lpwstr>
  </property>
  <property fmtid="{D5CDD505-2E9C-101B-9397-08002B2CF9AE}" pid="400" name="gec36deea019444c0a3961dd6fbbad88c">
    <vt:lpwstr>k18275913e6b644a6b94_X_k821b15025b964a7ea1f_A_7</vt:lpwstr>
  </property>
  <property fmtid="{D5CDD505-2E9C-101B-9397-08002B2CF9AE}" pid="401" name="g2dae50113e43433dbf7bd2eef2bea2bf">
    <vt:lpwstr>k18275913e6b644a6b94_X_k821b15025b964a7ea1f_A_8</vt:lpwstr>
  </property>
  <property fmtid="{D5CDD505-2E9C-101B-9397-08002B2CF9AE}" pid="402" name="ga71576b17c874acdb30c530db338da7a">
    <vt:lpwstr>k18275913e6b644a6b94_X_k821b15025b964a7ea1f_A_9</vt:lpwstr>
  </property>
  <property fmtid="{D5CDD505-2E9C-101B-9397-08002B2CF9AE}" pid="403" name="gbd7b0c4b09ff4a5f93ca9aa6d6535118">
    <vt:lpwstr>k18275913e6b644a6b94_X_k821b15025b964a7ea1f_A_10</vt:lpwstr>
  </property>
  <property fmtid="{D5CDD505-2E9C-101B-9397-08002B2CF9AE}" pid="404" name="g1265dba7fd0a42adba6dff4e76f23f78">
    <vt:lpwstr>k18275913e6b644a6b94_X_kab14aa6fd33e4a28a50_A_10</vt:lpwstr>
  </property>
  <property fmtid="{D5CDD505-2E9C-101B-9397-08002B2CF9AE}" pid="405" name="g981ff5104fc7423880e2b70e5007f50f">
    <vt:lpwstr>k18275913e6b644a6b94_X_kab14aa6fd33e4a28a50_A_9</vt:lpwstr>
  </property>
  <property fmtid="{D5CDD505-2E9C-101B-9397-08002B2CF9AE}" pid="406" name="gc85b7f04b2b240fa8a79a91acfddfe34">
    <vt:lpwstr>k18275913e6b644a6b94_X_kab14aa6fd33e4a28a50_A_8</vt:lpwstr>
  </property>
  <property fmtid="{D5CDD505-2E9C-101B-9397-08002B2CF9AE}" pid="407" name="ge24e35f769564de2a7ab954abf094d46">
    <vt:lpwstr>k18275913e6b644a6b94_X_kab14aa6fd33e4a28a50_A_7</vt:lpwstr>
  </property>
  <property fmtid="{D5CDD505-2E9C-101B-9397-08002B2CF9AE}" pid="408" name="g22f8cf98173a4b0586c58504f4b9e6b4">
    <vt:lpwstr>k18275913e6b644a6b94_X_kab14aa6fd33e4a28a50_A_6</vt:lpwstr>
  </property>
  <property fmtid="{D5CDD505-2E9C-101B-9397-08002B2CF9AE}" pid="409" name="g66982d3a695f4003a4b72fc9d2ee746d">
    <vt:lpwstr>k18275913e6b644a6b94_X_kab14aa6fd33e4a28a50_A_5</vt:lpwstr>
  </property>
  <property fmtid="{D5CDD505-2E9C-101B-9397-08002B2CF9AE}" pid="410" name="g8e8ba9e2c8fd4778bfee08ee80f94024">
    <vt:lpwstr>k18275913e6b644a6b94_X_kab14aa6fd33e4a28a50_A_4</vt:lpwstr>
  </property>
  <property fmtid="{D5CDD505-2E9C-101B-9397-08002B2CF9AE}" pid="411" name="g8c91cf2030ab4382886074f7065b57c7">
    <vt:lpwstr>k18275913e6b644a6b94_X_kab14aa6fd33e4a28a50_A_3</vt:lpwstr>
  </property>
  <property fmtid="{D5CDD505-2E9C-101B-9397-08002B2CF9AE}" pid="412" name="g0d6614f3719c4b3bb0eb284cc7ba0be6">
    <vt:lpwstr>k18275913e6b644a6b94_X_kab14aa6fd33e4a28a50_A_2</vt:lpwstr>
  </property>
  <property fmtid="{D5CDD505-2E9C-101B-9397-08002B2CF9AE}" pid="413" name="g1aa1663ac53d4a2389c733941038e852">
    <vt:lpwstr>k18275913e6b644a6b94_X_kab14aa6fd33e4a28a50_A_1</vt:lpwstr>
  </property>
  <property fmtid="{D5CDD505-2E9C-101B-9397-08002B2CF9AE}" pid="414" name="g35cbc838fe0542b3a662a6891de20662">
    <vt:lpwstr>k18275913e6b644a6b94_X_kde3bfc3d03c84545ae9_A_1_F_10</vt:lpwstr>
  </property>
  <property fmtid="{D5CDD505-2E9C-101B-9397-08002B2CF9AE}" pid="415" name="g676c1adc1da54a399aa86d9f4261774c">
    <vt:lpwstr>k18275913e6b644a6b94_X_kde3bfc3d03c84545ae9_A_2_F_10</vt:lpwstr>
  </property>
  <property fmtid="{D5CDD505-2E9C-101B-9397-08002B2CF9AE}" pid="416" name="g2a84a861d31c4feaa85fe61af912db6b">
    <vt:lpwstr>k18275913e6b644a6b94_X_kde3bfc3d03c84545ae9_A_3_F_10</vt:lpwstr>
  </property>
  <property fmtid="{D5CDD505-2E9C-101B-9397-08002B2CF9AE}" pid="417" name="g3a1566a637254313891a5d175643efc2">
    <vt:lpwstr>k18275913e6b644a6b94_X_kde3bfc3d03c84545ae9_A_4_F_10</vt:lpwstr>
  </property>
  <property fmtid="{D5CDD505-2E9C-101B-9397-08002B2CF9AE}" pid="418" name="gd75996af80374b3ebeaf3dddbb4caf94">
    <vt:lpwstr>k18275913e6b644a6b94_X_kde3bfc3d03c84545ae9_A_5_F_10</vt:lpwstr>
  </property>
  <property fmtid="{D5CDD505-2E9C-101B-9397-08002B2CF9AE}" pid="419" name="gda9ccac4a6c846578e790763c4720cbe">
    <vt:lpwstr>k18275913e6b644a6b94_X_kde3bfc3d03c84545ae9_A_6_F_10</vt:lpwstr>
  </property>
  <property fmtid="{D5CDD505-2E9C-101B-9397-08002B2CF9AE}" pid="420" name="g08a7ec9ad06146f0a1431cc6dd18f019">
    <vt:lpwstr>k18275913e6b644a6b94_X_kde3bfc3d03c84545ae9_A_7_F_10</vt:lpwstr>
  </property>
  <property fmtid="{D5CDD505-2E9C-101B-9397-08002B2CF9AE}" pid="421" name="gf8119cdce48a4de2b464ec8c53c46dbd">
    <vt:lpwstr>k18275913e6b644a6b94_X_kde3bfc3d03c84545ae9_A_8_F_10</vt:lpwstr>
  </property>
  <property fmtid="{D5CDD505-2E9C-101B-9397-08002B2CF9AE}" pid="422" name="g36ec41dbbece4a96a3c64786056df63f">
    <vt:lpwstr>k18275913e6b644a6b94_X_kde3bfc3d03c84545ae9_A_9_F_10</vt:lpwstr>
  </property>
  <property fmtid="{D5CDD505-2E9C-101B-9397-08002B2CF9AE}" pid="423" name="g06b4094fb4ab4d9d970eda4eb5e89a6f">
    <vt:lpwstr>k18275913e6b644a6b94_X_kde3bfc3d03c84545ae9_A_10_F_10</vt:lpwstr>
  </property>
  <property fmtid="{D5CDD505-2E9C-101B-9397-08002B2CF9AE}" pid="424" name="g67accb166ced449087a6c39fecf9f7e2">
    <vt:lpwstr>k18275913e6b644a6b94_X_kda8d17ce5cf34184969_A_10_F_10</vt:lpwstr>
  </property>
  <property fmtid="{D5CDD505-2E9C-101B-9397-08002B2CF9AE}" pid="425" name="g4876ad2e93034e9abeffb6e932a2ec26">
    <vt:lpwstr>k18275913e6b644a6b94_X_kda8d17ce5cf34184969_A_9_F_10</vt:lpwstr>
  </property>
  <property fmtid="{D5CDD505-2E9C-101B-9397-08002B2CF9AE}" pid="426" name="g5422250cd64f485fb4992fd429bddb8c">
    <vt:lpwstr>k18275913e6b644a6b94_X_kda8d17ce5cf34184969_A_8_F_10</vt:lpwstr>
  </property>
  <property fmtid="{D5CDD505-2E9C-101B-9397-08002B2CF9AE}" pid="427" name="g258f5319c28b4c4dbdd461f7c2223cdf">
    <vt:lpwstr>k18275913e6b644a6b94_X_kda8d17ce5cf34184969_A_7_F_10</vt:lpwstr>
  </property>
  <property fmtid="{D5CDD505-2E9C-101B-9397-08002B2CF9AE}" pid="428" name="g3b6386e4aae34c8da606879964086459">
    <vt:lpwstr>k18275913e6b644a6b94_X_kda8d17ce5cf34184969_A_6_F_10</vt:lpwstr>
  </property>
  <property fmtid="{D5CDD505-2E9C-101B-9397-08002B2CF9AE}" pid="429" name="g0cc7b0a3f4574077af14319c2a2bd516">
    <vt:lpwstr>k18275913e6b644a6b94_X_kda8d17ce5cf34184969_A_5_F_10</vt:lpwstr>
  </property>
  <property fmtid="{D5CDD505-2E9C-101B-9397-08002B2CF9AE}" pid="430" name="g74d38c8e9b3e47a0b8b54840071e4a3d">
    <vt:lpwstr>k18275913e6b644a6b94_X_kda8d17ce5cf34184969_A_4_F_10</vt:lpwstr>
  </property>
  <property fmtid="{D5CDD505-2E9C-101B-9397-08002B2CF9AE}" pid="431" name="ga2df4a1d6e674d0098c612bfe26ee4f7">
    <vt:lpwstr>k18275913e6b644a6b94_X_kda8d17ce5cf34184969_A_3_F_10</vt:lpwstr>
  </property>
  <property fmtid="{D5CDD505-2E9C-101B-9397-08002B2CF9AE}" pid="432" name="g20109a4ce82f41c3b7616e32037d905c">
    <vt:lpwstr>k18275913e6b644a6b94_X_kda8d17ce5cf34184969_A_2_F_10</vt:lpwstr>
  </property>
  <property fmtid="{D5CDD505-2E9C-101B-9397-08002B2CF9AE}" pid="433" name="gab787251d8d24b98a04b132b12d33103">
    <vt:lpwstr>k18275913e6b644a6b94_X_kda8d17ce5cf34184969_A_1_F_10</vt:lpwstr>
  </property>
  <property fmtid="{D5CDD505-2E9C-101B-9397-08002B2CF9AE}" pid="434" name="gf183171d47714580964a2e90b5225589">
    <vt:lpwstr>k18275913e6b644a6b94_X_k2b45e1dc0dba4832b08_A_1</vt:lpwstr>
  </property>
  <property fmtid="{D5CDD505-2E9C-101B-9397-08002B2CF9AE}" pid="435" name="gbfc03ec5684543d49696da44d1439bc7">
    <vt:lpwstr>k18275913e6b644a6b94_X_k2b45e1dc0dba4832b08_A_2</vt:lpwstr>
  </property>
  <property fmtid="{D5CDD505-2E9C-101B-9397-08002B2CF9AE}" pid="436" name="gdd2129c85a6948babbf4c8286611ee3a">
    <vt:lpwstr>k18275913e6b644a6b94_X_k2b45e1dc0dba4832b08_A_3</vt:lpwstr>
  </property>
  <property fmtid="{D5CDD505-2E9C-101B-9397-08002B2CF9AE}" pid="437" name="gbd2b91436c6a4a5ab4d3566e47b6ef7b">
    <vt:lpwstr>k18275913e6b644a6b94_X_k2b45e1dc0dba4832b08_A_4</vt:lpwstr>
  </property>
  <property fmtid="{D5CDD505-2E9C-101B-9397-08002B2CF9AE}" pid="438" name="g7755e672b80f4b9380de6123c4352e52">
    <vt:lpwstr>k18275913e6b644a6b94_X_k2b45e1dc0dba4832b08_A_5</vt:lpwstr>
  </property>
  <property fmtid="{D5CDD505-2E9C-101B-9397-08002B2CF9AE}" pid="439" name="ga15f9211feca4237a235376ce5fb471d">
    <vt:lpwstr>k18275913e6b644a6b94_X_k2b45e1dc0dba4832b08_A_6</vt:lpwstr>
  </property>
  <property fmtid="{D5CDD505-2E9C-101B-9397-08002B2CF9AE}" pid="440" name="g33001bfce6294acfbdd5905078b1ba93">
    <vt:lpwstr>k18275913e6b644a6b94_X_k2b45e1dc0dba4832b08_A_7</vt:lpwstr>
  </property>
  <property fmtid="{D5CDD505-2E9C-101B-9397-08002B2CF9AE}" pid="441" name="g0e24cac5ac894f58a5febc46935915e3">
    <vt:lpwstr>k18275913e6b644a6b94_X_k2b45e1dc0dba4832b08_A_8</vt:lpwstr>
  </property>
  <property fmtid="{D5CDD505-2E9C-101B-9397-08002B2CF9AE}" pid="442" name="g8d283280060e4dce8e9f64c9f8a4aa3f">
    <vt:lpwstr>k18275913e6b644a6b94_X_k2b45e1dc0dba4832b08_A_9</vt:lpwstr>
  </property>
  <property fmtid="{D5CDD505-2E9C-101B-9397-08002B2CF9AE}" pid="443" name="g111b353bb47e450ebb37088bdc1c6250">
    <vt:lpwstr>k18275913e6b644a6b94_X_k2b45e1dc0dba4832b08_A_10</vt:lpwstr>
  </property>
  <property fmtid="{D5CDD505-2E9C-101B-9397-08002B2CF9AE}" pid="444" name="g873a1d6d1edf442c8fa7eb072ee87a15">
    <vt:lpwstr>k18275913e6b644a6b94_X_kcd18f99ed84543138b9_A_10</vt:lpwstr>
  </property>
  <property fmtid="{D5CDD505-2E9C-101B-9397-08002B2CF9AE}" pid="445" name="g4a59a39d6439476abba3dfe22400799e">
    <vt:lpwstr>k18275913e6b644a6b94_X_kcd18f99ed84543138b9_A_9</vt:lpwstr>
  </property>
  <property fmtid="{D5CDD505-2E9C-101B-9397-08002B2CF9AE}" pid="446" name="g59d18f9fdf2946dc9b436ee61005875a">
    <vt:lpwstr>k18275913e6b644a6b94_X_kcd18f99ed84543138b9_A_8</vt:lpwstr>
  </property>
  <property fmtid="{D5CDD505-2E9C-101B-9397-08002B2CF9AE}" pid="447" name="g4eea215cd96b4188a0a4352161e19007">
    <vt:lpwstr>k18275913e6b644a6b94_X_kcd18f99ed84543138b9_A_7</vt:lpwstr>
  </property>
  <property fmtid="{D5CDD505-2E9C-101B-9397-08002B2CF9AE}" pid="448" name="ga55c62fe21b940dba8598b5342db9b0a">
    <vt:lpwstr>k18275913e6b644a6b94_X_kcd18f99ed84543138b9_A_6</vt:lpwstr>
  </property>
  <property fmtid="{D5CDD505-2E9C-101B-9397-08002B2CF9AE}" pid="449" name="gde98fdeede54469e869016036e0a679c">
    <vt:lpwstr>k18275913e6b644a6b94_X_kcd18f99ed84543138b9_A_5</vt:lpwstr>
  </property>
  <property fmtid="{D5CDD505-2E9C-101B-9397-08002B2CF9AE}" pid="450" name="g7b0a7e0806ae46c88d4129d5dce0feb5">
    <vt:lpwstr>k18275913e6b644a6b94_X_kcd18f99ed84543138b9_A_4</vt:lpwstr>
  </property>
  <property fmtid="{D5CDD505-2E9C-101B-9397-08002B2CF9AE}" pid="451" name="g554c473e0aca4ddd898c5a0577dafb41">
    <vt:lpwstr>k18275913e6b644a6b94_X_kcd18f99ed84543138b9_A_3</vt:lpwstr>
  </property>
  <property fmtid="{D5CDD505-2E9C-101B-9397-08002B2CF9AE}" pid="452" name="ga341d147cc2b4fd883c34beae9cd8987">
    <vt:lpwstr>k18275913e6b644a6b94_X_kcd18f99ed84543138b9_A_2</vt:lpwstr>
  </property>
  <property fmtid="{D5CDD505-2E9C-101B-9397-08002B2CF9AE}" pid="453" name="g9094a2a0351045ff9400ea1285e03683">
    <vt:lpwstr>k18275913e6b644a6b94_X_kcd18f99ed84543138b9_A_1</vt:lpwstr>
  </property>
  <property fmtid="{D5CDD505-2E9C-101B-9397-08002B2CF9AE}" pid="454" name="ge1bce7c5767f44019579a543af8122a1">
    <vt:lpwstr>k18275913e6b644a6b94_X_kf96283074e164833904_A_1</vt:lpwstr>
  </property>
  <property fmtid="{D5CDD505-2E9C-101B-9397-08002B2CF9AE}" pid="455" name="gad66f81eabe64ba7aa99c05cc212a170">
    <vt:lpwstr>k18275913e6b644a6b94_X_kf96283074e164833904_A_2</vt:lpwstr>
  </property>
  <property fmtid="{D5CDD505-2E9C-101B-9397-08002B2CF9AE}" pid="456" name="gf5f9ac47ce5848658aabc16750010785">
    <vt:lpwstr>k18275913e6b644a6b94_X_kf96283074e164833904_A_3</vt:lpwstr>
  </property>
  <property fmtid="{D5CDD505-2E9C-101B-9397-08002B2CF9AE}" pid="457" name="g57a6bafd78444e25b36e8cc4accc0cb4">
    <vt:lpwstr>k18275913e6b644a6b94_X_kf96283074e164833904_A_4</vt:lpwstr>
  </property>
  <property fmtid="{D5CDD505-2E9C-101B-9397-08002B2CF9AE}" pid="458" name="gb2a4248f0c5d4cbd864a4e635f617794">
    <vt:lpwstr>k18275913e6b644a6b94_X_kf96283074e164833904_A_5</vt:lpwstr>
  </property>
  <property fmtid="{D5CDD505-2E9C-101B-9397-08002B2CF9AE}" pid="459" name="g3f7c6a5727ca4e1492b33b4c8e0a356a">
    <vt:lpwstr>k18275913e6b644a6b94_X_kf96283074e164833904_A_6</vt:lpwstr>
  </property>
  <property fmtid="{D5CDD505-2E9C-101B-9397-08002B2CF9AE}" pid="460" name="g33296781c7484756a7a5d53f3c2f3e7f">
    <vt:lpwstr>k18275913e6b644a6b94_X_kf96283074e164833904_A_7</vt:lpwstr>
  </property>
  <property fmtid="{D5CDD505-2E9C-101B-9397-08002B2CF9AE}" pid="461" name="g4b992188bb78405db8c8fbb0947c3f76">
    <vt:lpwstr>k18275913e6b644a6b94_X_kf96283074e164833904_A_8</vt:lpwstr>
  </property>
  <property fmtid="{D5CDD505-2E9C-101B-9397-08002B2CF9AE}" pid="462" name="gbe3b0a388c714019adb9fa6f16d433de">
    <vt:lpwstr>k18275913e6b644a6b94_X_kf96283074e164833904_A_9</vt:lpwstr>
  </property>
  <property fmtid="{D5CDD505-2E9C-101B-9397-08002B2CF9AE}" pid="463" name="ge8df6ee981794797bfaa6d8b582cbb0b">
    <vt:lpwstr>k18275913e6b644a6b94_X_kf96283074e164833904_A_10</vt:lpwstr>
  </property>
  <property fmtid="{D5CDD505-2E9C-101B-9397-08002B2CF9AE}" pid="464" name="gbf1f45d5152549fcbf6114ec6a26f809">
    <vt:lpwstr>k18275913e6b644a6b94_X_kd1af0aa4744547ee96b_A_1_F_10</vt:lpwstr>
  </property>
  <property fmtid="{D5CDD505-2E9C-101B-9397-08002B2CF9AE}" pid="465" name="gaa8fae9b528c4bda8008ec147cb041e0">
    <vt:lpwstr>k18275913e6b644a6b94_X_kd1af0aa4744547ee96b_A_2_F_10</vt:lpwstr>
  </property>
  <property fmtid="{D5CDD505-2E9C-101B-9397-08002B2CF9AE}" pid="466" name="g4bc23c7e1e184132807cd060ffeb7752">
    <vt:lpwstr>k18275913e6b644a6b94_X_kd1af0aa4744547ee96b_A_3_F_10</vt:lpwstr>
  </property>
  <property fmtid="{D5CDD505-2E9C-101B-9397-08002B2CF9AE}" pid="467" name="g0fdffdd286994b8fba47611609f2aa27">
    <vt:lpwstr>k18275913e6b644a6b94_X_kd1af0aa4744547ee96b_A_4_F_10</vt:lpwstr>
  </property>
  <property fmtid="{D5CDD505-2E9C-101B-9397-08002B2CF9AE}" pid="468" name="gd56bdda361234feabdcffb02212eb728">
    <vt:lpwstr>k18275913e6b644a6b94_X_kd1af0aa4744547ee96b_A_5_F_10</vt:lpwstr>
  </property>
  <property fmtid="{D5CDD505-2E9C-101B-9397-08002B2CF9AE}" pid="469" name="gcf045474efd0456ea7b27763b2492b6f">
    <vt:lpwstr>k18275913e6b644a6b94_X_kd1af0aa4744547ee96b_A_6_F_10</vt:lpwstr>
  </property>
  <property fmtid="{D5CDD505-2E9C-101B-9397-08002B2CF9AE}" pid="470" name="g9cbc76baa87f4b358f303ad2d9850889">
    <vt:lpwstr>k18275913e6b644a6b94_X_kd1af0aa4744547ee96b_A_7_F_10</vt:lpwstr>
  </property>
  <property fmtid="{D5CDD505-2E9C-101B-9397-08002B2CF9AE}" pid="471" name="g55910f2cab554363b6e92101f637b2a4">
    <vt:lpwstr>k18275913e6b644a6b94_X_kd1af0aa4744547ee96b_A_8_F_10</vt:lpwstr>
  </property>
  <property fmtid="{D5CDD505-2E9C-101B-9397-08002B2CF9AE}" pid="472" name="g703e245b4e564877b85337748b257a75">
    <vt:lpwstr>k18275913e6b644a6b94_X_kd1af0aa4744547ee96b_A_9_F_10</vt:lpwstr>
  </property>
  <property fmtid="{D5CDD505-2E9C-101B-9397-08002B2CF9AE}" pid="473" name="g6c17a6c634cf471ca82486bebd19f1de">
    <vt:lpwstr>k18275913e6b644a6b94_X_kd1af0aa4744547ee96b_A_10_F_10</vt:lpwstr>
  </property>
  <property fmtid="{D5CDD505-2E9C-101B-9397-08002B2CF9AE}" pid="474" name="g27ceb63ff4914ba39973bc35d1335178">
    <vt:lpwstr>k18275913e6b644a6b94_X_keddf79240d9543d8b3f_A_10_F_10</vt:lpwstr>
  </property>
  <property fmtid="{D5CDD505-2E9C-101B-9397-08002B2CF9AE}" pid="475" name="g69326f339e784cbc98b2dda4a108f217">
    <vt:lpwstr>k18275913e6b644a6b94_X_keddf79240d9543d8b3f_A_9_F_10</vt:lpwstr>
  </property>
  <property fmtid="{D5CDD505-2E9C-101B-9397-08002B2CF9AE}" pid="476" name="ge6343ca263554bbf819ae26a2bd40c31">
    <vt:lpwstr>k18275913e6b644a6b94_X_keddf79240d9543d8b3f_A_8_F_10</vt:lpwstr>
  </property>
  <property fmtid="{D5CDD505-2E9C-101B-9397-08002B2CF9AE}" pid="477" name="g1dc35716ae8b4e68bce139993859ed7d">
    <vt:lpwstr>k18275913e6b644a6b94_X_keddf79240d9543d8b3f_A_7_F_10</vt:lpwstr>
  </property>
  <property fmtid="{D5CDD505-2E9C-101B-9397-08002B2CF9AE}" pid="478" name="g4ecf8731305a45f4bbb47890b4213c4f">
    <vt:lpwstr>k18275913e6b644a6b94_X_keddf79240d9543d8b3f_A_6_F_10</vt:lpwstr>
  </property>
  <property fmtid="{D5CDD505-2E9C-101B-9397-08002B2CF9AE}" pid="479" name="gad11b0c6e6574cd184a4fc1dfc13a20e">
    <vt:lpwstr>k18275913e6b644a6b94_X_keddf79240d9543d8b3f_A_5_F_10</vt:lpwstr>
  </property>
  <property fmtid="{D5CDD505-2E9C-101B-9397-08002B2CF9AE}" pid="480" name="gec92a7f3533c46e2ae605915429e86c0">
    <vt:lpwstr>k18275913e6b644a6b94_X_keddf79240d9543d8b3f_A_4_F_10</vt:lpwstr>
  </property>
  <property fmtid="{D5CDD505-2E9C-101B-9397-08002B2CF9AE}" pid="481" name="g3b3623b4e70c4489990a1b949f65466d">
    <vt:lpwstr>k18275913e6b644a6b94_X_keddf79240d9543d8b3f_A_3_F_10</vt:lpwstr>
  </property>
  <property fmtid="{D5CDD505-2E9C-101B-9397-08002B2CF9AE}" pid="482" name="g41345e8254724da58798c0e24283d090">
    <vt:lpwstr>k18275913e6b644a6b94_X_keddf79240d9543d8b3f_A_2_F_10</vt:lpwstr>
  </property>
  <property fmtid="{D5CDD505-2E9C-101B-9397-08002B2CF9AE}" pid="483" name="g3202cdba20244e6dad28cc92bb905ff7">
    <vt:lpwstr>k18275913e6b644a6b94_X_keddf79240d9543d8b3f_A_1_F_10</vt:lpwstr>
  </property>
  <property fmtid="{D5CDD505-2E9C-101B-9397-08002B2CF9AE}" pid="484" name="gf137c805801543f780c26f5b7a36668e">
    <vt:lpwstr>k18275913e6b644a6b94_X_kb7b6e7c074424ddfa65_A_1_F_10</vt:lpwstr>
  </property>
  <property fmtid="{D5CDD505-2E9C-101B-9397-08002B2CF9AE}" pid="485" name="g24563d4a41394e0590a6e578be76d156">
    <vt:lpwstr>k18275913e6b644a6b94_X_kb7b6e7c074424ddfa65_A_2_F_10</vt:lpwstr>
  </property>
  <property fmtid="{D5CDD505-2E9C-101B-9397-08002B2CF9AE}" pid="486" name="g2d7e467947604ccca096f16255c28e8d">
    <vt:lpwstr>k18275913e6b644a6b94_X_kb7b6e7c074424ddfa65_A_3_F_10</vt:lpwstr>
  </property>
  <property fmtid="{D5CDD505-2E9C-101B-9397-08002B2CF9AE}" pid="487" name="g661209d1eafd4bd289aa0810997aa26f">
    <vt:lpwstr>k18275913e6b644a6b94_X_kb7b6e7c074424ddfa65_A_4_F_10</vt:lpwstr>
  </property>
  <property fmtid="{D5CDD505-2E9C-101B-9397-08002B2CF9AE}" pid="488" name="g3850182177f94ec6b84c5534a1169476">
    <vt:lpwstr>k18275913e6b644a6b94_X_kb7b6e7c074424ddfa65_A_5_F_10</vt:lpwstr>
  </property>
  <property fmtid="{D5CDD505-2E9C-101B-9397-08002B2CF9AE}" pid="489" name="gd3054762bf6a4ae49da030c5e1ebe5bf">
    <vt:lpwstr>k18275913e6b644a6b94_X_kb7b6e7c074424ddfa65_A_6_F_10</vt:lpwstr>
  </property>
  <property fmtid="{D5CDD505-2E9C-101B-9397-08002B2CF9AE}" pid="490" name="g2b44fde6a4da49f5bd8d5f78ffe1bff6">
    <vt:lpwstr>k18275913e6b644a6b94_X_kb7b6e7c074424ddfa65_A_7_F_10</vt:lpwstr>
  </property>
  <property fmtid="{D5CDD505-2E9C-101B-9397-08002B2CF9AE}" pid="491" name="gbf48e1f8a70b4c3e98430dad9a6da776">
    <vt:lpwstr>k18275913e6b644a6b94_X_kb7b6e7c074424ddfa65_A_8_F_10</vt:lpwstr>
  </property>
  <property fmtid="{D5CDD505-2E9C-101B-9397-08002B2CF9AE}" pid="492" name="g6a0bb7a049f14eedae93c3a0f637ca74">
    <vt:lpwstr>k18275913e6b644a6b94_X_kb7b6e7c074424ddfa65_A_9_F_10</vt:lpwstr>
  </property>
  <property fmtid="{D5CDD505-2E9C-101B-9397-08002B2CF9AE}" pid="493" name="gfe85052b28c5415792eea91a0c4ba395">
    <vt:lpwstr>k18275913e6b644a6b94_X_kb7b6e7c074424ddfa65_A_10_F_10</vt:lpwstr>
  </property>
  <property fmtid="{D5CDD505-2E9C-101B-9397-08002B2CF9AE}" pid="494" name="gf307825d0d9b493a89c737130727db42">
    <vt:lpwstr>k18275913e6b644a6b94_X_kf12172f27a0d4006bb9_A_10</vt:lpwstr>
  </property>
  <property fmtid="{D5CDD505-2E9C-101B-9397-08002B2CF9AE}" pid="495" name="g6f287d586250463eb05591924af9a4d5">
    <vt:lpwstr>k18275913e6b644a6b94_X_kf12172f27a0d4006bb9_A_9</vt:lpwstr>
  </property>
  <property fmtid="{D5CDD505-2E9C-101B-9397-08002B2CF9AE}" pid="496" name="ga9502f7fe1bc48238d7b8acb100feab4">
    <vt:lpwstr>k18275913e6b644a6b94_X_kf12172f27a0d4006bb9_A_8</vt:lpwstr>
  </property>
  <property fmtid="{D5CDD505-2E9C-101B-9397-08002B2CF9AE}" pid="497" name="g54f843b7673540579f11aee84fdb391c">
    <vt:lpwstr>k18275913e6b644a6b94_X_kf12172f27a0d4006bb9_A_7</vt:lpwstr>
  </property>
  <property fmtid="{D5CDD505-2E9C-101B-9397-08002B2CF9AE}" pid="498" name="gea9e62641ab043328fd730a44a2d05b8">
    <vt:lpwstr>k18275913e6b644a6b94_X_kf12172f27a0d4006bb9_A_6</vt:lpwstr>
  </property>
  <property fmtid="{D5CDD505-2E9C-101B-9397-08002B2CF9AE}" pid="499" name="g092bed77ea6a40919d6b35e2a364607a">
    <vt:lpwstr>k18275913e6b644a6b94_X_kf12172f27a0d4006bb9_A_5</vt:lpwstr>
  </property>
  <property fmtid="{D5CDD505-2E9C-101B-9397-08002B2CF9AE}" pid="500" name="g8e317865f0744bb1bfdd5d0d40a5d948">
    <vt:lpwstr>k18275913e6b644a6b94_X_kf12172f27a0d4006bb9_A_4</vt:lpwstr>
  </property>
  <property fmtid="{D5CDD505-2E9C-101B-9397-08002B2CF9AE}" pid="501" name="gb9c2ca13109c48b799b3eee6266c2a4a">
    <vt:lpwstr>k18275913e6b644a6b94_X_kf12172f27a0d4006bb9_A_3</vt:lpwstr>
  </property>
  <property fmtid="{D5CDD505-2E9C-101B-9397-08002B2CF9AE}" pid="502" name="gcc0c804a55834d3f9a8f19461411e3a2">
    <vt:lpwstr>k18275913e6b644a6b94_X_kf12172f27a0d4006bb9_A_2</vt:lpwstr>
  </property>
  <property fmtid="{D5CDD505-2E9C-101B-9397-08002B2CF9AE}" pid="503" name="gf2d4eace78cb49398499f49991f01eb8">
    <vt:lpwstr>k18275913e6b644a6b94_X_kf12172f27a0d4006bb9_A_1</vt:lpwstr>
  </property>
  <property fmtid="{D5CDD505-2E9C-101B-9397-08002B2CF9AE}" pid="504" name="ge345e67742fb49f2a3583cd87389fc32">
    <vt:lpwstr>k18275913e6b644a6b94_X_kc141bf30c5144473b5f_A_1_F_10</vt:lpwstr>
  </property>
  <property fmtid="{D5CDD505-2E9C-101B-9397-08002B2CF9AE}" pid="505" name="ge96b25e5fb564b9aa48060c1b35465df">
    <vt:lpwstr>k18275913e6b644a6b94_X_kc141bf30c5144473b5f_A_2_F_10</vt:lpwstr>
  </property>
  <property fmtid="{D5CDD505-2E9C-101B-9397-08002B2CF9AE}" pid="506" name="ga3cd4fb9feaf4eb8a62dda1fb1864bc2">
    <vt:lpwstr>k18275913e6b644a6b94_X_kc141bf30c5144473b5f_A_3_F_10</vt:lpwstr>
  </property>
  <property fmtid="{D5CDD505-2E9C-101B-9397-08002B2CF9AE}" pid="507" name="gbf4d4af6c1c8404bad71da0cf5096567">
    <vt:lpwstr>k18275913e6b644a6b94_X_kc141bf30c5144473b5f_A_4_F_10</vt:lpwstr>
  </property>
  <property fmtid="{D5CDD505-2E9C-101B-9397-08002B2CF9AE}" pid="508" name="gb97d3d8f515b4b79af7c47d5a70c26d6">
    <vt:lpwstr>k18275913e6b644a6b94_X_kc141bf30c5144473b5f_A_5_F_10</vt:lpwstr>
  </property>
  <property fmtid="{D5CDD505-2E9C-101B-9397-08002B2CF9AE}" pid="509" name="g8d0a964026af418ea009e85f5b66c56b">
    <vt:lpwstr>k18275913e6b644a6b94_X_kc141bf30c5144473b5f_A_6_F_10</vt:lpwstr>
  </property>
  <property fmtid="{D5CDD505-2E9C-101B-9397-08002B2CF9AE}" pid="510" name="g3057034af08143a4b610b0b58fabe276">
    <vt:lpwstr>k18275913e6b644a6b94_X_kc141bf30c5144473b5f_A_7_F_10</vt:lpwstr>
  </property>
  <property fmtid="{D5CDD505-2E9C-101B-9397-08002B2CF9AE}" pid="511" name="gf4576375f4444a67a505b16317d133d6">
    <vt:lpwstr>k18275913e6b644a6b94_X_kc141bf30c5144473b5f_A_8_F_10</vt:lpwstr>
  </property>
  <property fmtid="{D5CDD505-2E9C-101B-9397-08002B2CF9AE}" pid="512" name="gc05dea687a664d918c3bb68bddd5aa6b">
    <vt:lpwstr>k18275913e6b644a6b94_X_kc141bf30c5144473b5f_A_9_F_10</vt:lpwstr>
  </property>
  <property fmtid="{D5CDD505-2E9C-101B-9397-08002B2CF9AE}" pid="513" name="g9b5d04c0d76244bb9c6e14f28ff470a9">
    <vt:lpwstr>k18275913e6b644a6b94_X_kc141bf30c5144473b5f_A_10_F_10</vt:lpwstr>
  </property>
  <property fmtid="{D5CDD505-2E9C-101B-9397-08002B2CF9AE}" pid="514" name="g0f11950ea5d04fe78a461c4142a2b960">
    <vt:lpwstr>k18275913e6b644a6b94_X_kac2fc8af980d4520b2c_A_10_F_10</vt:lpwstr>
  </property>
  <property fmtid="{D5CDD505-2E9C-101B-9397-08002B2CF9AE}" pid="515" name="gb2adeec7c0d84a7c823ae9712fa91940">
    <vt:lpwstr>k18275913e6b644a6b94_X_kac2fc8af980d4520b2c_A_9_F_10</vt:lpwstr>
  </property>
  <property fmtid="{D5CDD505-2E9C-101B-9397-08002B2CF9AE}" pid="516" name="g0324f91e2e854ff8ac85b2f4f6a2c0f7">
    <vt:lpwstr>k18275913e6b644a6b94_X_kac2fc8af980d4520b2c_A_8_F_10</vt:lpwstr>
  </property>
  <property fmtid="{D5CDD505-2E9C-101B-9397-08002B2CF9AE}" pid="517" name="g171f54c63f784b5e908cc48144d6da16">
    <vt:lpwstr>k18275913e6b644a6b94_X_kac2fc8af980d4520b2c_A_7_F_10</vt:lpwstr>
  </property>
  <property fmtid="{D5CDD505-2E9C-101B-9397-08002B2CF9AE}" pid="518" name="g47b6c99f34064bdfbcee125c4e231327">
    <vt:lpwstr>k18275913e6b644a6b94_X_kac2fc8af980d4520b2c_A_6_F_10</vt:lpwstr>
  </property>
  <property fmtid="{D5CDD505-2E9C-101B-9397-08002B2CF9AE}" pid="519" name="g29346f194b7344c8a2053740d884e3ba">
    <vt:lpwstr>k18275913e6b644a6b94_X_kac2fc8af980d4520b2c_A_5_F_10</vt:lpwstr>
  </property>
  <property fmtid="{D5CDD505-2E9C-101B-9397-08002B2CF9AE}" pid="520" name="gf5ccb2fd44d74408a32b781c5103b5ff">
    <vt:lpwstr>k18275913e6b644a6b94_X_kac2fc8af980d4520b2c_A_4_F_10</vt:lpwstr>
  </property>
  <property fmtid="{D5CDD505-2E9C-101B-9397-08002B2CF9AE}" pid="521" name="ga274fc0aee324b07ad09d7e3adfb7e53">
    <vt:lpwstr>k18275913e6b644a6b94_X_kac2fc8af980d4520b2c_A_3_F_10</vt:lpwstr>
  </property>
  <property fmtid="{D5CDD505-2E9C-101B-9397-08002B2CF9AE}" pid="522" name="gc588a497a254436a9936b8e0128b2f84">
    <vt:lpwstr>k18275913e6b644a6b94_X_kac2fc8af980d4520b2c_A_2_F_10</vt:lpwstr>
  </property>
  <property fmtid="{D5CDD505-2E9C-101B-9397-08002B2CF9AE}" pid="523" name="g41c158b0f4dd4675856a8de889373ec9">
    <vt:lpwstr>k18275913e6b644a6b94_X_kac2fc8af980d4520b2c_A_1_F_10</vt:lpwstr>
  </property>
  <property fmtid="{D5CDD505-2E9C-101B-9397-08002B2CF9AE}" pid="524" name="gc540032694bb47f191e428c4b2adefeb">
    <vt:lpwstr>k18275913e6b644a6b94_X_k3e1512c72a924f75af6_A_1_F_10</vt:lpwstr>
  </property>
  <property fmtid="{D5CDD505-2E9C-101B-9397-08002B2CF9AE}" pid="525" name="ga90ab4f15256470aac7b0c1710be059c">
    <vt:lpwstr>k18275913e6b644a6b94_X_k3e1512c72a924f75af6_A_2_F_10</vt:lpwstr>
  </property>
  <property fmtid="{D5CDD505-2E9C-101B-9397-08002B2CF9AE}" pid="526" name="gc6ea0ee32ddd4151b7e6d3c666b506db">
    <vt:lpwstr>k18275913e6b644a6b94_X_k3e1512c72a924f75af6_A_3_F_10</vt:lpwstr>
  </property>
  <property fmtid="{D5CDD505-2E9C-101B-9397-08002B2CF9AE}" pid="527" name="ge62aa4a649ee4c0fa7fe98dd81f68ca4">
    <vt:lpwstr>k18275913e6b644a6b94_X_k3e1512c72a924f75af6_A_4_F_10</vt:lpwstr>
  </property>
  <property fmtid="{D5CDD505-2E9C-101B-9397-08002B2CF9AE}" pid="528" name="g0f02e8495da640298d86e79ece113330">
    <vt:lpwstr>k18275913e6b644a6b94_X_k3e1512c72a924f75af6_A_5_F_10</vt:lpwstr>
  </property>
  <property fmtid="{D5CDD505-2E9C-101B-9397-08002B2CF9AE}" pid="529" name="g193702fcc71346538c0282437c008717">
    <vt:lpwstr>k18275913e6b644a6b94_X_k3e1512c72a924f75af6_A_6_F_10</vt:lpwstr>
  </property>
  <property fmtid="{D5CDD505-2E9C-101B-9397-08002B2CF9AE}" pid="530" name="g7ea2996d8b3c4168835c355c3bbaa4b2">
    <vt:lpwstr>k18275913e6b644a6b94_X_k3e1512c72a924f75af6_A_7_F_10</vt:lpwstr>
  </property>
  <property fmtid="{D5CDD505-2E9C-101B-9397-08002B2CF9AE}" pid="531" name="g4fae07deeaa24c0e8c5585a5ffeb5a6d">
    <vt:lpwstr>k18275913e6b644a6b94_X_k3e1512c72a924f75af6_A_8_F_10</vt:lpwstr>
  </property>
  <property fmtid="{D5CDD505-2E9C-101B-9397-08002B2CF9AE}" pid="532" name="g6b8c4c4b43154538b5e4a30d66374332">
    <vt:lpwstr>k18275913e6b644a6b94_X_k3e1512c72a924f75af6_A_9_F_10</vt:lpwstr>
  </property>
  <property fmtid="{D5CDD505-2E9C-101B-9397-08002B2CF9AE}" pid="533" name="g244994425654417f87aa7a8eec484606">
    <vt:lpwstr>k18275913e6b644a6b94_X_k3e1512c72a924f75af6_A_10_F_10</vt:lpwstr>
  </property>
  <property fmtid="{D5CDD505-2E9C-101B-9397-08002B2CF9AE}" pid="534" name="g609ae21ed2aa4f2fb5529a7c46e830d7">
    <vt:lpwstr>k18275913e6b644a6b94_X_k02c291c8506a4f59a77_A_10_F_10</vt:lpwstr>
  </property>
  <property fmtid="{D5CDD505-2E9C-101B-9397-08002B2CF9AE}" pid="535" name="gea96d75979bc49e7b57f55aabb67e250">
    <vt:lpwstr>k18275913e6b644a6b94_X_k02c291c8506a4f59a77_A_9_F_10</vt:lpwstr>
  </property>
  <property fmtid="{D5CDD505-2E9C-101B-9397-08002B2CF9AE}" pid="536" name="g65365319b1714ba6b5d1878508e62150">
    <vt:lpwstr>k18275913e6b644a6b94_X_k02c291c8506a4f59a77_A_8_F_10</vt:lpwstr>
  </property>
  <property fmtid="{D5CDD505-2E9C-101B-9397-08002B2CF9AE}" pid="537" name="g3cae9366f4be4964a5c931d6d1bb8246">
    <vt:lpwstr>k18275913e6b644a6b94_X_k02c291c8506a4f59a77_A_7_F_10</vt:lpwstr>
  </property>
  <property fmtid="{D5CDD505-2E9C-101B-9397-08002B2CF9AE}" pid="538" name="ge8876c0f53964e9e8328370af242fd87">
    <vt:lpwstr>k18275913e6b644a6b94_X_k02c291c8506a4f59a77_A_6_F_10</vt:lpwstr>
  </property>
  <property fmtid="{D5CDD505-2E9C-101B-9397-08002B2CF9AE}" pid="539" name="ge75858cb587d4466bf17840049501e42">
    <vt:lpwstr>k18275913e6b644a6b94_X_k02c291c8506a4f59a77_A_5_F_10</vt:lpwstr>
  </property>
  <property fmtid="{D5CDD505-2E9C-101B-9397-08002B2CF9AE}" pid="540" name="gbea170261e084a74b138a651077804a7">
    <vt:lpwstr>k18275913e6b644a6b94_X_k02c291c8506a4f59a77_A_4_F_10</vt:lpwstr>
  </property>
  <property fmtid="{D5CDD505-2E9C-101B-9397-08002B2CF9AE}" pid="541" name="g108b14b2dec248a2919fc8ad244d7276">
    <vt:lpwstr>k18275913e6b644a6b94_X_k02c291c8506a4f59a77_A_3_F_10</vt:lpwstr>
  </property>
  <property fmtid="{D5CDD505-2E9C-101B-9397-08002B2CF9AE}" pid="542" name="g1d278570cebb44a896b16a02d25b94f4">
    <vt:lpwstr>k18275913e6b644a6b94_X_k02c291c8506a4f59a77_A_2_F_10</vt:lpwstr>
  </property>
  <property fmtid="{D5CDD505-2E9C-101B-9397-08002B2CF9AE}" pid="543" name="g7891946ed2674541b37f865bcee1abae">
    <vt:lpwstr>k18275913e6b644a6b94_X_k02c291c8506a4f59a77_A_1_F_10</vt:lpwstr>
  </property>
  <property fmtid="{D5CDD505-2E9C-101B-9397-08002B2CF9AE}" pid="544" name="gd133f39ccd3f435ab13bc05a9d5e2353">
    <vt:lpwstr>k18275913e6b644a6b94_X_k5a4685b6bf29427a9e4_A_1_F_10</vt:lpwstr>
  </property>
  <property fmtid="{D5CDD505-2E9C-101B-9397-08002B2CF9AE}" pid="545" name="ge5663076c3e94f668b9bee36ad78975f">
    <vt:lpwstr>k18275913e6b644a6b94_X_k5a4685b6bf29427a9e4_A_2_F_10</vt:lpwstr>
  </property>
  <property fmtid="{D5CDD505-2E9C-101B-9397-08002B2CF9AE}" pid="546" name="g971aa6e3e99d4e00a5f2dd2922b89542">
    <vt:lpwstr>k18275913e6b644a6b94_X_k5a4685b6bf29427a9e4_A_3_F_10</vt:lpwstr>
  </property>
  <property fmtid="{D5CDD505-2E9C-101B-9397-08002B2CF9AE}" pid="547" name="gbf5f26befff04c9cac1d2d3430bfa797">
    <vt:lpwstr>k18275913e6b644a6b94_X_k5a4685b6bf29427a9e4_A_4_F_10</vt:lpwstr>
  </property>
  <property fmtid="{D5CDD505-2E9C-101B-9397-08002B2CF9AE}" pid="548" name="gc7cf10b48418428e8bce17e789e2a436">
    <vt:lpwstr>k18275913e6b644a6b94_X_k5a4685b6bf29427a9e4_A_5_F_10</vt:lpwstr>
  </property>
  <property fmtid="{D5CDD505-2E9C-101B-9397-08002B2CF9AE}" pid="549" name="g89258012280842078094d575c75b9920">
    <vt:lpwstr>k18275913e6b644a6b94_X_k5a4685b6bf29427a9e4_A_6_F_10</vt:lpwstr>
  </property>
  <property fmtid="{D5CDD505-2E9C-101B-9397-08002B2CF9AE}" pid="550" name="g03a8c5dd52864818bd4d7477642a5a30">
    <vt:lpwstr>k18275913e6b644a6b94_X_k5a4685b6bf29427a9e4_A_7_F_10</vt:lpwstr>
  </property>
  <property fmtid="{D5CDD505-2E9C-101B-9397-08002B2CF9AE}" pid="551" name="g8a61f4851fac4fa1810a12c80f25b141">
    <vt:lpwstr>k18275913e6b644a6b94_X_k5a4685b6bf29427a9e4_A_8_F_10</vt:lpwstr>
  </property>
  <property fmtid="{D5CDD505-2E9C-101B-9397-08002B2CF9AE}" pid="552" name="g2395b1d6c92b4050818d362e4233fdff">
    <vt:lpwstr>k18275913e6b644a6b94_X_k5a4685b6bf29427a9e4_A_9_F_10</vt:lpwstr>
  </property>
  <property fmtid="{D5CDD505-2E9C-101B-9397-08002B2CF9AE}" pid="553" name="g8b0938e977924e3ba9f0fc4dc825a5e9">
    <vt:lpwstr>k18275913e6b644a6b94_X_k5a4685b6bf29427a9e4_A_10_F_10</vt:lpwstr>
  </property>
  <property fmtid="{D5CDD505-2E9C-101B-9397-08002B2CF9AE}" pid="554" name="gf3bcc9d5c603440aa4be8e06851d80cf">
    <vt:lpwstr>k18275913e6b644a6b94_X_k63a0dd5a54ef4b079f3_A_10_F_10</vt:lpwstr>
  </property>
  <property fmtid="{D5CDD505-2E9C-101B-9397-08002B2CF9AE}" pid="555" name="g2600b249bc02421183b5d1e765cbefe4">
    <vt:lpwstr>k18275913e6b644a6b94_X_k63a0dd5a54ef4b079f3_A_9_F_10</vt:lpwstr>
  </property>
  <property fmtid="{D5CDD505-2E9C-101B-9397-08002B2CF9AE}" pid="556" name="g5dbd85a234f144c29077d35ee242b817">
    <vt:lpwstr>k18275913e6b644a6b94_X_k63a0dd5a54ef4b079f3_A_8_F_10</vt:lpwstr>
  </property>
  <property fmtid="{D5CDD505-2E9C-101B-9397-08002B2CF9AE}" pid="557" name="g3d4104a0160948868003b3b5109ef787">
    <vt:lpwstr>k18275913e6b644a6b94_X_k63a0dd5a54ef4b079f3_A_7_F_10</vt:lpwstr>
  </property>
  <property fmtid="{D5CDD505-2E9C-101B-9397-08002B2CF9AE}" pid="558" name="g1db02ee849a5447084befcfac384fd03">
    <vt:lpwstr>k18275913e6b644a6b94_X_k63a0dd5a54ef4b079f3_A_6_F_10</vt:lpwstr>
  </property>
  <property fmtid="{D5CDD505-2E9C-101B-9397-08002B2CF9AE}" pid="559" name="gc5721916e17e40c98d8c946bd061dd2e">
    <vt:lpwstr>k18275913e6b644a6b94_X_k63a0dd5a54ef4b079f3_A_5_F_10</vt:lpwstr>
  </property>
  <property fmtid="{D5CDD505-2E9C-101B-9397-08002B2CF9AE}" pid="560" name="g1eba17b3cb8a4caea4dc2ba8746c8e2f">
    <vt:lpwstr>k18275913e6b644a6b94_X_k63a0dd5a54ef4b079f3_A_4_F_10</vt:lpwstr>
  </property>
  <property fmtid="{D5CDD505-2E9C-101B-9397-08002B2CF9AE}" pid="561" name="gabf7ee32a06f40caaac7e223c0b36697">
    <vt:lpwstr>k18275913e6b644a6b94_X_k63a0dd5a54ef4b079f3_A_3_F_10</vt:lpwstr>
  </property>
  <property fmtid="{D5CDD505-2E9C-101B-9397-08002B2CF9AE}" pid="562" name="g3f70a3808b8145ad91d5914292e209b2">
    <vt:lpwstr>k18275913e6b644a6b94_X_k63a0dd5a54ef4b079f3_A_2_F_10</vt:lpwstr>
  </property>
  <property fmtid="{D5CDD505-2E9C-101B-9397-08002B2CF9AE}" pid="563" name="g965a5d4e3b1b45a8b24179bc7986e760">
    <vt:lpwstr>k18275913e6b644a6b94_X_k63a0dd5a54ef4b079f3_A_1_F_10</vt:lpwstr>
  </property>
  <property fmtid="{D5CDD505-2E9C-101B-9397-08002B2CF9AE}" pid="564" name="g49dfc3384ba44ba99d7b605473628948">
    <vt:lpwstr>k18275913e6b644a6b94_X_k4db570e146584a599e7_A_1_F_10</vt:lpwstr>
  </property>
  <property fmtid="{D5CDD505-2E9C-101B-9397-08002B2CF9AE}" pid="565" name="gcc0f0519b57446a4a3bc9ea983a0153f">
    <vt:lpwstr>k18275913e6b644a6b94_X_k4db570e146584a599e7_A_2_F_10</vt:lpwstr>
  </property>
  <property fmtid="{D5CDD505-2E9C-101B-9397-08002B2CF9AE}" pid="566" name="ga9a545a15ca64cb88743fecbbbf68ab4">
    <vt:lpwstr>k18275913e6b644a6b94_X_k4db570e146584a599e7_A_3_F_10</vt:lpwstr>
  </property>
  <property fmtid="{D5CDD505-2E9C-101B-9397-08002B2CF9AE}" pid="567" name="g82bf56dff76546259d2f92ae5c5d05f7">
    <vt:lpwstr>k18275913e6b644a6b94_X_k4db570e146584a599e7_A_4_F_10</vt:lpwstr>
  </property>
  <property fmtid="{D5CDD505-2E9C-101B-9397-08002B2CF9AE}" pid="568" name="g7dc4cf7ba7824b24912c2d01c3e2e8b8">
    <vt:lpwstr>k18275913e6b644a6b94_X_k4db570e146584a599e7_A_5_F_10</vt:lpwstr>
  </property>
  <property fmtid="{D5CDD505-2E9C-101B-9397-08002B2CF9AE}" pid="569" name="gc979c5384799407fb5f64333ec54e6d1">
    <vt:lpwstr>k18275913e6b644a6b94_X_k4db570e146584a599e7_A_6_F_10</vt:lpwstr>
  </property>
  <property fmtid="{D5CDD505-2E9C-101B-9397-08002B2CF9AE}" pid="570" name="g4149765a1a6644d6a7ab44d5fd57dbc1">
    <vt:lpwstr>k18275913e6b644a6b94_X_k4db570e146584a599e7_A_7_F_10</vt:lpwstr>
  </property>
  <property fmtid="{D5CDD505-2E9C-101B-9397-08002B2CF9AE}" pid="571" name="gbcf83c00f8df4e97bd2342086d4e1471">
    <vt:lpwstr>k18275913e6b644a6b94_X_k4db570e146584a599e7_A_8_F_10</vt:lpwstr>
  </property>
  <property fmtid="{D5CDD505-2E9C-101B-9397-08002B2CF9AE}" pid="572" name="gaf59e18b38114e05831e8d4c6910e7b3">
    <vt:lpwstr>k18275913e6b644a6b94_X_k4db570e146584a599e7_A_9_F_10</vt:lpwstr>
  </property>
  <property fmtid="{D5CDD505-2E9C-101B-9397-08002B2CF9AE}" pid="573" name="gc83bc9b8b8214f69b2787903f0734768">
    <vt:lpwstr>k18275913e6b644a6b94_X_k4db570e146584a599e7_A_10_F_10</vt:lpwstr>
  </property>
  <property fmtid="{D5CDD505-2E9C-101B-9397-08002B2CF9AE}" pid="574" name="g078b98ae06c14ab8b62da560bf52e128">
    <vt:lpwstr>k18275913e6b644a6b94_X_kbd379f9d92704650a28_A_10_F_10</vt:lpwstr>
  </property>
  <property fmtid="{D5CDD505-2E9C-101B-9397-08002B2CF9AE}" pid="575" name="gf9efc0cd450842578364f392c48c4102">
    <vt:lpwstr>k18275913e6b644a6b94_X_kbd379f9d92704650a28_A_9_F_10</vt:lpwstr>
  </property>
  <property fmtid="{D5CDD505-2E9C-101B-9397-08002B2CF9AE}" pid="576" name="g2dd387326e42491489aa29a641a6eb97">
    <vt:lpwstr>k18275913e6b644a6b94_X_kbd379f9d92704650a28_A_8_F_10</vt:lpwstr>
  </property>
  <property fmtid="{D5CDD505-2E9C-101B-9397-08002B2CF9AE}" pid="577" name="g74dc040e800841abbce8180682d58288">
    <vt:lpwstr>k18275913e6b644a6b94_X_kbd379f9d92704650a28_A_7_F_10</vt:lpwstr>
  </property>
  <property fmtid="{D5CDD505-2E9C-101B-9397-08002B2CF9AE}" pid="578" name="g7777874958c3456c81e9b07cd80afa85">
    <vt:lpwstr>k18275913e6b644a6b94_X_kbd379f9d92704650a28_A_6_F_10</vt:lpwstr>
  </property>
  <property fmtid="{D5CDD505-2E9C-101B-9397-08002B2CF9AE}" pid="579" name="g6abcb8ab272441d8bd261802f8182b4e">
    <vt:lpwstr>k18275913e6b644a6b94_X_kbd379f9d92704650a28_A_5_F_10</vt:lpwstr>
  </property>
  <property fmtid="{D5CDD505-2E9C-101B-9397-08002B2CF9AE}" pid="580" name="g3164171ca2b846a29729da9e49e66388">
    <vt:lpwstr>k18275913e6b644a6b94_X_kbd379f9d92704650a28_A_4_F_10</vt:lpwstr>
  </property>
  <property fmtid="{D5CDD505-2E9C-101B-9397-08002B2CF9AE}" pid="581" name="g63e03f800a814e1593767247e18db531">
    <vt:lpwstr>k18275913e6b644a6b94_X_kbd379f9d92704650a28_A_3_F_10</vt:lpwstr>
  </property>
  <property fmtid="{D5CDD505-2E9C-101B-9397-08002B2CF9AE}" pid="582" name="ga29aa82b7e614f2493c60b5354137e2d">
    <vt:lpwstr>k18275913e6b644a6b94_X_kbd379f9d92704650a28_A_2_F_10</vt:lpwstr>
  </property>
  <property fmtid="{D5CDD505-2E9C-101B-9397-08002B2CF9AE}" pid="583" name="g5d287c82cdbd48a5a5c1db0805333b79">
    <vt:lpwstr>k18275913e6b644a6b94_X_kbd379f9d92704650a28_A_1_F_10</vt:lpwstr>
  </property>
  <property fmtid="{D5CDD505-2E9C-101B-9397-08002B2CF9AE}" pid="584" name="g08fcc017c47c400394b7fe08723b359e">
    <vt:lpwstr>k18275913e6b644a6b94_X_kbcd715547eb54f3696d_A_1</vt:lpwstr>
  </property>
  <property fmtid="{D5CDD505-2E9C-101B-9397-08002B2CF9AE}" pid="585" name="g08a8c74442d74cd080e8d4e40d69b377">
    <vt:lpwstr>k18275913e6b644a6b94_X_kbcd715547eb54f3696d_A_1</vt:lpwstr>
  </property>
  <property fmtid="{D5CDD505-2E9C-101B-9397-08002B2CF9AE}" pid="586" name="g177813c5493c4e5b8cb68019da0c3673">
    <vt:lpwstr>k18275913e6b644a6b94_X_kbcd715547eb54f3696d_A_3</vt:lpwstr>
  </property>
  <property fmtid="{D5CDD505-2E9C-101B-9397-08002B2CF9AE}" pid="587" name="ga65fae9ab1264a5995bd3c91d7c73b76">
    <vt:lpwstr>k18275913e6b644a6b94_X_kbcd715547eb54f3696d_A_4</vt:lpwstr>
  </property>
  <property fmtid="{D5CDD505-2E9C-101B-9397-08002B2CF9AE}" pid="588" name="g9cf433f0089f43e990ca23322101d3ad">
    <vt:lpwstr>k18275913e6b644a6b94_X_kbcd715547eb54f3696d_A_5</vt:lpwstr>
  </property>
  <property fmtid="{D5CDD505-2E9C-101B-9397-08002B2CF9AE}" pid="589" name="g74040cf3b2734043836bde8de89f1055">
    <vt:lpwstr>k18275913e6b644a6b94_X_kbcd715547eb54f3696d_A_6</vt:lpwstr>
  </property>
  <property fmtid="{D5CDD505-2E9C-101B-9397-08002B2CF9AE}" pid="590" name="g7df88baa5365456c886ae9000d43bc6b">
    <vt:lpwstr>k18275913e6b644a6b94_X_kbcd715547eb54f3696d_A_7</vt:lpwstr>
  </property>
  <property fmtid="{D5CDD505-2E9C-101B-9397-08002B2CF9AE}" pid="591" name="g09b94df2c26a42939ec8531e40640377">
    <vt:lpwstr>k18275913e6b644a6b94_X_kbcd715547eb54f3696d_A_8</vt:lpwstr>
  </property>
  <property fmtid="{D5CDD505-2E9C-101B-9397-08002B2CF9AE}" pid="592" name="g154d9ad945e24009bc63c5a47839b790">
    <vt:lpwstr>k18275913e6b644a6b94_X_kbcd715547eb54f3696d_A_9</vt:lpwstr>
  </property>
  <property fmtid="{D5CDD505-2E9C-101B-9397-08002B2CF9AE}" pid="593" name="g04410d84f3ca409886e7a519856a2316">
    <vt:lpwstr>k18275913e6b644a6b94_X_kbcd715547eb54f3696d_A_10</vt:lpwstr>
  </property>
  <property fmtid="{D5CDD505-2E9C-101B-9397-08002B2CF9AE}" pid="594" name="g5675ab9049ed4dbca9770b7a17531c63">
    <vt:lpwstr>k18275913e6b644a6b94_X_kbcd715547eb54f3696d_A_2</vt:lpwstr>
  </property>
  <property fmtid="{D5CDD505-2E9C-101B-9397-08002B2CF9AE}" pid="595" name="g9068806fd9ba43bbb05a6c290390af4f">
    <vt:lpwstr>k18275913e6b644a6b94_X_k89cadbecee2347338ee_A_1</vt:lpwstr>
  </property>
  <property fmtid="{D5CDD505-2E9C-101B-9397-08002B2CF9AE}" pid="596" name="g596ddd8621c242f4b4f78600c988e3a7">
    <vt:lpwstr>k18275913e6b644a6b94_X_k89cadbecee2347338ee_A_2</vt:lpwstr>
  </property>
  <property fmtid="{D5CDD505-2E9C-101B-9397-08002B2CF9AE}" pid="597" name="g485fa86520ba4fdb8054def14143ff6a">
    <vt:lpwstr>k18275913e6b644a6b94_X_k89cadbecee2347338ee_A_3</vt:lpwstr>
  </property>
  <property fmtid="{D5CDD505-2E9C-101B-9397-08002B2CF9AE}" pid="598" name="g55e45a8e94dd49168dff7ecdb8a1b788">
    <vt:lpwstr>k18275913e6b644a6b94_X_k89cadbecee2347338ee_A_4</vt:lpwstr>
  </property>
  <property fmtid="{D5CDD505-2E9C-101B-9397-08002B2CF9AE}" pid="599" name="g840dd2b308ab4afc9cf0e561ff54d638">
    <vt:lpwstr>k18275913e6b644a6b94_X_k89cadbecee2347338ee_A_5</vt:lpwstr>
  </property>
  <property fmtid="{D5CDD505-2E9C-101B-9397-08002B2CF9AE}" pid="600" name="g0026cb8c11d54a60bee336449eb88789">
    <vt:lpwstr>k18275913e6b644a6b94_X_k89cadbecee2347338ee_A_6</vt:lpwstr>
  </property>
  <property fmtid="{D5CDD505-2E9C-101B-9397-08002B2CF9AE}" pid="601" name="gc5efb501b2ec4035909ac0dd45f5fa5c">
    <vt:lpwstr>k18275913e6b644a6b94_X_k89cadbecee2347338ee_A_7</vt:lpwstr>
  </property>
  <property fmtid="{D5CDD505-2E9C-101B-9397-08002B2CF9AE}" pid="602" name="gfb84197357aa437489b41317cc46edbb">
    <vt:lpwstr>k18275913e6b644a6b94_X_k89cadbecee2347338ee_A_8</vt:lpwstr>
  </property>
  <property fmtid="{D5CDD505-2E9C-101B-9397-08002B2CF9AE}" pid="603" name="ga41c13cc3e8d48838dea17541ea31aad">
    <vt:lpwstr>k18275913e6b644a6b94_X_k89cadbecee2347338ee_A_9</vt:lpwstr>
  </property>
  <property fmtid="{D5CDD505-2E9C-101B-9397-08002B2CF9AE}" pid="604" name="g9a31ca62023e43289b1bfd882ed8adec">
    <vt:lpwstr>k18275913e6b644a6b94_X_k89cadbecee2347338ee_A_10</vt:lpwstr>
  </property>
  <property fmtid="{D5CDD505-2E9C-101B-9397-08002B2CF9AE}" pid="605" name="gc2ee99695b234b01acdeca1ee656af67">
    <vt:lpwstr>k18275913e6b644a6b94_X_kfed850026af44a38aad_A_10_F_10</vt:lpwstr>
  </property>
  <property fmtid="{D5CDD505-2E9C-101B-9397-08002B2CF9AE}" pid="606" name="geb0103183c124f879d89c6acdfecbec3">
    <vt:lpwstr>k18275913e6b644a6b94_X_kfed850026af44a38aad_A_9_F_10</vt:lpwstr>
  </property>
  <property fmtid="{D5CDD505-2E9C-101B-9397-08002B2CF9AE}" pid="607" name="g4b658a0e057e49689152bfedfeb69929">
    <vt:lpwstr>k18275913e6b644a6b94_X_kfed850026af44a38aad_A_8_F_10</vt:lpwstr>
  </property>
  <property fmtid="{D5CDD505-2E9C-101B-9397-08002B2CF9AE}" pid="608" name="g3428c4bfb6c54e969eda0390da896b16">
    <vt:lpwstr>k18275913e6b644a6b94_X_kfed850026af44a38aad_A_7_F_10</vt:lpwstr>
  </property>
  <property fmtid="{D5CDD505-2E9C-101B-9397-08002B2CF9AE}" pid="609" name="g04aefe07422e4a86acd2b320c54ce215">
    <vt:lpwstr>k18275913e6b644a6b94_X_kfed850026af44a38aad_A_6_F_10</vt:lpwstr>
  </property>
  <property fmtid="{D5CDD505-2E9C-101B-9397-08002B2CF9AE}" pid="610" name="g317c8fc6f7b34e1296015f8dfdefab7d">
    <vt:lpwstr>k18275913e6b644a6b94_X_kfed850026af44a38aad_A_5_F_10</vt:lpwstr>
  </property>
  <property fmtid="{D5CDD505-2E9C-101B-9397-08002B2CF9AE}" pid="611" name="g3e6cfc3555784ebd9ec0e8e21b0242ca">
    <vt:lpwstr>k18275913e6b644a6b94_X_kfed850026af44a38aad_A_4_F_10</vt:lpwstr>
  </property>
  <property fmtid="{D5CDD505-2E9C-101B-9397-08002B2CF9AE}" pid="612" name="gef83f4b3b4d14cdf83326cc6b9cce19d">
    <vt:lpwstr>k18275913e6b644a6b94_X_kfed850026af44a38aad_A_3_F_10</vt:lpwstr>
  </property>
  <property fmtid="{D5CDD505-2E9C-101B-9397-08002B2CF9AE}" pid="613" name="g85fb215a077b4c53b149896e0b8791c0">
    <vt:lpwstr>k18275913e6b644a6b94_X_kfed850026af44a38aad_A_2_F_10</vt:lpwstr>
  </property>
  <property fmtid="{D5CDD505-2E9C-101B-9397-08002B2CF9AE}" pid="614" name="g3b9ff6d8b0064633a20b26f6e2b62756">
    <vt:lpwstr>k18275913e6b644a6b94_X_kfed850026af44a38aad_A_1_F_10</vt:lpwstr>
  </property>
  <property fmtid="{D5CDD505-2E9C-101B-9397-08002B2CF9AE}" pid="615" name="g0ebf2da1752b4c2b806786013db5f5f0">
    <vt:lpwstr>k18275913e6b644a6b94_X_k8348889e7d294781902_A_1_F_10</vt:lpwstr>
  </property>
  <property fmtid="{D5CDD505-2E9C-101B-9397-08002B2CF9AE}" pid="616" name="g65d0367fca6b453e995353121b54429f">
    <vt:lpwstr>k18275913e6b644a6b94_X_k8348889e7d294781902_A_2_F_10</vt:lpwstr>
  </property>
  <property fmtid="{D5CDD505-2E9C-101B-9397-08002B2CF9AE}" pid="617" name="g340230d480004b74890eb7e2ea7a4ebe">
    <vt:lpwstr>k18275913e6b644a6b94_X_k8348889e7d294781902_A_3_F_10</vt:lpwstr>
  </property>
  <property fmtid="{D5CDD505-2E9C-101B-9397-08002B2CF9AE}" pid="618" name="g9e4653154c274289bbae59a8d415f46f">
    <vt:lpwstr>k18275913e6b644a6b94_X_k8348889e7d294781902_A_4_F_10</vt:lpwstr>
  </property>
  <property fmtid="{D5CDD505-2E9C-101B-9397-08002B2CF9AE}" pid="619" name="g0fbcbc07ae764b59bcdda64ccafb8668">
    <vt:lpwstr>k18275913e6b644a6b94_X_k8348889e7d294781902_A_5_F_10</vt:lpwstr>
  </property>
  <property fmtid="{D5CDD505-2E9C-101B-9397-08002B2CF9AE}" pid="620" name="g8571db3cc4a2485e93f015f51e5b331e">
    <vt:lpwstr>k18275913e6b644a6b94_X_k8348889e7d294781902_A_6_F_10</vt:lpwstr>
  </property>
  <property fmtid="{D5CDD505-2E9C-101B-9397-08002B2CF9AE}" pid="621" name="gd90caa2eb3d6420e8189814b19e82eeb">
    <vt:lpwstr>k18275913e6b644a6b94_X_k8348889e7d294781902_A_7_F_10</vt:lpwstr>
  </property>
  <property fmtid="{D5CDD505-2E9C-101B-9397-08002B2CF9AE}" pid="622" name="g84b030b788c947c09f803f951d6300da">
    <vt:lpwstr>k18275913e6b644a6b94_X_k8348889e7d294781902_A_8_F_10</vt:lpwstr>
  </property>
  <property fmtid="{D5CDD505-2E9C-101B-9397-08002B2CF9AE}" pid="623" name="ga99f779d5f7042cb9c793ce520fc866e">
    <vt:lpwstr>k18275913e6b644a6b94_X_k8348889e7d294781902_A_9_F_10</vt:lpwstr>
  </property>
  <property fmtid="{D5CDD505-2E9C-101B-9397-08002B2CF9AE}" pid="624" name="g232655e2d12b4b159aaa9cf5c41d16de">
    <vt:lpwstr>k18275913e6b644a6b94_X_k8348889e7d294781902_A_10_F_10</vt:lpwstr>
  </property>
  <property fmtid="{D5CDD505-2E9C-101B-9397-08002B2CF9AE}" pid="625" name="ga885b7a69a754986b8d5cef5e5baaef3">
    <vt:lpwstr>k38ff92effc144454b93_F_10</vt:lpwstr>
  </property>
  <property fmtid="{D5CDD505-2E9C-101B-9397-08002B2CF9AE}" pid="626" name="g262a22d14b674f86b1343226489a590b">
    <vt:lpwstr>k9e87bd789c05410cabf</vt:lpwstr>
  </property>
  <property fmtid="{D5CDD505-2E9C-101B-9397-08002B2CF9AE}" pid="627" name="gcf6dd6085b4f4f1788fdf735f1c6bf2b">
    <vt:lpwstr>k18275913e6b644a6b94_X_k2bd40c8158714adbb38_A_1</vt:lpwstr>
  </property>
  <property fmtid="{D5CDD505-2E9C-101B-9397-08002B2CF9AE}" pid="628" name="g66efa48ca1f2411a907be8bab245749e">
    <vt:lpwstr>k18275913e6b644a6b94_X_k2bd40c8158714adbb38_A_2</vt:lpwstr>
  </property>
  <property fmtid="{D5CDD505-2E9C-101B-9397-08002B2CF9AE}" pid="629" name="g2744bf21f2174098963c34442c45bc6d">
    <vt:lpwstr>k18275913e6b644a6b94_X_k2bd40c8158714adbb38_A_3</vt:lpwstr>
  </property>
  <property fmtid="{D5CDD505-2E9C-101B-9397-08002B2CF9AE}" pid="630" name="gd90795fdbc6044fca8658e8cf0df0f41">
    <vt:lpwstr>k18275913e6b644a6b94_X_k2bd40c8158714adbb38_A_4</vt:lpwstr>
  </property>
  <property fmtid="{D5CDD505-2E9C-101B-9397-08002B2CF9AE}" pid="631" name="gc8483d2ce3d54687b8f4cb5e68702e5a">
    <vt:lpwstr>k18275913e6b644a6b94_X_k2bd40c8158714adbb38_A_5</vt:lpwstr>
  </property>
  <property fmtid="{D5CDD505-2E9C-101B-9397-08002B2CF9AE}" pid="632" name="gb938d903dcc4479ab2aafc361746b742">
    <vt:lpwstr>k18275913e6b644a6b94_X_k2bd40c8158714adbb38_A_6</vt:lpwstr>
  </property>
  <property fmtid="{D5CDD505-2E9C-101B-9397-08002B2CF9AE}" pid="633" name="g980b33836a964ec396b2af02ac2d781f">
    <vt:lpwstr>k18275913e6b644a6b94_X_k2bd40c8158714adbb38_A_7</vt:lpwstr>
  </property>
  <property fmtid="{D5CDD505-2E9C-101B-9397-08002B2CF9AE}" pid="634" name="gfa900b79e79449faac5068b6d98dc9f1">
    <vt:lpwstr>k18275913e6b644a6b94_X_k2bd40c8158714adbb38_A_8</vt:lpwstr>
  </property>
  <property fmtid="{D5CDD505-2E9C-101B-9397-08002B2CF9AE}" pid="635" name="gfebce65463fe458681dbfd93105bb051">
    <vt:lpwstr>k18275913e6b644a6b94_X_k2bd40c8158714adbb38_A_9</vt:lpwstr>
  </property>
  <property fmtid="{D5CDD505-2E9C-101B-9397-08002B2CF9AE}" pid="636" name="gdf5f7f4e5ce94d838f721a8d3afcc7fc">
    <vt:lpwstr>k18275913e6b644a6b94_X_k2bd40c8158714adbb38_A_10</vt:lpwstr>
  </property>
  <property fmtid="{D5CDD505-2E9C-101B-9397-08002B2CF9AE}" pid="637" name="g09298aa3ebae4ba78c8577863ccf45b8">
    <vt:lpwstr>k18275913e6b644a6b94_X_k93a37b19eecc46a9bb7_A_1_F_20</vt:lpwstr>
  </property>
  <property fmtid="{D5CDD505-2E9C-101B-9397-08002B2CF9AE}" pid="638" name="ga2e2a93e25bb426198f2c56f1a3b6255">
    <vt:lpwstr>k18275913e6b644a6b94_X_k93a37b19eecc46a9bb7_A_2_F_20</vt:lpwstr>
  </property>
  <property fmtid="{D5CDD505-2E9C-101B-9397-08002B2CF9AE}" pid="639" name="g5c610157eff840078cca31e7cf9240c8">
    <vt:lpwstr>k18275913e6b644a6b94_X_k93a37b19eecc46a9bb7_A_3_F_20</vt:lpwstr>
  </property>
  <property fmtid="{D5CDD505-2E9C-101B-9397-08002B2CF9AE}" pid="640" name="ga20411d70e7e40659b714582ad529ede">
    <vt:lpwstr>k18275913e6b644a6b94_X_k93a37b19eecc46a9bb7_A_4_F_20</vt:lpwstr>
  </property>
  <property fmtid="{D5CDD505-2E9C-101B-9397-08002B2CF9AE}" pid="641" name="gc91df6c787074c099e8eab1a30529732">
    <vt:lpwstr>k18275913e6b644a6b94_X_k93a37b19eecc46a9bb7_A_5_F_20</vt:lpwstr>
  </property>
  <property fmtid="{D5CDD505-2E9C-101B-9397-08002B2CF9AE}" pid="642" name="gedfbfad90f9f437389a86ef16498948d">
    <vt:lpwstr>k18275913e6b644a6b94_X_k93a37b19eecc46a9bb7_A_6_F_20</vt:lpwstr>
  </property>
  <property fmtid="{D5CDD505-2E9C-101B-9397-08002B2CF9AE}" pid="643" name="g0543b74bc8614505becb688031a8ae44">
    <vt:lpwstr>k18275913e6b644a6b94_X_k93a37b19eecc46a9bb7_A_7_F_20</vt:lpwstr>
  </property>
  <property fmtid="{D5CDD505-2E9C-101B-9397-08002B2CF9AE}" pid="644" name="gb8d1ecf239884f3a852b8579eb5a8338">
    <vt:lpwstr>k18275913e6b644a6b94_X_k93a37b19eecc46a9bb7_A_8_F_20</vt:lpwstr>
  </property>
  <property fmtid="{D5CDD505-2E9C-101B-9397-08002B2CF9AE}" pid="645" name="g18f8c3751dcf4274964fa05eff276433">
    <vt:lpwstr>k18275913e6b644a6b94_X_k93a37b19eecc46a9bb7_A_9_F_20</vt:lpwstr>
  </property>
  <property fmtid="{D5CDD505-2E9C-101B-9397-08002B2CF9AE}" pid="646" name="gcda93d7421234f3f9dfe4ac704a05a86">
    <vt:lpwstr>k18275913e6b644a6b94_X_k93a37b19eecc46a9bb7_A_10_F_20</vt:lpwstr>
  </property>
  <property fmtid="{D5CDD505-2E9C-101B-9397-08002B2CF9AE}" pid="647" name="ga8e059b6f36a418b9b94b7781f110d99">
    <vt:lpwstr>k18275913e6b644a6b94_X_kc939e004baac487790c_A_1</vt:lpwstr>
  </property>
  <property fmtid="{D5CDD505-2E9C-101B-9397-08002B2CF9AE}" pid="648" name="gade951f77c1b455d87ecf774509d2253">
    <vt:lpwstr>k18275913e6b644a6b94_X_kc939e004baac487790c_A_2</vt:lpwstr>
  </property>
  <property fmtid="{D5CDD505-2E9C-101B-9397-08002B2CF9AE}" pid="649" name="gffaa81b8365a4588a0f17e9bb53f928c">
    <vt:lpwstr>k18275913e6b644a6b94_X_kc939e004baac487790c_A_3</vt:lpwstr>
  </property>
  <property fmtid="{D5CDD505-2E9C-101B-9397-08002B2CF9AE}" pid="650" name="gc9e90bb7e2734f58987665c521e5c379">
    <vt:lpwstr>k18275913e6b644a6b94_X_kc939e004baac487790c_A_4</vt:lpwstr>
  </property>
  <property fmtid="{D5CDD505-2E9C-101B-9397-08002B2CF9AE}" pid="651" name="g3a7badb1a130461981bbc5d52fcbadbf">
    <vt:lpwstr>k18275913e6b644a6b94_X_kc939e004baac487790c_A_5</vt:lpwstr>
  </property>
  <property fmtid="{D5CDD505-2E9C-101B-9397-08002B2CF9AE}" pid="652" name="g7054ca37768f452e8e1d8754b5ced6a5">
    <vt:lpwstr>k18275913e6b644a6b94_X_kc939e004baac487790c_A_6</vt:lpwstr>
  </property>
  <property fmtid="{D5CDD505-2E9C-101B-9397-08002B2CF9AE}" pid="653" name="g82f6a299cd2742ffa99bb9a1b6faf540">
    <vt:lpwstr>k18275913e6b644a6b94_X_kc939e004baac487790c_A_7</vt:lpwstr>
  </property>
  <property fmtid="{D5CDD505-2E9C-101B-9397-08002B2CF9AE}" pid="654" name="ga9da05fb6ae042e68ddf833cae781dd7">
    <vt:lpwstr>k18275913e6b644a6b94_X_kc939e004baac487790c_A_8</vt:lpwstr>
  </property>
  <property fmtid="{D5CDD505-2E9C-101B-9397-08002B2CF9AE}" pid="655" name="g348bbfd2002f4970bef7a6f7c90feb7f">
    <vt:lpwstr>k18275913e6b644a6b94_X_kc939e004baac487790c_A_9</vt:lpwstr>
  </property>
  <property fmtid="{D5CDD505-2E9C-101B-9397-08002B2CF9AE}" pid="656" name="g4e4a5cdd141a466abfc25e53b0d8df82">
    <vt:lpwstr>k18275913e6b644a6b94_X_kc939e004baac487790c_A_10</vt:lpwstr>
  </property>
  <property fmtid="{D5CDD505-2E9C-101B-9397-08002B2CF9AE}" pid="657" name="ge8d6060d9c2545ce91be044d9b3c2b20">
    <vt:lpwstr>k29b21f977e5f495ca0e</vt:lpwstr>
  </property>
  <property fmtid="{D5CDD505-2E9C-101B-9397-08002B2CF9AE}" pid="658" name="g7642a139115248fe80dc128cc6269e90">
    <vt:lpwstr>k18275913e6b644a6b94_X_k3a5f20f9d6694effb4d_A_1</vt:lpwstr>
  </property>
  <property fmtid="{D5CDD505-2E9C-101B-9397-08002B2CF9AE}" pid="659" name="g1f735a39d1134c3f93ddc831f333da0a">
    <vt:lpwstr>k18275913e6b644a6b94_X_k3a5f20f9d6694effb4d_A_2</vt:lpwstr>
  </property>
  <property fmtid="{D5CDD505-2E9C-101B-9397-08002B2CF9AE}" pid="660" name="g623c269a9aea4df0b2085c660302cf2e">
    <vt:lpwstr>k18275913e6b644a6b94_X_k3a5f20f9d6694effb4d_A_3</vt:lpwstr>
  </property>
  <property fmtid="{D5CDD505-2E9C-101B-9397-08002B2CF9AE}" pid="661" name="gcb903f2dcc1040c69029ab67d96db77d">
    <vt:lpwstr>k18275913e6b644a6b94_X_k3a5f20f9d6694effb4d_A_4</vt:lpwstr>
  </property>
  <property fmtid="{D5CDD505-2E9C-101B-9397-08002B2CF9AE}" pid="662" name="ga145070eb82549a0b51eb14560f92163">
    <vt:lpwstr>k18275913e6b644a6b94_X_k3a5f20f9d6694effb4d_A_5</vt:lpwstr>
  </property>
  <property fmtid="{D5CDD505-2E9C-101B-9397-08002B2CF9AE}" pid="663" name="gfb5d6bf6f089411e8a2bfd3ae1e2d65d">
    <vt:lpwstr>k18275913e6b644a6b94_X_k3a5f20f9d6694effb4d_A_6</vt:lpwstr>
  </property>
  <property fmtid="{D5CDD505-2E9C-101B-9397-08002B2CF9AE}" pid="664" name="ga5980d58c83a4ac6809b5bc57e350f41">
    <vt:lpwstr>k18275913e6b644a6b94_X_k3a5f20f9d6694effb4d_A_7</vt:lpwstr>
  </property>
  <property fmtid="{D5CDD505-2E9C-101B-9397-08002B2CF9AE}" pid="665" name="g5ca0ebf36c4948d0b38232cfcc9b2889">
    <vt:lpwstr>k18275913e6b644a6b94_X_k3a5f20f9d6694effb4d_A_8</vt:lpwstr>
  </property>
  <property fmtid="{D5CDD505-2E9C-101B-9397-08002B2CF9AE}" pid="666" name="g42f3f9c55275440eb10c262cd9be68ae">
    <vt:lpwstr>k18275913e6b644a6b94_X_k3a5f20f9d6694effb4d_A_9</vt:lpwstr>
  </property>
  <property fmtid="{D5CDD505-2E9C-101B-9397-08002B2CF9AE}" pid="667" name="gb0211b8f719e441786ee25998d7fd409">
    <vt:lpwstr>k18275913e6b644a6b94_X_k3a5f20f9d6694effb4d_A_10</vt:lpwstr>
  </property>
  <property fmtid="{D5CDD505-2E9C-101B-9397-08002B2CF9AE}" pid="668" name="g9a6470eeffe9415790df8aab6b5bfe07">
    <vt:lpwstr>k18275913e6b644a6b94_X_k154bb7dbae164cdb9df_A_10</vt:lpwstr>
  </property>
  <property fmtid="{D5CDD505-2E9C-101B-9397-08002B2CF9AE}" pid="669" name="g3ac39f74e4ac4daa887b18680d7992d8">
    <vt:lpwstr>k18275913e6b644a6b94_X_k154bb7dbae164cdb9df_A_9</vt:lpwstr>
  </property>
  <property fmtid="{D5CDD505-2E9C-101B-9397-08002B2CF9AE}" pid="670" name="gaeb085d6edf042978e39a51a100cf605">
    <vt:lpwstr>k18275913e6b644a6b94_X_k154bb7dbae164cdb9df_A_8</vt:lpwstr>
  </property>
  <property fmtid="{D5CDD505-2E9C-101B-9397-08002B2CF9AE}" pid="671" name="gb000309557a641088876309620562e93">
    <vt:lpwstr>k18275913e6b644a6b94_X_k154bb7dbae164cdb9df_A_7</vt:lpwstr>
  </property>
  <property fmtid="{D5CDD505-2E9C-101B-9397-08002B2CF9AE}" pid="672" name="g5a9c39bcb65a4ee682469912cc9d6d86">
    <vt:lpwstr>k18275913e6b644a6b94_X_k154bb7dbae164cdb9df_A_6</vt:lpwstr>
  </property>
  <property fmtid="{D5CDD505-2E9C-101B-9397-08002B2CF9AE}" pid="673" name="g4e0f25baafc14e7f86541cbc1a9557a8">
    <vt:lpwstr>k18275913e6b644a6b94_X_k154bb7dbae164cdb9df_A_5</vt:lpwstr>
  </property>
  <property fmtid="{D5CDD505-2E9C-101B-9397-08002B2CF9AE}" pid="674" name="g86881de160ca4ebcb8e6a18d0c4b74c6">
    <vt:lpwstr>k18275913e6b644a6b94_X_k154bb7dbae164cdb9df_A_4</vt:lpwstr>
  </property>
  <property fmtid="{D5CDD505-2E9C-101B-9397-08002B2CF9AE}" pid="675" name="gf1548a385bb743a69eb1157c53ee0182">
    <vt:lpwstr>k18275913e6b644a6b94_X_k154bb7dbae164cdb9df_A_3</vt:lpwstr>
  </property>
  <property fmtid="{D5CDD505-2E9C-101B-9397-08002B2CF9AE}" pid="676" name="gfbe11fdcf4864023ae22effcfa082da0">
    <vt:lpwstr>k18275913e6b644a6b94_X_k154bb7dbae164cdb9df_A_2</vt:lpwstr>
  </property>
  <property fmtid="{D5CDD505-2E9C-101B-9397-08002B2CF9AE}" pid="677" name="gea930a53a28c4775b0d30404f1a66054">
    <vt:lpwstr>k18275913e6b644a6b94_X_k154bb7dbae164cdb9df_A_1</vt:lpwstr>
  </property>
  <property fmtid="{D5CDD505-2E9C-101B-9397-08002B2CF9AE}" pid="678" name="g6a60159a1da84f63b4f2e58eb923f526">
    <vt:lpwstr>k18275913e6b644a6b94_X_k9425c834d23c4c6db99_A_1_F_10</vt:lpwstr>
  </property>
  <property fmtid="{D5CDD505-2E9C-101B-9397-08002B2CF9AE}" pid="679" name="gff6ea9e4f5f14b02aa67b01a1f6ee9a6">
    <vt:lpwstr>k18275913e6b644a6b94_X_k9425c834d23c4c6db99_A_2_F_10</vt:lpwstr>
  </property>
  <property fmtid="{D5CDD505-2E9C-101B-9397-08002B2CF9AE}" pid="680" name="gb78b75e9228f4f6f8b295734fe0ac4b6">
    <vt:lpwstr>k18275913e6b644a6b94_X_k9425c834d23c4c6db99_A_3_F_10</vt:lpwstr>
  </property>
  <property fmtid="{D5CDD505-2E9C-101B-9397-08002B2CF9AE}" pid="681" name="g77627c8b1e9147f186df62559634e23d">
    <vt:lpwstr>k18275913e6b644a6b94_X_k9425c834d23c4c6db99_A_4_F_10</vt:lpwstr>
  </property>
  <property fmtid="{D5CDD505-2E9C-101B-9397-08002B2CF9AE}" pid="682" name="g2e61bd2f20f54d53a5c79dac41e0032a">
    <vt:lpwstr>k18275913e6b644a6b94_X_k9425c834d23c4c6db99_A_5_F_10</vt:lpwstr>
  </property>
  <property fmtid="{D5CDD505-2E9C-101B-9397-08002B2CF9AE}" pid="683" name="g8faff0eab9114c1c8b6c11d41cbf5242">
    <vt:lpwstr>k18275913e6b644a6b94_X_k9425c834d23c4c6db99_A_6_F_10</vt:lpwstr>
  </property>
  <property fmtid="{D5CDD505-2E9C-101B-9397-08002B2CF9AE}" pid="684" name="g432cd833e0d84b25a53939659fc9e9a7">
    <vt:lpwstr>k18275913e6b644a6b94_X_k9425c834d23c4c6db99_A_7_F_10</vt:lpwstr>
  </property>
  <property fmtid="{D5CDD505-2E9C-101B-9397-08002B2CF9AE}" pid="685" name="g316d576de2bf463487a0e948c2570a14">
    <vt:lpwstr>k18275913e6b644a6b94_X_k9425c834d23c4c6db99_A_8_F_10</vt:lpwstr>
  </property>
  <property fmtid="{D5CDD505-2E9C-101B-9397-08002B2CF9AE}" pid="686" name="g0c163650aa7f42ad9ee1d3e70114feda">
    <vt:lpwstr>k18275913e6b644a6b94_X_k9425c834d23c4c6db99_A_9_F_10</vt:lpwstr>
  </property>
  <property fmtid="{D5CDD505-2E9C-101B-9397-08002B2CF9AE}" pid="687" name="g7e222f41b7d94a79aef7ace2c4518403">
    <vt:lpwstr>k18275913e6b644a6b94_X_k9425c834d23c4c6db99_A_10_F_10</vt:lpwstr>
  </property>
  <property fmtid="{D5CDD505-2E9C-101B-9397-08002B2CF9AE}" pid="688" name="g6f443677e6ad44408da7936a1436dbea">
    <vt:lpwstr>k9d14f76db22441ed947</vt:lpwstr>
  </property>
  <property fmtid="{D5CDD505-2E9C-101B-9397-08002B2CF9AE}" pid="689" name="gea0003afae004825b79bb6b74dde87f9">
    <vt:lpwstr>k18275913e6b644a6b94_X_k4f363c112d1a4167860_A_1</vt:lpwstr>
  </property>
  <property fmtid="{D5CDD505-2E9C-101B-9397-08002B2CF9AE}" pid="690" name="g64896b18e40f47bf865b053213cc3b94">
    <vt:lpwstr>k18275913e6b644a6b94_X_k4f363c112d1a4167860_A_2</vt:lpwstr>
  </property>
  <property fmtid="{D5CDD505-2E9C-101B-9397-08002B2CF9AE}" pid="691" name="g8641ee50f30247c5b2474fd681f79217">
    <vt:lpwstr>k18275913e6b644a6b94_X_k4f363c112d1a4167860_A_3</vt:lpwstr>
  </property>
  <property fmtid="{D5CDD505-2E9C-101B-9397-08002B2CF9AE}" pid="692" name="g15c38b383d424724b0cee67e33e1dfb3">
    <vt:lpwstr>k18275913e6b644a6b94_X_k4f363c112d1a4167860_A_4</vt:lpwstr>
  </property>
  <property fmtid="{D5CDD505-2E9C-101B-9397-08002B2CF9AE}" pid="693" name="gf5c2878891374f88aa1da867d13fd0b7">
    <vt:lpwstr>k18275913e6b644a6b94_X_k4f363c112d1a4167860_A_5</vt:lpwstr>
  </property>
  <property fmtid="{D5CDD505-2E9C-101B-9397-08002B2CF9AE}" pid="694" name="gcd15fd59b27d41c09c9cccf3103fc7a3">
    <vt:lpwstr>k18275913e6b644a6b94_X_k4f363c112d1a4167860_A_6</vt:lpwstr>
  </property>
  <property fmtid="{D5CDD505-2E9C-101B-9397-08002B2CF9AE}" pid="695" name="g20cadbdc49a94afa8a2308953592b9f4">
    <vt:lpwstr>k18275913e6b644a6b94_X_k4f363c112d1a4167860_A_7</vt:lpwstr>
  </property>
  <property fmtid="{D5CDD505-2E9C-101B-9397-08002B2CF9AE}" pid="696" name="g9bbfc9c3408c4e9aad652f842c9e0917">
    <vt:lpwstr>k18275913e6b644a6b94_X_k4f363c112d1a4167860_A_8</vt:lpwstr>
  </property>
  <property fmtid="{D5CDD505-2E9C-101B-9397-08002B2CF9AE}" pid="697" name="g384ffad2e6ee4d359db447081da6ab0b">
    <vt:lpwstr>k18275913e6b644a6b94_X_k4f363c112d1a4167860_A_9</vt:lpwstr>
  </property>
  <property fmtid="{D5CDD505-2E9C-101B-9397-08002B2CF9AE}" pid="698" name="g410ef26b232149ee97f44dd8005e89e1">
    <vt:lpwstr>k18275913e6b644a6b94_X_k4f363c112d1a4167860_A_10</vt:lpwstr>
  </property>
  <property fmtid="{D5CDD505-2E9C-101B-9397-08002B2CF9AE}" pid="699" name="gf4a599e25fde4d7a88cb13dc89c05f80">
    <vt:lpwstr>k18275913e6b644a6b94_X_kcc28e3c60f4d410ebb1_A_1_F_10</vt:lpwstr>
  </property>
  <property fmtid="{D5CDD505-2E9C-101B-9397-08002B2CF9AE}" pid="700" name="gd6d2426c5e424983a4f862fd08449dc0">
    <vt:lpwstr>k18275913e6b644a6b94_X_kcc28e3c60f4d410ebb1_A_2_F_10</vt:lpwstr>
  </property>
  <property fmtid="{D5CDD505-2E9C-101B-9397-08002B2CF9AE}" pid="701" name="g883ebb939e0a40fc9334b7fa3319ec94">
    <vt:lpwstr>k18275913e6b644a6b94_X_kcc28e3c60f4d410ebb1_A_3_F_10</vt:lpwstr>
  </property>
  <property fmtid="{D5CDD505-2E9C-101B-9397-08002B2CF9AE}" pid="702" name="gbe858f0d46bf49a9959d80a90e0ff7af">
    <vt:lpwstr>k18275913e6b644a6b94_X_kcc28e3c60f4d410ebb1_A_4_F_10</vt:lpwstr>
  </property>
  <property fmtid="{D5CDD505-2E9C-101B-9397-08002B2CF9AE}" pid="703" name="g5827161d62f94aaba3a9da170887fb20">
    <vt:lpwstr>k18275913e6b644a6b94_X_kcc28e3c60f4d410ebb1_A_5_F_10</vt:lpwstr>
  </property>
  <property fmtid="{D5CDD505-2E9C-101B-9397-08002B2CF9AE}" pid="704" name="gacbb131c47444a58a0628b2e8a73453c">
    <vt:lpwstr>k18275913e6b644a6b94_X_kcc28e3c60f4d410ebb1_A_6_F_10</vt:lpwstr>
  </property>
  <property fmtid="{D5CDD505-2E9C-101B-9397-08002B2CF9AE}" pid="705" name="gf3d302596d3745038135755dc2eb9853">
    <vt:lpwstr>k18275913e6b644a6b94_X_kcc28e3c60f4d410ebb1_A_7_F_10</vt:lpwstr>
  </property>
  <property fmtid="{D5CDD505-2E9C-101B-9397-08002B2CF9AE}" pid="706" name="g3e640c242f32499c932838538c78f5f5">
    <vt:lpwstr>k18275913e6b644a6b94_X_kcc28e3c60f4d410ebb1_A_8_F_10</vt:lpwstr>
  </property>
  <property fmtid="{D5CDD505-2E9C-101B-9397-08002B2CF9AE}" pid="707" name="g27a31433e22b43e792d501cde942bcfa">
    <vt:lpwstr>k18275913e6b644a6b94_X_kcc28e3c60f4d410ebb1_A_9_F_10</vt:lpwstr>
  </property>
  <property fmtid="{D5CDD505-2E9C-101B-9397-08002B2CF9AE}" pid="708" name="gd4dbef116a8149d389ea0cb866e14eb7">
    <vt:lpwstr>k18275913e6b644a6b94_X_kcc28e3c60f4d410ebb1_A_10_F_10</vt:lpwstr>
  </property>
  <property fmtid="{D5CDD505-2E9C-101B-9397-08002B2CF9AE}" pid="709" name="g7e878189d32747e280f0574b255c6ec2">
    <vt:lpwstr>k18275913e6b644a6b94_X_k72b6c5a8be004cff9a2_A_1</vt:lpwstr>
  </property>
  <property fmtid="{D5CDD505-2E9C-101B-9397-08002B2CF9AE}" pid="710" name="gc38b096b31dc4f16bd574f4ee8f1fa9e">
    <vt:lpwstr>k18275913e6b644a6b94_X_k72b6c5a8be004cff9a2_A_2</vt:lpwstr>
  </property>
  <property fmtid="{D5CDD505-2E9C-101B-9397-08002B2CF9AE}" pid="711" name="g317399cc0f504b8389ea6d6093e38922">
    <vt:lpwstr>k18275913e6b644a6b94_X_k72b6c5a8be004cff9a2_A_3</vt:lpwstr>
  </property>
  <property fmtid="{D5CDD505-2E9C-101B-9397-08002B2CF9AE}" pid="712" name="g28aa62b39fef48e8a0966326fb3ed532">
    <vt:lpwstr>k18275913e6b644a6b94_X_k72b6c5a8be004cff9a2_A_4</vt:lpwstr>
  </property>
  <property fmtid="{D5CDD505-2E9C-101B-9397-08002B2CF9AE}" pid="713" name="g50f2ed8930234ab3bac5582cb87e8415">
    <vt:lpwstr>k18275913e6b644a6b94_X_k72b6c5a8be004cff9a2_A_5</vt:lpwstr>
  </property>
  <property fmtid="{D5CDD505-2E9C-101B-9397-08002B2CF9AE}" pid="714" name="ge0695281b9584843b8d377600b2efce6">
    <vt:lpwstr>k18275913e6b644a6b94_X_k72b6c5a8be004cff9a2_A_6</vt:lpwstr>
  </property>
  <property fmtid="{D5CDD505-2E9C-101B-9397-08002B2CF9AE}" pid="715" name="gcaed23d1a14a492f8989cecf2b107f36">
    <vt:lpwstr>k18275913e6b644a6b94_X_k72b6c5a8be004cff9a2_A_7</vt:lpwstr>
  </property>
  <property fmtid="{D5CDD505-2E9C-101B-9397-08002B2CF9AE}" pid="716" name="g12e1287c4985405f9ae7f161c98a2330">
    <vt:lpwstr>k18275913e6b644a6b94_X_k72b6c5a8be004cff9a2_A_8</vt:lpwstr>
  </property>
  <property fmtid="{D5CDD505-2E9C-101B-9397-08002B2CF9AE}" pid="717" name="g9b44e5a45fc04907b1a8636c18b46d43">
    <vt:lpwstr>k18275913e6b644a6b94_X_k72b6c5a8be004cff9a2_A_9</vt:lpwstr>
  </property>
  <property fmtid="{D5CDD505-2E9C-101B-9397-08002B2CF9AE}" pid="718" name="gb09cf1a277d846acb6236762b847b6f0">
    <vt:lpwstr>k18275913e6b644a6b94_X_k72b6c5a8be004cff9a2_A_10</vt:lpwstr>
  </property>
  <property fmtid="{D5CDD505-2E9C-101B-9397-08002B2CF9AE}" pid="719" name="g063bd029306b4615ac47f027f7b74766">
    <vt:lpwstr>k18275913e6b644a6b94_X_k13eceed49f3a48d592f_A_10</vt:lpwstr>
  </property>
  <property fmtid="{D5CDD505-2E9C-101B-9397-08002B2CF9AE}" pid="720" name="g6b7fa791549147b6be8df08a81d544dd">
    <vt:lpwstr>k18275913e6b644a6b94_X_k13eceed49f3a48d592f_A_9</vt:lpwstr>
  </property>
  <property fmtid="{D5CDD505-2E9C-101B-9397-08002B2CF9AE}" pid="721" name="g56553c117d28413d8cd4859952ddfe3b">
    <vt:lpwstr>k18275913e6b644a6b94_X_k13eceed49f3a48d592f_A_8</vt:lpwstr>
  </property>
  <property fmtid="{D5CDD505-2E9C-101B-9397-08002B2CF9AE}" pid="722" name="ga234559714674e308d53cb1cedf8edd5">
    <vt:lpwstr>k18275913e6b644a6b94_X_k13eceed49f3a48d592f_A_7</vt:lpwstr>
  </property>
  <property fmtid="{D5CDD505-2E9C-101B-9397-08002B2CF9AE}" pid="723" name="gc6842defb6744463ab9646e8339eebe3">
    <vt:lpwstr>k18275913e6b644a6b94_X_k13eceed49f3a48d592f_A_6</vt:lpwstr>
  </property>
  <property fmtid="{D5CDD505-2E9C-101B-9397-08002B2CF9AE}" pid="724" name="g60d92b39af7a44339ed54449574efd1e">
    <vt:lpwstr>k18275913e6b644a6b94_X_k13eceed49f3a48d592f_A_5</vt:lpwstr>
  </property>
  <property fmtid="{D5CDD505-2E9C-101B-9397-08002B2CF9AE}" pid="725" name="g56ac50da0c064e178dec0b34bbd0488a">
    <vt:lpwstr>k18275913e6b644a6b94_X_k13eceed49f3a48d592f_A_4</vt:lpwstr>
  </property>
  <property fmtid="{D5CDD505-2E9C-101B-9397-08002B2CF9AE}" pid="726" name="g6274986c9606485fbc1186e403fb7ad3">
    <vt:lpwstr>k18275913e6b644a6b94_X_k13eceed49f3a48d592f_A_3</vt:lpwstr>
  </property>
  <property fmtid="{D5CDD505-2E9C-101B-9397-08002B2CF9AE}" pid="727" name="g40d52d2fda094e269790c64d7f4e1d7a">
    <vt:lpwstr>k18275913e6b644a6b94_X_k13eceed49f3a48d592f_A_2</vt:lpwstr>
  </property>
  <property fmtid="{D5CDD505-2E9C-101B-9397-08002B2CF9AE}" pid="728" name="gea7d08aee212498793f1f7112a6b2967">
    <vt:lpwstr>k18275913e6b644a6b94_X_k13eceed49f3a48d592f_A_1</vt:lpwstr>
  </property>
  <property fmtid="{D5CDD505-2E9C-101B-9397-08002B2CF9AE}" pid="729" name="g1c826321f8124f88bc3f64386be89468">
    <vt:lpwstr>k3fd284132afc400f8ae</vt:lpwstr>
  </property>
  <property fmtid="{D5CDD505-2E9C-101B-9397-08002B2CF9AE}" pid="730" name="g4672d2c0b11a4807a24493ba22b6591d">
    <vt:lpwstr>k18275913e6b644a6b94_X_k2a3eb732f33745ad9f9_A_1_F_20</vt:lpwstr>
  </property>
  <property fmtid="{D5CDD505-2E9C-101B-9397-08002B2CF9AE}" pid="731" name="gff4cf3a67cdd488ba44318c0f9539b92">
    <vt:lpwstr>k18275913e6b644a6b94_X_k2a3eb732f33745ad9f9_A_2_F_20</vt:lpwstr>
  </property>
  <property fmtid="{D5CDD505-2E9C-101B-9397-08002B2CF9AE}" pid="732" name="gefd84a2335fb4de28339e8d1270faea4">
    <vt:lpwstr>k18275913e6b644a6b94_X_k2a3eb732f33745ad9f9_A_3_F_20</vt:lpwstr>
  </property>
  <property fmtid="{D5CDD505-2E9C-101B-9397-08002B2CF9AE}" pid="733" name="g584acc4617f640cfac5d39a956c84585">
    <vt:lpwstr>k18275913e6b644a6b94_X_k2a3eb732f33745ad9f9_A_4_F_20</vt:lpwstr>
  </property>
  <property fmtid="{D5CDD505-2E9C-101B-9397-08002B2CF9AE}" pid="734" name="g3ec3d14f1b934f1ea5ef5b5a5928959e">
    <vt:lpwstr>k18275913e6b644a6b94_X_k2a3eb732f33745ad9f9_A_5_F_20</vt:lpwstr>
  </property>
  <property fmtid="{D5CDD505-2E9C-101B-9397-08002B2CF9AE}" pid="735" name="gbcc1f845981649e1bcf4657208e1402c">
    <vt:lpwstr>k18275913e6b644a6b94_X_k2a3eb732f33745ad9f9_A_6_F_20</vt:lpwstr>
  </property>
  <property fmtid="{D5CDD505-2E9C-101B-9397-08002B2CF9AE}" pid="736" name="g6d600360c28d4d7eba910b18ce9f188c">
    <vt:lpwstr>k18275913e6b644a6b94_X_k2a3eb732f33745ad9f9_A_7_F_20</vt:lpwstr>
  </property>
  <property fmtid="{D5CDD505-2E9C-101B-9397-08002B2CF9AE}" pid="737" name="gd834b96062cc4b93a2bd07de47b2e8a6">
    <vt:lpwstr>k18275913e6b644a6b94_X_k2a3eb732f33745ad9f9_A_8_F_20</vt:lpwstr>
  </property>
  <property fmtid="{D5CDD505-2E9C-101B-9397-08002B2CF9AE}" pid="738" name="g40d34b7831ad48e7be83f2a217590889">
    <vt:lpwstr>k18275913e6b644a6b94_X_k2a3eb732f33745ad9f9_A_9_F_20</vt:lpwstr>
  </property>
  <property fmtid="{D5CDD505-2E9C-101B-9397-08002B2CF9AE}" pid="739" name="ged210b6a054b4702851ffc1a3e4744ba">
    <vt:lpwstr>k18275913e6b644a6b94_X_k2a3eb732f33745ad9f9_A_10_F_20</vt:lpwstr>
  </property>
  <property fmtid="{D5CDD505-2E9C-101B-9397-08002B2CF9AE}" pid="740" name="g2fd33ec2e49f4b59a4c31b6848cd9dda">
    <vt:lpwstr>k18275913e6b644a6b94_X_k5276aad1b70a41cdb1e_A_1</vt:lpwstr>
  </property>
  <property fmtid="{D5CDD505-2E9C-101B-9397-08002B2CF9AE}" pid="741" name="g33a680e02cf14312a635f280b14fffb4">
    <vt:lpwstr>k18275913e6b644a6b94_X_k5276aad1b70a41cdb1e_A_2</vt:lpwstr>
  </property>
  <property fmtid="{D5CDD505-2E9C-101B-9397-08002B2CF9AE}" pid="742" name="ge5af68fba4a74ffdb02e9efc586d7ac0">
    <vt:lpwstr>k18275913e6b644a6b94_X_k5276aad1b70a41cdb1e_A_3</vt:lpwstr>
  </property>
  <property fmtid="{D5CDD505-2E9C-101B-9397-08002B2CF9AE}" pid="743" name="g8b15ec22d3404c0d9099638f7262b410">
    <vt:lpwstr>k18275913e6b644a6b94_X_k5276aad1b70a41cdb1e_A_4</vt:lpwstr>
  </property>
  <property fmtid="{D5CDD505-2E9C-101B-9397-08002B2CF9AE}" pid="744" name="gc29d05c9ddb5441fb7cb219bcaa9e161">
    <vt:lpwstr>k18275913e6b644a6b94_X_k5276aad1b70a41cdb1e_A_5</vt:lpwstr>
  </property>
  <property fmtid="{D5CDD505-2E9C-101B-9397-08002B2CF9AE}" pid="745" name="gb819c222a0b541e4b3b0817fdb7fc3b2">
    <vt:lpwstr>k18275913e6b644a6b94_X_k5276aad1b70a41cdb1e_A_6</vt:lpwstr>
  </property>
  <property fmtid="{D5CDD505-2E9C-101B-9397-08002B2CF9AE}" pid="746" name="g3e4cc61d21104737b9dee46789c893ef">
    <vt:lpwstr>k18275913e6b644a6b94_X_k5276aad1b70a41cdb1e_A_7</vt:lpwstr>
  </property>
  <property fmtid="{D5CDD505-2E9C-101B-9397-08002B2CF9AE}" pid="747" name="g363820fa832f4e618d06ea590b483689">
    <vt:lpwstr>k18275913e6b644a6b94_X_k5276aad1b70a41cdb1e_A_8</vt:lpwstr>
  </property>
  <property fmtid="{D5CDD505-2E9C-101B-9397-08002B2CF9AE}" pid="748" name="gf0484ed928654d72b8ad1da0591d05fd">
    <vt:lpwstr>k18275913e6b644a6b94_X_k5276aad1b70a41cdb1e_A_9</vt:lpwstr>
  </property>
  <property fmtid="{D5CDD505-2E9C-101B-9397-08002B2CF9AE}" pid="749" name="g261243e303bb481bb935058b8d9e56b0">
    <vt:lpwstr>k18275913e6b644a6b94_X_k5276aad1b70a41cdb1e_A_10</vt:lpwstr>
  </property>
  <property fmtid="{D5CDD505-2E9C-101B-9397-08002B2CF9AE}" pid="750" name="gd2b3d66da0bf4794875c88f5e384d892">
    <vt:lpwstr>k18275913e6b644a6b94_X_k21964829557a4703bd3_A_1</vt:lpwstr>
  </property>
  <property fmtid="{D5CDD505-2E9C-101B-9397-08002B2CF9AE}" pid="751" name="gd260a084991d4000a692c6e94a6b5de4">
    <vt:lpwstr>k18275913e6b644a6b94_X_k21964829557a4703bd3_A_2</vt:lpwstr>
  </property>
  <property fmtid="{D5CDD505-2E9C-101B-9397-08002B2CF9AE}" pid="752" name="g1b368b3f8bed4a95a2597b8ecf6c714f">
    <vt:lpwstr>k18275913e6b644a6b94_X_k21964829557a4703bd3_A_3</vt:lpwstr>
  </property>
  <property fmtid="{D5CDD505-2E9C-101B-9397-08002B2CF9AE}" pid="753" name="gac54b699595a4c8d9e5c69ddb539c1cf">
    <vt:lpwstr>k18275913e6b644a6b94_X_k21964829557a4703bd3_A_4</vt:lpwstr>
  </property>
  <property fmtid="{D5CDD505-2E9C-101B-9397-08002B2CF9AE}" pid="754" name="gea7072f19c3549ffae546fabbbfba1a3">
    <vt:lpwstr>k18275913e6b644a6b94_X_k21964829557a4703bd3_A_5</vt:lpwstr>
  </property>
  <property fmtid="{D5CDD505-2E9C-101B-9397-08002B2CF9AE}" pid="755" name="gdecf66767299489693e60455e74b6d1d">
    <vt:lpwstr>k18275913e6b644a6b94_X_k21964829557a4703bd3_A_6</vt:lpwstr>
  </property>
  <property fmtid="{D5CDD505-2E9C-101B-9397-08002B2CF9AE}" pid="756" name="g430b79d6bbf5485bbb8476dd2b13f84e">
    <vt:lpwstr>k18275913e6b644a6b94_X_k21964829557a4703bd3_A_7</vt:lpwstr>
  </property>
  <property fmtid="{D5CDD505-2E9C-101B-9397-08002B2CF9AE}" pid="757" name="g999053b72b834419b333c89af3a189aa">
    <vt:lpwstr>k18275913e6b644a6b94_X_k21964829557a4703bd3_A_8</vt:lpwstr>
  </property>
  <property fmtid="{D5CDD505-2E9C-101B-9397-08002B2CF9AE}" pid="758" name="ge608928a453b4d3fb3dd2b9696e4647e">
    <vt:lpwstr>k18275913e6b644a6b94_X_k21964829557a4703bd3_A_9</vt:lpwstr>
  </property>
  <property fmtid="{D5CDD505-2E9C-101B-9397-08002B2CF9AE}" pid="759" name="gc7c2a51aa5b5447f8fcae2b911c2f1eb">
    <vt:lpwstr>k18275913e6b644a6b94_X_k21964829557a4703bd3_A_10</vt:lpwstr>
  </property>
  <property fmtid="{D5CDD505-2E9C-101B-9397-08002B2CF9AE}" pid="760" name="g02f6e1ea3c9e430782773fe686175db0">
    <vt:lpwstr>k18275913e6b644a6b94_X_kd3160d68aeb445358e2_A_10_F_0</vt:lpwstr>
  </property>
  <property fmtid="{D5CDD505-2E9C-101B-9397-08002B2CF9AE}" pid="761" name="gfa4a62a7712645efa0f5239851ed3f83">
    <vt:lpwstr>k18275913e6b644a6b94_X_kd3160d68aeb445358e2_A_9_F_0</vt:lpwstr>
  </property>
  <property fmtid="{D5CDD505-2E9C-101B-9397-08002B2CF9AE}" pid="762" name="gd7441a2d082f47188ec1ec66e26d0f3e">
    <vt:lpwstr>k18275913e6b644a6b94_X_kd3160d68aeb445358e2_A_8_F_0</vt:lpwstr>
  </property>
  <property fmtid="{D5CDD505-2E9C-101B-9397-08002B2CF9AE}" pid="763" name="g42919e6593be425da6c265018724aaa8">
    <vt:lpwstr>k18275913e6b644a6b94_X_kd3160d68aeb445358e2_A_7_F_0</vt:lpwstr>
  </property>
  <property fmtid="{D5CDD505-2E9C-101B-9397-08002B2CF9AE}" pid="764" name="g5c9a54b01d38489080592d98212c548c">
    <vt:lpwstr>k18275913e6b644a6b94_X_kd3160d68aeb445358e2_A_6_F_0</vt:lpwstr>
  </property>
  <property fmtid="{D5CDD505-2E9C-101B-9397-08002B2CF9AE}" pid="765" name="g8b1701c4c59a41009eb69c52294a12c8">
    <vt:lpwstr>k18275913e6b644a6b94_X_kd3160d68aeb445358e2_A_5_F_0</vt:lpwstr>
  </property>
  <property fmtid="{D5CDD505-2E9C-101B-9397-08002B2CF9AE}" pid="766" name="g8909dcc408a949b88dd67efa87235a68">
    <vt:lpwstr>k18275913e6b644a6b94_X_kd3160d68aeb445358e2_A_4_F_0</vt:lpwstr>
  </property>
  <property fmtid="{D5CDD505-2E9C-101B-9397-08002B2CF9AE}" pid="767" name="gd4f1050adc6e4b4f8271fb7edae4b018">
    <vt:lpwstr>k18275913e6b644a6b94_X_kd3160d68aeb445358e2_A_3_F_0</vt:lpwstr>
  </property>
  <property fmtid="{D5CDD505-2E9C-101B-9397-08002B2CF9AE}" pid="768" name="g9480e69962ea4c5da5ded535a86f4d0b">
    <vt:lpwstr>k18275913e6b644a6b94_X_kd3160d68aeb445358e2_A_2_F_0</vt:lpwstr>
  </property>
  <property fmtid="{D5CDD505-2E9C-101B-9397-08002B2CF9AE}" pid="769" name="g888ea8a907a04630b185bdf887511191">
    <vt:lpwstr>k18275913e6b644a6b94_X_kd3160d68aeb445358e2_A_1_F_0</vt:lpwstr>
  </property>
  <property fmtid="{D5CDD505-2E9C-101B-9397-08002B2CF9AE}" pid="770" name="g9dd2d242186a484c97000cfacbdb38ca">
    <vt:lpwstr>k18275913e6b644a6b94_X_ka7f5f633ecc8435f9cb_A_1</vt:lpwstr>
  </property>
  <property fmtid="{D5CDD505-2E9C-101B-9397-08002B2CF9AE}" pid="771" name="gd412013d6825441b9925f83725295aa9">
    <vt:lpwstr>k18275913e6b644a6b94_X_ka7f5f633ecc8435f9cb_A_2</vt:lpwstr>
  </property>
  <property fmtid="{D5CDD505-2E9C-101B-9397-08002B2CF9AE}" pid="772" name="g81abea38f9254387bb2b5141315d2a66">
    <vt:lpwstr>k18275913e6b644a6b94_X_ka7f5f633ecc8435f9cb_A_3</vt:lpwstr>
  </property>
  <property fmtid="{D5CDD505-2E9C-101B-9397-08002B2CF9AE}" pid="773" name="ge5b5640a5ddf4bdd97684f70eeaefc1e">
    <vt:lpwstr>k18275913e6b644a6b94_X_ka7f5f633ecc8435f9cb_A_4</vt:lpwstr>
  </property>
  <property fmtid="{D5CDD505-2E9C-101B-9397-08002B2CF9AE}" pid="774" name="g4cbb2885fdee4c898b95cfe40d9dbc8d">
    <vt:lpwstr>k18275913e6b644a6b94_X_ka7f5f633ecc8435f9cb_A_5</vt:lpwstr>
  </property>
  <property fmtid="{D5CDD505-2E9C-101B-9397-08002B2CF9AE}" pid="775" name="g5eb98ff523ff461ca5666f3d76879dd8">
    <vt:lpwstr>k18275913e6b644a6b94_X_ka7f5f633ecc8435f9cb_A_6</vt:lpwstr>
  </property>
  <property fmtid="{D5CDD505-2E9C-101B-9397-08002B2CF9AE}" pid="776" name="gca24b614d02d4fb18b3c5a85fbfc071f">
    <vt:lpwstr>k18275913e6b644a6b94_X_ka7f5f633ecc8435f9cb_A_7</vt:lpwstr>
  </property>
  <property fmtid="{D5CDD505-2E9C-101B-9397-08002B2CF9AE}" pid="777" name="gaa39b240fe9f42f0bf976302c677da61">
    <vt:lpwstr>k18275913e6b644a6b94_X_ka7f5f633ecc8435f9cb_A_8</vt:lpwstr>
  </property>
  <property fmtid="{D5CDD505-2E9C-101B-9397-08002B2CF9AE}" pid="778" name="gb12b27eaec5a462d87e42ac1f2bb7c2d">
    <vt:lpwstr>k18275913e6b644a6b94_X_ka7f5f633ecc8435f9cb_A_9</vt:lpwstr>
  </property>
  <property fmtid="{D5CDD505-2E9C-101B-9397-08002B2CF9AE}" pid="779" name="g09c3c45b53704b27ba0d638af74d5776">
    <vt:lpwstr>k18275913e6b644a6b94_X_ka7f5f633ecc8435f9cb_A_10</vt:lpwstr>
  </property>
  <property fmtid="{D5CDD505-2E9C-101B-9397-08002B2CF9AE}" pid="780" name="gd1dbd223ca7b4820bd6a6f80c97299c4">
    <vt:lpwstr>k18275913e6b644a6b94_X_ke1877bdfdd814de3ade_A_1_F_20</vt:lpwstr>
  </property>
  <property fmtid="{D5CDD505-2E9C-101B-9397-08002B2CF9AE}" pid="781" name="g9444a8756bc24ac9b5bcacac527e1600">
    <vt:lpwstr>k18275913e6b644a6b94_X_ke1877bdfdd814de3ade_A_2_F_20</vt:lpwstr>
  </property>
  <property fmtid="{D5CDD505-2E9C-101B-9397-08002B2CF9AE}" pid="782" name="g59e8319754a644178daad06b882b2acf">
    <vt:lpwstr>k18275913e6b644a6b94_X_ke1877bdfdd814de3ade_A_3_F_20</vt:lpwstr>
  </property>
  <property fmtid="{D5CDD505-2E9C-101B-9397-08002B2CF9AE}" pid="783" name="g5fd53746f15b4052970080d07c1ab719">
    <vt:lpwstr>k18275913e6b644a6b94_X_ke1877bdfdd814de3ade_A_4_F_20</vt:lpwstr>
  </property>
  <property fmtid="{D5CDD505-2E9C-101B-9397-08002B2CF9AE}" pid="784" name="g54ffc86eec0142b69c6be70c63e2488a">
    <vt:lpwstr>k18275913e6b644a6b94_X_ke1877bdfdd814de3ade_A_5_F_20</vt:lpwstr>
  </property>
  <property fmtid="{D5CDD505-2E9C-101B-9397-08002B2CF9AE}" pid="785" name="g714f1e97bd2f4cb9b8f0b3427f8daa73">
    <vt:lpwstr>k18275913e6b644a6b94_X_ke1877bdfdd814de3ade_A_6_F_20</vt:lpwstr>
  </property>
  <property fmtid="{D5CDD505-2E9C-101B-9397-08002B2CF9AE}" pid="786" name="g2ba0a921b1a742f2b5e89bac7533b6ee">
    <vt:lpwstr>k18275913e6b644a6b94_X_ke1877bdfdd814de3ade_A_7_F_20</vt:lpwstr>
  </property>
  <property fmtid="{D5CDD505-2E9C-101B-9397-08002B2CF9AE}" pid="787" name="g9683a0b894a94d58a0c089031fbc35af">
    <vt:lpwstr>k18275913e6b644a6b94_X_ke1877bdfdd814de3ade_A_8_F_20</vt:lpwstr>
  </property>
  <property fmtid="{D5CDD505-2E9C-101B-9397-08002B2CF9AE}" pid="788" name="g53487aa5c15648cd85fafacb134df856">
    <vt:lpwstr>k18275913e6b644a6b94_X_ke1877bdfdd814de3ade_A_9_F_20</vt:lpwstr>
  </property>
  <property fmtid="{D5CDD505-2E9C-101B-9397-08002B2CF9AE}" pid="789" name="g8a6bf87c11714decbea095b6745c0ffb">
    <vt:lpwstr>k18275913e6b644a6b94_X_ke1877bdfdd814de3ade_A_10_F_20</vt:lpwstr>
  </property>
  <property fmtid="{D5CDD505-2E9C-101B-9397-08002B2CF9AE}" pid="790" name="ContentTypeId">
    <vt:lpwstr>0x010100CF5F8BD6FB4F524198FB3326D5055444</vt:lpwstr>
  </property>
</Properties>
</file>