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187" documentId="8_{8A32C266-C33A-4A3D-87F2-9F1569F6E907}" xr6:coauthVersionLast="47" xr6:coauthVersionMax="47" xr10:uidLastSave="{BF45FBFA-D1AC-4931-BC59-72FD830E662F}"/>
  <bookViews>
    <workbookView xWindow="28680" yWindow="-120" windowWidth="29040" windowHeight="16440" xr2:uid="{607995DB-D11A-4FDF-8A68-52C1C47D76AB}"/>
  </bookViews>
  <sheets>
    <sheet name="Leases 1 - 5" sheetId="1" r:id="rId1"/>
    <sheet name="Leases 6 - 1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0" i="4" l="1"/>
  <c r="Q31" i="4"/>
  <c r="G31" i="4"/>
  <c r="K31" i="4"/>
  <c r="O31" i="4"/>
  <c r="S31" i="4"/>
  <c r="W31" i="4"/>
  <c r="G31" i="1"/>
  <c r="K31" i="1"/>
  <c r="O31" i="1"/>
  <c r="S31" i="1"/>
  <c r="W31" i="1"/>
  <c r="U58" i="4" l="1"/>
  <c r="Q58" i="4"/>
  <c r="M58" i="4"/>
  <c r="I58" i="4"/>
  <c r="E58" i="4"/>
  <c r="U141" i="1"/>
  <c r="Q141" i="1"/>
  <c r="M141" i="1"/>
  <c r="I141" i="1"/>
  <c r="E141" i="1"/>
  <c r="E54" i="4" l="1"/>
  <c r="V48" i="4" l="1"/>
  <c r="R48" i="4"/>
  <c r="N48" i="4"/>
  <c r="J48" i="4"/>
  <c r="F48" i="4"/>
  <c r="V47" i="4"/>
  <c r="R47" i="4"/>
  <c r="N47" i="4"/>
  <c r="J47" i="4"/>
  <c r="F47" i="4"/>
  <c r="V48" i="1"/>
  <c r="R48" i="1"/>
  <c r="N48" i="1"/>
  <c r="J48" i="1"/>
  <c r="F48" i="1"/>
  <c r="V47" i="1"/>
  <c r="R47" i="1"/>
  <c r="N47" i="1"/>
  <c r="J47" i="1"/>
  <c r="F47" i="1"/>
  <c r="X45" i="1"/>
  <c r="V45" i="1"/>
  <c r="T45" i="1"/>
  <c r="R45" i="1"/>
  <c r="P45" i="1"/>
  <c r="N45" i="1"/>
  <c r="L45" i="1"/>
  <c r="J45" i="1"/>
  <c r="H45" i="1"/>
  <c r="F45" i="1"/>
  <c r="X44" i="1"/>
  <c r="V44" i="1"/>
  <c r="T44" i="1"/>
  <c r="R44" i="1"/>
  <c r="P44" i="1"/>
  <c r="N44" i="1"/>
  <c r="L44" i="1"/>
  <c r="J44" i="1"/>
  <c r="H44" i="1"/>
  <c r="F44" i="1"/>
  <c r="X43" i="1"/>
  <c r="V43" i="1"/>
  <c r="T43" i="1"/>
  <c r="R43" i="1"/>
  <c r="P43" i="1"/>
  <c r="N43" i="1"/>
  <c r="L43" i="1"/>
  <c r="J43" i="1"/>
  <c r="H43" i="1"/>
  <c r="F43" i="1"/>
  <c r="X42" i="1"/>
  <c r="V42" i="1"/>
  <c r="T42" i="1"/>
  <c r="R42" i="1"/>
  <c r="P42" i="1"/>
  <c r="N42" i="1"/>
  <c r="L42" i="1"/>
  <c r="J42" i="1"/>
  <c r="H42" i="1"/>
  <c r="F42" i="1"/>
  <c r="X41" i="1"/>
  <c r="V41" i="1"/>
  <c r="T41" i="1"/>
  <c r="R41" i="1"/>
  <c r="P41" i="1"/>
  <c r="N41" i="1"/>
  <c r="L41" i="1"/>
  <c r="J41" i="1"/>
  <c r="H41" i="1"/>
  <c r="F41" i="1"/>
  <c r="X40" i="1"/>
  <c r="V40" i="1"/>
  <c r="T40" i="1"/>
  <c r="R40" i="1"/>
  <c r="P40" i="1"/>
  <c r="N40" i="1"/>
  <c r="L40" i="1"/>
  <c r="J40" i="1"/>
  <c r="H40" i="1"/>
  <c r="F40" i="1"/>
  <c r="X38" i="1"/>
  <c r="V38" i="1"/>
  <c r="T38" i="1"/>
  <c r="R38" i="1"/>
  <c r="P38" i="1"/>
  <c r="N38" i="1"/>
  <c r="L38" i="1"/>
  <c r="J38" i="1"/>
  <c r="H38" i="1"/>
  <c r="F38" i="1"/>
  <c r="X37" i="1"/>
  <c r="V37" i="1"/>
  <c r="T37" i="1"/>
  <c r="R37" i="1"/>
  <c r="P37" i="1"/>
  <c r="N37" i="1"/>
  <c r="L37" i="1"/>
  <c r="J37" i="1"/>
  <c r="H37" i="1"/>
  <c r="F37" i="1"/>
  <c r="X36" i="1"/>
  <c r="V36" i="1"/>
  <c r="T36" i="1"/>
  <c r="R36" i="1"/>
  <c r="P36" i="1"/>
  <c r="N36" i="1"/>
  <c r="L36" i="1"/>
  <c r="J36" i="1"/>
  <c r="H36" i="1"/>
  <c r="F36" i="1"/>
  <c r="X35" i="1"/>
  <c r="V35" i="1"/>
  <c r="T35" i="1"/>
  <c r="R35" i="1"/>
  <c r="P35" i="1"/>
  <c r="N35" i="1"/>
  <c r="L35" i="1"/>
  <c r="J35" i="1"/>
  <c r="H35" i="1"/>
  <c r="F35" i="1"/>
  <c r="X34" i="1"/>
  <c r="V34" i="1"/>
  <c r="T34" i="1"/>
  <c r="R34" i="1"/>
  <c r="P34" i="1"/>
  <c r="N34" i="1"/>
  <c r="L34" i="1"/>
  <c r="J34" i="1"/>
  <c r="H34" i="1"/>
  <c r="F34" i="1"/>
  <c r="X33" i="1"/>
  <c r="V33" i="1"/>
  <c r="T33" i="1"/>
  <c r="R33" i="1"/>
  <c r="P33" i="1"/>
  <c r="N33" i="1"/>
  <c r="L33" i="1"/>
  <c r="J33" i="1"/>
  <c r="H33" i="1"/>
  <c r="F33" i="1"/>
  <c r="X45" i="4"/>
  <c r="V45" i="4"/>
  <c r="T45" i="4"/>
  <c r="R45" i="4"/>
  <c r="P45" i="4"/>
  <c r="N45" i="4"/>
  <c r="L45" i="4"/>
  <c r="J45" i="4"/>
  <c r="H45" i="4"/>
  <c r="F45" i="4"/>
  <c r="X44" i="4"/>
  <c r="V44" i="4"/>
  <c r="T44" i="4"/>
  <c r="R44" i="4"/>
  <c r="P44" i="4"/>
  <c r="N44" i="4"/>
  <c r="L44" i="4"/>
  <c r="J44" i="4"/>
  <c r="H44" i="4"/>
  <c r="F44" i="4"/>
  <c r="X43" i="4"/>
  <c r="V43" i="4"/>
  <c r="T43" i="4"/>
  <c r="R43" i="4"/>
  <c r="P43" i="4"/>
  <c r="N43" i="4"/>
  <c r="L43" i="4"/>
  <c r="J43" i="4"/>
  <c r="H43" i="4"/>
  <c r="F43" i="4"/>
  <c r="X42" i="4"/>
  <c r="V42" i="4"/>
  <c r="T42" i="4"/>
  <c r="R42" i="4"/>
  <c r="P42" i="4"/>
  <c r="N42" i="4"/>
  <c r="L42" i="4"/>
  <c r="J42" i="4"/>
  <c r="H42" i="4"/>
  <c r="F42" i="4"/>
  <c r="X41" i="4"/>
  <c r="V41" i="4"/>
  <c r="T41" i="4"/>
  <c r="R41" i="4"/>
  <c r="P41" i="4"/>
  <c r="N41" i="4"/>
  <c r="L41" i="4"/>
  <c r="J41" i="4"/>
  <c r="H41" i="4"/>
  <c r="F41" i="4"/>
  <c r="X40" i="4"/>
  <c r="V40" i="4"/>
  <c r="T40" i="4"/>
  <c r="R40" i="4"/>
  <c r="P40" i="4"/>
  <c r="N40" i="4"/>
  <c r="L40" i="4"/>
  <c r="J40" i="4"/>
  <c r="H40" i="4"/>
  <c r="F40" i="4"/>
  <c r="X38" i="4"/>
  <c r="V38" i="4"/>
  <c r="T38" i="4"/>
  <c r="R38" i="4"/>
  <c r="P38" i="4"/>
  <c r="N38" i="4"/>
  <c r="L38" i="4"/>
  <c r="J38" i="4"/>
  <c r="H38" i="4"/>
  <c r="F38" i="4"/>
  <c r="X37" i="4"/>
  <c r="V37" i="4"/>
  <c r="T37" i="4"/>
  <c r="R37" i="4"/>
  <c r="P37" i="4"/>
  <c r="N37" i="4"/>
  <c r="L37" i="4"/>
  <c r="J37" i="4"/>
  <c r="H37" i="4"/>
  <c r="F37" i="4"/>
  <c r="X36" i="4"/>
  <c r="V36" i="4"/>
  <c r="T36" i="4"/>
  <c r="R36" i="4"/>
  <c r="P36" i="4"/>
  <c r="N36" i="4"/>
  <c r="L36" i="4"/>
  <c r="J36" i="4"/>
  <c r="H36" i="4"/>
  <c r="F36" i="4"/>
  <c r="X35" i="4"/>
  <c r="V35" i="4"/>
  <c r="T35" i="4"/>
  <c r="R35" i="4"/>
  <c r="P35" i="4"/>
  <c r="N35" i="4"/>
  <c r="L35" i="4"/>
  <c r="J35" i="4"/>
  <c r="H35" i="4"/>
  <c r="F35" i="4"/>
  <c r="X34" i="4"/>
  <c r="V34" i="4"/>
  <c r="T34" i="4"/>
  <c r="R34" i="4"/>
  <c r="P34" i="4"/>
  <c r="N34" i="4"/>
  <c r="L34" i="4"/>
  <c r="J34" i="4"/>
  <c r="H34" i="4"/>
  <c r="F34" i="4"/>
  <c r="X33" i="4"/>
  <c r="V33" i="4"/>
  <c r="T33" i="4"/>
  <c r="R33" i="4"/>
  <c r="P33" i="4"/>
  <c r="N33" i="4"/>
  <c r="L33" i="4"/>
  <c r="J33" i="4"/>
  <c r="H33" i="4"/>
  <c r="F33" i="4"/>
  <c r="U18" i="4"/>
  <c r="Q18" i="4"/>
  <c r="M18" i="4"/>
  <c r="I18" i="4"/>
  <c r="E18" i="4"/>
  <c r="U18" i="1"/>
  <c r="Q18" i="1"/>
  <c r="M18" i="1"/>
  <c r="I18" i="1"/>
  <c r="E18" i="1"/>
  <c r="U7" i="4" l="1"/>
  <c r="Q7" i="4"/>
  <c r="M7" i="4"/>
  <c r="I7" i="4"/>
  <c r="E7" i="4"/>
  <c r="U6" i="4"/>
  <c r="Q6" i="4"/>
  <c r="M6" i="4"/>
  <c r="I6" i="4"/>
  <c r="E6" i="4"/>
  <c r="U5" i="4"/>
  <c r="Q5" i="4"/>
  <c r="M5" i="4"/>
  <c r="I5" i="4"/>
  <c r="E5" i="4"/>
  <c r="U7" i="1"/>
  <c r="Q7" i="1"/>
  <c r="M7" i="1"/>
  <c r="I7" i="1"/>
  <c r="E7" i="1"/>
  <c r="U6" i="1"/>
  <c r="Q6" i="1"/>
  <c r="M6" i="1"/>
  <c r="I6" i="1"/>
  <c r="E6" i="1"/>
  <c r="U5" i="1"/>
  <c r="Q5" i="1"/>
  <c r="M5" i="1"/>
  <c r="I5" i="1"/>
  <c r="E5" i="1"/>
  <c r="U31" i="4" l="1"/>
  <c r="U20" i="4"/>
  <c r="U16" i="4"/>
  <c r="U11" i="4"/>
  <c r="Q20" i="4"/>
  <c r="Q16" i="4"/>
  <c r="Q11" i="4"/>
  <c r="M11" i="4"/>
  <c r="M31" i="4"/>
  <c r="M20" i="4"/>
  <c r="M16" i="4"/>
  <c r="I31" i="4"/>
  <c r="I20" i="4"/>
  <c r="I16" i="4"/>
  <c r="U55" i="4"/>
  <c r="U54" i="4"/>
  <c r="U53" i="4"/>
  <c r="U52" i="4"/>
  <c r="Q54" i="4"/>
  <c r="Q53" i="4"/>
  <c r="Q52" i="4"/>
  <c r="M55" i="4"/>
  <c r="M54" i="4"/>
  <c r="M53" i="4"/>
  <c r="M52" i="4"/>
  <c r="I55" i="4"/>
  <c r="I54" i="4"/>
  <c r="I53" i="4"/>
  <c r="I52" i="4"/>
  <c r="E55" i="4"/>
  <c r="E53" i="4"/>
  <c r="E52" i="4"/>
  <c r="E31" i="4"/>
  <c r="E20" i="4"/>
  <c r="E16" i="4"/>
  <c r="I11" i="4"/>
  <c r="E11" i="4"/>
  <c r="U137" i="1"/>
  <c r="Q137" i="1"/>
  <c r="M137" i="1"/>
  <c r="I137" i="1"/>
  <c r="U136" i="1"/>
  <c r="Q136" i="1"/>
  <c r="M136" i="1"/>
  <c r="I136" i="1"/>
  <c r="U135" i="1"/>
  <c r="Q135" i="1"/>
  <c r="M135" i="1"/>
  <c r="I135" i="1"/>
  <c r="F131" i="1"/>
  <c r="I139" i="1" s="1"/>
  <c r="G131" i="1"/>
  <c r="M139" i="1" s="1"/>
  <c r="H131" i="1"/>
  <c r="Q139" i="1" s="1"/>
  <c r="I131" i="1"/>
  <c r="U139" i="1" s="1"/>
  <c r="J131" i="1"/>
  <c r="E56" i="4" s="1"/>
  <c r="K131" i="1"/>
  <c r="I56" i="4" s="1"/>
  <c r="L131" i="1"/>
  <c r="M56" i="4" s="1"/>
  <c r="M131" i="1"/>
  <c r="Q56" i="4" s="1"/>
  <c r="N131" i="1"/>
  <c r="U56" i="4" s="1"/>
  <c r="E131" i="1"/>
  <c r="E139" i="1" s="1"/>
  <c r="E55" i="1"/>
  <c r="E9" i="1" s="1"/>
  <c r="E137" i="1"/>
  <c r="E136" i="1"/>
  <c r="E135" i="1"/>
  <c r="U31" i="1"/>
  <c r="Q31" i="1"/>
  <c r="M31" i="1"/>
  <c r="I31" i="1"/>
  <c r="E31" i="1"/>
  <c r="F91" i="1"/>
  <c r="G91" i="1"/>
  <c r="H91" i="1"/>
  <c r="I91" i="1"/>
  <c r="J91" i="1"/>
  <c r="K91" i="1"/>
  <c r="L91" i="1"/>
  <c r="M91" i="1"/>
  <c r="N91" i="1"/>
  <c r="F92" i="1"/>
  <c r="G92" i="1"/>
  <c r="H92" i="1"/>
  <c r="I92" i="1"/>
  <c r="J92" i="1"/>
  <c r="K92" i="1"/>
  <c r="L92" i="1"/>
  <c r="M92" i="1"/>
  <c r="N92" i="1"/>
  <c r="F93" i="1"/>
  <c r="G93" i="1"/>
  <c r="H93" i="1"/>
  <c r="I93" i="1"/>
  <c r="J93" i="1"/>
  <c r="K93" i="1"/>
  <c r="L93" i="1"/>
  <c r="M93" i="1"/>
  <c r="N93" i="1"/>
  <c r="E93" i="1"/>
  <c r="E92" i="1"/>
  <c r="E91" i="1"/>
  <c r="F82" i="1"/>
  <c r="G82" i="1"/>
  <c r="H82" i="1"/>
  <c r="I82" i="1"/>
  <c r="J82" i="1"/>
  <c r="K82" i="1"/>
  <c r="L82" i="1"/>
  <c r="M82" i="1"/>
  <c r="N82" i="1"/>
  <c r="F83" i="1"/>
  <c r="G83" i="1"/>
  <c r="H83" i="1"/>
  <c r="I83" i="1"/>
  <c r="J83" i="1"/>
  <c r="K83" i="1"/>
  <c r="L83" i="1"/>
  <c r="M83" i="1"/>
  <c r="N83" i="1"/>
  <c r="F84" i="1"/>
  <c r="G84" i="1"/>
  <c r="H84" i="1"/>
  <c r="I84" i="1"/>
  <c r="J84" i="1"/>
  <c r="K84" i="1"/>
  <c r="L84" i="1"/>
  <c r="M84" i="1"/>
  <c r="N84" i="1"/>
  <c r="E84" i="1"/>
  <c r="E83" i="1"/>
  <c r="E82" i="1"/>
  <c r="N75" i="1"/>
  <c r="E74" i="1"/>
  <c r="F74" i="1"/>
  <c r="G74" i="1"/>
  <c r="H74" i="1"/>
  <c r="I74" i="1"/>
  <c r="J74" i="1"/>
  <c r="K74" i="1"/>
  <c r="L74" i="1"/>
  <c r="M74" i="1"/>
  <c r="N74" i="1"/>
  <c r="E75" i="1"/>
  <c r="F75" i="1"/>
  <c r="G75" i="1"/>
  <c r="H75" i="1"/>
  <c r="I75" i="1"/>
  <c r="J75" i="1"/>
  <c r="K75" i="1"/>
  <c r="L75" i="1"/>
  <c r="M75" i="1"/>
  <c r="F73" i="1"/>
  <c r="G73" i="1"/>
  <c r="H73" i="1"/>
  <c r="I73" i="1"/>
  <c r="J73" i="1"/>
  <c r="K73" i="1"/>
  <c r="L73" i="1"/>
  <c r="M73" i="1"/>
  <c r="N73" i="1"/>
  <c r="E73" i="1"/>
  <c r="E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F64" i="1"/>
  <c r="G64" i="1"/>
  <c r="H64" i="1"/>
  <c r="I64" i="1"/>
  <c r="J64" i="1"/>
  <c r="K64" i="1"/>
  <c r="L64" i="1"/>
  <c r="M64" i="1"/>
  <c r="N64" i="1"/>
  <c r="F55" i="1"/>
  <c r="I9" i="1" s="1"/>
  <c r="G55" i="1"/>
  <c r="M9" i="1" s="1"/>
  <c r="H55" i="1"/>
  <c r="Q9" i="1" s="1"/>
  <c r="I55" i="1"/>
  <c r="U9" i="1" s="1"/>
  <c r="J55" i="1"/>
  <c r="E9" i="4" s="1"/>
  <c r="K55" i="1"/>
  <c r="I9" i="4" s="1"/>
  <c r="L55" i="1"/>
  <c r="M9" i="4" s="1"/>
  <c r="M55" i="1"/>
  <c r="Q9" i="4" s="1"/>
  <c r="N55" i="1"/>
  <c r="U9" i="4" s="1"/>
  <c r="U20" i="1"/>
  <c r="U138" i="1" s="1"/>
  <c r="Q20" i="1"/>
  <c r="Q138" i="1" s="1"/>
  <c r="M20" i="1"/>
  <c r="M138" i="1" s="1"/>
  <c r="I20" i="1"/>
  <c r="I138" i="1" s="1"/>
  <c r="E20" i="1"/>
  <c r="E138" i="1" s="1"/>
  <c r="U16" i="1"/>
  <c r="Q16" i="1"/>
  <c r="I16" i="1"/>
  <c r="M16" i="1"/>
  <c r="E16" i="1"/>
  <c r="Q11" i="1"/>
  <c r="M11" i="1"/>
  <c r="I11" i="1"/>
  <c r="U11" i="1"/>
  <c r="E11" i="1"/>
  <c r="I94" i="1" l="1"/>
  <c r="V28" i="1" s="1"/>
  <c r="N76" i="1"/>
  <c r="V24" i="4" s="1"/>
  <c r="H68" i="1"/>
  <c r="G68" i="1"/>
  <c r="J85" i="1"/>
  <c r="F26" i="4" s="1"/>
  <c r="H95" i="1"/>
  <c r="G94" i="1"/>
  <c r="N28" i="1" s="1"/>
  <c r="J86" i="1"/>
  <c r="J87" i="1" s="1"/>
  <c r="G85" i="1"/>
  <c r="N26" i="1" s="1"/>
  <c r="G67" i="1"/>
  <c r="N22" i="1" s="1"/>
  <c r="G95" i="1"/>
  <c r="H85" i="1"/>
  <c r="R26" i="1" s="1"/>
  <c r="N95" i="1"/>
  <c r="F95" i="1"/>
  <c r="I95" i="1"/>
  <c r="I96" i="1" s="1"/>
  <c r="K68" i="1"/>
  <c r="N86" i="1"/>
  <c r="F86" i="1"/>
  <c r="I85" i="1"/>
  <c r="V26" i="1" s="1"/>
  <c r="J68" i="1"/>
  <c r="M68" i="1"/>
  <c r="K85" i="1"/>
  <c r="J26" i="4" s="1"/>
  <c r="E94" i="1"/>
  <c r="F28" i="1" s="1"/>
  <c r="F68" i="1"/>
  <c r="Q55" i="4"/>
  <c r="L85" i="1"/>
  <c r="N26" i="4" s="1"/>
  <c r="J95" i="1"/>
  <c r="N68" i="1"/>
  <c r="M67" i="1"/>
  <c r="R22" i="4" s="1"/>
  <c r="E86" i="1"/>
  <c r="M94" i="1"/>
  <c r="R28" i="4" s="1"/>
  <c r="G86" i="1"/>
  <c r="N94" i="1"/>
  <c r="J94" i="1"/>
  <c r="F28" i="4" s="1"/>
  <c r="I68" i="1"/>
  <c r="F94" i="1"/>
  <c r="J28" i="1" s="1"/>
  <c r="I86" i="1"/>
  <c r="H94" i="1"/>
  <c r="M85" i="1"/>
  <c r="R26" i="4" s="1"/>
  <c r="L68" i="1"/>
  <c r="N67" i="1"/>
  <c r="V22" i="4" s="1"/>
  <c r="N85" i="1"/>
  <c r="V26" i="4" s="1"/>
  <c r="H67" i="1"/>
  <c r="R22" i="1" s="1"/>
  <c r="F67" i="1"/>
  <c r="J22" i="1" s="1"/>
  <c r="H86" i="1"/>
  <c r="M69" i="1"/>
  <c r="M76" i="1"/>
  <c r="R24" i="4" s="1"/>
  <c r="E77" i="1"/>
  <c r="L67" i="1"/>
  <c r="N22" i="4" s="1"/>
  <c r="L76" i="1"/>
  <c r="N24" i="4" s="1"/>
  <c r="F76" i="1"/>
  <c r="J24" i="1" s="1"/>
  <c r="K67" i="1"/>
  <c r="J22" i="4" s="1"/>
  <c r="K76" i="1"/>
  <c r="J24" i="4" s="1"/>
  <c r="E85" i="1"/>
  <c r="F26" i="1" s="1"/>
  <c r="E95" i="1"/>
  <c r="J67" i="1"/>
  <c r="F22" i="4" s="1"/>
  <c r="J76" i="1"/>
  <c r="F24" i="4" s="1"/>
  <c r="F85" i="1"/>
  <c r="J26" i="1" s="1"/>
  <c r="I67" i="1"/>
  <c r="V22" i="1" s="1"/>
  <c r="I76" i="1"/>
  <c r="V24" i="1" s="1"/>
  <c r="E67" i="1"/>
  <c r="F22" i="1" s="1"/>
  <c r="H76" i="1"/>
  <c r="R24" i="1" s="1"/>
  <c r="N77" i="1"/>
  <c r="K94" i="1"/>
  <c r="J28" i="4" s="1"/>
  <c r="L94" i="1"/>
  <c r="N28" i="4" s="1"/>
  <c r="G76" i="1"/>
  <c r="N24" i="1" s="1"/>
  <c r="M95" i="1"/>
  <c r="L95" i="1"/>
  <c r="K95" i="1"/>
  <c r="M77" i="1"/>
  <c r="L77" i="1"/>
  <c r="K77" i="1"/>
  <c r="J77" i="1"/>
  <c r="I77" i="1"/>
  <c r="E76" i="1"/>
  <c r="F24" i="1" s="1"/>
  <c r="H77" i="1"/>
  <c r="F77" i="1"/>
  <c r="M86" i="1"/>
  <c r="L86" i="1"/>
  <c r="K86" i="1"/>
  <c r="G77" i="1"/>
  <c r="E68" i="1"/>
  <c r="N29" i="1" l="1"/>
  <c r="G96" i="1"/>
  <c r="V29" i="4"/>
  <c r="V28" i="4"/>
  <c r="H96" i="1"/>
  <c r="R28" i="1"/>
  <c r="V29" i="1"/>
  <c r="R23" i="1"/>
  <c r="N78" i="1"/>
  <c r="G69" i="1"/>
  <c r="I87" i="1"/>
  <c r="M78" i="1"/>
  <c r="H69" i="1"/>
  <c r="H87" i="1"/>
  <c r="J96" i="1"/>
  <c r="G87" i="1"/>
  <c r="N23" i="1"/>
  <c r="N27" i="4"/>
  <c r="F27" i="4"/>
  <c r="R29" i="1"/>
  <c r="L78" i="1"/>
  <c r="E87" i="1"/>
  <c r="K87" i="1"/>
  <c r="M87" i="1"/>
  <c r="R27" i="1"/>
  <c r="N96" i="1"/>
  <c r="R23" i="4"/>
  <c r="J23" i="1"/>
  <c r="F69" i="1"/>
  <c r="V27" i="1"/>
  <c r="J29" i="1"/>
  <c r="J78" i="1"/>
  <c r="R29" i="4"/>
  <c r="E96" i="1"/>
  <c r="I78" i="1"/>
  <c r="M96" i="1"/>
  <c r="F29" i="1"/>
  <c r="F96" i="1"/>
  <c r="N69" i="1"/>
  <c r="V23" i="4"/>
  <c r="L87" i="1"/>
  <c r="F29" i="4"/>
  <c r="V27" i="4"/>
  <c r="K78" i="1"/>
  <c r="H78" i="1"/>
  <c r="N87" i="1"/>
  <c r="R27" i="4"/>
  <c r="N27" i="1"/>
  <c r="J25" i="1"/>
  <c r="I69" i="1"/>
  <c r="V23" i="1"/>
  <c r="F27" i="1"/>
  <c r="J27" i="4"/>
  <c r="J25" i="4"/>
  <c r="F78" i="1"/>
  <c r="N29" i="4"/>
  <c r="R25" i="1"/>
  <c r="J27" i="1"/>
  <c r="F87" i="1"/>
  <c r="V25" i="4"/>
  <c r="V25" i="1"/>
  <c r="J29" i="4"/>
  <c r="L69" i="1"/>
  <c r="N23" i="4"/>
  <c r="K96" i="1"/>
  <c r="E69" i="1"/>
  <c r="F23" i="1"/>
  <c r="F25" i="4"/>
  <c r="E78" i="1"/>
  <c r="F25" i="1"/>
  <c r="L96" i="1"/>
  <c r="J69" i="1"/>
  <c r="F23" i="4"/>
  <c r="N25" i="4"/>
  <c r="R25" i="4"/>
  <c r="N25" i="1"/>
  <c r="K69" i="1"/>
  <c r="J23" i="4"/>
  <c r="G78" i="1"/>
</calcChain>
</file>

<file path=xl/sharedStrings.xml><?xml version="1.0" encoding="utf-8"?>
<sst xmlns="http://schemas.openxmlformats.org/spreadsheetml/2006/main" count="416" uniqueCount="107">
  <si>
    <t>MHP RENT COMPARABLES</t>
  </si>
  <si>
    <t>PROPERTY INFO</t>
  </si>
  <si>
    <t>Property Name</t>
  </si>
  <si>
    <t>Address</t>
  </si>
  <si>
    <t>City, ST</t>
  </si>
  <si>
    <t>Year Built</t>
  </si>
  <si>
    <t>Age Limit</t>
  </si>
  <si>
    <t>RENTAL DATE</t>
  </si>
  <si>
    <t>Total Spaces</t>
  </si>
  <si>
    <t>Vacancy %</t>
  </si>
  <si>
    <t>Date of Survey</t>
  </si>
  <si>
    <t>Rent per Month</t>
  </si>
  <si>
    <t>Last Rental Increase</t>
  </si>
  <si>
    <t>Landlord Pays</t>
  </si>
  <si>
    <t>Site Amenities</t>
  </si>
  <si>
    <t>Unit Amenities</t>
  </si>
  <si>
    <t>L3 Valuation</t>
  </si>
  <si>
    <t>Single Wide</t>
  </si>
  <si>
    <t>Double Wide</t>
  </si>
  <si>
    <t>Triple Wide</t>
  </si>
  <si>
    <t>RV Space</t>
  </si>
  <si>
    <t>Water</t>
  </si>
  <si>
    <t>Hot Water</t>
  </si>
  <si>
    <t>Trash</t>
  </si>
  <si>
    <t>Internet</t>
  </si>
  <si>
    <t>RPT</t>
  </si>
  <si>
    <t>Insurance</t>
  </si>
  <si>
    <t>Heat</t>
  </si>
  <si>
    <t>Gas</t>
  </si>
  <si>
    <t>Sewer</t>
  </si>
  <si>
    <t>Cable</t>
  </si>
  <si>
    <t>CAM</t>
  </si>
  <si>
    <t>Mgmt. Fees</t>
  </si>
  <si>
    <t>Clubhouse</t>
  </si>
  <si>
    <t>Exercise Facility</t>
  </si>
  <si>
    <t>BBQ Area</t>
  </si>
  <si>
    <t>Sports Court</t>
  </si>
  <si>
    <t>Spa</t>
  </si>
  <si>
    <t>RV Storage</t>
  </si>
  <si>
    <t>Pool</t>
  </si>
  <si>
    <t>Laundry Facility</t>
  </si>
  <si>
    <t>Platground</t>
  </si>
  <si>
    <t>Sauna</t>
  </si>
  <si>
    <t>Security</t>
  </si>
  <si>
    <t>Storage Space</t>
  </si>
  <si>
    <t>Carport</t>
  </si>
  <si>
    <t>Shed</t>
  </si>
  <si>
    <t>City</t>
  </si>
  <si>
    <t>ST</t>
  </si>
  <si>
    <t>Year Built (paste)</t>
  </si>
  <si>
    <t>Last Renovation</t>
  </si>
  <si>
    <t>Park Type</t>
  </si>
  <si>
    <t>Pct. Vacancy</t>
  </si>
  <si>
    <t>Confirmation Date</t>
  </si>
  <si>
    <t>SW Low</t>
  </si>
  <si>
    <t>SW High</t>
  </si>
  <si>
    <t>SW Avg</t>
  </si>
  <si>
    <t>SW Low clear</t>
  </si>
  <si>
    <t>SW High clear</t>
  </si>
  <si>
    <t>SW Avg clear</t>
  </si>
  <si>
    <t>Max SW</t>
  </si>
  <si>
    <t>Min SW</t>
  </si>
  <si>
    <t>Range SW</t>
  </si>
  <si>
    <t>DW Low</t>
  </si>
  <si>
    <t>DW High</t>
  </si>
  <si>
    <t>DW Avg</t>
  </si>
  <si>
    <t>DW Low clear</t>
  </si>
  <si>
    <t>DW High clear</t>
  </si>
  <si>
    <t>DW Avg clear</t>
  </si>
  <si>
    <t>Min DW</t>
  </si>
  <si>
    <t>Max DW</t>
  </si>
  <si>
    <t>Range DW</t>
  </si>
  <si>
    <t>TW Low</t>
  </si>
  <si>
    <t>TW High</t>
  </si>
  <si>
    <t>TW Avg</t>
  </si>
  <si>
    <t>TW Low clear</t>
  </si>
  <si>
    <t>TW High clear</t>
  </si>
  <si>
    <t>TW Avg clear</t>
  </si>
  <si>
    <t>Min TW</t>
  </si>
  <si>
    <t>Max TW</t>
  </si>
  <si>
    <t>Range TW</t>
  </si>
  <si>
    <t>RV Low</t>
  </si>
  <si>
    <t>RV High</t>
  </si>
  <si>
    <t>RV Avg</t>
  </si>
  <si>
    <t>RV Low clear</t>
  </si>
  <si>
    <t>RV High clear</t>
  </si>
  <si>
    <t>RV Avg clear</t>
  </si>
  <si>
    <t>Min RV</t>
  </si>
  <si>
    <t>Max RV</t>
  </si>
  <si>
    <t>Range RV</t>
  </si>
  <si>
    <t>Last Increase</t>
  </si>
  <si>
    <t>Mgmt Fee</t>
  </si>
  <si>
    <t>Club</t>
  </si>
  <si>
    <t>Exercise</t>
  </si>
  <si>
    <t>BBQ</t>
  </si>
  <si>
    <t>Sports</t>
  </si>
  <si>
    <t>Laundry</t>
  </si>
  <si>
    <t>Playground</t>
  </si>
  <si>
    <t>Ext. Storage</t>
  </si>
  <si>
    <t>Total Avg Rent</t>
  </si>
  <si>
    <t>Amount</t>
  </si>
  <si>
    <t>Confirm Source</t>
  </si>
  <si>
    <t>Relationship</t>
  </si>
  <si>
    <t>Confirmed By</t>
  </si>
  <si>
    <t>Comments</t>
  </si>
  <si>
    <t>Job Number</t>
  </si>
  <si>
    <t>Job Number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</si>
</sst>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double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3" borderId="0" xfId="0" applyFont="1" applyFill="1"/>
    <xf numFmtId="0" fontId="0" fillId="2" borderId="0" xfId="0" applyFont="1" applyFill="1"/>
    <xf numFmtId="0" fontId="1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Border="1"/>
    <xf numFmtId="0" fontId="4" fillId="3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7" fillId="3" borderId="0" xfId="0" applyFont="1" applyFill="1" applyAlignment="1">
      <alignment horizontal="left" vertical="center"/>
    </xf>
    <xf numFmtId="0" fontId="2" fillId="2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3" borderId="2" xfId="0" applyFont="1" applyFill="1" applyBorder="1"/>
    <xf numFmtId="0" fontId="2" fillId="2" borderId="3" xfId="0" applyFont="1" applyFill="1" applyBorder="1"/>
    <xf numFmtId="0" fontId="4" fillId="3" borderId="3" xfId="0" applyFont="1" applyFill="1" applyBorder="1"/>
    <xf numFmtId="0" fontId="5" fillId="3" borderId="3" xfId="0" applyFont="1" applyFill="1" applyBorder="1"/>
    <xf numFmtId="0" fontId="4" fillId="3" borderId="3" xfId="0" applyFont="1" applyFill="1" applyBorder="1" applyAlignment="1">
      <alignment wrapText="1"/>
    </xf>
    <xf numFmtId="0" fontId="4" fillId="2" borderId="3" xfId="0" applyFont="1" applyFill="1" applyBorder="1"/>
    <xf numFmtId="0" fontId="0" fillId="3" borderId="3" xfId="0" applyFont="1" applyFill="1" applyBorder="1"/>
    <xf numFmtId="0" fontId="1" fillId="2" borderId="4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2" borderId="4" xfId="0" applyFont="1" applyFill="1" applyBorder="1"/>
    <xf numFmtId="0" fontId="4" fillId="2" borderId="0" xfId="0" applyFont="1" applyFill="1" applyBorder="1"/>
    <xf numFmtId="0" fontId="0" fillId="3" borderId="4" xfId="0" applyFont="1" applyFill="1" applyBorder="1"/>
    <xf numFmtId="0" fontId="0" fillId="3" borderId="0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5" xfId="0" applyFont="1" applyFill="1" applyBorder="1"/>
    <xf numFmtId="0" fontId="4" fillId="3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3" xfId="0" applyFont="1" applyFill="1" applyBorder="1"/>
    <xf numFmtId="0" fontId="4" fillId="3" borderId="24" xfId="0" applyFont="1" applyFill="1" applyBorder="1" applyAlignment="1">
      <alignment horizontal="left" vertical="center"/>
    </xf>
    <xf numFmtId="0" fontId="4" fillId="3" borderId="17" xfId="0" applyFont="1" applyFill="1" applyBorder="1"/>
    <xf numFmtId="0" fontId="4" fillId="3" borderId="14" xfId="0" applyFont="1" applyFill="1" applyBorder="1"/>
    <xf numFmtId="0" fontId="4" fillId="3" borderId="27" xfId="0" applyFont="1" applyFill="1" applyBorder="1"/>
    <xf numFmtId="0" fontId="4" fillId="3" borderId="32" xfId="0" applyFont="1" applyFill="1" applyBorder="1"/>
    <xf numFmtId="0" fontId="4" fillId="3" borderId="33" xfId="0" applyFont="1" applyFill="1" applyBorder="1"/>
    <xf numFmtId="0" fontId="4" fillId="3" borderId="34" xfId="0" applyFont="1" applyFill="1" applyBorder="1"/>
    <xf numFmtId="0" fontId="4" fillId="3" borderId="35" xfId="0" applyFont="1" applyFill="1" applyBorder="1"/>
    <xf numFmtId="0" fontId="4" fillId="3" borderId="36" xfId="0" applyFont="1" applyFill="1" applyBorder="1"/>
    <xf numFmtId="0" fontId="4" fillId="3" borderId="37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20" xfId="0" applyFont="1" applyFill="1" applyBorder="1"/>
    <xf numFmtId="0" fontId="4" fillId="3" borderId="40" xfId="0" applyFont="1" applyFill="1" applyBorder="1"/>
    <xf numFmtId="0" fontId="4" fillId="3" borderId="26" xfId="0" applyFont="1" applyFill="1" applyBorder="1"/>
    <xf numFmtId="0" fontId="4" fillId="3" borderId="28" xfId="0" applyFont="1" applyFill="1" applyBorder="1"/>
    <xf numFmtId="0" fontId="4" fillId="3" borderId="41" xfId="0" applyFont="1" applyFill="1" applyBorder="1"/>
    <xf numFmtId="0" fontId="4" fillId="3" borderId="4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35" xfId="0" applyFont="1" applyFill="1" applyBorder="1" applyAlignment="1">
      <alignment wrapText="1"/>
    </xf>
    <xf numFmtId="0" fontId="4" fillId="3" borderId="36" xfId="0" applyFont="1" applyFill="1" applyBorder="1" applyAlignment="1">
      <alignment wrapText="1"/>
    </xf>
    <xf numFmtId="0" fontId="6" fillId="3" borderId="3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top" wrapText="1"/>
    </xf>
    <xf numFmtId="0" fontId="4" fillId="3" borderId="16" xfId="0" applyFont="1" applyFill="1" applyBorder="1" applyAlignment="1">
      <alignment wrapText="1"/>
    </xf>
    <xf numFmtId="0" fontId="4" fillId="3" borderId="19" xfId="0" applyFont="1" applyFill="1" applyBorder="1"/>
    <xf numFmtId="0" fontId="4" fillId="3" borderId="39" xfId="0" applyFont="1" applyFill="1" applyBorder="1" applyAlignment="1">
      <alignment wrapText="1"/>
    </xf>
    <xf numFmtId="0" fontId="6" fillId="3" borderId="3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top" wrapText="1"/>
    </xf>
    <xf numFmtId="0" fontId="4" fillId="3" borderId="29" xfId="0" applyFont="1" applyFill="1" applyBorder="1"/>
    <xf numFmtId="0" fontId="4" fillId="3" borderId="26" xfId="0" applyFont="1" applyFill="1" applyBorder="1" applyAlignment="1">
      <alignment wrapText="1"/>
    </xf>
    <xf numFmtId="0" fontId="4" fillId="3" borderId="28" xfId="0" applyFont="1" applyFill="1" applyBorder="1" applyAlignment="1">
      <alignment wrapText="1"/>
    </xf>
    <xf numFmtId="0" fontId="4" fillId="3" borderId="42" xfId="0" applyFont="1" applyFill="1" applyBorder="1" applyAlignment="1">
      <alignment wrapText="1"/>
    </xf>
    <xf numFmtId="0" fontId="4" fillId="3" borderId="27" xfId="0" applyFont="1" applyFill="1" applyBorder="1" applyAlignment="1">
      <alignment wrapText="1"/>
    </xf>
    <xf numFmtId="0" fontId="4" fillId="3" borderId="44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7" fillId="3" borderId="47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2" borderId="0" xfId="0" applyFont="1" applyFill="1"/>
    <xf numFmtId="0" fontId="7" fillId="3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wrapText="1"/>
    </xf>
    <xf numFmtId="0" fontId="0" fillId="2" borderId="1" xfId="0" applyFont="1" applyFill="1" applyBorder="1"/>
    <xf numFmtId="0" fontId="4" fillId="3" borderId="43" xfId="0" applyFont="1" applyFill="1" applyBorder="1"/>
    <xf numFmtId="0" fontId="4" fillId="3" borderId="49" xfId="0" applyFont="1" applyFill="1" applyBorder="1"/>
    <xf numFmtId="0" fontId="4" fillId="3" borderId="50" xfId="0" applyFont="1" applyFill="1" applyBorder="1"/>
    <xf numFmtId="164" fontId="4" fillId="3" borderId="0" xfId="0" applyNumberFormat="1" applyFont="1" applyFill="1" applyBorder="1"/>
    <xf numFmtId="164" fontId="0" fillId="3" borderId="0" xfId="0" applyNumberFormat="1" applyFont="1" applyFill="1"/>
    <xf numFmtId="164" fontId="0" fillId="2" borderId="0" xfId="0" applyNumberFormat="1" applyFont="1" applyFill="1"/>
    <xf numFmtId="0" fontId="0" fillId="3" borderId="0" xfId="0" applyFont="1" applyFill="1" applyAlignment="1">
      <alignment horizontal="right"/>
    </xf>
    <xf numFmtId="0" fontId="4" fillId="3" borderId="0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164" fontId="4" fillId="3" borderId="48" xfId="0" applyNumberFormat="1" applyFont="1" applyFill="1" applyBorder="1" applyAlignment="1">
      <alignment horizontal="left"/>
    </xf>
    <xf numFmtId="0" fontId="4" fillId="3" borderId="28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7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3" fontId="4" fillId="3" borderId="4" xfId="0" applyNumberFormat="1" applyFont="1" applyFill="1" applyBorder="1" applyAlignment="1">
      <alignment horizontal="left" vertical="top"/>
    </xf>
    <xf numFmtId="3" fontId="4" fillId="3" borderId="0" xfId="0" applyNumberFormat="1" applyFont="1" applyFill="1" applyBorder="1" applyAlignment="1">
      <alignment horizontal="left" vertical="top"/>
    </xf>
    <xf numFmtId="0" fontId="4" fillId="3" borderId="4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 vertical="top"/>
    </xf>
    <xf numFmtId="164" fontId="4" fillId="3" borderId="4" xfId="0" applyNumberFormat="1" applyFont="1" applyFill="1" applyBorder="1" applyAlignment="1">
      <alignment horizontal="left" vertical="top"/>
    </xf>
    <xf numFmtId="164" fontId="4" fillId="3" borderId="0" xfId="0" applyNumberFormat="1" applyFont="1" applyFill="1" applyBorder="1" applyAlignment="1">
      <alignment horizontal="left" vertical="top"/>
    </xf>
    <xf numFmtId="3" fontId="4" fillId="3" borderId="0" xfId="0" applyNumberFormat="1" applyFont="1" applyFill="1" applyAlignment="1">
      <alignment horizontal="left" vertical="top"/>
    </xf>
    <xf numFmtId="0" fontId="4" fillId="3" borderId="0" xfId="0" applyNumberFormat="1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5" fillId="3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66E4-6C3B-4111-A85F-1DCE1F0FC1F0}">
  <dimension ref="C1:Z141"/>
  <sheetViews>
    <sheetView tabSelected="1" topLeftCell="C1" workbookViewId="0">
      <selection activeCell="C1" sqref="C1:Y1"/>
    </sheetView>
  </sheetViews>
  <sheetFormatPr defaultColWidth="8.85546875" defaultRowHeight="15" x14ac:dyDescent="0.25"/>
  <cols>
    <col min="1" max="2" width="0" style="2" hidden="1" customWidth="1"/>
    <col min="3" max="3" width="18.5703125" style="2" customWidth="1"/>
    <col min="4" max="4" width="1.42578125" style="2" customWidth="1"/>
    <col min="5" max="5" width="11.28515625" style="2" customWidth="1"/>
    <col min="6" max="6" width="4.28515625" style="2" customWidth="1"/>
    <col min="7" max="7" width="11.28515625" style="2" customWidth="1"/>
    <col min="8" max="8" width="4.28515625" style="2" customWidth="1"/>
    <col min="9" max="9" width="11.28515625" style="2" customWidth="1"/>
    <col min="10" max="10" width="4.28515625" style="2" customWidth="1"/>
    <col min="11" max="11" width="11.28515625" style="2" customWidth="1"/>
    <col min="12" max="12" width="4.28515625" style="2" customWidth="1"/>
    <col min="13" max="13" width="11.28515625" style="2" customWidth="1"/>
    <col min="14" max="14" width="4.28515625" style="2" customWidth="1"/>
    <col min="15" max="15" width="11.28515625" style="2" customWidth="1"/>
    <col min="16" max="16" width="4.28515625" style="2" customWidth="1"/>
    <col min="17" max="17" width="11.28515625" style="2" customWidth="1"/>
    <col min="18" max="18" width="4.28515625" style="2" customWidth="1"/>
    <col min="19" max="19" width="11.28515625" style="2" customWidth="1"/>
    <col min="20" max="20" width="4.28515625" style="2" customWidth="1"/>
    <col min="21" max="21" width="11.28515625" style="2" customWidth="1"/>
    <col min="22" max="22" width="4.28515625" style="2" customWidth="1"/>
    <col min="23" max="23" width="11.28515625" style="2" customWidth="1"/>
    <col min="24" max="24" width="4.28515625" style="2" customWidth="1"/>
    <col min="25" max="25" width="1" style="2" customWidth="1"/>
    <col min="26" max="26" width="2.85546875" style="2" customWidth="1"/>
    <col min="27" max="16384" width="8.85546875" style="2"/>
  </cols>
  <sheetData>
    <row r="1" spans="3:26" ht="18.75" x14ac:dyDescent="0.3">
      <c r="C1" s="143" t="s">
        <v>0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"/>
    </row>
    <row r="2" spans="3:26" ht="4.1500000000000004" customHeight="1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3:26" x14ac:dyDescent="0.25">
      <c r="C3" s="3" t="s">
        <v>1</v>
      </c>
      <c r="D3" s="14"/>
      <c r="E3" s="7">
        <v>1</v>
      </c>
      <c r="F3" s="7"/>
      <c r="G3" s="7"/>
      <c r="H3" s="7"/>
      <c r="I3" s="25">
        <v>2</v>
      </c>
      <c r="J3" s="26"/>
      <c r="K3" s="26"/>
      <c r="L3" s="26"/>
      <c r="M3" s="25">
        <v>3</v>
      </c>
      <c r="N3" s="26"/>
      <c r="O3" s="26"/>
      <c r="P3" s="26"/>
      <c r="Q3" s="25">
        <v>4</v>
      </c>
      <c r="R3" s="26"/>
      <c r="S3" s="26"/>
      <c r="T3" s="26"/>
      <c r="U3" s="7">
        <v>5</v>
      </c>
      <c r="V3" s="7"/>
      <c r="W3" s="7"/>
      <c r="X3" s="7"/>
      <c r="Y3" s="19"/>
      <c r="Z3" s="1"/>
    </row>
    <row r="4" spans="3:26" ht="4.1500000000000004" customHeight="1" x14ac:dyDescent="0.25">
      <c r="C4" s="4"/>
      <c r="D4" s="15"/>
      <c r="E4" s="8"/>
      <c r="F4" s="8"/>
      <c r="G4" s="8"/>
      <c r="H4" s="8"/>
      <c r="I4" s="27"/>
      <c r="J4" s="9"/>
      <c r="K4" s="9"/>
      <c r="L4" s="20"/>
      <c r="M4" s="27"/>
      <c r="N4" s="9"/>
      <c r="O4" s="9"/>
      <c r="P4" s="9"/>
      <c r="Q4" s="27"/>
      <c r="R4" s="9"/>
      <c r="S4" s="9"/>
      <c r="T4" s="9"/>
      <c r="U4" s="27"/>
      <c r="V4" s="9"/>
      <c r="W4" s="9"/>
      <c r="X4" s="9"/>
      <c r="Y4" s="20"/>
      <c r="Z4" s="1"/>
    </row>
    <row r="5" spans="3:26" x14ac:dyDescent="0.25">
      <c r="C5" s="5" t="s">
        <v>2</v>
      </c>
      <c r="D5" s="15"/>
      <c r="E5" s="144" t="str">
        <f>IF(E50="","",E50)</f>
        <v/>
      </c>
      <c r="F5" s="144"/>
      <c r="G5" s="144"/>
      <c r="H5" s="144"/>
      <c r="I5" s="140" t="str">
        <f>IF(F50="","",F50)</f>
        <v/>
      </c>
      <c r="J5" s="141"/>
      <c r="K5" s="141"/>
      <c r="L5" s="147"/>
      <c r="M5" s="140" t="str">
        <f>IF(G50="","",G50)</f>
        <v/>
      </c>
      <c r="N5" s="141"/>
      <c r="O5" s="141"/>
      <c r="P5" s="141"/>
      <c r="Q5" s="140" t="str">
        <f>IF(H50="","",H50)</f>
        <v/>
      </c>
      <c r="R5" s="141"/>
      <c r="S5" s="141"/>
      <c r="T5" s="141"/>
      <c r="U5" s="140" t="str">
        <f>IF(I50="","",I50)</f>
        <v/>
      </c>
      <c r="V5" s="141"/>
      <c r="W5" s="141"/>
      <c r="X5" s="141"/>
      <c r="Y5" s="21"/>
      <c r="Z5" s="1"/>
    </row>
    <row r="6" spans="3:26" s="12" customFormat="1" x14ac:dyDescent="0.25">
      <c r="C6" s="10" t="s">
        <v>3</v>
      </c>
      <c r="D6" s="16"/>
      <c r="E6" s="145" t="str">
        <f>IF(E51="","",E51)</f>
        <v/>
      </c>
      <c r="F6" s="145"/>
      <c r="G6" s="145"/>
      <c r="H6" s="145"/>
      <c r="I6" s="137" t="str">
        <f>IF(F51="","",F51)</f>
        <v/>
      </c>
      <c r="J6" s="138"/>
      <c r="K6" s="138"/>
      <c r="L6" s="148"/>
      <c r="M6" s="137" t="str">
        <f>IF(G51="","",G51)</f>
        <v/>
      </c>
      <c r="N6" s="138"/>
      <c r="O6" s="138"/>
      <c r="P6" s="138"/>
      <c r="Q6" s="137" t="str">
        <f>IF(H51="","",H51)</f>
        <v/>
      </c>
      <c r="R6" s="138"/>
      <c r="S6" s="138"/>
      <c r="T6" s="138"/>
      <c r="U6" s="137" t="str">
        <f>IF(I51="","",I51)</f>
        <v/>
      </c>
      <c r="V6" s="138"/>
      <c r="W6" s="138"/>
      <c r="X6" s="138"/>
      <c r="Y6" s="22"/>
      <c r="Z6" s="11"/>
    </row>
    <row r="7" spans="3:26" s="12" customFormat="1" x14ac:dyDescent="0.25">
      <c r="C7" s="10" t="s">
        <v>4</v>
      </c>
      <c r="D7" s="16"/>
      <c r="E7" s="146" t="str">
        <f>E52&amp;", "&amp;E53</f>
        <v xml:space="preserve">, </v>
      </c>
      <c r="F7" s="146"/>
      <c r="G7" s="146"/>
      <c r="H7" s="146"/>
      <c r="I7" s="106" t="str">
        <f>F52&amp;", "&amp;F53</f>
        <v xml:space="preserve">, </v>
      </c>
      <c r="J7" s="107"/>
      <c r="K7" s="107"/>
      <c r="L7" s="107"/>
      <c r="M7" s="106" t="str">
        <f>G52&amp;", "&amp;G53</f>
        <v xml:space="preserve">, </v>
      </c>
      <c r="N7" s="107"/>
      <c r="O7" s="107"/>
      <c r="P7" s="108"/>
      <c r="Q7" s="106" t="str">
        <f>H52&amp;", "&amp;H53</f>
        <v xml:space="preserve">, </v>
      </c>
      <c r="R7" s="107"/>
      <c r="S7" s="107"/>
      <c r="T7" s="107"/>
      <c r="U7" s="106" t="str">
        <f>I52&amp;", "&amp;I53</f>
        <v xml:space="preserve">, </v>
      </c>
      <c r="V7" s="107"/>
      <c r="W7" s="107"/>
      <c r="X7" s="107"/>
      <c r="Y7" s="22"/>
      <c r="Z7" s="11"/>
    </row>
    <row r="8" spans="3:26" x14ac:dyDescent="0.25">
      <c r="C8" s="4"/>
      <c r="D8" s="15"/>
      <c r="E8" s="8"/>
      <c r="F8" s="8"/>
      <c r="G8" s="8"/>
      <c r="H8" s="8"/>
      <c r="I8" s="28"/>
      <c r="J8" s="29"/>
      <c r="K8" s="29"/>
      <c r="L8" s="29"/>
      <c r="M8" s="28"/>
      <c r="N8" s="29"/>
      <c r="O8" s="29"/>
      <c r="P8" s="29"/>
      <c r="Q8" s="28"/>
      <c r="R8" s="29"/>
      <c r="S8" s="29"/>
      <c r="T8" s="29"/>
      <c r="U8" s="28"/>
      <c r="V8" s="29"/>
      <c r="W8" s="29"/>
      <c r="X8" s="29"/>
      <c r="Y8" s="20"/>
      <c r="Z8" s="1"/>
    </row>
    <row r="9" spans="3:26" s="12" customFormat="1" x14ac:dyDescent="0.25">
      <c r="C9" s="10" t="s">
        <v>5</v>
      </c>
      <c r="D9" s="16"/>
      <c r="E9" s="146" t="e">
        <f>E55&amp;" "&amp;IF(E56="","",E56)</f>
        <v>#VALUE!</v>
      </c>
      <c r="F9" s="146"/>
      <c r="G9" s="146"/>
      <c r="H9" s="146"/>
      <c r="I9" s="106" t="e">
        <f>F55&amp;" "&amp;IF(F56="","",F56)</f>
        <v>#VALUE!</v>
      </c>
      <c r="J9" s="107"/>
      <c r="K9" s="107"/>
      <c r="L9" s="107"/>
      <c r="M9" s="106" t="e">
        <f>G55&amp;" "&amp;IF(G56="","",G56)</f>
        <v>#VALUE!</v>
      </c>
      <c r="N9" s="107"/>
      <c r="O9" s="107"/>
      <c r="P9" s="107"/>
      <c r="Q9" s="106" t="e">
        <f>H55&amp;" "&amp;IF(H56="","",H56)</f>
        <v>#VALUE!</v>
      </c>
      <c r="R9" s="107"/>
      <c r="S9" s="107"/>
      <c r="T9" s="107"/>
      <c r="U9" s="106" t="e">
        <f>I55&amp;" "&amp;IF(I56="","",I56)</f>
        <v>#VALUE!</v>
      </c>
      <c r="V9" s="107"/>
      <c r="W9" s="107"/>
      <c r="X9" s="107"/>
      <c r="Y9" s="22"/>
      <c r="Z9" s="11"/>
    </row>
    <row r="10" spans="3:26" x14ac:dyDescent="0.25">
      <c r="C10" s="4"/>
      <c r="D10" s="15"/>
      <c r="E10" s="8"/>
      <c r="F10" s="8"/>
      <c r="G10" s="8"/>
      <c r="H10" s="8"/>
      <c r="I10" s="28"/>
      <c r="J10" s="29"/>
      <c r="K10" s="29"/>
      <c r="L10" s="29"/>
      <c r="M10" s="28"/>
      <c r="N10" s="29"/>
      <c r="O10" s="29"/>
      <c r="P10" s="29"/>
      <c r="Q10" s="28"/>
      <c r="R10" s="29"/>
      <c r="S10" s="29"/>
      <c r="T10" s="29"/>
      <c r="U10" s="28"/>
      <c r="V10" s="29"/>
      <c r="W10" s="29"/>
      <c r="X10" s="29"/>
      <c r="Y10" s="20"/>
      <c r="Z10" s="1"/>
    </row>
    <row r="11" spans="3:26" x14ac:dyDescent="0.25">
      <c r="C11" s="4" t="s">
        <v>6</v>
      </c>
      <c r="D11" s="15"/>
      <c r="E11" s="145" t="str">
        <f>IF(E57="","",E57)</f>
        <v/>
      </c>
      <c r="F11" s="145"/>
      <c r="G11" s="145"/>
      <c r="H11" s="145"/>
      <c r="I11" s="137" t="str">
        <f>IF(F57="","",F57)</f>
        <v/>
      </c>
      <c r="J11" s="138"/>
      <c r="K11" s="138"/>
      <c r="L11" s="138"/>
      <c r="M11" s="137" t="str">
        <f>IF(G57="","",G57)</f>
        <v/>
      </c>
      <c r="N11" s="138"/>
      <c r="O11" s="138"/>
      <c r="P11" s="138"/>
      <c r="Q11" s="137" t="str">
        <f>IF(H57="","",H57)</f>
        <v/>
      </c>
      <c r="R11" s="138"/>
      <c r="S11" s="138"/>
      <c r="T11" s="138"/>
      <c r="U11" s="137" t="str">
        <f>IF(I57="","",I57)</f>
        <v/>
      </c>
      <c r="V11" s="138"/>
      <c r="W11" s="138"/>
      <c r="X11" s="138"/>
      <c r="Y11" s="20"/>
      <c r="Z11" s="1"/>
    </row>
    <row r="12" spans="3:26" x14ac:dyDescent="0.25">
      <c r="C12" s="4"/>
      <c r="D12" s="15"/>
      <c r="E12" s="4"/>
      <c r="F12" s="4"/>
      <c r="G12" s="4"/>
      <c r="H12" s="4"/>
      <c r="I12" s="27"/>
      <c r="J12" s="9"/>
      <c r="K12" s="9"/>
      <c r="L12" s="9"/>
      <c r="M12" s="27"/>
      <c r="N12" s="9"/>
      <c r="O12" s="9"/>
      <c r="P12" s="9"/>
      <c r="Q12" s="27"/>
      <c r="R12" s="9"/>
      <c r="S12" s="9"/>
      <c r="T12" s="9"/>
      <c r="U12" s="27"/>
      <c r="V12" s="9"/>
      <c r="W12" s="9"/>
      <c r="X12" s="9"/>
      <c r="Y12" s="20"/>
      <c r="Z12" s="1"/>
    </row>
    <row r="13" spans="3:26" ht="3.6" customHeight="1" x14ac:dyDescent="0.25">
      <c r="C13" s="6"/>
      <c r="D13" s="17"/>
      <c r="E13" s="6"/>
      <c r="F13" s="6"/>
      <c r="G13" s="6"/>
      <c r="H13" s="6"/>
      <c r="I13" s="30"/>
      <c r="J13" s="31"/>
      <c r="K13" s="31"/>
      <c r="L13" s="31"/>
      <c r="M13" s="30"/>
      <c r="N13" s="31"/>
      <c r="O13" s="31"/>
      <c r="P13" s="31"/>
      <c r="Q13" s="30"/>
      <c r="R13" s="31"/>
      <c r="S13" s="31"/>
      <c r="T13" s="31"/>
      <c r="U13" s="30"/>
      <c r="V13" s="31"/>
      <c r="W13" s="31"/>
      <c r="X13" s="31"/>
      <c r="Y13" s="23"/>
      <c r="Z13" s="1"/>
    </row>
    <row r="14" spans="3:26" x14ac:dyDescent="0.25">
      <c r="C14" s="3" t="s">
        <v>7</v>
      </c>
      <c r="D14" s="91"/>
      <c r="E14" s="1"/>
      <c r="F14" s="1"/>
      <c r="G14" s="1"/>
      <c r="H14" s="1"/>
      <c r="I14" s="32"/>
      <c r="J14" s="33"/>
      <c r="K14" s="33"/>
      <c r="L14" s="33"/>
      <c r="M14" s="32"/>
      <c r="N14" s="33"/>
      <c r="O14" s="33"/>
      <c r="P14" s="33"/>
      <c r="Q14" s="32"/>
      <c r="R14" s="33"/>
      <c r="S14" s="33"/>
      <c r="T14" s="33"/>
      <c r="U14" s="32"/>
      <c r="V14" s="33"/>
      <c r="W14" s="33"/>
      <c r="X14" s="33"/>
      <c r="Y14" s="24"/>
      <c r="Z14" s="1"/>
    </row>
    <row r="15" spans="3:26" x14ac:dyDescent="0.25">
      <c r="C15" s="4"/>
      <c r="D15" s="15"/>
      <c r="E15" s="4"/>
      <c r="F15" s="4"/>
      <c r="G15" s="4"/>
      <c r="H15" s="4"/>
      <c r="I15" s="27"/>
      <c r="J15" s="9"/>
      <c r="K15" s="9"/>
      <c r="L15" s="9"/>
      <c r="M15" s="27"/>
      <c r="N15" s="9"/>
      <c r="O15" s="9"/>
      <c r="P15" s="9"/>
      <c r="Q15" s="27"/>
      <c r="R15" s="9"/>
      <c r="S15" s="9"/>
      <c r="T15" s="9"/>
      <c r="U15" s="27"/>
      <c r="V15" s="9"/>
      <c r="W15" s="9"/>
      <c r="X15" s="9"/>
      <c r="Y15" s="20"/>
      <c r="Z15" s="1"/>
    </row>
    <row r="16" spans="3:26" x14ac:dyDescent="0.25">
      <c r="C16" s="4" t="s">
        <v>8</v>
      </c>
      <c r="D16" s="15"/>
      <c r="E16" s="135">
        <f>E58</f>
        <v>0</v>
      </c>
      <c r="F16" s="135"/>
      <c r="G16" s="135"/>
      <c r="H16" s="135"/>
      <c r="I16" s="129">
        <f>F58</f>
        <v>0</v>
      </c>
      <c r="J16" s="130"/>
      <c r="K16" s="130"/>
      <c r="L16" s="130"/>
      <c r="M16" s="129">
        <f>G58</f>
        <v>0</v>
      </c>
      <c r="N16" s="130"/>
      <c r="O16" s="130"/>
      <c r="P16" s="130"/>
      <c r="Q16" s="129">
        <f>H58</f>
        <v>0</v>
      </c>
      <c r="R16" s="130"/>
      <c r="S16" s="130"/>
      <c r="T16" s="130"/>
      <c r="U16" s="129">
        <f>I58</f>
        <v>0</v>
      </c>
      <c r="V16" s="130"/>
      <c r="W16" s="130"/>
      <c r="X16" s="130"/>
      <c r="Y16" s="20"/>
      <c r="Z16" s="1"/>
    </row>
    <row r="17" spans="3:26" x14ac:dyDescent="0.25">
      <c r="C17" s="4"/>
      <c r="D17" s="15"/>
      <c r="E17" s="8"/>
      <c r="F17" s="8"/>
      <c r="G17" s="8"/>
      <c r="H17" s="8"/>
      <c r="I17" s="28"/>
      <c r="J17" s="29"/>
      <c r="K17" s="29"/>
      <c r="L17" s="29"/>
      <c r="M17" s="28"/>
      <c r="N17" s="29"/>
      <c r="O17" s="29"/>
      <c r="P17" s="29"/>
      <c r="Q17" s="28"/>
      <c r="R17" s="29"/>
      <c r="S17" s="29"/>
      <c r="T17" s="29"/>
      <c r="U17" s="28"/>
      <c r="V17" s="29"/>
      <c r="W17" s="29"/>
      <c r="X17" s="29"/>
      <c r="Y17" s="20"/>
      <c r="Z17" s="1"/>
    </row>
    <row r="18" spans="3:26" x14ac:dyDescent="0.25">
      <c r="C18" s="4" t="s">
        <v>9</v>
      </c>
      <c r="D18" s="15"/>
      <c r="E18" s="136" t="str">
        <f>E59&amp;" %"</f>
        <v xml:space="preserve"> %</v>
      </c>
      <c r="F18" s="136"/>
      <c r="G18" s="136"/>
      <c r="H18" s="136"/>
      <c r="I18" s="131" t="str">
        <f>F59&amp;" %"</f>
        <v xml:space="preserve"> %</v>
      </c>
      <c r="J18" s="132"/>
      <c r="K18" s="132"/>
      <c r="L18" s="132"/>
      <c r="M18" s="131" t="str">
        <f>G59&amp;" %"</f>
        <v xml:space="preserve"> %</v>
      </c>
      <c r="N18" s="132"/>
      <c r="O18" s="132"/>
      <c r="P18" s="132"/>
      <c r="Q18" s="131" t="str">
        <f>H59&amp;" %"</f>
        <v xml:space="preserve"> %</v>
      </c>
      <c r="R18" s="132"/>
      <c r="S18" s="132"/>
      <c r="T18" s="132"/>
      <c r="U18" s="131" t="str">
        <f>I59&amp;" %"</f>
        <v xml:space="preserve"> %</v>
      </c>
      <c r="V18" s="132"/>
      <c r="W18" s="132"/>
      <c r="X18" s="132"/>
      <c r="Y18" s="20"/>
      <c r="Z18" s="1"/>
    </row>
    <row r="19" spans="3:26" x14ac:dyDescent="0.25">
      <c r="C19" s="4"/>
      <c r="D19" s="15"/>
      <c r="E19" s="8"/>
      <c r="F19" s="8"/>
      <c r="G19" s="8"/>
      <c r="H19" s="8"/>
      <c r="I19" s="28"/>
      <c r="J19" s="29"/>
      <c r="K19" s="29"/>
      <c r="L19" s="29"/>
      <c r="M19" s="28"/>
      <c r="N19" s="29"/>
      <c r="O19" s="29"/>
      <c r="P19" s="29"/>
      <c r="Q19" s="28"/>
      <c r="R19" s="29"/>
      <c r="S19" s="29"/>
      <c r="T19" s="29"/>
      <c r="U19" s="28"/>
      <c r="V19" s="29"/>
      <c r="W19" s="29"/>
      <c r="X19" s="29"/>
      <c r="Y19" s="20"/>
      <c r="Z19" s="1"/>
    </row>
    <row r="20" spans="3:26" x14ac:dyDescent="0.25">
      <c r="C20" s="4" t="s">
        <v>10</v>
      </c>
      <c r="D20" s="15"/>
      <c r="E20" s="139">
        <f>E60</f>
        <v>0</v>
      </c>
      <c r="F20" s="139"/>
      <c r="G20" s="139"/>
      <c r="H20" s="139"/>
      <c r="I20" s="133">
        <f>F60</f>
        <v>0</v>
      </c>
      <c r="J20" s="134"/>
      <c r="K20" s="134"/>
      <c r="L20" s="134"/>
      <c r="M20" s="133">
        <f>G60</f>
        <v>0</v>
      </c>
      <c r="N20" s="134"/>
      <c r="O20" s="134"/>
      <c r="P20" s="134"/>
      <c r="Q20" s="133">
        <f>H60</f>
        <v>0</v>
      </c>
      <c r="R20" s="134"/>
      <c r="S20" s="134"/>
      <c r="T20" s="134"/>
      <c r="U20" s="133">
        <f>I60</f>
        <v>0</v>
      </c>
      <c r="V20" s="134"/>
      <c r="W20" s="134"/>
      <c r="X20" s="134"/>
      <c r="Y20" s="20"/>
      <c r="Z20" s="1"/>
    </row>
    <row r="21" spans="3:26" x14ac:dyDescent="0.25">
      <c r="C21" s="4"/>
      <c r="D21" s="15"/>
      <c r="E21" s="4"/>
      <c r="F21" s="4"/>
      <c r="G21" s="4"/>
      <c r="H21" s="4"/>
      <c r="I21" s="27"/>
      <c r="J21" s="9"/>
      <c r="K21" s="9"/>
      <c r="L21" s="9"/>
      <c r="M21" s="27"/>
      <c r="N21" s="9"/>
      <c r="O21" s="9"/>
      <c r="P21" s="9"/>
      <c r="Q21" s="27"/>
      <c r="R21" s="9"/>
      <c r="S21" s="9"/>
      <c r="T21" s="9"/>
      <c r="U21" s="27"/>
      <c r="V21" s="9"/>
      <c r="W21" s="9"/>
      <c r="X21" s="9"/>
      <c r="Y21" s="20"/>
      <c r="Z21" s="1"/>
    </row>
    <row r="22" spans="3:26" x14ac:dyDescent="0.25">
      <c r="C22" s="34" t="s">
        <v>11</v>
      </c>
      <c r="D22" s="35"/>
      <c r="E22" s="39" t="s">
        <v>17</v>
      </c>
      <c r="F22" s="123" t="str">
        <f>IF(E67=0,"",IF(E67=E68,"$"&amp;E67,"$"&amp;E69))</f>
        <v/>
      </c>
      <c r="G22" s="123"/>
      <c r="H22" s="124"/>
      <c r="I22" s="42" t="s">
        <v>17</v>
      </c>
      <c r="J22" s="123" t="str">
        <f>IF(F67=0,"",IF(F67=F68,"$"&amp;F67,"$"&amp;F69))</f>
        <v/>
      </c>
      <c r="K22" s="123"/>
      <c r="L22" s="124"/>
      <c r="M22" s="42" t="s">
        <v>17</v>
      </c>
      <c r="N22" s="123" t="str">
        <f>IF(G67=0,"",IF(G67=G68,"$"&amp;G67,"$"&amp;G69))</f>
        <v/>
      </c>
      <c r="O22" s="123"/>
      <c r="P22" s="124"/>
      <c r="Q22" s="42" t="s">
        <v>17</v>
      </c>
      <c r="R22" s="123" t="str">
        <f>IF(H67=0,"",IF(H67=H68,"$"&amp;H67,"$"&amp;H69))</f>
        <v/>
      </c>
      <c r="S22" s="123"/>
      <c r="T22" s="124"/>
      <c r="U22" s="37" t="s">
        <v>17</v>
      </c>
      <c r="V22" s="115" t="str">
        <f>IF(I67=0,"",IF(I67=I68,"$"&amp;I67,"$"&amp;I69))</f>
        <v/>
      </c>
      <c r="W22" s="116"/>
      <c r="X22" s="116"/>
      <c r="Y22" s="36"/>
      <c r="Z22" s="1"/>
    </row>
    <row r="23" spans="3:26" x14ac:dyDescent="0.25">
      <c r="C23" s="4"/>
      <c r="D23" s="15"/>
      <c r="E23" s="40"/>
      <c r="F23" s="120" t="str">
        <f>IF(E67=E68,"","(Avg. $"&amp;E63&amp;")")</f>
        <v/>
      </c>
      <c r="G23" s="120"/>
      <c r="H23" s="122"/>
      <c r="I23" s="43"/>
      <c r="J23" s="120" t="str">
        <f>IF(F67=F68,"","(Avg. $"&amp;F63&amp;")")</f>
        <v/>
      </c>
      <c r="K23" s="120"/>
      <c r="L23" s="122"/>
      <c r="M23" s="43"/>
      <c r="N23" s="120" t="str">
        <f>IF(G67=G68,"","(Avg. $"&amp;G63&amp;")")</f>
        <v/>
      </c>
      <c r="O23" s="120"/>
      <c r="P23" s="122"/>
      <c r="Q23" s="43"/>
      <c r="R23" s="120" t="str">
        <f>IF(H67=H68,"","(Avg. $"&amp;H63&amp;")")</f>
        <v/>
      </c>
      <c r="S23" s="120"/>
      <c r="T23" s="122"/>
      <c r="U23" s="45"/>
      <c r="V23" s="112" t="str">
        <f>IF(I67=I68,"","(Avg. $"&amp;I63&amp;")")</f>
        <v/>
      </c>
      <c r="W23" s="113"/>
      <c r="X23" s="113"/>
      <c r="Y23" s="46"/>
      <c r="Z23" s="1"/>
    </row>
    <row r="24" spans="3:26" x14ac:dyDescent="0.25">
      <c r="C24" s="4"/>
      <c r="D24" s="15"/>
      <c r="E24" s="41" t="s">
        <v>18</v>
      </c>
      <c r="F24" s="119" t="str">
        <f>IF(E76=0,"",IF(E76=E77,"$"&amp;E76,"$"&amp;E78))</f>
        <v/>
      </c>
      <c r="G24" s="119"/>
      <c r="H24" s="121"/>
      <c r="I24" s="44" t="s">
        <v>18</v>
      </c>
      <c r="J24" s="119" t="str">
        <f>IF(F76=0,"",IF(F76=F77,"$"&amp;F76,"$"&amp;F78))</f>
        <v/>
      </c>
      <c r="K24" s="119"/>
      <c r="L24" s="121"/>
      <c r="M24" s="44" t="s">
        <v>18</v>
      </c>
      <c r="N24" s="119" t="str">
        <f>IF(G76=0,"",IF(G76=G77,"$"&amp;G76,"$"&amp;G78))</f>
        <v/>
      </c>
      <c r="O24" s="119"/>
      <c r="P24" s="121"/>
      <c r="Q24" s="44" t="s">
        <v>18</v>
      </c>
      <c r="R24" s="119" t="str">
        <f>IF(H76=0,"",IF(H76=H77,"$"&amp;H76,"$"&amp;H78))</f>
        <v/>
      </c>
      <c r="S24" s="119"/>
      <c r="T24" s="121"/>
      <c r="U24" s="47" t="s">
        <v>18</v>
      </c>
      <c r="V24" s="110" t="str">
        <f>IF(I76=0,"",IF(I76=I77,"$"&amp;I76,"$"&amp;I78))</f>
        <v/>
      </c>
      <c r="W24" s="111"/>
      <c r="X24" s="111"/>
      <c r="Y24" s="20"/>
      <c r="Z24" s="1"/>
    </row>
    <row r="25" spans="3:26" x14ac:dyDescent="0.25">
      <c r="C25" s="4"/>
      <c r="D25" s="15"/>
      <c r="E25" s="40"/>
      <c r="F25" s="120" t="str">
        <f>IF(E76=E77,"","(Avg. $"&amp;E72&amp;")")</f>
        <v/>
      </c>
      <c r="G25" s="120"/>
      <c r="H25" s="122"/>
      <c r="I25" s="43"/>
      <c r="J25" s="120" t="str">
        <f>IF(F76=F77,"","(Avg. $"&amp;F72&amp;")")</f>
        <v/>
      </c>
      <c r="K25" s="120"/>
      <c r="L25" s="122"/>
      <c r="M25" s="43"/>
      <c r="N25" s="120" t="str">
        <f>IF(G76=G77,"","(Avg. $"&amp;G72&amp;")")</f>
        <v/>
      </c>
      <c r="O25" s="120"/>
      <c r="P25" s="122"/>
      <c r="Q25" s="43"/>
      <c r="R25" s="120" t="str">
        <f>IF(H76=H77,"","(Avg. $"&amp;H72&amp;")")</f>
        <v/>
      </c>
      <c r="S25" s="120"/>
      <c r="T25" s="122"/>
      <c r="U25" s="38"/>
      <c r="V25" s="117" t="str">
        <f>IF(I76=I77,"","(Avg. $"&amp;I72&amp;")")</f>
        <v/>
      </c>
      <c r="W25" s="118"/>
      <c r="X25" s="118"/>
      <c r="Y25" s="20"/>
      <c r="Z25" s="1"/>
    </row>
    <row r="26" spans="3:26" x14ac:dyDescent="0.25">
      <c r="C26" s="4"/>
      <c r="D26" s="15"/>
      <c r="E26" s="41" t="s">
        <v>19</v>
      </c>
      <c r="F26" s="119" t="str">
        <f>IF(E85=0,"",IF(E85=E86,"$"&amp;E85,"$"&amp;E87))</f>
        <v/>
      </c>
      <c r="G26" s="119"/>
      <c r="H26" s="121"/>
      <c r="I26" s="44" t="s">
        <v>19</v>
      </c>
      <c r="J26" s="119" t="str">
        <f>IF(F85=0,"",IF(F85=F86,"$"&amp;F85,"$"&amp;F87))</f>
        <v/>
      </c>
      <c r="K26" s="119"/>
      <c r="L26" s="121"/>
      <c r="M26" s="44" t="s">
        <v>19</v>
      </c>
      <c r="N26" s="119" t="str">
        <f>IF(G85=0,"",IF(G85=G86,"$"&amp;G85,"$"&amp;G87))</f>
        <v/>
      </c>
      <c r="O26" s="119"/>
      <c r="P26" s="121"/>
      <c r="Q26" s="44" t="s">
        <v>19</v>
      </c>
      <c r="R26" s="119" t="str">
        <f>IF(H85=0,"",IF(H85=H86,"$"&amp;H85,"$"&amp;H87))</f>
        <v/>
      </c>
      <c r="S26" s="119"/>
      <c r="T26" s="121"/>
      <c r="U26" s="47" t="s">
        <v>19</v>
      </c>
      <c r="V26" s="119" t="str">
        <f>IF(I85=0,"",IF(I85=I86,"$"&amp;I85,"$"&amp;I87))</f>
        <v/>
      </c>
      <c r="W26" s="119"/>
      <c r="X26" s="110"/>
      <c r="Y26" s="50"/>
      <c r="Z26" s="1"/>
    </row>
    <row r="27" spans="3:26" x14ac:dyDescent="0.25">
      <c r="C27" s="4"/>
      <c r="D27" s="15"/>
      <c r="E27" s="40"/>
      <c r="F27" s="120" t="str">
        <f>IF(E85=E86,"","(Avg. $"&amp;E81&amp;")")</f>
        <v/>
      </c>
      <c r="G27" s="120"/>
      <c r="H27" s="122"/>
      <c r="I27" s="43"/>
      <c r="J27" s="120" t="str">
        <f>IF(F85=F86,"","(Avg. $"&amp;F81&amp;")")</f>
        <v/>
      </c>
      <c r="K27" s="120"/>
      <c r="L27" s="122"/>
      <c r="M27" s="43"/>
      <c r="N27" s="120" t="str">
        <f>IF(G85=G86,"","(Avg. $"&amp;G81&amp;")")</f>
        <v/>
      </c>
      <c r="O27" s="120"/>
      <c r="P27" s="122"/>
      <c r="Q27" s="43"/>
      <c r="R27" s="120" t="str">
        <f>IF(H85=H86,"","(Avg. $"&amp;H81&amp;")")</f>
        <v/>
      </c>
      <c r="S27" s="120"/>
      <c r="T27" s="122"/>
      <c r="U27" s="45"/>
      <c r="V27" s="120" t="str">
        <f>IF(I85=I86,"","(Avg. $"&amp;I81&amp;")")</f>
        <v/>
      </c>
      <c r="W27" s="120"/>
      <c r="X27" s="112"/>
      <c r="Y27" s="46"/>
      <c r="Z27" s="1"/>
    </row>
    <row r="28" spans="3:26" x14ac:dyDescent="0.25">
      <c r="C28" s="4"/>
      <c r="D28" s="15"/>
      <c r="E28" s="41" t="s">
        <v>20</v>
      </c>
      <c r="F28" s="119" t="str">
        <f>IF(E94=0,"",IF(E94=E95,"$"&amp;E94,"$"&amp;E96))</f>
        <v/>
      </c>
      <c r="G28" s="119"/>
      <c r="H28" s="121"/>
      <c r="I28" s="44" t="s">
        <v>20</v>
      </c>
      <c r="J28" s="119" t="str">
        <f>IF(F94=0,"",IF(F94=F95,"$"&amp;F94,"$"&amp;F96))</f>
        <v/>
      </c>
      <c r="K28" s="119"/>
      <c r="L28" s="121"/>
      <c r="M28" s="44" t="s">
        <v>20</v>
      </c>
      <c r="N28" s="119" t="str">
        <f>IF(G94=0,"",IF(G94=G95,"$"&amp;G94,"$"&amp;G96))</f>
        <v/>
      </c>
      <c r="O28" s="119"/>
      <c r="P28" s="121"/>
      <c r="Q28" s="44" t="s">
        <v>20</v>
      </c>
      <c r="R28" s="119" t="str">
        <f>IF(H94=0,"",IF(H94=H95,"$"&amp;H94,"$"&amp;H96))</f>
        <v/>
      </c>
      <c r="S28" s="119"/>
      <c r="T28" s="121"/>
      <c r="U28" s="47" t="s">
        <v>20</v>
      </c>
      <c r="V28" s="110" t="str">
        <f>IF(I94=0,"",IF(I94=I95,"$"&amp;I94,"$"&amp;I96))</f>
        <v/>
      </c>
      <c r="W28" s="111"/>
      <c r="X28" s="111"/>
      <c r="Y28" s="50"/>
      <c r="Z28" s="1"/>
    </row>
    <row r="29" spans="3:26" x14ac:dyDescent="0.25">
      <c r="C29" s="4"/>
      <c r="D29" s="15"/>
      <c r="E29" s="40"/>
      <c r="F29" s="120" t="str">
        <f>IF(E94=E95,"","(Avg. $"&amp;E90&amp;")")</f>
        <v/>
      </c>
      <c r="G29" s="120"/>
      <c r="H29" s="122"/>
      <c r="I29" s="43"/>
      <c r="J29" s="120" t="str">
        <f>IF(F94=F95,"","(Avg. $"&amp;F90&amp;")")</f>
        <v/>
      </c>
      <c r="K29" s="120"/>
      <c r="L29" s="122"/>
      <c r="M29" s="43"/>
      <c r="N29" s="120" t="str">
        <f>IF(G94=G95,"","(Avg. $"&amp;G90&amp;")")</f>
        <v/>
      </c>
      <c r="O29" s="120"/>
      <c r="P29" s="122"/>
      <c r="Q29" s="43"/>
      <c r="R29" s="120" t="str">
        <f>IF(H94=H95,"","(Avg. $"&amp;H90&amp;")")</f>
        <v/>
      </c>
      <c r="S29" s="120"/>
      <c r="T29" s="122"/>
      <c r="U29" s="45"/>
      <c r="V29" s="112" t="str">
        <f>IF(I94=I95,"","(Avg. $"&amp;I90&amp;")")</f>
        <v/>
      </c>
      <c r="W29" s="113"/>
      <c r="X29" s="113"/>
      <c r="Y29" s="46"/>
      <c r="Z29" s="1"/>
    </row>
    <row r="30" spans="3:26" x14ac:dyDescent="0.25">
      <c r="C30" s="4"/>
      <c r="D30" s="15"/>
      <c r="E30" s="4"/>
      <c r="F30" s="4"/>
      <c r="G30" s="4"/>
      <c r="H30" s="4"/>
      <c r="I30" s="27"/>
      <c r="J30" s="9"/>
      <c r="K30" s="9"/>
      <c r="L30" s="9"/>
      <c r="M30" s="27"/>
      <c r="N30" s="9"/>
      <c r="O30" s="9"/>
      <c r="P30" s="9"/>
      <c r="Q30" s="27"/>
      <c r="R30" s="9"/>
      <c r="S30" s="9"/>
      <c r="T30" s="9"/>
      <c r="U30" s="27"/>
      <c r="V30" s="9"/>
      <c r="W30" s="9"/>
      <c r="X30" s="9"/>
      <c r="Y30" s="20"/>
      <c r="Z30" s="1"/>
    </row>
    <row r="31" spans="3:26" x14ac:dyDescent="0.25">
      <c r="C31" s="4" t="s">
        <v>12</v>
      </c>
      <c r="D31" s="15"/>
      <c r="E31" s="109" t="str">
        <f>IF(E97="","---",IF(E97="N / A","---",E97))</f>
        <v>---</v>
      </c>
      <c r="F31" s="102"/>
      <c r="G31" s="103" t="str">
        <f>IF(E125="","",IF(E125="N / A","","$"&amp;E125))</f>
        <v/>
      </c>
      <c r="H31" s="100"/>
      <c r="I31" s="101" t="str">
        <f>IF(F97="","---",IF(F97="N / A","---",F97))</f>
        <v>---</v>
      </c>
      <c r="J31" s="102"/>
      <c r="K31" s="99" t="str">
        <f>IF(F125="","",IF(F125="N / A","","$"&amp;F125))</f>
        <v/>
      </c>
      <c r="L31" s="100"/>
      <c r="M31" s="101" t="str">
        <f>IF(G97="","---",IF(G97="N / A","---",G97))</f>
        <v>---</v>
      </c>
      <c r="N31" s="102"/>
      <c r="O31" s="99" t="str">
        <f>IF(G125="","",IF(G125="N / A","","$"&amp;G125))</f>
        <v/>
      </c>
      <c r="P31" s="100"/>
      <c r="Q31" s="101" t="str">
        <f>IF(H97="","---",IF(H97="N / A","---",H97))</f>
        <v>---</v>
      </c>
      <c r="R31" s="102"/>
      <c r="S31" s="99" t="str">
        <f>IF(H125="","",IF(H125="N / A","","$"&amp;H125))</f>
        <v/>
      </c>
      <c r="T31" s="100"/>
      <c r="U31" s="101" t="str">
        <f>IF(I97="","---",IF(I97="N / A","---",I97))</f>
        <v>---</v>
      </c>
      <c r="V31" s="102"/>
      <c r="W31" s="99" t="str">
        <f>IF(I125="","",IF(I125="N / A","","$"&amp;I125))</f>
        <v/>
      </c>
      <c r="X31" s="99"/>
      <c r="Y31" s="20"/>
      <c r="Z31" s="1"/>
    </row>
    <row r="32" spans="3:26" ht="15.75" thickBot="1" x14ac:dyDescent="0.3">
      <c r="C32" s="4"/>
      <c r="D32" s="15"/>
      <c r="E32" s="4"/>
      <c r="F32" s="4"/>
      <c r="G32" s="4"/>
      <c r="H32" s="4"/>
      <c r="I32" s="27"/>
      <c r="J32" s="9"/>
      <c r="K32" s="9"/>
      <c r="L32" s="9"/>
      <c r="M32" s="27"/>
      <c r="N32" s="9"/>
      <c r="O32" s="9"/>
      <c r="P32" s="9"/>
      <c r="Q32" s="27"/>
      <c r="R32" s="9"/>
      <c r="S32" s="9"/>
      <c r="T32" s="9"/>
      <c r="U32" s="27"/>
      <c r="V32" s="9"/>
      <c r="W32" s="9"/>
      <c r="X32" s="9"/>
      <c r="Y32" s="20"/>
      <c r="Z32" s="1"/>
    </row>
    <row r="33" spans="3:26" x14ac:dyDescent="0.25">
      <c r="C33" s="4" t="s">
        <v>13</v>
      </c>
      <c r="D33" s="15"/>
      <c r="E33" s="51" t="s">
        <v>21</v>
      </c>
      <c r="F33" s="92" t="str">
        <f t="shared" ref="F33:F38" si="0">IF(E98=2,"X","")</f>
        <v/>
      </c>
      <c r="G33" s="52" t="s">
        <v>27</v>
      </c>
      <c r="H33" s="53" t="str">
        <f t="shared" ref="H33:H38" si="1">IF(E104=2,"X","")</f>
        <v/>
      </c>
      <c r="I33" s="59" t="s">
        <v>21</v>
      </c>
      <c r="J33" s="92" t="str">
        <f t="shared" ref="J33:J38" si="2">IF(F98=2,"X","")</f>
        <v/>
      </c>
      <c r="K33" s="52" t="s">
        <v>27</v>
      </c>
      <c r="L33" s="53" t="str">
        <f t="shared" ref="L33:L38" si="3">IF(F104=2,"X","")</f>
        <v/>
      </c>
      <c r="M33" s="59" t="s">
        <v>21</v>
      </c>
      <c r="N33" s="92" t="str">
        <f t="shared" ref="N33:N38" si="4">IF(G98=2,"X","")</f>
        <v/>
      </c>
      <c r="O33" s="52" t="s">
        <v>27</v>
      </c>
      <c r="P33" s="53" t="str">
        <f t="shared" ref="P33:P38" si="5">IF(G104=2,"X","")</f>
        <v/>
      </c>
      <c r="Q33" s="59" t="s">
        <v>21</v>
      </c>
      <c r="R33" s="92" t="str">
        <f t="shared" ref="R33:R38" si="6">IF(H98=2,"X","")</f>
        <v/>
      </c>
      <c r="S33" s="52" t="s">
        <v>27</v>
      </c>
      <c r="T33" s="94" t="str">
        <f t="shared" ref="T33:T38" si="7">IF(H104=2,"X","")</f>
        <v/>
      </c>
      <c r="U33" s="59" t="s">
        <v>21</v>
      </c>
      <c r="V33" s="92" t="str">
        <f t="shared" ref="V33:V38" si="8">IF(I98=2,"X","")</f>
        <v/>
      </c>
      <c r="W33" s="52" t="s">
        <v>27</v>
      </c>
      <c r="X33" s="62" t="str">
        <f t="shared" ref="X33:X38" si="9">IF(I104=2,"X","")</f>
        <v/>
      </c>
      <c r="Y33" s="65"/>
      <c r="Z33" s="1"/>
    </row>
    <row r="34" spans="3:26" x14ac:dyDescent="0.25">
      <c r="C34" s="4"/>
      <c r="D34" s="15"/>
      <c r="E34" s="54" t="s">
        <v>22</v>
      </c>
      <c r="F34" s="55" t="str">
        <f t="shared" si="0"/>
        <v/>
      </c>
      <c r="G34" s="55" t="s">
        <v>28</v>
      </c>
      <c r="H34" s="56" t="str">
        <f t="shared" si="1"/>
        <v/>
      </c>
      <c r="I34" s="60" t="s">
        <v>22</v>
      </c>
      <c r="J34" s="55" t="str">
        <f t="shared" si="2"/>
        <v/>
      </c>
      <c r="K34" s="55" t="s">
        <v>28</v>
      </c>
      <c r="L34" s="56" t="str">
        <f t="shared" si="3"/>
        <v/>
      </c>
      <c r="M34" s="60" t="s">
        <v>22</v>
      </c>
      <c r="N34" s="55" t="str">
        <f t="shared" si="4"/>
        <v/>
      </c>
      <c r="O34" s="55" t="s">
        <v>28</v>
      </c>
      <c r="P34" s="56" t="str">
        <f t="shared" si="5"/>
        <v/>
      </c>
      <c r="Q34" s="60" t="s">
        <v>22</v>
      </c>
      <c r="R34" s="55" t="str">
        <f t="shared" si="6"/>
        <v/>
      </c>
      <c r="S34" s="55" t="s">
        <v>28</v>
      </c>
      <c r="T34" s="56" t="str">
        <f t="shared" si="7"/>
        <v/>
      </c>
      <c r="U34" s="60" t="s">
        <v>22</v>
      </c>
      <c r="V34" s="55" t="str">
        <f t="shared" si="8"/>
        <v/>
      </c>
      <c r="W34" s="55" t="s">
        <v>28</v>
      </c>
      <c r="X34" s="63" t="str">
        <f t="shared" si="9"/>
        <v/>
      </c>
      <c r="Y34" s="66"/>
      <c r="Z34" s="1"/>
    </row>
    <row r="35" spans="3:26" x14ac:dyDescent="0.25">
      <c r="C35" s="4"/>
      <c r="D35" s="15"/>
      <c r="E35" s="54" t="s">
        <v>23</v>
      </c>
      <c r="F35" s="55" t="str">
        <f t="shared" si="0"/>
        <v/>
      </c>
      <c r="G35" s="55" t="s">
        <v>29</v>
      </c>
      <c r="H35" s="56" t="str">
        <f t="shared" si="1"/>
        <v/>
      </c>
      <c r="I35" s="60" t="s">
        <v>23</v>
      </c>
      <c r="J35" s="55" t="str">
        <f t="shared" si="2"/>
        <v/>
      </c>
      <c r="K35" s="55" t="s">
        <v>29</v>
      </c>
      <c r="L35" s="56" t="str">
        <f t="shared" si="3"/>
        <v/>
      </c>
      <c r="M35" s="60" t="s">
        <v>23</v>
      </c>
      <c r="N35" s="55" t="str">
        <f t="shared" si="4"/>
        <v/>
      </c>
      <c r="O35" s="55" t="s">
        <v>29</v>
      </c>
      <c r="P35" s="56" t="str">
        <f t="shared" si="5"/>
        <v/>
      </c>
      <c r="Q35" s="60" t="s">
        <v>23</v>
      </c>
      <c r="R35" s="55" t="str">
        <f t="shared" si="6"/>
        <v/>
      </c>
      <c r="S35" s="55" t="s">
        <v>29</v>
      </c>
      <c r="T35" s="56" t="str">
        <f t="shared" si="7"/>
        <v/>
      </c>
      <c r="U35" s="60" t="s">
        <v>23</v>
      </c>
      <c r="V35" s="55" t="str">
        <f t="shared" si="8"/>
        <v/>
      </c>
      <c r="W35" s="55" t="s">
        <v>29</v>
      </c>
      <c r="X35" s="63" t="str">
        <f t="shared" si="9"/>
        <v/>
      </c>
      <c r="Y35" s="66"/>
      <c r="Z35" s="1"/>
    </row>
    <row r="36" spans="3:26" x14ac:dyDescent="0.25">
      <c r="C36" s="4"/>
      <c r="D36" s="15"/>
      <c r="E36" s="54" t="s">
        <v>24</v>
      </c>
      <c r="F36" s="55" t="str">
        <f t="shared" si="0"/>
        <v/>
      </c>
      <c r="G36" s="55" t="s">
        <v>30</v>
      </c>
      <c r="H36" s="56" t="str">
        <f t="shared" si="1"/>
        <v/>
      </c>
      <c r="I36" s="60" t="s">
        <v>24</v>
      </c>
      <c r="J36" s="55" t="str">
        <f t="shared" si="2"/>
        <v/>
      </c>
      <c r="K36" s="55" t="s">
        <v>30</v>
      </c>
      <c r="L36" s="56" t="str">
        <f t="shared" si="3"/>
        <v/>
      </c>
      <c r="M36" s="60" t="s">
        <v>24</v>
      </c>
      <c r="N36" s="55" t="str">
        <f t="shared" si="4"/>
        <v/>
      </c>
      <c r="O36" s="55" t="s">
        <v>30</v>
      </c>
      <c r="P36" s="56" t="str">
        <f t="shared" si="5"/>
        <v/>
      </c>
      <c r="Q36" s="60" t="s">
        <v>24</v>
      </c>
      <c r="R36" s="55" t="str">
        <f t="shared" si="6"/>
        <v/>
      </c>
      <c r="S36" s="55" t="s">
        <v>30</v>
      </c>
      <c r="T36" s="56" t="str">
        <f t="shared" si="7"/>
        <v/>
      </c>
      <c r="U36" s="60" t="s">
        <v>24</v>
      </c>
      <c r="V36" s="55" t="str">
        <f t="shared" si="8"/>
        <v/>
      </c>
      <c r="W36" s="55" t="s">
        <v>30</v>
      </c>
      <c r="X36" s="63" t="str">
        <f t="shared" si="9"/>
        <v/>
      </c>
      <c r="Y36" s="66"/>
      <c r="Z36" s="1"/>
    </row>
    <row r="37" spans="3:26" x14ac:dyDescent="0.25">
      <c r="C37" s="4"/>
      <c r="D37" s="15"/>
      <c r="E37" s="54" t="s">
        <v>25</v>
      </c>
      <c r="F37" s="55" t="str">
        <f t="shared" si="0"/>
        <v/>
      </c>
      <c r="G37" s="55" t="s">
        <v>31</v>
      </c>
      <c r="H37" s="56" t="str">
        <f t="shared" si="1"/>
        <v/>
      </c>
      <c r="I37" s="60" t="s">
        <v>25</v>
      </c>
      <c r="J37" s="55" t="str">
        <f t="shared" si="2"/>
        <v/>
      </c>
      <c r="K37" s="55" t="s">
        <v>31</v>
      </c>
      <c r="L37" s="56" t="str">
        <f t="shared" si="3"/>
        <v/>
      </c>
      <c r="M37" s="60" t="s">
        <v>25</v>
      </c>
      <c r="N37" s="55" t="str">
        <f t="shared" si="4"/>
        <v/>
      </c>
      <c r="O37" s="55" t="s">
        <v>31</v>
      </c>
      <c r="P37" s="56" t="str">
        <f t="shared" si="5"/>
        <v/>
      </c>
      <c r="Q37" s="60" t="s">
        <v>25</v>
      </c>
      <c r="R37" s="55" t="str">
        <f t="shared" si="6"/>
        <v/>
      </c>
      <c r="S37" s="55" t="s">
        <v>31</v>
      </c>
      <c r="T37" s="56" t="str">
        <f t="shared" si="7"/>
        <v/>
      </c>
      <c r="U37" s="60" t="s">
        <v>25</v>
      </c>
      <c r="V37" s="55" t="str">
        <f t="shared" si="8"/>
        <v/>
      </c>
      <c r="W37" s="55" t="s">
        <v>31</v>
      </c>
      <c r="X37" s="63" t="str">
        <f t="shared" si="9"/>
        <v/>
      </c>
      <c r="Y37" s="66"/>
      <c r="Z37" s="1"/>
    </row>
    <row r="38" spans="3:26" x14ac:dyDescent="0.25">
      <c r="C38" s="4"/>
      <c r="D38" s="15"/>
      <c r="E38" s="57" t="s">
        <v>26</v>
      </c>
      <c r="F38" s="58" t="str">
        <f t="shared" si="0"/>
        <v/>
      </c>
      <c r="G38" s="58" t="s">
        <v>32</v>
      </c>
      <c r="H38" s="48" t="str">
        <f t="shared" si="1"/>
        <v/>
      </c>
      <c r="I38" s="61" t="s">
        <v>26</v>
      </c>
      <c r="J38" s="58" t="str">
        <f t="shared" si="2"/>
        <v/>
      </c>
      <c r="K38" s="58" t="s">
        <v>32</v>
      </c>
      <c r="L38" s="48" t="str">
        <f t="shared" si="3"/>
        <v/>
      </c>
      <c r="M38" s="61" t="s">
        <v>26</v>
      </c>
      <c r="N38" s="58" t="str">
        <f t="shared" si="4"/>
        <v/>
      </c>
      <c r="O38" s="58" t="s">
        <v>32</v>
      </c>
      <c r="P38" s="48" t="str">
        <f t="shared" si="5"/>
        <v/>
      </c>
      <c r="Q38" s="61" t="s">
        <v>26</v>
      </c>
      <c r="R38" s="93" t="str">
        <f t="shared" si="6"/>
        <v/>
      </c>
      <c r="S38" s="58" t="s">
        <v>32</v>
      </c>
      <c r="T38" s="48" t="str">
        <f t="shared" si="7"/>
        <v/>
      </c>
      <c r="U38" s="61" t="s">
        <v>26</v>
      </c>
      <c r="V38" s="58" t="str">
        <f t="shared" si="8"/>
        <v/>
      </c>
      <c r="W38" s="58" t="s">
        <v>32</v>
      </c>
      <c r="X38" s="64" t="str">
        <f t="shared" si="9"/>
        <v/>
      </c>
      <c r="Y38" s="50"/>
      <c r="Z38" s="1"/>
    </row>
    <row r="39" spans="3:26" ht="4.1500000000000004" customHeight="1" x14ac:dyDescent="0.25">
      <c r="C39" s="6"/>
      <c r="D39" s="17"/>
      <c r="E39" s="6"/>
      <c r="F39" s="6"/>
      <c r="G39" s="6"/>
      <c r="H39" s="6"/>
      <c r="I39" s="30"/>
      <c r="J39" s="31"/>
      <c r="K39" s="31"/>
      <c r="L39" s="31"/>
      <c r="M39" s="30"/>
      <c r="N39" s="31"/>
      <c r="O39" s="31"/>
      <c r="P39" s="31"/>
      <c r="Q39" s="30"/>
      <c r="R39" s="31"/>
      <c r="S39" s="31"/>
      <c r="T39" s="31"/>
      <c r="U39" s="30"/>
      <c r="V39" s="31"/>
      <c r="W39" s="31"/>
      <c r="X39" s="31"/>
      <c r="Y39" s="23"/>
      <c r="Z39" s="1"/>
    </row>
    <row r="40" spans="3:26" x14ac:dyDescent="0.25">
      <c r="C40" s="4" t="s">
        <v>14</v>
      </c>
      <c r="D40" s="15"/>
      <c r="E40" s="67" t="s">
        <v>33</v>
      </c>
      <c r="F40" s="68" t="str">
        <f t="shared" ref="F40:F45" si="10">IF(E110=2,"X","")</f>
        <v/>
      </c>
      <c r="G40" s="68" t="s">
        <v>39</v>
      </c>
      <c r="H40" s="49" t="str">
        <f t="shared" ref="H40:H45" si="11">IF(E116=2,"X","")</f>
        <v/>
      </c>
      <c r="I40" s="74" t="s">
        <v>33</v>
      </c>
      <c r="J40" s="68" t="str">
        <f t="shared" ref="J40:J45" si="12">IF(F110=2,"X","")</f>
        <v/>
      </c>
      <c r="K40" s="68" t="s">
        <v>39</v>
      </c>
      <c r="L40" s="49" t="str">
        <f t="shared" ref="L40:L45" si="13">IF(F116=2,"X","")</f>
        <v/>
      </c>
      <c r="M40" s="74" t="s">
        <v>33</v>
      </c>
      <c r="N40" s="68" t="str">
        <f t="shared" ref="N40:N45" si="14">IF(G110=2,"X","")</f>
        <v/>
      </c>
      <c r="O40" s="68" t="s">
        <v>39</v>
      </c>
      <c r="P40" s="49" t="str">
        <f t="shared" ref="P40:P45" si="15">IF(G116=2,"X","")</f>
        <v/>
      </c>
      <c r="Q40" s="74" t="s">
        <v>33</v>
      </c>
      <c r="R40" s="68" t="str">
        <f t="shared" ref="R40:R45" si="16">IF(H110=2,"X","")</f>
        <v/>
      </c>
      <c r="S40" s="68" t="s">
        <v>39</v>
      </c>
      <c r="T40" s="49" t="str">
        <f t="shared" ref="T40:T45" si="17">IF(H116=2,"X","")</f>
        <v/>
      </c>
      <c r="U40" s="74" t="s">
        <v>33</v>
      </c>
      <c r="V40" s="68" t="str">
        <f t="shared" ref="V40:V45" si="18">IF(I110=2,"X","")</f>
        <v/>
      </c>
      <c r="W40" s="78" t="s">
        <v>39</v>
      </c>
      <c r="X40" s="78" t="str">
        <f t="shared" ref="X40:X45" si="19">IF(I116=2,"X","")</f>
        <v/>
      </c>
      <c r="Y40" s="46"/>
      <c r="Z40" s="1"/>
    </row>
    <row r="41" spans="3:26" s="12" customFormat="1" ht="26.25" x14ac:dyDescent="0.25">
      <c r="C41" s="10"/>
      <c r="D41" s="16"/>
      <c r="E41" s="69" t="s">
        <v>34</v>
      </c>
      <c r="F41" s="68" t="str">
        <f t="shared" si="10"/>
        <v/>
      </c>
      <c r="G41" s="70" t="s">
        <v>40</v>
      </c>
      <c r="H41" s="49" t="str">
        <f t="shared" si="11"/>
        <v/>
      </c>
      <c r="I41" s="75" t="s">
        <v>34</v>
      </c>
      <c r="J41" s="68" t="str">
        <f t="shared" si="12"/>
        <v/>
      </c>
      <c r="K41" s="70" t="s">
        <v>40</v>
      </c>
      <c r="L41" s="49" t="str">
        <f t="shared" si="13"/>
        <v/>
      </c>
      <c r="M41" s="75" t="s">
        <v>34</v>
      </c>
      <c r="N41" s="68" t="str">
        <f t="shared" si="14"/>
        <v/>
      </c>
      <c r="O41" s="70" t="s">
        <v>40</v>
      </c>
      <c r="P41" s="49" t="str">
        <f t="shared" si="15"/>
        <v/>
      </c>
      <c r="Q41" s="75" t="s">
        <v>34</v>
      </c>
      <c r="R41" s="68" t="str">
        <f t="shared" si="16"/>
        <v/>
      </c>
      <c r="S41" s="70" t="s">
        <v>40</v>
      </c>
      <c r="T41" s="49" t="str">
        <f t="shared" si="17"/>
        <v/>
      </c>
      <c r="U41" s="75" t="s">
        <v>34</v>
      </c>
      <c r="V41" s="68" t="str">
        <f t="shared" si="18"/>
        <v/>
      </c>
      <c r="W41" s="79" t="s">
        <v>40</v>
      </c>
      <c r="X41" s="78" t="str">
        <f t="shared" si="19"/>
        <v/>
      </c>
      <c r="Y41" s="81"/>
      <c r="Z41" s="11"/>
    </row>
    <row r="42" spans="3:26" x14ac:dyDescent="0.25">
      <c r="C42" s="4"/>
      <c r="D42" s="15"/>
      <c r="E42" s="71" t="s">
        <v>35</v>
      </c>
      <c r="F42" s="68" t="str">
        <f t="shared" si="10"/>
        <v/>
      </c>
      <c r="G42" s="55" t="s">
        <v>41</v>
      </c>
      <c r="H42" s="49" t="str">
        <f t="shared" si="11"/>
        <v/>
      </c>
      <c r="I42" s="76" t="s">
        <v>35</v>
      </c>
      <c r="J42" s="68" t="str">
        <f t="shared" si="12"/>
        <v/>
      </c>
      <c r="K42" s="55" t="s">
        <v>41</v>
      </c>
      <c r="L42" s="49" t="str">
        <f t="shared" si="13"/>
        <v/>
      </c>
      <c r="M42" s="76" t="s">
        <v>35</v>
      </c>
      <c r="N42" s="68" t="str">
        <f t="shared" si="14"/>
        <v/>
      </c>
      <c r="O42" s="55" t="s">
        <v>41</v>
      </c>
      <c r="P42" s="49" t="str">
        <f t="shared" si="15"/>
        <v/>
      </c>
      <c r="Q42" s="76" t="s">
        <v>35</v>
      </c>
      <c r="R42" s="68" t="str">
        <f t="shared" si="16"/>
        <v/>
      </c>
      <c r="S42" s="55" t="s">
        <v>41</v>
      </c>
      <c r="T42" s="49" t="str">
        <f t="shared" si="17"/>
        <v/>
      </c>
      <c r="U42" s="76" t="s">
        <v>35</v>
      </c>
      <c r="V42" s="68" t="str">
        <f t="shared" si="18"/>
        <v/>
      </c>
      <c r="W42" s="63" t="s">
        <v>41</v>
      </c>
      <c r="X42" s="78" t="str">
        <f t="shared" si="19"/>
        <v/>
      </c>
      <c r="Y42" s="66"/>
      <c r="Z42" s="1"/>
    </row>
    <row r="43" spans="3:26" x14ac:dyDescent="0.25">
      <c r="C43" s="4"/>
      <c r="D43" s="15"/>
      <c r="E43" s="71" t="s">
        <v>36</v>
      </c>
      <c r="F43" s="68" t="str">
        <f t="shared" si="10"/>
        <v/>
      </c>
      <c r="G43" s="55" t="s">
        <v>42</v>
      </c>
      <c r="H43" s="49" t="str">
        <f t="shared" si="11"/>
        <v/>
      </c>
      <c r="I43" s="76" t="s">
        <v>36</v>
      </c>
      <c r="J43" s="68" t="str">
        <f t="shared" si="12"/>
        <v/>
      </c>
      <c r="K43" s="55" t="s">
        <v>42</v>
      </c>
      <c r="L43" s="49" t="str">
        <f t="shared" si="13"/>
        <v/>
      </c>
      <c r="M43" s="76" t="s">
        <v>36</v>
      </c>
      <c r="N43" s="68" t="str">
        <f t="shared" si="14"/>
        <v/>
      </c>
      <c r="O43" s="55" t="s">
        <v>42</v>
      </c>
      <c r="P43" s="49" t="str">
        <f t="shared" si="15"/>
        <v/>
      </c>
      <c r="Q43" s="76" t="s">
        <v>36</v>
      </c>
      <c r="R43" s="68" t="str">
        <f t="shared" si="16"/>
        <v/>
      </c>
      <c r="S43" s="55" t="s">
        <v>42</v>
      </c>
      <c r="T43" s="49" t="str">
        <f t="shared" si="17"/>
        <v/>
      </c>
      <c r="U43" s="76" t="s">
        <v>36</v>
      </c>
      <c r="V43" s="68" t="str">
        <f t="shared" si="18"/>
        <v/>
      </c>
      <c r="W43" s="63" t="s">
        <v>42</v>
      </c>
      <c r="X43" s="78" t="str">
        <f t="shared" si="19"/>
        <v/>
      </c>
      <c r="Y43" s="66"/>
      <c r="Z43" s="1"/>
    </row>
    <row r="44" spans="3:26" x14ac:dyDescent="0.25">
      <c r="C44" s="4"/>
      <c r="D44" s="15"/>
      <c r="E44" s="71" t="s">
        <v>37</v>
      </c>
      <c r="F44" s="68" t="str">
        <f t="shared" si="10"/>
        <v/>
      </c>
      <c r="G44" s="55" t="s">
        <v>43</v>
      </c>
      <c r="H44" s="49" t="str">
        <f t="shared" si="11"/>
        <v/>
      </c>
      <c r="I44" s="76" t="s">
        <v>37</v>
      </c>
      <c r="J44" s="68" t="str">
        <f t="shared" si="12"/>
        <v/>
      </c>
      <c r="K44" s="55" t="s">
        <v>43</v>
      </c>
      <c r="L44" s="49" t="str">
        <f t="shared" si="13"/>
        <v/>
      </c>
      <c r="M44" s="76" t="s">
        <v>37</v>
      </c>
      <c r="N44" s="68" t="str">
        <f t="shared" si="14"/>
        <v/>
      </c>
      <c r="O44" s="55" t="s">
        <v>43</v>
      </c>
      <c r="P44" s="49" t="str">
        <f t="shared" si="15"/>
        <v/>
      </c>
      <c r="Q44" s="76" t="s">
        <v>37</v>
      </c>
      <c r="R44" s="68" t="str">
        <f t="shared" si="16"/>
        <v/>
      </c>
      <c r="S44" s="55" t="s">
        <v>43</v>
      </c>
      <c r="T44" s="49" t="str">
        <f t="shared" si="17"/>
        <v/>
      </c>
      <c r="U44" s="76" t="s">
        <v>37</v>
      </c>
      <c r="V44" s="68" t="str">
        <f t="shared" si="18"/>
        <v/>
      </c>
      <c r="W44" s="63" t="s">
        <v>43</v>
      </c>
      <c r="X44" s="78" t="str">
        <f t="shared" si="19"/>
        <v/>
      </c>
      <c r="Y44" s="66"/>
      <c r="Z44" s="1"/>
    </row>
    <row r="45" spans="3:26" s="12" customFormat="1" ht="26.25" x14ac:dyDescent="0.25">
      <c r="C45" s="10"/>
      <c r="D45" s="16"/>
      <c r="E45" s="72" t="s">
        <v>38</v>
      </c>
      <c r="F45" s="58" t="str">
        <f t="shared" si="10"/>
        <v/>
      </c>
      <c r="G45" s="73" t="s">
        <v>44</v>
      </c>
      <c r="H45" s="48" t="str">
        <f t="shared" si="11"/>
        <v/>
      </c>
      <c r="I45" s="77" t="s">
        <v>38</v>
      </c>
      <c r="J45" s="58" t="str">
        <f t="shared" si="12"/>
        <v/>
      </c>
      <c r="K45" s="73" t="s">
        <v>44</v>
      </c>
      <c r="L45" s="48" t="str">
        <f t="shared" si="13"/>
        <v/>
      </c>
      <c r="M45" s="77" t="s">
        <v>38</v>
      </c>
      <c r="N45" s="58" t="str">
        <f t="shared" si="14"/>
        <v/>
      </c>
      <c r="O45" s="73" t="s">
        <v>44</v>
      </c>
      <c r="P45" s="48" t="str">
        <f t="shared" si="15"/>
        <v/>
      </c>
      <c r="Q45" s="77" t="s">
        <v>38</v>
      </c>
      <c r="R45" s="58" t="str">
        <f t="shared" si="16"/>
        <v/>
      </c>
      <c r="S45" s="73" t="s">
        <v>44</v>
      </c>
      <c r="T45" s="48" t="str">
        <f t="shared" si="17"/>
        <v/>
      </c>
      <c r="U45" s="77" t="s">
        <v>38</v>
      </c>
      <c r="V45" s="58" t="str">
        <f t="shared" si="18"/>
        <v/>
      </c>
      <c r="W45" s="80" t="s">
        <v>44</v>
      </c>
      <c r="X45" s="64" t="str">
        <f t="shared" si="19"/>
        <v/>
      </c>
      <c r="Y45" s="82"/>
      <c r="Z45" s="11"/>
    </row>
    <row r="46" spans="3:26" ht="4.1500000000000004" customHeight="1" x14ac:dyDescent="0.25">
      <c r="C46" s="6"/>
      <c r="D46" s="17"/>
      <c r="E46" s="6"/>
      <c r="F46" s="6"/>
      <c r="G46" s="6"/>
      <c r="H46" s="6"/>
      <c r="I46" s="30"/>
      <c r="J46" s="31"/>
      <c r="K46" s="31"/>
      <c r="L46" s="31"/>
      <c r="M46" s="30"/>
      <c r="N46" s="31"/>
      <c r="O46" s="31"/>
      <c r="P46" s="31"/>
      <c r="Q46" s="30"/>
      <c r="R46" s="31"/>
      <c r="S46" s="31"/>
      <c r="T46" s="31"/>
      <c r="U46" s="30"/>
      <c r="V46" s="31"/>
      <c r="W46" s="31"/>
      <c r="X46" s="31"/>
      <c r="Y46" s="23"/>
      <c r="Z46" s="1"/>
    </row>
    <row r="47" spans="3:26" x14ac:dyDescent="0.25">
      <c r="C47" s="4" t="s">
        <v>15</v>
      </c>
      <c r="D47" s="15"/>
      <c r="E47" s="67" t="s">
        <v>45</v>
      </c>
      <c r="F47" s="104" t="str">
        <f>IF(E122=2,"X","")</f>
        <v/>
      </c>
      <c r="G47" s="104"/>
      <c r="H47" s="114"/>
      <c r="I47" s="74" t="s">
        <v>45</v>
      </c>
      <c r="J47" s="104" t="str">
        <f>IF(F122=2,"X","")</f>
        <v/>
      </c>
      <c r="K47" s="104"/>
      <c r="L47" s="114"/>
      <c r="M47" s="74" t="s">
        <v>45</v>
      </c>
      <c r="N47" s="104" t="str">
        <f>IF(G122=2,"X","")</f>
        <v/>
      </c>
      <c r="O47" s="104"/>
      <c r="P47" s="114"/>
      <c r="Q47" s="74" t="s">
        <v>45</v>
      </c>
      <c r="R47" s="104" t="str">
        <f>IF(H122=2,"X","")</f>
        <v/>
      </c>
      <c r="S47" s="104"/>
      <c r="T47" s="114"/>
      <c r="U47" s="74" t="s">
        <v>45</v>
      </c>
      <c r="V47" s="104" t="str">
        <f>IF(I122=2,"X","")</f>
        <v/>
      </c>
      <c r="W47" s="104"/>
      <c r="X47" s="105"/>
      <c r="Y47" s="46"/>
      <c r="Z47" s="1"/>
    </row>
    <row r="48" spans="3:26" ht="15.75" thickBot="1" x14ac:dyDescent="0.3">
      <c r="C48" s="4"/>
      <c r="D48" s="15"/>
      <c r="E48" s="83" t="s">
        <v>46</v>
      </c>
      <c r="F48" s="104" t="str">
        <f>IF(E123=2,"X","")</f>
        <v/>
      </c>
      <c r="G48" s="104"/>
      <c r="H48" s="114"/>
      <c r="I48" s="84" t="s">
        <v>46</v>
      </c>
      <c r="J48" s="104" t="str">
        <f>IF(F123=2,"X","")</f>
        <v/>
      </c>
      <c r="K48" s="104"/>
      <c r="L48" s="114"/>
      <c r="M48" s="84" t="s">
        <v>46</v>
      </c>
      <c r="N48" s="104" t="str">
        <f>IF(G123=2,"X","")</f>
        <v/>
      </c>
      <c r="O48" s="104"/>
      <c r="P48" s="114"/>
      <c r="Q48" s="84" t="s">
        <v>46</v>
      </c>
      <c r="R48" s="104" t="str">
        <f>IF(H123=2,"X","")</f>
        <v/>
      </c>
      <c r="S48" s="104"/>
      <c r="T48" s="114"/>
      <c r="U48" s="84" t="s">
        <v>46</v>
      </c>
      <c r="V48" s="104" t="str">
        <f>IF(I123=2,"X","")</f>
        <v/>
      </c>
      <c r="W48" s="104"/>
      <c r="X48" s="105"/>
      <c r="Y48" s="85"/>
      <c r="Z48" s="1"/>
    </row>
    <row r="49" spans="3:26" ht="12.6" customHeight="1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"/>
    </row>
    <row r="50" spans="3:26" ht="12.6" hidden="1" customHeight="1" x14ac:dyDescent="0.25">
      <c r="C50" s="9" t="s">
        <v>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"/>
    </row>
    <row r="51" spans="3:26" ht="12.6" hidden="1" customHeight="1" x14ac:dyDescent="0.25">
      <c r="C51" s="9" t="s">
        <v>3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"/>
    </row>
    <row r="52" spans="3:26" ht="12.6" hidden="1" customHeight="1" x14ac:dyDescent="0.25">
      <c r="C52" s="9" t="s">
        <v>47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"/>
    </row>
    <row r="53" spans="3:26" ht="12.6" hidden="1" customHeight="1" x14ac:dyDescent="0.25">
      <c r="C53" s="9" t="s">
        <v>48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"/>
    </row>
    <row r="54" spans="3:26" ht="12.6" hidden="1" customHeight="1" x14ac:dyDescent="0.25">
      <c r="C54" s="9" t="s">
        <v>5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"/>
    </row>
    <row r="55" spans="3:26" ht="12.6" hidden="1" customHeight="1" x14ac:dyDescent="0.25">
      <c r="C55" s="9" t="s">
        <v>49</v>
      </c>
      <c r="D55" s="9"/>
      <c r="E55" s="9" t="e">
        <f>RIGHT(E54,LEN(E54)-1)</f>
        <v>#VALUE!</v>
      </c>
      <c r="F55" s="9" t="e">
        <f t="shared" ref="F55:N55" si="20">RIGHT(F54,LEN(F54)-1)</f>
        <v>#VALUE!</v>
      </c>
      <c r="G55" s="9" t="e">
        <f t="shared" si="20"/>
        <v>#VALUE!</v>
      </c>
      <c r="H55" s="9" t="e">
        <f t="shared" si="20"/>
        <v>#VALUE!</v>
      </c>
      <c r="I55" s="9" t="e">
        <f t="shared" si="20"/>
        <v>#VALUE!</v>
      </c>
      <c r="J55" s="9" t="e">
        <f t="shared" si="20"/>
        <v>#VALUE!</v>
      </c>
      <c r="K55" s="9" t="e">
        <f t="shared" si="20"/>
        <v>#VALUE!</v>
      </c>
      <c r="L55" s="9" t="e">
        <f t="shared" si="20"/>
        <v>#VALUE!</v>
      </c>
      <c r="M55" s="9" t="e">
        <f t="shared" si="20"/>
        <v>#VALUE!</v>
      </c>
      <c r="N55" s="9" t="e">
        <f t="shared" si="20"/>
        <v>#VALUE!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"/>
    </row>
    <row r="56" spans="3:26" ht="12.6" hidden="1" customHeight="1" x14ac:dyDescent="0.25">
      <c r="C56" s="9" t="s">
        <v>50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"/>
    </row>
    <row r="57" spans="3:26" ht="12.6" hidden="1" customHeight="1" x14ac:dyDescent="0.25">
      <c r="C57" s="9" t="s">
        <v>51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"/>
    </row>
    <row r="58" spans="3:26" ht="12.6" hidden="1" customHeight="1" x14ac:dyDescent="0.25">
      <c r="C58" s="9" t="s">
        <v>8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"/>
    </row>
    <row r="59" spans="3:26" ht="12.6" hidden="1" customHeight="1" x14ac:dyDescent="0.25">
      <c r="C59" s="9" t="s">
        <v>52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"/>
    </row>
    <row r="60" spans="3:26" ht="12.6" hidden="1" customHeight="1" x14ac:dyDescent="0.25">
      <c r="C60" s="9" t="s">
        <v>53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"/>
    </row>
    <row r="61" spans="3:26" ht="12.6" hidden="1" customHeight="1" x14ac:dyDescent="0.25">
      <c r="C61" s="9" t="s">
        <v>54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"/>
    </row>
    <row r="62" spans="3:26" ht="12.6" hidden="1" customHeight="1" x14ac:dyDescent="0.25">
      <c r="C62" s="9" t="s">
        <v>55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"/>
    </row>
    <row r="63" spans="3:26" ht="12.6" hidden="1" customHeight="1" x14ac:dyDescent="0.25">
      <c r="C63" s="9" t="s">
        <v>56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"/>
    </row>
    <row r="64" spans="3:26" ht="12.6" hidden="1" customHeight="1" x14ac:dyDescent="0.25">
      <c r="C64" s="9" t="s">
        <v>57</v>
      </c>
      <c r="D64" s="9"/>
      <c r="E64" s="9" t="str">
        <f>IF(E61=0,"",E61)</f>
        <v/>
      </c>
      <c r="F64" s="9" t="str">
        <f t="shared" ref="F64:N64" si="21">IF(F61=0,"",F61)</f>
        <v/>
      </c>
      <c r="G64" s="9" t="str">
        <f t="shared" si="21"/>
        <v/>
      </c>
      <c r="H64" s="9" t="str">
        <f t="shared" si="21"/>
        <v/>
      </c>
      <c r="I64" s="9" t="str">
        <f t="shared" si="21"/>
        <v/>
      </c>
      <c r="J64" s="9" t="str">
        <f t="shared" si="21"/>
        <v/>
      </c>
      <c r="K64" s="9" t="str">
        <f t="shared" si="21"/>
        <v/>
      </c>
      <c r="L64" s="9" t="str">
        <f t="shared" si="21"/>
        <v/>
      </c>
      <c r="M64" s="9" t="str">
        <f t="shared" si="21"/>
        <v/>
      </c>
      <c r="N64" s="9" t="str">
        <f t="shared" si="21"/>
        <v/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"/>
    </row>
    <row r="65" spans="3:26" ht="12.6" hidden="1" customHeight="1" x14ac:dyDescent="0.25">
      <c r="C65" s="9" t="s">
        <v>58</v>
      </c>
      <c r="D65" s="9"/>
      <c r="E65" s="9" t="str">
        <f t="shared" ref="E65:N65" si="22">IF(E62=0,"",E62)</f>
        <v/>
      </c>
      <c r="F65" s="9" t="str">
        <f t="shared" si="22"/>
        <v/>
      </c>
      <c r="G65" s="9" t="str">
        <f t="shared" si="22"/>
        <v/>
      </c>
      <c r="H65" s="9" t="str">
        <f t="shared" si="22"/>
        <v/>
      </c>
      <c r="I65" s="9" t="str">
        <f t="shared" si="22"/>
        <v/>
      </c>
      <c r="J65" s="9" t="str">
        <f t="shared" si="22"/>
        <v/>
      </c>
      <c r="K65" s="9" t="str">
        <f t="shared" si="22"/>
        <v/>
      </c>
      <c r="L65" s="9" t="str">
        <f t="shared" si="22"/>
        <v/>
      </c>
      <c r="M65" s="9" t="str">
        <f t="shared" si="22"/>
        <v/>
      </c>
      <c r="N65" s="9" t="str">
        <f t="shared" si="22"/>
        <v/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"/>
    </row>
    <row r="66" spans="3:26" ht="12.6" hidden="1" customHeight="1" x14ac:dyDescent="0.25">
      <c r="C66" s="9" t="s">
        <v>59</v>
      </c>
      <c r="D66" s="9"/>
      <c r="E66" s="9" t="str">
        <f t="shared" ref="E66:N66" si="23">IF(E63=0,"",E63)</f>
        <v/>
      </c>
      <c r="F66" s="9" t="str">
        <f t="shared" si="23"/>
        <v/>
      </c>
      <c r="G66" s="9" t="str">
        <f t="shared" si="23"/>
        <v/>
      </c>
      <c r="H66" s="9" t="str">
        <f t="shared" si="23"/>
        <v/>
      </c>
      <c r="I66" s="9" t="str">
        <f t="shared" si="23"/>
        <v/>
      </c>
      <c r="J66" s="9" t="str">
        <f t="shared" si="23"/>
        <v/>
      </c>
      <c r="K66" s="9" t="str">
        <f t="shared" si="23"/>
        <v/>
      </c>
      <c r="L66" s="9" t="str">
        <f t="shared" si="23"/>
        <v/>
      </c>
      <c r="M66" s="9" t="str">
        <f t="shared" si="23"/>
        <v/>
      </c>
      <c r="N66" s="9" t="str">
        <f t="shared" si="23"/>
        <v/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"/>
    </row>
    <row r="67" spans="3:26" ht="12.6" hidden="1" customHeight="1" x14ac:dyDescent="0.25">
      <c r="C67" s="9" t="s">
        <v>61</v>
      </c>
      <c r="D67" s="9"/>
      <c r="E67" s="9">
        <f>MIN(E64:E66)</f>
        <v>0</v>
      </c>
      <c r="F67" s="9">
        <f t="shared" ref="F67:N67" si="24">MIN(F64:F66)</f>
        <v>0</v>
      </c>
      <c r="G67" s="9">
        <f t="shared" si="24"/>
        <v>0</v>
      </c>
      <c r="H67" s="9">
        <f t="shared" si="24"/>
        <v>0</v>
      </c>
      <c r="I67" s="9">
        <f t="shared" si="24"/>
        <v>0</v>
      </c>
      <c r="J67" s="9">
        <f t="shared" si="24"/>
        <v>0</v>
      </c>
      <c r="K67" s="9">
        <f t="shared" si="24"/>
        <v>0</v>
      </c>
      <c r="L67" s="9">
        <f t="shared" si="24"/>
        <v>0</v>
      </c>
      <c r="M67" s="9">
        <f t="shared" si="24"/>
        <v>0</v>
      </c>
      <c r="N67" s="9">
        <f t="shared" si="24"/>
        <v>0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"/>
    </row>
    <row r="68" spans="3:26" ht="12.6" hidden="1" customHeight="1" x14ac:dyDescent="0.25">
      <c r="C68" s="9" t="s">
        <v>60</v>
      </c>
      <c r="D68" s="9"/>
      <c r="E68" s="9">
        <f>MAX(E64:E66)</f>
        <v>0</v>
      </c>
      <c r="F68" s="9">
        <f t="shared" ref="F68:N68" si="25">MAX(F64:F66)</f>
        <v>0</v>
      </c>
      <c r="G68" s="9">
        <f t="shared" si="25"/>
        <v>0</v>
      </c>
      <c r="H68" s="9">
        <f t="shared" si="25"/>
        <v>0</v>
      </c>
      <c r="I68" s="9">
        <f t="shared" si="25"/>
        <v>0</v>
      </c>
      <c r="J68" s="9">
        <f t="shared" si="25"/>
        <v>0</v>
      </c>
      <c r="K68" s="9">
        <f t="shared" si="25"/>
        <v>0</v>
      </c>
      <c r="L68" s="9">
        <f t="shared" si="25"/>
        <v>0</v>
      </c>
      <c r="M68" s="9">
        <f t="shared" si="25"/>
        <v>0</v>
      </c>
      <c r="N68" s="9">
        <f t="shared" si="25"/>
        <v>0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"/>
    </row>
    <row r="69" spans="3:26" ht="12.6" hidden="1" customHeight="1" x14ac:dyDescent="0.25">
      <c r="C69" s="9" t="s">
        <v>62</v>
      </c>
      <c r="D69" s="9"/>
      <c r="E69" s="9" t="str">
        <f>"$"&amp;E67&amp;" to $"&amp;E68</f>
        <v>$0 to $0</v>
      </c>
      <c r="F69" s="9" t="str">
        <f t="shared" ref="F69:N69" si="26">"$"&amp;F67&amp;" to $"&amp;F68</f>
        <v>$0 to $0</v>
      </c>
      <c r="G69" s="9" t="str">
        <f t="shared" si="26"/>
        <v>$0 to $0</v>
      </c>
      <c r="H69" s="9" t="str">
        <f t="shared" si="26"/>
        <v>$0 to $0</v>
      </c>
      <c r="I69" s="9" t="str">
        <f t="shared" si="26"/>
        <v>$0 to $0</v>
      </c>
      <c r="J69" s="9" t="str">
        <f t="shared" si="26"/>
        <v>$0 to $0</v>
      </c>
      <c r="K69" s="9" t="str">
        <f t="shared" si="26"/>
        <v>$0 to $0</v>
      </c>
      <c r="L69" s="9" t="str">
        <f t="shared" si="26"/>
        <v>$0 to $0</v>
      </c>
      <c r="M69" s="9" t="str">
        <f t="shared" si="26"/>
        <v>$0 to $0</v>
      </c>
      <c r="N69" s="9" t="str">
        <f t="shared" si="26"/>
        <v>$0 to $0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"/>
    </row>
    <row r="70" spans="3:26" ht="12.6" hidden="1" customHeight="1" x14ac:dyDescent="0.25">
      <c r="C70" s="9" t="s">
        <v>63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"/>
    </row>
    <row r="71" spans="3:26" ht="12.6" hidden="1" customHeight="1" x14ac:dyDescent="0.25">
      <c r="C71" s="9" t="s">
        <v>64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"/>
    </row>
    <row r="72" spans="3:26" ht="12.6" hidden="1" customHeight="1" x14ac:dyDescent="0.25">
      <c r="C72" s="9" t="s">
        <v>65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"/>
    </row>
    <row r="73" spans="3:26" ht="12.6" hidden="1" customHeight="1" x14ac:dyDescent="0.25">
      <c r="C73" s="9" t="s">
        <v>66</v>
      </c>
      <c r="D73" s="9"/>
      <c r="E73" s="9" t="str">
        <f>IF(E70=0,"",E70)</f>
        <v/>
      </c>
      <c r="F73" s="9" t="str">
        <f t="shared" ref="F73:N73" si="27">IF(F70=0,"",F70)</f>
        <v/>
      </c>
      <c r="G73" s="9" t="str">
        <f t="shared" si="27"/>
        <v/>
      </c>
      <c r="H73" s="9" t="str">
        <f t="shared" si="27"/>
        <v/>
      </c>
      <c r="I73" s="9" t="str">
        <f t="shared" si="27"/>
        <v/>
      </c>
      <c r="J73" s="9" t="str">
        <f t="shared" si="27"/>
        <v/>
      </c>
      <c r="K73" s="9" t="str">
        <f t="shared" si="27"/>
        <v/>
      </c>
      <c r="L73" s="9" t="str">
        <f t="shared" si="27"/>
        <v/>
      </c>
      <c r="M73" s="9" t="str">
        <f t="shared" si="27"/>
        <v/>
      </c>
      <c r="N73" s="9" t="str">
        <f t="shared" si="27"/>
        <v/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"/>
    </row>
    <row r="74" spans="3:26" ht="12.6" hidden="1" customHeight="1" x14ac:dyDescent="0.25">
      <c r="C74" s="9" t="s">
        <v>67</v>
      </c>
      <c r="D74" s="9"/>
      <c r="E74" s="9" t="str">
        <f t="shared" ref="E74:N74" si="28">IF(E71=0,"",E71)</f>
        <v/>
      </c>
      <c r="F74" s="9" t="str">
        <f t="shared" si="28"/>
        <v/>
      </c>
      <c r="G74" s="9" t="str">
        <f t="shared" si="28"/>
        <v/>
      </c>
      <c r="H74" s="9" t="str">
        <f t="shared" si="28"/>
        <v/>
      </c>
      <c r="I74" s="9" t="str">
        <f t="shared" si="28"/>
        <v/>
      </c>
      <c r="J74" s="9" t="str">
        <f t="shared" si="28"/>
        <v/>
      </c>
      <c r="K74" s="9" t="str">
        <f t="shared" si="28"/>
        <v/>
      </c>
      <c r="L74" s="9" t="str">
        <f t="shared" si="28"/>
        <v/>
      </c>
      <c r="M74" s="9" t="str">
        <f t="shared" si="28"/>
        <v/>
      </c>
      <c r="N74" s="9" t="str">
        <f t="shared" si="28"/>
        <v/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"/>
    </row>
    <row r="75" spans="3:26" ht="12.6" hidden="1" customHeight="1" x14ac:dyDescent="0.25">
      <c r="C75" s="9" t="s">
        <v>68</v>
      </c>
      <c r="D75" s="9"/>
      <c r="E75" s="9" t="str">
        <f t="shared" ref="E75:M75" si="29">IF(E72=0,"",E72)</f>
        <v/>
      </c>
      <c r="F75" s="9" t="str">
        <f t="shared" si="29"/>
        <v/>
      </c>
      <c r="G75" s="9" t="str">
        <f t="shared" si="29"/>
        <v/>
      </c>
      <c r="H75" s="9" t="str">
        <f t="shared" si="29"/>
        <v/>
      </c>
      <c r="I75" s="9" t="str">
        <f t="shared" si="29"/>
        <v/>
      </c>
      <c r="J75" s="9" t="str">
        <f t="shared" si="29"/>
        <v/>
      </c>
      <c r="K75" s="9" t="str">
        <f t="shared" si="29"/>
        <v/>
      </c>
      <c r="L75" s="9" t="str">
        <f t="shared" si="29"/>
        <v/>
      </c>
      <c r="M75" s="9" t="str">
        <f t="shared" si="29"/>
        <v/>
      </c>
      <c r="N75" s="9" t="str">
        <f>IF(N72=0,"",N72)</f>
        <v/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"/>
    </row>
    <row r="76" spans="3:26" ht="12.6" hidden="1" customHeight="1" x14ac:dyDescent="0.25">
      <c r="C76" s="9" t="s">
        <v>69</v>
      </c>
      <c r="D76" s="9"/>
      <c r="E76" s="9">
        <f>MIN(E73:E75)</f>
        <v>0</v>
      </c>
      <c r="F76" s="9">
        <f t="shared" ref="F76:N76" si="30">MIN(F73:F75)</f>
        <v>0</v>
      </c>
      <c r="G76" s="9">
        <f t="shared" si="30"/>
        <v>0</v>
      </c>
      <c r="H76" s="9">
        <f t="shared" si="30"/>
        <v>0</v>
      </c>
      <c r="I76" s="9">
        <f t="shared" si="30"/>
        <v>0</v>
      </c>
      <c r="J76" s="9">
        <f t="shared" si="30"/>
        <v>0</v>
      </c>
      <c r="K76" s="9">
        <f t="shared" si="30"/>
        <v>0</v>
      </c>
      <c r="L76" s="9">
        <f t="shared" si="30"/>
        <v>0</v>
      </c>
      <c r="M76" s="9">
        <f t="shared" si="30"/>
        <v>0</v>
      </c>
      <c r="N76" s="9">
        <f t="shared" si="30"/>
        <v>0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"/>
    </row>
    <row r="77" spans="3:26" ht="12.6" hidden="1" customHeight="1" x14ac:dyDescent="0.25">
      <c r="C77" s="9" t="s">
        <v>70</v>
      </c>
      <c r="D77" s="9"/>
      <c r="E77" s="9">
        <f>MAX(E73:E75)</f>
        <v>0</v>
      </c>
      <c r="F77" s="9">
        <f t="shared" ref="F77:N77" si="31">MAX(F73:F75)</f>
        <v>0</v>
      </c>
      <c r="G77" s="9">
        <f t="shared" si="31"/>
        <v>0</v>
      </c>
      <c r="H77" s="9">
        <f t="shared" si="31"/>
        <v>0</v>
      </c>
      <c r="I77" s="9">
        <f t="shared" si="31"/>
        <v>0</v>
      </c>
      <c r="J77" s="9">
        <f t="shared" si="31"/>
        <v>0</v>
      </c>
      <c r="K77" s="9">
        <f t="shared" si="31"/>
        <v>0</v>
      </c>
      <c r="L77" s="9">
        <f t="shared" si="31"/>
        <v>0</v>
      </c>
      <c r="M77" s="9">
        <f t="shared" si="31"/>
        <v>0</v>
      </c>
      <c r="N77" s="9">
        <f t="shared" si="31"/>
        <v>0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"/>
    </row>
    <row r="78" spans="3:26" ht="12.6" hidden="1" customHeight="1" x14ac:dyDescent="0.25">
      <c r="C78" s="9" t="s">
        <v>71</v>
      </c>
      <c r="D78" s="9"/>
      <c r="E78" s="9" t="str">
        <f>"$"&amp;E76&amp;" to $"&amp;E77</f>
        <v>$0 to $0</v>
      </c>
      <c r="F78" s="9" t="str">
        <f t="shared" ref="F78:N78" si="32">"$"&amp;F76&amp;" to $"&amp;F77</f>
        <v>$0 to $0</v>
      </c>
      <c r="G78" s="9" t="str">
        <f t="shared" si="32"/>
        <v>$0 to $0</v>
      </c>
      <c r="H78" s="9" t="str">
        <f t="shared" si="32"/>
        <v>$0 to $0</v>
      </c>
      <c r="I78" s="9" t="str">
        <f t="shared" si="32"/>
        <v>$0 to $0</v>
      </c>
      <c r="J78" s="9" t="str">
        <f t="shared" si="32"/>
        <v>$0 to $0</v>
      </c>
      <c r="K78" s="9" t="str">
        <f t="shared" si="32"/>
        <v>$0 to $0</v>
      </c>
      <c r="L78" s="9" t="str">
        <f t="shared" si="32"/>
        <v>$0 to $0</v>
      </c>
      <c r="M78" s="9" t="str">
        <f t="shared" si="32"/>
        <v>$0 to $0</v>
      </c>
      <c r="N78" s="9" t="str">
        <f t="shared" si="32"/>
        <v>$0 to $0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"/>
    </row>
    <row r="79" spans="3:26" ht="12.6" hidden="1" customHeight="1" x14ac:dyDescent="0.25">
      <c r="C79" s="9" t="s">
        <v>72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"/>
    </row>
    <row r="80" spans="3:26" ht="12.6" hidden="1" customHeight="1" x14ac:dyDescent="0.25">
      <c r="C80" s="9" t="s">
        <v>73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"/>
    </row>
    <row r="81" spans="3:26" ht="12.6" hidden="1" customHeight="1" x14ac:dyDescent="0.25">
      <c r="C81" s="9" t="s">
        <v>74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"/>
    </row>
    <row r="82" spans="3:26" ht="12.6" hidden="1" customHeight="1" x14ac:dyDescent="0.25">
      <c r="C82" s="9" t="s">
        <v>75</v>
      </c>
      <c r="D82" s="9"/>
      <c r="E82" s="9" t="str">
        <f>IF(E79=0,"",E79)</f>
        <v/>
      </c>
      <c r="F82" s="9" t="str">
        <f t="shared" ref="F82:N82" si="33">IF(F79=0,"",F79)</f>
        <v/>
      </c>
      <c r="G82" s="9" t="str">
        <f t="shared" si="33"/>
        <v/>
      </c>
      <c r="H82" s="9" t="str">
        <f t="shared" si="33"/>
        <v/>
      </c>
      <c r="I82" s="9" t="str">
        <f t="shared" si="33"/>
        <v/>
      </c>
      <c r="J82" s="9" t="str">
        <f t="shared" si="33"/>
        <v/>
      </c>
      <c r="K82" s="9" t="str">
        <f t="shared" si="33"/>
        <v/>
      </c>
      <c r="L82" s="9" t="str">
        <f t="shared" si="33"/>
        <v/>
      </c>
      <c r="M82" s="9" t="str">
        <f t="shared" si="33"/>
        <v/>
      </c>
      <c r="N82" s="9" t="str">
        <f t="shared" si="33"/>
        <v/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"/>
    </row>
    <row r="83" spans="3:26" ht="12.6" hidden="1" customHeight="1" x14ac:dyDescent="0.25">
      <c r="C83" s="9" t="s">
        <v>76</v>
      </c>
      <c r="D83" s="9"/>
      <c r="E83" s="9" t="str">
        <f t="shared" ref="E83:N83" si="34">IF(E80=0,"",E80)</f>
        <v/>
      </c>
      <c r="F83" s="9" t="str">
        <f t="shared" si="34"/>
        <v/>
      </c>
      <c r="G83" s="9" t="str">
        <f t="shared" si="34"/>
        <v/>
      </c>
      <c r="H83" s="9" t="str">
        <f t="shared" si="34"/>
        <v/>
      </c>
      <c r="I83" s="9" t="str">
        <f t="shared" si="34"/>
        <v/>
      </c>
      <c r="J83" s="9" t="str">
        <f t="shared" si="34"/>
        <v/>
      </c>
      <c r="K83" s="9" t="str">
        <f t="shared" si="34"/>
        <v/>
      </c>
      <c r="L83" s="9" t="str">
        <f t="shared" si="34"/>
        <v/>
      </c>
      <c r="M83" s="9" t="str">
        <f t="shared" si="34"/>
        <v/>
      </c>
      <c r="N83" s="9" t="str">
        <f t="shared" si="34"/>
        <v/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"/>
    </row>
    <row r="84" spans="3:26" ht="12.6" hidden="1" customHeight="1" x14ac:dyDescent="0.25">
      <c r="C84" s="9" t="s">
        <v>77</v>
      </c>
      <c r="D84" s="9"/>
      <c r="E84" s="9" t="str">
        <f t="shared" ref="E84:N84" si="35">IF(E81=0,"",E81)</f>
        <v/>
      </c>
      <c r="F84" s="9" t="str">
        <f t="shared" si="35"/>
        <v/>
      </c>
      <c r="G84" s="9" t="str">
        <f t="shared" si="35"/>
        <v/>
      </c>
      <c r="H84" s="9" t="str">
        <f t="shared" si="35"/>
        <v/>
      </c>
      <c r="I84" s="9" t="str">
        <f t="shared" si="35"/>
        <v/>
      </c>
      <c r="J84" s="9" t="str">
        <f t="shared" si="35"/>
        <v/>
      </c>
      <c r="K84" s="9" t="str">
        <f t="shared" si="35"/>
        <v/>
      </c>
      <c r="L84" s="9" t="str">
        <f t="shared" si="35"/>
        <v/>
      </c>
      <c r="M84" s="9" t="str">
        <f t="shared" si="35"/>
        <v/>
      </c>
      <c r="N84" s="9" t="str">
        <f t="shared" si="35"/>
        <v/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"/>
    </row>
    <row r="85" spans="3:26" ht="12.6" hidden="1" customHeight="1" x14ac:dyDescent="0.25">
      <c r="C85" s="9" t="s">
        <v>78</v>
      </c>
      <c r="D85" s="9"/>
      <c r="E85" s="9">
        <f>MIN(E82:E84)</f>
        <v>0</v>
      </c>
      <c r="F85" s="9">
        <f t="shared" ref="F85:N85" si="36">MIN(F82:F84)</f>
        <v>0</v>
      </c>
      <c r="G85" s="9">
        <f t="shared" si="36"/>
        <v>0</v>
      </c>
      <c r="H85" s="9">
        <f t="shared" si="36"/>
        <v>0</v>
      </c>
      <c r="I85" s="9">
        <f t="shared" si="36"/>
        <v>0</v>
      </c>
      <c r="J85" s="9">
        <f t="shared" si="36"/>
        <v>0</v>
      </c>
      <c r="K85" s="9">
        <f t="shared" si="36"/>
        <v>0</v>
      </c>
      <c r="L85" s="9">
        <f t="shared" si="36"/>
        <v>0</v>
      </c>
      <c r="M85" s="9">
        <f t="shared" si="36"/>
        <v>0</v>
      </c>
      <c r="N85" s="9">
        <f t="shared" si="36"/>
        <v>0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"/>
    </row>
    <row r="86" spans="3:26" ht="12.6" hidden="1" customHeight="1" x14ac:dyDescent="0.25">
      <c r="C86" s="9" t="s">
        <v>79</v>
      </c>
      <c r="D86" s="9"/>
      <c r="E86" s="9">
        <f>MAX(E82:E84)</f>
        <v>0</v>
      </c>
      <c r="F86" s="9">
        <f t="shared" ref="F86:N86" si="37">MAX(F82:F84)</f>
        <v>0</v>
      </c>
      <c r="G86" s="9">
        <f t="shared" si="37"/>
        <v>0</v>
      </c>
      <c r="H86" s="9">
        <f t="shared" si="37"/>
        <v>0</v>
      </c>
      <c r="I86" s="9">
        <f t="shared" si="37"/>
        <v>0</v>
      </c>
      <c r="J86" s="9">
        <f t="shared" si="37"/>
        <v>0</v>
      </c>
      <c r="K86" s="9">
        <f t="shared" si="37"/>
        <v>0</v>
      </c>
      <c r="L86" s="9">
        <f t="shared" si="37"/>
        <v>0</v>
      </c>
      <c r="M86" s="9">
        <f t="shared" si="37"/>
        <v>0</v>
      </c>
      <c r="N86" s="9">
        <f t="shared" si="37"/>
        <v>0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"/>
    </row>
    <row r="87" spans="3:26" ht="12.6" hidden="1" customHeight="1" x14ac:dyDescent="0.25">
      <c r="C87" s="9" t="s">
        <v>80</v>
      </c>
      <c r="D87" s="9"/>
      <c r="E87" s="9" t="str">
        <f>"$"&amp;E85&amp;" to $"&amp;E86</f>
        <v>$0 to $0</v>
      </c>
      <c r="F87" s="9" t="str">
        <f t="shared" ref="F87:N87" si="38">"$"&amp;F85&amp;" to $"&amp;F86</f>
        <v>$0 to $0</v>
      </c>
      <c r="G87" s="9" t="str">
        <f t="shared" si="38"/>
        <v>$0 to $0</v>
      </c>
      <c r="H87" s="9" t="str">
        <f t="shared" si="38"/>
        <v>$0 to $0</v>
      </c>
      <c r="I87" s="9" t="str">
        <f t="shared" si="38"/>
        <v>$0 to $0</v>
      </c>
      <c r="J87" s="9" t="str">
        <f t="shared" si="38"/>
        <v>$0 to $0</v>
      </c>
      <c r="K87" s="9" t="str">
        <f t="shared" si="38"/>
        <v>$0 to $0</v>
      </c>
      <c r="L87" s="9" t="str">
        <f t="shared" si="38"/>
        <v>$0 to $0</v>
      </c>
      <c r="M87" s="9" t="str">
        <f t="shared" si="38"/>
        <v>$0 to $0</v>
      </c>
      <c r="N87" s="9" t="str">
        <f t="shared" si="38"/>
        <v>$0 to $0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"/>
    </row>
    <row r="88" spans="3:26" ht="12.6" hidden="1" customHeight="1" x14ac:dyDescent="0.25">
      <c r="C88" s="9" t="s">
        <v>81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"/>
    </row>
    <row r="89" spans="3:26" ht="12.6" hidden="1" customHeight="1" x14ac:dyDescent="0.25">
      <c r="C89" s="9" t="s">
        <v>82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"/>
    </row>
    <row r="90" spans="3:26" ht="12.6" hidden="1" customHeight="1" x14ac:dyDescent="0.25">
      <c r="C90" s="9" t="s">
        <v>83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"/>
    </row>
    <row r="91" spans="3:26" ht="12.6" hidden="1" customHeight="1" x14ac:dyDescent="0.25">
      <c r="C91" s="9" t="s">
        <v>84</v>
      </c>
      <c r="D91" s="9"/>
      <c r="E91" s="9" t="str">
        <f>IF(E88=0,"",E88)</f>
        <v/>
      </c>
      <c r="F91" s="9" t="str">
        <f t="shared" ref="F91:N91" si="39">IF(F88=0,"",F88)</f>
        <v/>
      </c>
      <c r="G91" s="9" t="str">
        <f t="shared" si="39"/>
        <v/>
      </c>
      <c r="H91" s="9" t="str">
        <f t="shared" si="39"/>
        <v/>
      </c>
      <c r="I91" s="9" t="str">
        <f t="shared" si="39"/>
        <v/>
      </c>
      <c r="J91" s="9" t="str">
        <f t="shared" si="39"/>
        <v/>
      </c>
      <c r="K91" s="9" t="str">
        <f t="shared" si="39"/>
        <v/>
      </c>
      <c r="L91" s="9" t="str">
        <f t="shared" si="39"/>
        <v/>
      </c>
      <c r="M91" s="9" t="str">
        <f t="shared" si="39"/>
        <v/>
      </c>
      <c r="N91" s="9" t="str">
        <f t="shared" si="39"/>
        <v/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"/>
    </row>
    <row r="92" spans="3:26" ht="12.6" hidden="1" customHeight="1" x14ac:dyDescent="0.25">
      <c r="C92" s="9" t="s">
        <v>85</v>
      </c>
      <c r="D92" s="9"/>
      <c r="E92" s="9" t="str">
        <f t="shared" ref="E92:N92" si="40">IF(E89=0,"",E89)</f>
        <v/>
      </c>
      <c r="F92" s="9" t="str">
        <f t="shared" si="40"/>
        <v/>
      </c>
      <c r="G92" s="9" t="str">
        <f t="shared" si="40"/>
        <v/>
      </c>
      <c r="H92" s="9" t="str">
        <f t="shared" si="40"/>
        <v/>
      </c>
      <c r="I92" s="9" t="str">
        <f t="shared" si="40"/>
        <v/>
      </c>
      <c r="J92" s="9" t="str">
        <f t="shared" si="40"/>
        <v/>
      </c>
      <c r="K92" s="9" t="str">
        <f t="shared" si="40"/>
        <v/>
      </c>
      <c r="L92" s="9" t="str">
        <f t="shared" si="40"/>
        <v/>
      </c>
      <c r="M92" s="9" t="str">
        <f t="shared" si="40"/>
        <v/>
      </c>
      <c r="N92" s="9" t="str">
        <f t="shared" si="40"/>
        <v/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"/>
    </row>
    <row r="93" spans="3:26" ht="12.6" hidden="1" customHeight="1" x14ac:dyDescent="0.25">
      <c r="C93" s="9" t="s">
        <v>86</v>
      </c>
      <c r="D93" s="9"/>
      <c r="E93" s="9" t="str">
        <f t="shared" ref="E93:N93" si="41">IF(E90=0,"",E90)</f>
        <v/>
      </c>
      <c r="F93" s="9" t="str">
        <f t="shared" si="41"/>
        <v/>
      </c>
      <c r="G93" s="9" t="str">
        <f t="shared" si="41"/>
        <v/>
      </c>
      <c r="H93" s="9" t="str">
        <f t="shared" si="41"/>
        <v/>
      </c>
      <c r="I93" s="9" t="str">
        <f t="shared" si="41"/>
        <v/>
      </c>
      <c r="J93" s="9" t="str">
        <f t="shared" si="41"/>
        <v/>
      </c>
      <c r="K93" s="9" t="str">
        <f t="shared" si="41"/>
        <v/>
      </c>
      <c r="L93" s="9" t="str">
        <f t="shared" si="41"/>
        <v/>
      </c>
      <c r="M93" s="9" t="str">
        <f t="shared" si="41"/>
        <v/>
      </c>
      <c r="N93" s="9" t="str">
        <f t="shared" si="41"/>
        <v/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"/>
    </row>
    <row r="94" spans="3:26" ht="12.6" hidden="1" customHeight="1" x14ac:dyDescent="0.25">
      <c r="C94" s="9" t="s">
        <v>87</v>
      </c>
      <c r="D94" s="9"/>
      <c r="E94" s="9">
        <f>MIN(E91:E93)</f>
        <v>0</v>
      </c>
      <c r="F94" s="9">
        <f t="shared" ref="F94:N94" si="42">MIN(F91:F93)</f>
        <v>0</v>
      </c>
      <c r="G94" s="9">
        <f t="shared" si="42"/>
        <v>0</v>
      </c>
      <c r="H94" s="9">
        <f t="shared" si="42"/>
        <v>0</v>
      </c>
      <c r="I94" s="9">
        <f t="shared" si="42"/>
        <v>0</v>
      </c>
      <c r="J94" s="9">
        <f t="shared" si="42"/>
        <v>0</v>
      </c>
      <c r="K94" s="9">
        <f t="shared" si="42"/>
        <v>0</v>
      </c>
      <c r="L94" s="9">
        <f t="shared" si="42"/>
        <v>0</v>
      </c>
      <c r="M94" s="9">
        <f t="shared" si="42"/>
        <v>0</v>
      </c>
      <c r="N94" s="9">
        <f t="shared" si="42"/>
        <v>0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"/>
    </row>
    <row r="95" spans="3:26" ht="12.6" hidden="1" customHeight="1" x14ac:dyDescent="0.25">
      <c r="C95" s="9" t="s">
        <v>88</v>
      </c>
      <c r="D95" s="9"/>
      <c r="E95" s="9">
        <f>MAX(E91:E93)</f>
        <v>0</v>
      </c>
      <c r="F95" s="9">
        <f t="shared" ref="F95:N95" si="43">MAX(F91:F93)</f>
        <v>0</v>
      </c>
      <c r="G95" s="9">
        <f t="shared" si="43"/>
        <v>0</v>
      </c>
      <c r="H95" s="9">
        <f t="shared" si="43"/>
        <v>0</v>
      </c>
      <c r="I95" s="9">
        <f t="shared" si="43"/>
        <v>0</v>
      </c>
      <c r="J95" s="9">
        <f t="shared" si="43"/>
        <v>0</v>
      </c>
      <c r="K95" s="9">
        <f t="shared" si="43"/>
        <v>0</v>
      </c>
      <c r="L95" s="9">
        <f t="shared" si="43"/>
        <v>0</v>
      </c>
      <c r="M95" s="9">
        <f t="shared" si="43"/>
        <v>0</v>
      </c>
      <c r="N95" s="9">
        <f t="shared" si="43"/>
        <v>0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"/>
    </row>
    <row r="96" spans="3:26" ht="12.6" hidden="1" customHeight="1" x14ac:dyDescent="0.25">
      <c r="C96" s="9" t="s">
        <v>89</v>
      </c>
      <c r="D96" s="9"/>
      <c r="E96" s="9" t="str">
        <f>"$"&amp;E94&amp;" to $"&amp;E95</f>
        <v>$0 to $0</v>
      </c>
      <c r="F96" s="9" t="str">
        <f t="shared" ref="F96:N96" si="44">"$"&amp;F94&amp;" to $"&amp;F95</f>
        <v>$0 to $0</v>
      </c>
      <c r="G96" s="9" t="str">
        <f t="shared" si="44"/>
        <v>$0 to $0</v>
      </c>
      <c r="H96" s="9" t="str">
        <f t="shared" si="44"/>
        <v>$0 to $0</v>
      </c>
      <c r="I96" s="9" t="str">
        <f t="shared" si="44"/>
        <v>$0 to $0</v>
      </c>
      <c r="J96" s="9" t="str">
        <f t="shared" si="44"/>
        <v>$0 to $0</v>
      </c>
      <c r="K96" s="9" t="str">
        <f t="shared" si="44"/>
        <v>$0 to $0</v>
      </c>
      <c r="L96" s="9" t="str">
        <f t="shared" si="44"/>
        <v>$0 to $0</v>
      </c>
      <c r="M96" s="9" t="str">
        <f t="shared" si="44"/>
        <v>$0 to $0</v>
      </c>
      <c r="N96" s="9" t="str">
        <f t="shared" si="44"/>
        <v>$0 to $0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"/>
    </row>
    <row r="97" spans="3:26" s="97" customFormat="1" ht="12.6" hidden="1" customHeight="1" x14ac:dyDescent="0.25">
      <c r="C97" s="95" t="s">
        <v>90</v>
      </c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6"/>
    </row>
    <row r="98" spans="3:26" ht="12.6" hidden="1" customHeight="1" x14ac:dyDescent="0.25">
      <c r="C98" s="9" t="s">
        <v>21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"/>
    </row>
    <row r="99" spans="3:26" ht="12.6" hidden="1" customHeight="1" x14ac:dyDescent="0.25">
      <c r="C99" s="9" t="s">
        <v>22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"/>
    </row>
    <row r="100" spans="3:26" ht="12.6" hidden="1" customHeight="1" x14ac:dyDescent="0.25">
      <c r="C100" s="9" t="s">
        <v>23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"/>
    </row>
    <row r="101" spans="3:26" ht="12.6" hidden="1" customHeight="1" x14ac:dyDescent="0.25">
      <c r="C101" s="9" t="s">
        <v>24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"/>
    </row>
    <row r="102" spans="3:26" ht="12.6" hidden="1" customHeight="1" x14ac:dyDescent="0.25">
      <c r="C102" s="9" t="s">
        <v>25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"/>
    </row>
    <row r="103" spans="3:26" ht="12.6" hidden="1" customHeight="1" x14ac:dyDescent="0.25">
      <c r="C103" s="9" t="s">
        <v>26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"/>
    </row>
    <row r="104" spans="3:26" ht="12.6" hidden="1" customHeight="1" x14ac:dyDescent="0.25">
      <c r="C104" s="9" t="s">
        <v>27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"/>
    </row>
    <row r="105" spans="3:26" ht="12.6" hidden="1" customHeight="1" x14ac:dyDescent="0.25">
      <c r="C105" s="9" t="s">
        <v>28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"/>
    </row>
    <row r="106" spans="3:26" ht="12.6" hidden="1" customHeight="1" x14ac:dyDescent="0.25">
      <c r="C106" s="9" t="s">
        <v>29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"/>
    </row>
    <row r="107" spans="3:26" ht="12.6" hidden="1" customHeight="1" x14ac:dyDescent="0.25">
      <c r="C107" s="9" t="s">
        <v>30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"/>
    </row>
    <row r="108" spans="3:26" ht="12.6" hidden="1" customHeight="1" x14ac:dyDescent="0.25">
      <c r="C108" s="9" t="s">
        <v>31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"/>
    </row>
    <row r="109" spans="3:26" ht="12.6" hidden="1" customHeight="1" x14ac:dyDescent="0.25">
      <c r="C109" s="9" t="s">
        <v>91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"/>
    </row>
    <row r="110" spans="3:26" ht="12.6" hidden="1" customHeight="1" x14ac:dyDescent="0.25">
      <c r="C110" s="9" t="s">
        <v>92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"/>
    </row>
    <row r="111" spans="3:26" ht="12.6" hidden="1" customHeight="1" x14ac:dyDescent="0.25">
      <c r="C111" s="9" t="s">
        <v>93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"/>
    </row>
    <row r="112" spans="3:26" ht="12.6" hidden="1" customHeight="1" x14ac:dyDescent="0.25">
      <c r="C112" s="9" t="s">
        <v>94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"/>
    </row>
    <row r="113" spans="3:26" ht="12.6" hidden="1" customHeight="1" x14ac:dyDescent="0.25">
      <c r="C113" s="9" t="s">
        <v>95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"/>
    </row>
    <row r="114" spans="3:26" ht="12.6" hidden="1" customHeight="1" x14ac:dyDescent="0.25">
      <c r="C114" s="9" t="s">
        <v>37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"/>
    </row>
    <row r="115" spans="3:26" ht="12.6" hidden="1" customHeight="1" x14ac:dyDescent="0.25">
      <c r="C115" s="9" t="s">
        <v>38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"/>
    </row>
    <row r="116" spans="3:26" ht="12.6" hidden="1" customHeight="1" x14ac:dyDescent="0.25">
      <c r="C116" s="9" t="s">
        <v>39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"/>
    </row>
    <row r="117" spans="3:26" ht="12.6" hidden="1" customHeight="1" x14ac:dyDescent="0.25">
      <c r="C117" s="9" t="s">
        <v>96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"/>
    </row>
    <row r="118" spans="3:26" ht="12.6" hidden="1" customHeight="1" x14ac:dyDescent="0.25">
      <c r="C118" s="9" t="s">
        <v>97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"/>
    </row>
    <row r="119" spans="3:26" ht="12.6" hidden="1" customHeight="1" x14ac:dyDescent="0.25">
      <c r="C119" s="9" t="s">
        <v>42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"/>
    </row>
    <row r="120" spans="3:26" ht="12.6" hidden="1" customHeight="1" x14ac:dyDescent="0.25">
      <c r="C120" s="9" t="s">
        <v>43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"/>
    </row>
    <row r="121" spans="3:26" ht="12.6" hidden="1" customHeight="1" x14ac:dyDescent="0.25">
      <c r="C121" s="9" t="s">
        <v>98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"/>
    </row>
    <row r="122" spans="3:26" ht="12.6" hidden="1" customHeight="1" x14ac:dyDescent="0.25">
      <c r="C122" s="9" t="s">
        <v>45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"/>
    </row>
    <row r="123" spans="3:26" ht="12.6" hidden="1" customHeight="1" x14ac:dyDescent="0.25">
      <c r="C123" s="9" t="s">
        <v>46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"/>
    </row>
    <row r="124" spans="3:26" ht="12.6" hidden="1" customHeight="1" x14ac:dyDescent="0.25">
      <c r="C124" s="9" t="s">
        <v>99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"/>
    </row>
    <row r="125" spans="3:26" ht="12.6" hidden="1" customHeight="1" x14ac:dyDescent="0.25">
      <c r="C125" s="9" t="s">
        <v>100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"/>
    </row>
    <row r="126" spans="3:26" ht="12.6" hidden="1" customHeight="1" x14ac:dyDescent="0.25">
      <c r="C126" s="9" t="s">
        <v>101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"/>
    </row>
    <row r="127" spans="3:26" ht="12.6" hidden="1" customHeight="1" x14ac:dyDescent="0.25">
      <c r="C127" s="9" t="s">
        <v>102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"/>
    </row>
    <row r="128" spans="3:26" ht="12.6" hidden="1" customHeight="1" x14ac:dyDescent="0.25">
      <c r="C128" s="9" t="s">
        <v>103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"/>
    </row>
    <row r="129" spans="3:26" ht="12.6" hidden="1" customHeight="1" x14ac:dyDescent="0.25">
      <c r="C129" s="9" t="s">
        <v>104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"/>
    </row>
    <row r="130" spans="3:26" ht="12.6" hidden="1" customHeight="1" x14ac:dyDescent="0.25">
      <c r="C130" s="9" t="s">
        <v>105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"/>
    </row>
    <row r="131" spans="3:26" ht="12.6" hidden="1" customHeight="1" x14ac:dyDescent="0.25">
      <c r="C131" s="9" t="s">
        <v>106</v>
      </c>
      <c r="D131" s="9"/>
      <c r="E131" s="9" t="e">
        <f>RIGHT(E130,LEN(E130)-1)</f>
        <v>#VALUE!</v>
      </c>
      <c r="F131" s="9" t="e">
        <f t="shared" ref="F131:N131" si="45">RIGHT(F130,LEN(F130)-1)</f>
        <v>#VALUE!</v>
      </c>
      <c r="G131" s="9" t="e">
        <f t="shared" si="45"/>
        <v>#VALUE!</v>
      </c>
      <c r="H131" s="9" t="e">
        <f t="shared" si="45"/>
        <v>#VALUE!</v>
      </c>
      <c r="I131" s="9" t="e">
        <f t="shared" si="45"/>
        <v>#VALUE!</v>
      </c>
      <c r="J131" s="9" t="e">
        <f t="shared" si="45"/>
        <v>#VALUE!</v>
      </c>
      <c r="K131" s="9" t="e">
        <f t="shared" si="45"/>
        <v>#VALUE!</v>
      </c>
      <c r="L131" s="9" t="e">
        <f t="shared" si="45"/>
        <v>#VALUE!</v>
      </c>
      <c r="M131" s="9" t="e">
        <f t="shared" si="45"/>
        <v>#VALUE!</v>
      </c>
      <c r="N131" s="9" t="e">
        <f t="shared" si="45"/>
        <v>#VALUE!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"/>
    </row>
    <row r="132" spans="3:26" ht="12.6" hidden="1" customHeight="1" x14ac:dyDescent="0.2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"/>
    </row>
    <row r="133" spans="3:26" x14ac:dyDescent="0.25">
      <c r="C133" s="1" t="s">
        <v>16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98"/>
      <c r="Z133" s="1"/>
    </row>
    <row r="135" spans="3:26" x14ac:dyDescent="0.25">
      <c r="E135" s="125">
        <f>E126</f>
        <v>0</v>
      </c>
      <c r="F135" s="125"/>
      <c r="G135" s="125"/>
      <c r="H135" s="125"/>
      <c r="I135" s="125">
        <f>F126</f>
        <v>0</v>
      </c>
      <c r="J135" s="125"/>
      <c r="K135" s="125"/>
      <c r="L135" s="125"/>
      <c r="M135" s="125">
        <f>G126</f>
        <v>0</v>
      </c>
      <c r="N135" s="125"/>
      <c r="O135" s="125"/>
      <c r="P135" s="125"/>
      <c r="Q135" s="125">
        <f>H126</f>
        <v>0</v>
      </c>
      <c r="R135" s="125"/>
      <c r="S135" s="125"/>
      <c r="T135" s="125"/>
      <c r="U135" s="125">
        <f>I126</f>
        <v>0</v>
      </c>
      <c r="V135" s="125"/>
      <c r="W135" s="125"/>
      <c r="X135" s="125"/>
      <c r="Y135" s="13"/>
      <c r="Z135" s="88"/>
    </row>
    <row r="136" spans="3:26" x14ac:dyDescent="0.25">
      <c r="E136" s="125">
        <f>E127</f>
        <v>0</v>
      </c>
      <c r="F136" s="125"/>
      <c r="G136" s="125"/>
      <c r="H136" s="125"/>
      <c r="I136" s="125">
        <f>F127</f>
        <v>0</v>
      </c>
      <c r="J136" s="125"/>
      <c r="K136" s="125"/>
      <c r="L136" s="125"/>
      <c r="M136" s="125">
        <f>G127</f>
        <v>0</v>
      </c>
      <c r="N136" s="125"/>
      <c r="O136" s="125"/>
      <c r="P136" s="125"/>
      <c r="Q136" s="125">
        <f>H127</f>
        <v>0</v>
      </c>
      <c r="R136" s="125"/>
      <c r="S136" s="125"/>
      <c r="T136" s="125"/>
      <c r="U136" s="125">
        <f>I127</f>
        <v>0</v>
      </c>
      <c r="V136" s="125"/>
      <c r="W136" s="125"/>
      <c r="X136" s="125"/>
      <c r="Y136" s="86"/>
      <c r="Z136" s="88"/>
    </row>
    <row r="137" spans="3:26" x14ac:dyDescent="0.25">
      <c r="E137" s="126">
        <f>E128</f>
        <v>0</v>
      </c>
      <c r="F137" s="126"/>
      <c r="G137" s="126"/>
      <c r="H137" s="126"/>
      <c r="I137" s="126">
        <f>F128</f>
        <v>0</v>
      </c>
      <c r="J137" s="126"/>
      <c r="K137" s="126"/>
      <c r="L137" s="126"/>
      <c r="M137" s="126">
        <f>G128</f>
        <v>0</v>
      </c>
      <c r="N137" s="126"/>
      <c r="O137" s="126"/>
      <c r="P137" s="126"/>
      <c r="Q137" s="126">
        <f>H128</f>
        <v>0</v>
      </c>
      <c r="R137" s="126"/>
      <c r="S137" s="126"/>
      <c r="T137" s="126"/>
      <c r="U137" s="126">
        <f>I128</f>
        <v>0</v>
      </c>
      <c r="V137" s="126"/>
      <c r="W137" s="126"/>
      <c r="X137" s="126"/>
      <c r="Y137" s="87"/>
      <c r="Z137" s="88"/>
    </row>
    <row r="138" spans="3:26" x14ac:dyDescent="0.25">
      <c r="E138" s="127">
        <f>E20</f>
        <v>0</v>
      </c>
      <c r="F138" s="125"/>
      <c r="G138" s="125"/>
      <c r="H138" s="125"/>
      <c r="I138" s="127">
        <f>I20</f>
        <v>0</v>
      </c>
      <c r="J138" s="125"/>
      <c r="K138" s="125"/>
      <c r="L138" s="125"/>
      <c r="M138" s="127">
        <f>M20</f>
        <v>0</v>
      </c>
      <c r="N138" s="125"/>
      <c r="O138" s="125"/>
      <c r="P138" s="125"/>
      <c r="Q138" s="127">
        <f t="shared" ref="Q138" si="46">Q20</f>
        <v>0</v>
      </c>
      <c r="R138" s="125"/>
      <c r="S138" s="125"/>
      <c r="T138" s="125"/>
      <c r="U138" s="127">
        <f t="shared" ref="U138" si="47">U20</f>
        <v>0</v>
      </c>
      <c r="V138" s="125"/>
      <c r="W138" s="125"/>
      <c r="X138" s="125"/>
      <c r="Y138" s="13"/>
      <c r="Z138" s="88"/>
    </row>
    <row r="139" spans="3:26" s="12" customFormat="1" x14ac:dyDescent="0.25">
      <c r="E139" s="128" t="e">
        <f>E131</f>
        <v>#VALUE!</v>
      </c>
      <c r="F139" s="128"/>
      <c r="G139" s="128"/>
      <c r="H139" s="128"/>
      <c r="I139" s="128" t="e">
        <f>F131</f>
        <v>#VALUE!</v>
      </c>
      <c r="J139" s="128"/>
      <c r="K139" s="128"/>
      <c r="L139" s="128"/>
      <c r="M139" s="128" t="e">
        <f>G131</f>
        <v>#VALUE!</v>
      </c>
      <c r="N139" s="128"/>
      <c r="O139" s="128"/>
      <c r="P139" s="128"/>
      <c r="Q139" s="128" t="e">
        <f>H131</f>
        <v>#VALUE!</v>
      </c>
      <c r="R139" s="128"/>
      <c r="S139" s="128"/>
      <c r="T139" s="128"/>
      <c r="U139" s="128" t="e">
        <f>I131</f>
        <v>#VALUE!</v>
      </c>
      <c r="V139" s="128"/>
      <c r="W139" s="128"/>
      <c r="X139" s="128"/>
      <c r="Y139" s="89"/>
      <c r="Z139" s="90"/>
    </row>
    <row r="141" spans="3:26" x14ac:dyDescent="0.25">
      <c r="E141" s="142">
        <f>E129</f>
        <v>0</v>
      </c>
      <c r="F141" s="142"/>
      <c r="G141" s="142"/>
      <c r="H141" s="142"/>
      <c r="I141" s="142">
        <f>F129</f>
        <v>0</v>
      </c>
      <c r="J141" s="142"/>
      <c r="K141" s="142"/>
      <c r="L141" s="142"/>
      <c r="M141" s="142">
        <f>G129</f>
        <v>0</v>
      </c>
      <c r="N141" s="142"/>
      <c r="O141" s="142"/>
      <c r="P141" s="142"/>
      <c r="Q141" s="142">
        <f>H129</f>
        <v>0</v>
      </c>
      <c r="R141" s="142"/>
      <c r="S141" s="142"/>
      <c r="T141" s="142"/>
      <c r="U141" s="142">
        <f>I129</f>
        <v>0</v>
      </c>
      <c r="V141" s="142"/>
      <c r="W141" s="142"/>
      <c r="X141" s="142"/>
      <c r="Y141" s="142"/>
    </row>
  </sheetData>
  <mergeCells count="131">
    <mergeCell ref="E141:H141"/>
    <mergeCell ref="I141:L141"/>
    <mergeCell ref="M141:P141"/>
    <mergeCell ref="Q141:T141"/>
    <mergeCell ref="U141:Y141"/>
    <mergeCell ref="C1:Y1"/>
    <mergeCell ref="E5:H5"/>
    <mergeCell ref="E6:H6"/>
    <mergeCell ref="E7:H7"/>
    <mergeCell ref="E9:H9"/>
    <mergeCell ref="E11:H11"/>
    <mergeCell ref="I5:L5"/>
    <mergeCell ref="I6:L6"/>
    <mergeCell ref="I7:L7"/>
    <mergeCell ref="U5:X5"/>
    <mergeCell ref="U6:X6"/>
    <mergeCell ref="U7:X7"/>
    <mergeCell ref="U9:X9"/>
    <mergeCell ref="U11:X11"/>
    <mergeCell ref="I9:L9"/>
    <mergeCell ref="I11:L11"/>
    <mergeCell ref="M5:P5"/>
    <mergeCell ref="M6:P6"/>
    <mergeCell ref="M9:P9"/>
    <mergeCell ref="M11:P11"/>
    <mergeCell ref="E20:H20"/>
    <mergeCell ref="I20:L20"/>
    <mergeCell ref="I18:L18"/>
    <mergeCell ref="I16:L16"/>
    <mergeCell ref="Q11:T11"/>
    <mergeCell ref="Q9:T9"/>
    <mergeCell ref="Q5:T5"/>
    <mergeCell ref="Q6:T6"/>
    <mergeCell ref="Q7:T7"/>
    <mergeCell ref="E138:H138"/>
    <mergeCell ref="E139:H139"/>
    <mergeCell ref="I139:L139"/>
    <mergeCell ref="I138:L138"/>
    <mergeCell ref="I137:L137"/>
    <mergeCell ref="I136:L136"/>
    <mergeCell ref="U16:X16"/>
    <mergeCell ref="U18:X18"/>
    <mergeCell ref="U20:X20"/>
    <mergeCell ref="E135:H135"/>
    <mergeCell ref="E136:H136"/>
    <mergeCell ref="E137:H137"/>
    <mergeCell ref="I135:L135"/>
    <mergeCell ref="M135:P135"/>
    <mergeCell ref="M136:P136"/>
    <mergeCell ref="M137:P137"/>
    <mergeCell ref="M16:P16"/>
    <mergeCell ref="M18:P18"/>
    <mergeCell ref="M20:P20"/>
    <mergeCell ref="Q20:T20"/>
    <mergeCell ref="Q18:T18"/>
    <mergeCell ref="Q16:T16"/>
    <mergeCell ref="E16:H16"/>
    <mergeCell ref="E18:H18"/>
    <mergeCell ref="Q135:T135"/>
    <mergeCell ref="U135:X135"/>
    <mergeCell ref="U136:X136"/>
    <mergeCell ref="U137:X137"/>
    <mergeCell ref="U138:X138"/>
    <mergeCell ref="U139:X139"/>
    <mergeCell ref="M138:P138"/>
    <mergeCell ref="M139:P139"/>
    <mergeCell ref="Q139:T139"/>
    <mergeCell ref="Q138:T138"/>
    <mergeCell ref="Q137:T137"/>
    <mergeCell ref="Q136:T136"/>
    <mergeCell ref="F28:H28"/>
    <mergeCell ref="F29:H29"/>
    <mergeCell ref="J22:L22"/>
    <mergeCell ref="J23:L23"/>
    <mergeCell ref="J24:L24"/>
    <mergeCell ref="J25:L25"/>
    <mergeCell ref="J26:L26"/>
    <mergeCell ref="J27:L27"/>
    <mergeCell ref="J28:L28"/>
    <mergeCell ref="J29:L29"/>
    <mergeCell ref="F22:H22"/>
    <mergeCell ref="F23:H23"/>
    <mergeCell ref="F24:H24"/>
    <mergeCell ref="F25:H25"/>
    <mergeCell ref="F26:H26"/>
    <mergeCell ref="F27:H27"/>
    <mergeCell ref="R24:T24"/>
    <mergeCell ref="R25:T25"/>
    <mergeCell ref="R26:T26"/>
    <mergeCell ref="R27:T27"/>
    <mergeCell ref="R28:T28"/>
    <mergeCell ref="R29:T29"/>
    <mergeCell ref="N22:P22"/>
    <mergeCell ref="N23:P23"/>
    <mergeCell ref="N24:P24"/>
    <mergeCell ref="N25:P25"/>
    <mergeCell ref="N26:P26"/>
    <mergeCell ref="N27:P27"/>
    <mergeCell ref="V47:X47"/>
    <mergeCell ref="V48:X48"/>
    <mergeCell ref="M7:P7"/>
    <mergeCell ref="E31:F31"/>
    <mergeCell ref="V28:X28"/>
    <mergeCell ref="V29:X29"/>
    <mergeCell ref="F47:H47"/>
    <mergeCell ref="F48:H48"/>
    <mergeCell ref="J47:L47"/>
    <mergeCell ref="J48:L48"/>
    <mergeCell ref="N47:P47"/>
    <mergeCell ref="N48:P48"/>
    <mergeCell ref="R47:T47"/>
    <mergeCell ref="R48:T48"/>
    <mergeCell ref="V22:X22"/>
    <mergeCell ref="V23:X23"/>
    <mergeCell ref="V24:X24"/>
    <mergeCell ref="V25:X25"/>
    <mergeCell ref="V26:X26"/>
    <mergeCell ref="V27:X27"/>
    <mergeCell ref="N28:P28"/>
    <mergeCell ref="N29:P29"/>
    <mergeCell ref="R22:T22"/>
    <mergeCell ref="R23:T23"/>
    <mergeCell ref="S31:T31"/>
    <mergeCell ref="U31:V31"/>
    <mergeCell ref="W31:X31"/>
    <mergeCell ref="G31:H31"/>
    <mergeCell ref="I31:J31"/>
    <mergeCell ref="K31:L31"/>
    <mergeCell ref="M31:N31"/>
    <mergeCell ref="O31:P31"/>
    <mergeCell ref="Q31:R3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2B1D-C944-44B7-9218-AD78CF6A92B9}">
  <dimension ref="C1:Z58"/>
  <sheetViews>
    <sheetView topLeftCell="D29" workbookViewId="0">
      <selection activeCell="Y50" sqref="Y50"/>
    </sheetView>
  </sheetViews>
  <sheetFormatPr defaultColWidth="8.85546875" defaultRowHeight="15" x14ac:dyDescent="0.25"/>
  <cols>
    <col min="1" max="2" width="0" style="2" hidden="1" customWidth="1"/>
    <col min="3" max="3" width="18.5703125" style="2" customWidth="1"/>
    <col min="4" max="4" width="1.42578125" style="2" customWidth="1"/>
    <col min="5" max="5" width="11.28515625" style="2" customWidth="1"/>
    <col min="6" max="6" width="4.28515625" style="2" customWidth="1"/>
    <col min="7" max="7" width="11.28515625" style="2" customWidth="1"/>
    <col min="8" max="8" width="4.28515625" style="2" customWidth="1"/>
    <col min="9" max="9" width="11.28515625" style="2" customWidth="1"/>
    <col min="10" max="10" width="4.28515625" style="2" customWidth="1"/>
    <col min="11" max="11" width="11.28515625" style="2" customWidth="1"/>
    <col min="12" max="12" width="4.28515625" style="2" customWidth="1"/>
    <col min="13" max="13" width="11.28515625" style="2" customWidth="1"/>
    <col min="14" max="14" width="4.28515625" style="2" customWidth="1"/>
    <col min="15" max="15" width="11.28515625" style="2" customWidth="1"/>
    <col min="16" max="16" width="4.28515625" style="2" customWidth="1"/>
    <col min="17" max="17" width="11.28515625" style="2" customWidth="1"/>
    <col min="18" max="18" width="4.28515625" style="2" customWidth="1"/>
    <col min="19" max="19" width="11.28515625" style="2" customWidth="1"/>
    <col min="20" max="20" width="4.28515625" style="2" customWidth="1"/>
    <col min="21" max="21" width="11.28515625" style="2" customWidth="1"/>
    <col min="22" max="22" width="4.28515625" style="2" customWidth="1"/>
    <col min="23" max="23" width="11.28515625" style="2" customWidth="1"/>
    <col min="24" max="24" width="4.28515625" style="2" customWidth="1"/>
    <col min="25" max="25" width="1" style="2" customWidth="1"/>
    <col min="26" max="26" width="2.85546875" style="2" customWidth="1"/>
    <col min="27" max="16384" width="8.85546875" style="2"/>
  </cols>
  <sheetData>
    <row r="1" spans="3:26" ht="18.75" x14ac:dyDescent="0.3">
      <c r="C1" s="143" t="s">
        <v>0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"/>
    </row>
    <row r="2" spans="3:26" ht="4.1500000000000004" customHeight="1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3:26" x14ac:dyDescent="0.25">
      <c r="C3" s="3" t="s">
        <v>1</v>
      </c>
      <c r="D3" s="14"/>
      <c r="E3" s="7">
        <v>1</v>
      </c>
      <c r="F3" s="7"/>
      <c r="G3" s="7"/>
      <c r="H3" s="7"/>
      <c r="I3" s="25">
        <v>2</v>
      </c>
      <c r="J3" s="26"/>
      <c r="K3" s="26"/>
      <c r="L3" s="26"/>
      <c r="M3" s="25">
        <v>3</v>
      </c>
      <c r="N3" s="26"/>
      <c r="O3" s="26"/>
      <c r="P3" s="26"/>
      <c r="Q3" s="25">
        <v>4</v>
      </c>
      <c r="R3" s="26"/>
      <c r="S3" s="26"/>
      <c r="T3" s="26"/>
      <c r="U3" s="7">
        <v>5</v>
      </c>
      <c r="V3" s="7"/>
      <c r="W3" s="7"/>
      <c r="X3" s="7"/>
      <c r="Y3" s="19"/>
      <c r="Z3" s="1"/>
    </row>
    <row r="4" spans="3:26" ht="4.1500000000000004" customHeight="1" x14ac:dyDescent="0.25">
      <c r="C4" s="4"/>
      <c r="D4" s="15"/>
      <c r="E4" s="8"/>
      <c r="F4" s="8"/>
      <c r="G4" s="8"/>
      <c r="H4" s="8"/>
      <c r="I4" s="27"/>
      <c r="J4" s="9"/>
      <c r="K4" s="9"/>
      <c r="L4" s="20"/>
      <c r="M4" s="27"/>
      <c r="N4" s="9"/>
      <c r="O4" s="9"/>
      <c r="P4" s="9"/>
      <c r="Q4" s="27"/>
      <c r="R4" s="9"/>
      <c r="S4" s="9"/>
      <c r="T4" s="9"/>
      <c r="U4" s="27"/>
      <c r="V4" s="9"/>
      <c r="W4" s="9"/>
      <c r="X4" s="9"/>
      <c r="Y4" s="20"/>
      <c r="Z4" s="1"/>
    </row>
    <row r="5" spans="3:26" x14ac:dyDescent="0.25">
      <c r="C5" s="5" t="s">
        <v>2</v>
      </c>
      <c r="D5" s="15"/>
      <c r="E5" s="144" t="str">
        <f>IF('Leases 1 - 5'!J50="","",'Leases 1 - 5'!J50)</f>
        <v/>
      </c>
      <c r="F5" s="144"/>
      <c r="G5" s="144"/>
      <c r="H5" s="144"/>
      <c r="I5" s="140" t="str">
        <f>IF('Leases 1 - 5'!K50="","",'Leases 1 - 5'!K50)</f>
        <v/>
      </c>
      <c r="J5" s="141"/>
      <c r="K5" s="141"/>
      <c r="L5" s="147"/>
      <c r="M5" s="140" t="str">
        <f>IF('Leases 1 - 5'!L50="","",'Leases 1 - 5'!L50)</f>
        <v/>
      </c>
      <c r="N5" s="141"/>
      <c r="O5" s="141"/>
      <c r="P5" s="141"/>
      <c r="Q5" s="140" t="str">
        <f>IF('Leases 1 - 5'!M50="","",'Leases 1 - 5'!M50)</f>
        <v/>
      </c>
      <c r="R5" s="141"/>
      <c r="S5" s="141"/>
      <c r="T5" s="141"/>
      <c r="U5" s="140" t="str">
        <f>IF('Leases 1 - 5'!N50="","",'Leases 1 - 5'!N50)</f>
        <v/>
      </c>
      <c r="V5" s="141"/>
      <c r="W5" s="141"/>
      <c r="X5" s="141"/>
      <c r="Y5" s="21"/>
      <c r="Z5" s="1"/>
    </row>
    <row r="6" spans="3:26" s="12" customFormat="1" x14ac:dyDescent="0.25">
      <c r="C6" s="10" t="s">
        <v>3</v>
      </c>
      <c r="D6" s="16"/>
      <c r="E6" s="145" t="str">
        <f>IF('Leases 1 - 5'!J51="","",'Leases 1 - 5'!J51)</f>
        <v/>
      </c>
      <c r="F6" s="145"/>
      <c r="G6" s="145"/>
      <c r="H6" s="145"/>
      <c r="I6" s="137" t="str">
        <f>IF('Leases 1 - 5'!K51="","",'Leases 1 - 5'!K51)</f>
        <v/>
      </c>
      <c r="J6" s="138"/>
      <c r="K6" s="138"/>
      <c r="L6" s="148"/>
      <c r="M6" s="137" t="str">
        <f>IF('Leases 1 - 5'!L51="","",'Leases 1 - 5'!L51)</f>
        <v/>
      </c>
      <c r="N6" s="138"/>
      <c r="O6" s="138"/>
      <c r="P6" s="138"/>
      <c r="Q6" s="137" t="str">
        <f>IF('Leases 1 - 5'!M51="","",'Leases 1 - 5'!M51)</f>
        <v/>
      </c>
      <c r="R6" s="138"/>
      <c r="S6" s="138"/>
      <c r="T6" s="138"/>
      <c r="U6" s="137" t="str">
        <f>IF('Leases 1 - 5'!N51="","",'Leases 1 - 5'!N51)</f>
        <v/>
      </c>
      <c r="V6" s="138"/>
      <c r="W6" s="138"/>
      <c r="X6" s="138"/>
      <c r="Y6" s="22"/>
      <c r="Z6" s="11"/>
    </row>
    <row r="7" spans="3:26" s="12" customFormat="1" x14ac:dyDescent="0.25">
      <c r="C7" s="10" t="s">
        <v>4</v>
      </c>
      <c r="D7" s="16"/>
      <c r="E7" s="146" t="str">
        <f>'Leases 1 - 5'!J52&amp;", "&amp;'Leases 1 - 5'!J53</f>
        <v xml:space="preserve">, </v>
      </c>
      <c r="F7" s="146"/>
      <c r="G7" s="146"/>
      <c r="H7" s="146"/>
      <c r="I7" s="106" t="str">
        <f>'Leases 1 - 5'!K52&amp;", "&amp;'Leases 1 - 5'!K53</f>
        <v xml:space="preserve">, </v>
      </c>
      <c r="J7" s="107"/>
      <c r="K7" s="107"/>
      <c r="L7" s="107"/>
      <c r="M7" s="106" t="str">
        <f>'Leases 1 - 5'!L52&amp;", "&amp;'Leases 1 - 5'!L53</f>
        <v xml:space="preserve">, </v>
      </c>
      <c r="N7" s="107"/>
      <c r="O7" s="107"/>
      <c r="P7" s="108"/>
      <c r="Q7" s="106" t="str">
        <f>'Leases 1 - 5'!M52&amp;", "&amp;'Leases 1 - 5'!M53</f>
        <v xml:space="preserve">, </v>
      </c>
      <c r="R7" s="107"/>
      <c r="S7" s="107"/>
      <c r="T7" s="107"/>
      <c r="U7" s="106" t="str">
        <f>'Leases 1 - 5'!N52&amp;", "&amp;'Leases 1 - 5'!N53</f>
        <v xml:space="preserve">, </v>
      </c>
      <c r="V7" s="107"/>
      <c r="W7" s="107"/>
      <c r="X7" s="107"/>
      <c r="Y7" s="22"/>
      <c r="Z7" s="11"/>
    </row>
    <row r="8" spans="3:26" x14ac:dyDescent="0.25">
      <c r="C8" s="4"/>
      <c r="D8" s="15"/>
      <c r="E8" s="8"/>
      <c r="F8" s="8"/>
      <c r="G8" s="8"/>
      <c r="H8" s="8"/>
      <c r="I8" s="28"/>
      <c r="J8" s="29"/>
      <c r="K8" s="29"/>
      <c r="L8" s="29"/>
      <c r="M8" s="28"/>
      <c r="N8" s="29"/>
      <c r="O8" s="29"/>
      <c r="P8" s="29"/>
      <c r="Q8" s="28"/>
      <c r="R8" s="29"/>
      <c r="S8" s="29"/>
      <c r="T8" s="29"/>
      <c r="U8" s="28"/>
      <c r="V8" s="29"/>
      <c r="W8" s="29"/>
      <c r="X8" s="29"/>
      <c r="Y8" s="20"/>
      <c r="Z8" s="1"/>
    </row>
    <row r="9" spans="3:26" s="12" customFormat="1" x14ac:dyDescent="0.25">
      <c r="C9" s="10" t="s">
        <v>5</v>
      </c>
      <c r="D9" s="16"/>
      <c r="E9" s="146" t="e">
        <f>'Leases 1 - 5'!J55&amp;" "&amp;IF('Leases 1 - 5'!J56="","",'Leases 1 - 5'!J56)</f>
        <v>#VALUE!</v>
      </c>
      <c r="F9" s="146"/>
      <c r="G9" s="146"/>
      <c r="H9" s="146"/>
      <c r="I9" s="106" t="e">
        <f>'Leases 1 - 5'!K55&amp;" "&amp;IF('Leases 1 - 5'!K56="","",'Leases 1 - 5'!K56)</f>
        <v>#VALUE!</v>
      </c>
      <c r="J9" s="107"/>
      <c r="K9" s="107"/>
      <c r="L9" s="107"/>
      <c r="M9" s="106" t="e">
        <f>'Leases 1 - 5'!L55&amp;" "&amp;IF('Leases 1 - 5'!L56="","",'Leases 1 - 5'!L56)</f>
        <v>#VALUE!</v>
      </c>
      <c r="N9" s="107"/>
      <c r="O9" s="107"/>
      <c r="P9" s="107"/>
      <c r="Q9" s="106" t="e">
        <f>'Leases 1 - 5'!M55&amp;" "&amp;IF('Leases 1 - 5'!M56="","",'Leases 1 - 5'!M56)</f>
        <v>#VALUE!</v>
      </c>
      <c r="R9" s="107"/>
      <c r="S9" s="107"/>
      <c r="T9" s="107"/>
      <c r="U9" s="106" t="e">
        <f>'Leases 1 - 5'!N55&amp;" "&amp;IF('Leases 1 - 5'!N56="","",'Leases 1 - 5'!N56)</f>
        <v>#VALUE!</v>
      </c>
      <c r="V9" s="107"/>
      <c r="W9" s="107"/>
      <c r="X9" s="107"/>
      <c r="Y9" s="22"/>
      <c r="Z9" s="11"/>
    </row>
    <row r="10" spans="3:26" x14ac:dyDescent="0.25">
      <c r="C10" s="4"/>
      <c r="D10" s="15"/>
      <c r="E10" s="8"/>
      <c r="F10" s="8"/>
      <c r="G10" s="8"/>
      <c r="H10" s="8"/>
      <c r="I10" s="28"/>
      <c r="J10" s="29"/>
      <c r="K10" s="29"/>
      <c r="L10" s="29"/>
      <c r="M10" s="28"/>
      <c r="N10" s="29"/>
      <c r="O10" s="29"/>
      <c r="P10" s="29"/>
      <c r="Q10" s="28"/>
      <c r="R10" s="29"/>
      <c r="S10" s="29"/>
      <c r="T10" s="29"/>
      <c r="U10" s="28"/>
      <c r="V10" s="29"/>
      <c r="W10" s="29"/>
      <c r="X10" s="29"/>
      <c r="Y10" s="20"/>
      <c r="Z10" s="1"/>
    </row>
    <row r="11" spans="3:26" x14ac:dyDescent="0.25">
      <c r="C11" s="4" t="s">
        <v>6</v>
      </c>
      <c r="D11" s="15"/>
      <c r="E11" s="145" t="str">
        <f>IF('Leases 1 - 5'!J57="","",'Leases 1 - 5'!J57)</f>
        <v/>
      </c>
      <c r="F11" s="145"/>
      <c r="G11" s="145"/>
      <c r="H11" s="145"/>
      <c r="I11" s="137" t="str">
        <f>IF('Leases 1 - 5'!K57="","",'Leases 1 - 5'!K57)</f>
        <v/>
      </c>
      <c r="J11" s="138"/>
      <c r="K11" s="138"/>
      <c r="L11" s="138"/>
      <c r="M11" s="137" t="str">
        <f>IF('Leases 1 - 5'!L57="","",'Leases 1 - 5'!L57)</f>
        <v/>
      </c>
      <c r="N11" s="138"/>
      <c r="O11" s="138"/>
      <c r="P11" s="138"/>
      <c r="Q11" s="137" t="str">
        <f>IF('Leases 1 - 5'!M57="","",'Leases 1 - 5'!M57)</f>
        <v/>
      </c>
      <c r="R11" s="138"/>
      <c r="S11" s="138"/>
      <c r="T11" s="138"/>
      <c r="U11" s="137" t="str">
        <f>IF('Leases 1 - 5'!N57="","",'Leases 1 - 5'!N57)</f>
        <v/>
      </c>
      <c r="V11" s="138"/>
      <c r="W11" s="138"/>
      <c r="X11" s="138"/>
      <c r="Y11" s="20"/>
      <c r="Z11" s="1"/>
    </row>
    <row r="12" spans="3:26" x14ac:dyDescent="0.25">
      <c r="C12" s="4"/>
      <c r="D12" s="15"/>
      <c r="E12" s="4"/>
      <c r="F12" s="4"/>
      <c r="G12" s="4"/>
      <c r="H12" s="4"/>
      <c r="I12" s="27"/>
      <c r="J12" s="9"/>
      <c r="K12" s="9"/>
      <c r="L12" s="9"/>
      <c r="M12" s="27"/>
      <c r="N12" s="9"/>
      <c r="O12" s="9"/>
      <c r="P12" s="9"/>
      <c r="Q12" s="27"/>
      <c r="R12" s="9"/>
      <c r="S12" s="9"/>
      <c r="T12" s="9"/>
      <c r="U12" s="27"/>
      <c r="V12" s="9"/>
      <c r="W12" s="9"/>
      <c r="X12" s="9"/>
      <c r="Y12" s="20"/>
      <c r="Z12" s="1"/>
    </row>
    <row r="13" spans="3:26" ht="3.6" customHeight="1" x14ac:dyDescent="0.25">
      <c r="C13" s="6"/>
      <c r="D13" s="17"/>
      <c r="E13" s="6"/>
      <c r="F13" s="6"/>
      <c r="G13" s="6"/>
      <c r="H13" s="6"/>
      <c r="I13" s="30"/>
      <c r="J13" s="31"/>
      <c r="K13" s="31"/>
      <c r="L13" s="31"/>
      <c r="M13" s="30"/>
      <c r="N13" s="31"/>
      <c r="O13" s="31"/>
      <c r="P13" s="31"/>
      <c r="Q13" s="30"/>
      <c r="R13" s="31"/>
      <c r="S13" s="31"/>
      <c r="T13" s="31"/>
      <c r="U13" s="30"/>
      <c r="V13" s="31"/>
      <c r="W13" s="31"/>
      <c r="X13" s="31"/>
      <c r="Y13" s="23"/>
      <c r="Z13" s="1"/>
    </row>
    <row r="14" spans="3:26" x14ac:dyDescent="0.25">
      <c r="C14" s="3" t="s">
        <v>7</v>
      </c>
      <c r="D14" s="91"/>
      <c r="E14" s="1"/>
      <c r="F14" s="1"/>
      <c r="G14" s="1"/>
      <c r="H14" s="1"/>
      <c r="I14" s="32"/>
      <c r="J14" s="33"/>
      <c r="K14" s="33"/>
      <c r="L14" s="33"/>
      <c r="M14" s="32"/>
      <c r="N14" s="33"/>
      <c r="O14" s="33"/>
      <c r="P14" s="33"/>
      <c r="Q14" s="32"/>
      <c r="R14" s="33"/>
      <c r="S14" s="33"/>
      <c r="T14" s="33"/>
      <c r="U14" s="32"/>
      <c r="V14" s="33"/>
      <c r="W14" s="33"/>
      <c r="X14" s="33"/>
      <c r="Y14" s="24"/>
      <c r="Z14" s="1"/>
    </row>
    <row r="15" spans="3:26" x14ac:dyDescent="0.25">
      <c r="C15" s="4"/>
      <c r="D15" s="15"/>
      <c r="E15" s="4"/>
      <c r="F15" s="4"/>
      <c r="G15" s="4"/>
      <c r="H15" s="4"/>
      <c r="I15" s="27"/>
      <c r="J15" s="9"/>
      <c r="K15" s="9"/>
      <c r="L15" s="9"/>
      <c r="M15" s="27"/>
      <c r="N15" s="9"/>
      <c r="O15" s="9"/>
      <c r="P15" s="9"/>
      <c r="Q15" s="27"/>
      <c r="R15" s="9"/>
      <c r="S15" s="9"/>
      <c r="T15" s="9"/>
      <c r="U15" s="27"/>
      <c r="V15" s="9"/>
      <c r="W15" s="9"/>
      <c r="X15" s="9"/>
      <c r="Y15" s="20"/>
      <c r="Z15" s="1"/>
    </row>
    <row r="16" spans="3:26" x14ac:dyDescent="0.25">
      <c r="C16" s="4" t="s">
        <v>8</v>
      </c>
      <c r="D16" s="15"/>
      <c r="E16" s="135">
        <f>'Leases 1 - 5'!J58</f>
        <v>0</v>
      </c>
      <c r="F16" s="135"/>
      <c r="G16" s="135"/>
      <c r="H16" s="135"/>
      <c r="I16" s="129">
        <f>'Leases 1 - 5'!K58</f>
        <v>0</v>
      </c>
      <c r="J16" s="130"/>
      <c r="K16" s="130"/>
      <c r="L16" s="130"/>
      <c r="M16" s="129">
        <f>'Leases 1 - 5'!L58</f>
        <v>0</v>
      </c>
      <c r="N16" s="130"/>
      <c r="O16" s="130"/>
      <c r="P16" s="130"/>
      <c r="Q16" s="129">
        <f>'Leases 1 - 5'!M58</f>
        <v>0</v>
      </c>
      <c r="R16" s="130"/>
      <c r="S16" s="130"/>
      <c r="T16" s="130"/>
      <c r="U16" s="129">
        <f>'Leases 1 - 5'!N58</f>
        <v>0</v>
      </c>
      <c r="V16" s="130"/>
      <c r="W16" s="130"/>
      <c r="X16" s="130"/>
      <c r="Y16" s="20"/>
      <c r="Z16" s="1"/>
    </row>
    <row r="17" spans="3:26" x14ac:dyDescent="0.25">
      <c r="C17" s="4"/>
      <c r="D17" s="15"/>
      <c r="E17" s="8"/>
      <c r="F17" s="8"/>
      <c r="G17" s="8"/>
      <c r="H17" s="8"/>
      <c r="I17" s="28"/>
      <c r="J17" s="29"/>
      <c r="K17" s="29"/>
      <c r="L17" s="29"/>
      <c r="M17" s="28"/>
      <c r="N17" s="29"/>
      <c r="O17" s="29"/>
      <c r="P17" s="29"/>
      <c r="Q17" s="28"/>
      <c r="R17" s="29"/>
      <c r="S17" s="29"/>
      <c r="T17" s="29"/>
      <c r="U17" s="28"/>
      <c r="V17" s="29"/>
      <c r="W17" s="29"/>
      <c r="X17" s="29"/>
      <c r="Y17" s="20"/>
      <c r="Z17" s="1"/>
    </row>
    <row r="18" spans="3:26" x14ac:dyDescent="0.25">
      <c r="C18" s="4" t="s">
        <v>9</v>
      </c>
      <c r="D18" s="15"/>
      <c r="E18" s="136" t="str">
        <f>'Leases 1 - 5'!J59&amp;" %"</f>
        <v xml:space="preserve"> %</v>
      </c>
      <c r="F18" s="136"/>
      <c r="G18" s="136"/>
      <c r="H18" s="136"/>
      <c r="I18" s="131" t="str">
        <f>'Leases 1 - 5'!K59&amp;" %"</f>
        <v xml:space="preserve"> %</v>
      </c>
      <c r="J18" s="132"/>
      <c r="K18" s="132"/>
      <c r="L18" s="132"/>
      <c r="M18" s="131" t="str">
        <f>'Leases 1 - 5'!L59&amp;" %"</f>
        <v xml:space="preserve"> %</v>
      </c>
      <c r="N18" s="132"/>
      <c r="O18" s="132"/>
      <c r="P18" s="132"/>
      <c r="Q18" s="131" t="str">
        <f>'Leases 1 - 5'!M59&amp;" %"</f>
        <v xml:space="preserve"> %</v>
      </c>
      <c r="R18" s="132"/>
      <c r="S18" s="132"/>
      <c r="T18" s="132"/>
      <c r="U18" s="131" t="str">
        <f>'Leases 1 - 5'!N59&amp;" %"</f>
        <v xml:space="preserve"> %</v>
      </c>
      <c r="V18" s="132"/>
      <c r="W18" s="132"/>
      <c r="X18" s="132"/>
      <c r="Y18" s="20"/>
      <c r="Z18" s="1"/>
    </row>
    <row r="19" spans="3:26" x14ac:dyDescent="0.25">
      <c r="C19" s="4"/>
      <c r="D19" s="15"/>
      <c r="E19" s="8"/>
      <c r="F19" s="8"/>
      <c r="G19" s="8"/>
      <c r="H19" s="8"/>
      <c r="I19" s="28"/>
      <c r="J19" s="29"/>
      <c r="K19" s="29"/>
      <c r="L19" s="29"/>
      <c r="M19" s="28"/>
      <c r="N19" s="29"/>
      <c r="O19" s="29"/>
      <c r="P19" s="29"/>
      <c r="Q19" s="28"/>
      <c r="R19" s="29"/>
      <c r="S19" s="29"/>
      <c r="T19" s="29"/>
      <c r="U19" s="28"/>
      <c r="V19" s="29"/>
      <c r="W19" s="29"/>
      <c r="X19" s="29"/>
      <c r="Y19" s="20"/>
      <c r="Z19" s="1"/>
    </row>
    <row r="20" spans="3:26" x14ac:dyDescent="0.25">
      <c r="C20" s="4" t="s">
        <v>10</v>
      </c>
      <c r="D20" s="15"/>
      <c r="E20" s="139">
        <f>'Leases 1 - 5'!J60</f>
        <v>0</v>
      </c>
      <c r="F20" s="139"/>
      <c r="G20" s="139"/>
      <c r="H20" s="139"/>
      <c r="I20" s="133">
        <f>'Leases 1 - 5'!K60</f>
        <v>0</v>
      </c>
      <c r="J20" s="134"/>
      <c r="K20" s="134"/>
      <c r="L20" s="134"/>
      <c r="M20" s="133">
        <f>'Leases 1 - 5'!L60</f>
        <v>0</v>
      </c>
      <c r="N20" s="134"/>
      <c r="O20" s="134"/>
      <c r="P20" s="134"/>
      <c r="Q20" s="133">
        <f>'Leases 1 - 5'!M60</f>
        <v>0</v>
      </c>
      <c r="R20" s="134"/>
      <c r="S20" s="134"/>
      <c r="T20" s="134"/>
      <c r="U20" s="133">
        <f>'Leases 1 - 5'!N60</f>
        <v>0</v>
      </c>
      <c r="V20" s="134"/>
      <c r="W20" s="134"/>
      <c r="X20" s="134"/>
      <c r="Y20" s="20"/>
      <c r="Z20" s="1"/>
    </row>
    <row r="21" spans="3:26" x14ac:dyDescent="0.25">
      <c r="C21" s="4"/>
      <c r="D21" s="15"/>
      <c r="E21" s="4"/>
      <c r="F21" s="4"/>
      <c r="G21" s="4"/>
      <c r="H21" s="4"/>
      <c r="I21" s="27"/>
      <c r="J21" s="9"/>
      <c r="K21" s="9"/>
      <c r="L21" s="9"/>
      <c r="M21" s="27"/>
      <c r="N21" s="9"/>
      <c r="O21" s="9"/>
      <c r="P21" s="9"/>
      <c r="Q21" s="27"/>
      <c r="R21" s="9"/>
      <c r="S21" s="9"/>
      <c r="T21" s="9"/>
      <c r="U21" s="27"/>
      <c r="V21" s="9"/>
      <c r="W21" s="9"/>
      <c r="X21" s="9"/>
      <c r="Y21" s="20"/>
      <c r="Z21" s="1"/>
    </row>
    <row r="22" spans="3:26" x14ac:dyDescent="0.25">
      <c r="C22" s="34" t="s">
        <v>11</v>
      </c>
      <c r="D22" s="35"/>
      <c r="E22" s="39" t="s">
        <v>17</v>
      </c>
      <c r="F22" s="123" t="str">
        <f>IF('Leases 1 - 5'!J67=0,"",IF('Leases 1 - 5'!J67='Leases 1 - 5'!J68,"$"&amp;'Leases 1 - 5'!J67,"$"&amp;'Leases 1 - 5'!J69))</f>
        <v/>
      </c>
      <c r="G22" s="123"/>
      <c r="H22" s="124"/>
      <c r="I22" s="42" t="s">
        <v>17</v>
      </c>
      <c r="J22" s="123" t="str">
        <f>IF('Leases 1 - 5'!K67=0,"",IF('Leases 1 - 5'!K67='Leases 1 - 5'!K68,"$"&amp;'Leases 1 - 5'!K67,"$"&amp;'Leases 1 - 5'!K69))</f>
        <v/>
      </c>
      <c r="K22" s="123"/>
      <c r="L22" s="124"/>
      <c r="M22" s="42" t="s">
        <v>17</v>
      </c>
      <c r="N22" s="123" t="str">
        <f>IF('Leases 1 - 5'!L67=0,"",IF('Leases 1 - 5'!L67='Leases 1 - 5'!L68,"$"&amp;'Leases 1 - 5'!L67,"$"&amp;'Leases 1 - 5'!L69))</f>
        <v/>
      </c>
      <c r="O22" s="123"/>
      <c r="P22" s="124"/>
      <c r="Q22" s="42" t="s">
        <v>17</v>
      </c>
      <c r="R22" s="123" t="str">
        <f>IF('Leases 1 - 5'!M67=0,"",IF('Leases 1 - 5'!M67='Leases 1 - 5'!M68,"$"&amp;'Leases 1 - 5'!M67,"$"&amp;'Leases 1 - 5'!M69))</f>
        <v/>
      </c>
      <c r="S22" s="123"/>
      <c r="T22" s="124"/>
      <c r="U22" s="37" t="s">
        <v>17</v>
      </c>
      <c r="V22" s="115" t="str">
        <f>IF('Leases 1 - 5'!N67=0,"",IF('Leases 1 - 5'!N67='Leases 1 - 5'!N68,"$"&amp;'Leases 1 - 5'!N67,"$"&amp;'Leases 1 - 5'!N69))</f>
        <v/>
      </c>
      <c r="W22" s="116"/>
      <c r="X22" s="116"/>
      <c r="Y22" s="36"/>
      <c r="Z22" s="1"/>
    </row>
    <row r="23" spans="3:26" x14ac:dyDescent="0.25">
      <c r="C23" s="4"/>
      <c r="D23" s="15"/>
      <c r="E23" s="40"/>
      <c r="F23" s="120" t="str">
        <f>IF('Leases 1 - 5'!J67='Leases 1 - 5'!J68,"","(Avg. $"&amp;'Leases 1 - 5'!J63&amp;")")</f>
        <v/>
      </c>
      <c r="G23" s="120"/>
      <c r="H23" s="122"/>
      <c r="I23" s="43"/>
      <c r="J23" s="120" t="str">
        <f>IF('Leases 1 - 5'!K67='Leases 1 - 5'!K68,"","(Avg. $"&amp;'Leases 1 - 5'!K63&amp;")")</f>
        <v/>
      </c>
      <c r="K23" s="120"/>
      <c r="L23" s="122"/>
      <c r="M23" s="43"/>
      <c r="N23" s="120" t="str">
        <f>IF('Leases 1 - 5'!L67='Leases 1 - 5'!L68,"","(Avg. $"&amp;'Leases 1 - 5'!L63&amp;")")</f>
        <v/>
      </c>
      <c r="O23" s="120"/>
      <c r="P23" s="122"/>
      <c r="Q23" s="43"/>
      <c r="R23" s="120" t="str">
        <f>IF('Leases 1 - 5'!M67='Leases 1 - 5'!M68,"","(Avg. $"&amp;'Leases 1 - 5'!M63&amp;")")</f>
        <v/>
      </c>
      <c r="S23" s="120"/>
      <c r="T23" s="122"/>
      <c r="U23" s="45"/>
      <c r="V23" s="112" t="str">
        <f>IF('Leases 1 - 5'!N67='Leases 1 - 5'!N68,"","(Avg. $"&amp;'Leases 1 - 5'!N63&amp;")")</f>
        <v/>
      </c>
      <c r="W23" s="113"/>
      <c r="X23" s="113"/>
      <c r="Y23" s="46"/>
      <c r="Z23" s="1"/>
    </row>
    <row r="24" spans="3:26" x14ac:dyDescent="0.25">
      <c r="C24" s="4"/>
      <c r="D24" s="15"/>
      <c r="E24" s="41" t="s">
        <v>18</v>
      </c>
      <c r="F24" s="119" t="str">
        <f>IF('Leases 1 - 5'!J76=0,"",IF('Leases 1 - 5'!J76='Leases 1 - 5'!J77,"$"&amp;'Leases 1 - 5'!J76,"$"&amp;'Leases 1 - 5'!J78))</f>
        <v/>
      </c>
      <c r="G24" s="119"/>
      <c r="H24" s="121"/>
      <c r="I24" s="44" t="s">
        <v>18</v>
      </c>
      <c r="J24" s="119" t="str">
        <f>IF('Leases 1 - 5'!K76=0,"",IF('Leases 1 - 5'!K76='Leases 1 - 5'!K77,"$"&amp;'Leases 1 - 5'!K76,"$"&amp;'Leases 1 - 5'!K78))</f>
        <v/>
      </c>
      <c r="K24" s="119"/>
      <c r="L24" s="121"/>
      <c r="M24" s="44" t="s">
        <v>18</v>
      </c>
      <c r="N24" s="119" t="str">
        <f>IF('Leases 1 - 5'!L76=0,"",IF('Leases 1 - 5'!L76='Leases 1 - 5'!L77,"$"&amp;'Leases 1 - 5'!L76,"$"&amp;'Leases 1 - 5'!L78))</f>
        <v/>
      </c>
      <c r="O24" s="119"/>
      <c r="P24" s="121"/>
      <c r="Q24" s="44" t="s">
        <v>18</v>
      </c>
      <c r="R24" s="119" t="str">
        <f>IF('Leases 1 - 5'!M76=0,"",IF('Leases 1 - 5'!M76='Leases 1 - 5'!M77,"$"&amp;'Leases 1 - 5'!M76,"$"&amp;'Leases 1 - 5'!M78))</f>
        <v/>
      </c>
      <c r="S24" s="119"/>
      <c r="T24" s="121"/>
      <c r="U24" s="47" t="s">
        <v>18</v>
      </c>
      <c r="V24" s="110" t="str">
        <f>IF('Leases 1 - 5'!N76=0,"",IF('Leases 1 - 5'!N76='Leases 1 - 5'!N77,"$"&amp;'Leases 1 - 5'!N76,"$"&amp;'Leases 1 - 5'!N78))</f>
        <v/>
      </c>
      <c r="W24" s="111"/>
      <c r="X24" s="111"/>
      <c r="Y24" s="20"/>
      <c r="Z24" s="1"/>
    </row>
    <row r="25" spans="3:26" x14ac:dyDescent="0.25">
      <c r="C25" s="4"/>
      <c r="D25" s="15"/>
      <c r="E25" s="40"/>
      <c r="F25" s="120" t="str">
        <f>IF('Leases 1 - 5'!J76='Leases 1 - 5'!J77,"","(Avg. $"&amp;'Leases 1 - 5'!J72&amp;")")</f>
        <v/>
      </c>
      <c r="G25" s="120"/>
      <c r="H25" s="122"/>
      <c r="I25" s="43"/>
      <c r="J25" s="120" t="str">
        <f>IF('Leases 1 - 5'!K76='Leases 1 - 5'!K77,"","(Avg. $"&amp;'Leases 1 - 5'!K72&amp;")")</f>
        <v/>
      </c>
      <c r="K25" s="120"/>
      <c r="L25" s="122"/>
      <c r="M25" s="43"/>
      <c r="N25" s="120" t="str">
        <f>IF('Leases 1 - 5'!L76='Leases 1 - 5'!L77,"","(Avg. $"&amp;'Leases 1 - 5'!L72&amp;")")</f>
        <v/>
      </c>
      <c r="O25" s="120"/>
      <c r="P25" s="122"/>
      <c r="Q25" s="43"/>
      <c r="R25" s="120" t="str">
        <f>IF('Leases 1 - 5'!M76='Leases 1 - 5'!M77,"","(Avg. $"&amp;'Leases 1 - 5'!M72&amp;")")</f>
        <v/>
      </c>
      <c r="S25" s="120"/>
      <c r="T25" s="122"/>
      <c r="U25" s="38"/>
      <c r="V25" s="117" t="str">
        <f>IF('Leases 1 - 5'!N76='Leases 1 - 5'!N77,"","(Avg. $"&amp;'Leases 1 - 5'!N72&amp;")")</f>
        <v/>
      </c>
      <c r="W25" s="118"/>
      <c r="X25" s="118"/>
      <c r="Y25" s="20"/>
      <c r="Z25" s="1"/>
    </row>
    <row r="26" spans="3:26" x14ac:dyDescent="0.25">
      <c r="C26" s="4"/>
      <c r="D26" s="15"/>
      <c r="E26" s="41" t="s">
        <v>19</v>
      </c>
      <c r="F26" s="119" t="str">
        <f>IF('Leases 1 - 5'!J85=0,"",IF('Leases 1 - 5'!J85='Leases 1 - 5'!J86,"$"&amp;'Leases 1 - 5'!J85,"$"&amp;'Leases 1 - 5'!J87))</f>
        <v/>
      </c>
      <c r="G26" s="119"/>
      <c r="H26" s="121"/>
      <c r="I26" s="44" t="s">
        <v>19</v>
      </c>
      <c r="J26" s="119" t="str">
        <f>IF('Leases 1 - 5'!K85=0,"",IF('Leases 1 - 5'!K85='Leases 1 - 5'!K86,"$"&amp;'Leases 1 - 5'!K85,"$"&amp;'Leases 1 - 5'!K87))</f>
        <v/>
      </c>
      <c r="K26" s="119"/>
      <c r="L26" s="121"/>
      <c r="M26" s="44" t="s">
        <v>19</v>
      </c>
      <c r="N26" s="119" t="str">
        <f>IF('Leases 1 - 5'!L85=0,"",IF('Leases 1 - 5'!L85='Leases 1 - 5'!L86,"$"&amp;'Leases 1 - 5'!L85,"$"&amp;'Leases 1 - 5'!L87))</f>
        <v/>
      </c>
      <c r="O26" s="119"/>
      <c r="P26" s="121"/>
      <c r="Q26" s="44" t="s">
        <v>19</v>
      </c>
      <c r="R26" s="119" t="str">
        <f>IF('Leases 1 - 5'!M85=0,"",IF('Leases 1 - 5'!M85='Leases 1 - 5'!M86,"$"&amp;'Leases 1 - 5'!M85,"$"&amp;'Leases 1 - 5'!M87))</f>
        <v/>
      </c>
      <c r="S26" s="119"/>
      <c r="T26" s="121"/>
      <c r="U26" s="47" t="s">
        <v>19</v>
      </c>
      <c r="V26" s="119" t="str">
        <f>IF('Leases 1 - 5'!N85=0,"",IF('Leases 1 - 5'!N85='Leases 1 - 5'!N86,"$"&amp;'Leases 1 - 5'!N85,"$"&amp;'Leases 1 - 5'!N87))</f>
        <v/>
      </c>
      <c r="W26" s="119"/>
      <c r="X26" s="110"/>
      <c r="Y26" s="50"/>
      <c r="Z26" s="1"/>
    </row>
    <row r="27" spans="3:26" x14ac:dyDescent="0.25">
      <c r="C27" s="4"/>
      <c r="D27" s="15"/>
      <c r="E27" s="40"/>
      <c r="F27" s="120" t="str">
        <f>IF('Leases 1 - 5'!J85='Leases 1 - 5'!J86,"","(Avg. $"&amp;'Leases 1 - 5'!J81&amp;")")</f>
        <v/>
      </c>
      <c r="G27" s="120"/>
      <c r="H27" s="122"/>
      <c r="I27" s="43"/>
      <c r="J27" s="120" t="str">
        <f>IF('Leases 1 - 5'!K85='Leases 1 - 5'!K86,"","(Avg. $"&amp;'Leases 1 - 5'!K81&amp;")")</f>
        <v/>
      </c>
      <c r="K27" s="120"/>
      <c r="L27" s="122"/>
      <c r="M27" s="43"/>
      <c r="N27" s="120" t="str">
        <f>IF('Leases 1 - 5'!L85='Leases 1 - 5'!L86,"","(Avg. $"&amp;'Leases 1 - 5'!L81&amp;")")</f>
        <v/>
      </c>
      <c r="O27" s="120"/>
      <c r="P27" s="122"/>
      <c r="Q27" s="43"/>
      <c r="R27" s="120" t="str">
        <f>IF('Leases 1 - 5'!M85='Leases 1 - 5'!M86,"","(Avg. $"&amp;'Leases 1 - 5'!M81&amp;")")</f>
        <v/>
      </c>
      <c r="S27" s="120"/>
      <c r="T27" s="122"/>
      <c r="U27" s="45"/>
      <c r="V27" s="120" t="str">
        <f>IF('Leases 1 - 5'!N85='Leases 1 - 5'!N86,"","(Avg. $"&amp;'Leases 1 - 5'!N81&amp;")")</f>
        <v/>
      </c>
      <c r="W27" s="120"/>
      <c r="X27" s="112"/>
      <c r="Y27" s="46"/>
      <c r="Z27" s="1"/>
    </row>
    <row r="28" spans="3:26" x14ac:dyDescent="0.25">
      <c r="C28" s="4"/>
      <c r="D28" s="15"/>
      <c r="E28" s="41" t="s">
        <v>20</v>
      </c>
      <c r="F28" s="119" t="str">
        <f>IF('Leases 1 - 5'!J94=0,"",IF('Leases 1 - 5'!J94='Leases 1 - 5'!J95,"$"&amp;'Leases 1 - 5'!J94,"$"&amp;'Leases 1 - 5'!J96))</f>
        <v/>
      </c>
      <c r="G28" s="119"/>
      <c r="H28" s="121"/>
      <c r="I28" s="44" t="s">
        <v>20</v>
      </c>
      <c r="J28" s="119" t="str">
        <f>IF('Leases 1 - 5'!K94=0,"",IF('Leases 1 - 5'!K94='Leases 1 - 5'!K95,"$"&amp;'Leases 1 - 5'!K94,"$"&amp;'Leases 1 - 5'!K96))</f>
        <v/>
      </c>
      <c r="K28" s="119"/>
      <c r="L28" s="121"/>
      <c r="M28" s="44" t="s">
        <v>20</v>
      </c>
      <c r="N28" s="119" t="str">
        <f>IF('Leases 1 - 5'!L94=0,"",IF('Leases 1 - 5'!L94='Leases 1 - 5'!L95,"$"&amp;'Leases 1 - 5'!L94,"$"&amp;'Leases 1 - 5'!L96))</f>
        <v/>
      </c>
      <c r="O28" s="119"/>
      <c r="P28" s="121"/>
      <c r="Q28" s="44" t="s">
        <v>20</v>
      </c>
      <c r="R28" s="119" t="str">
        <f>IF('Leases 1 - 5'!M94=0,"",IF('Leases 1 - 5'!M94='Leases 1 - 5'!M95,"$"&amp;'Leases 1 - 5'!M94,"$"&amp;'Leases 1 - 5'!M96))</f>
        <v/>
      </c>
      <c r="S28" s="119"/>
      <c r="T28" s="121"/>
      <c r="U28" s="47" t="s">
        <v>20</v>
      </c>
      <c r="V28" s="110" t="str">
        <f>IF('Leases 1 - 5'!N94=0,"",IF('Leases 1 - 5'!N94='Leases 1 - 5'!N95,"$"&amp;'Leases 1 - 5'!N94,"$"&amp;'Leases 1 - 5'!N96))</f>
        <v/>
      </c>
      <c r="W28" s="111"/>
      <c r="X28" s="111"/>
      <c r="Y28" s="50"/>
      <c r="Z28" s="1"/>
    </row>
    <row r="29" spans="3:26" x14ac:dyDescent="0.25">
      <c r="C29" s="4"/>
      <c r="D29" s="15"/>
      <c r="E29" s="40"/>
      <c r="F29" s="120" t="str">
        <f>IF('Leases 1 - 5'!J94='Leases 1 - 5'!J95,"","(Avg. $"&amp;'Leases 1 - 5'!J90&amp;")")</f>
        <v/>
      </c>
      <c r="G29" s="120"/>
      <c r="H29" s="122"/>
      <c r="I29" s="43"/>
      <c r="J29" s="120" t="str">
        <f>IF('Leases 1 - 5'!K94='Leases 1 - 5'!K95,"","(Avg. $"&amp;'Leases 1 - 5'!K90&amp;")")</f>
        <v/>
      </c>
      <c r="K29" s="120"/>
      <c r="L29" s="122"/>
      <c r="M29" s="43"/>
      <c r="N29" s="120" t="str">
        <f>IF('Leases 1 - 5'!L94='Leases 1 - 5'!L95,"","(Avg. $"&amp;'Leases 1 - 5'!L90&amp;")")</f>
        <v/>
      </c>
      <c r="O29" s="120"/>
      <c r="P29" s="122"/>
      <c r="Q29" s="43"/>
      <c r="R29" s="120" t="str">
        <f>IF('Leases 1 - 5'!M94='Leases 1 - 5'!M95,"","(Avg. $"&amp;'Leases 1 - 5'!M90&amp;")")</f>
        <v/>
      </c>
      <c r="S29" s="120"/>
      <c r="T29" s="122"/>
      <c r="U29" s="45"/>
      <c r="V29" s="112" t="str">
        <f>IF('Leases 1 - 5'!N94='Leases 1 - 5'!N95,"","(Avg. $"&amp;'Leases 1 - 5'!N90&amp;")")</f>
        <v/>
      </c>
      <c r="W29" s="113"/>
      <c r="X29" s="113"/>
      <c r="Y29" s="46"/>
      <c r="Z29" s="1"/>
    </row>
    <row r="30" spans="3:26" x14ac:dyDescent="0.25">
      <c r="C30" s="4"/>
      <c r="D30" s="15"/>
      <c r="E30" s="4"/>
      <c r="F30" s="4"/>
      <c r="G30" s="4"/>
      <c r="H30" s="4"/>
      <c r="I30" s="27"/>
      <c r="J30" s="9"/>
      <c r="K30" s="9"/>
      <c r="L30" s="9"/>
      <c r="M30" s="27"/>
      <c r="N30" s="9"/>
      <c r="O30" s="9"/>
      <c r="P30" s="9"/>
      <c r="Q30" s="27"/>
      <c r="R30" s="9"/>
      <c r="S30" s="9"/>
      <c r="T30" s="9"/>
      <c r="U30" s="27"/>
      <c r="V30" s="9"/>
      <c r="W30" s="9"/>
      <c r="X30" s="9"/>
      <c r="Y30" s="20"/>
      <c r="Z30" s="1"/>
    </row>
    <row r="31" spans="3:26" x14ac:dyDescent="0.25">
      <c r="C31" s="4" t="s">
        <v>12</v>
      </c>
      <c r="D31" s="15"/>
      <c r="E31" s="109" t="str">
        <f>IF('Leases 1 - 5'!J97="","---",IF('Leases 1 - 5'!J97="N / A","---",'Leases 1 - 5'!J97))</f>
        <v>---</v>
      </c>
      <c r="F31" s="102"/>
      <c r="G31" s="103" t="str">
        <f>IF('Leases 1 - 5'!J125="","",IF('Leases 1 - 5'!J125="N / A","","$"&amp;'Leases 1 - 5'!J125))</f>
        <v/>
      </c>
      <c r="H31" s="100"/>
      <c r="I31" s="101" t="str">
        <f>IF('Leases 1 - 5'!K97="","---",IF('Leases 1 - 5'!K97="N / A","---",'Leases 1 - 5'!K97))</f>
        <v>---</v>
      </c>
      <c r="J31" s="102"/>
      <c r="K31" s="99" t="str">
        <f>IF('Leases 1 - 5'!K125="","",IF('Leases 1 - 5'!K125="N / A","","$"&amp;'Leases 1 - 5'!K125))</f>
        <v/>
      </c>
      <c r="L31" s="100"/>
      <c r="M31" s="101" t="str">
        <f>IF('Leases 1 - 5'!L97="","---",IF('Leases 1 - 5'!L97="N / A","---",'Leases 1 - 5'!L97))</f>
        <v>---</v>
      </c>
      <c r="N31" s="102"/>
      <c r="O31" s="99" t="str">
        <f>IF('Leases 1 - 5'!L125="","",IF('Leases 1 - 5'!L125="N / A","","$"&amp;'Leases 1 - 5'!L125))</f>
        <v/>
      </c>
      <c r="P31" s="100"/>
      <c r="Q31" s="101" t="str">
        <f>IF('Leases 1 - 5'!M97="","---",IF('Leases 1 - 5'!M97="N / A","---",'Leases 1 - 5'!M97))</f>
        <v>---</v>
      </c>
      <c r="R31" s="102"/>
      <c r="S31" s="99" t="str">
        <f>IF('Leases 1 - 5'!M125="","",IF('Leases 1 - 5'!M125="N / A","","$"&amp;'Leases 1 - 5'!M125))</f>
        <v/>
      </c>
      <c r="T31" s="100"/>
      <c r="U31" s="101" t="str">
        <f>IF('Leases 1 - 5'!N97="","---",IF('Leases 1 - 5'!N97="N / A","---",'Leases 1 - 5'!N97))</f>
        <v>---</v>
      </c>
      <c r="V31" s="102"/>
      <c r="W31" s="99" t="str">
        <f>IF('Leases 1 - 5'!N125="","",IF('Leases 1 - 5'!N125="N / A","","$"&amp;'Leases 1 - 5'!N125))</f>
        <v/>
      </c>
      <c r="X31" s="99"/>
      <c r="Y31" s="20"/>
      <c r="Z31" s="1"/>
    </row>
    <row r="32" spans="3:26" ht="15.75" thickBot="1" x14ac:dyDescent="0.3">
      <c r="C32" s="4"/>
      <c r="D32" s="15"/>
      <c r="E32" s="4"/>
      <c r="F32" s="4"/>
      <c r="G32" s="4"/>
      <c r="H32" s="4"/>
      <c r="I32" s="27"/>
      <c r="J32" s="9"/>
      <c r="K32" s="9"/>
      <c r="L32" s="9"/>
      <c r="M32" s="27"/>
      <c r="N32" s="9"/>
      <c r="O32" s="9"/>
      <c r="P32" s="9"/>
      <c r="Q32" s="27"/>
      <c r="R32" s="9"/>
      <c r="S32" s="9"/>
      <c r="T32" s="9"/>
      <c r="U32" s="27"/>
      <c r="V32" s="9"/>
      <c r="W32" s="9"/>
      <c r="X32" s="9"/>
      <c r="Y32" s="20"/>
      <c r="Z32" s="1"/>
    </row>
    <row r="33" spans="3:26" x14ac:dyDescent="0.25">
      <c r="C33" s="4" t="s">
        <v>13</v>
      </c>
      <c r="D33" s="15"/>
      <c r="E33" s="51" t="s">
        <v>21</v>
      </c>
      <c r="F33" s="52" t="str">
        <f>IF('Leases 1 - 5'!J98=2,"X","")</f>
        <v/>
      </c>
      <c r="G33" s="52" t="s">
        <v>27</v>
      </c>
      <c r="H33" s="53" t="str">
        <f>IF('Leases 1 - 5'!J104=2,"X","")</f>
        <v/>
      </c>
      <c r="I33" s="59" t="s">
        <v>21</v>
      </c>
      <c r="J33" s="52" t="str">
        <f>IF('Leases 1 - 5'!K98=2,"X","")</f>
        <v/>
      </c>
      <c r="K33" s="52" t="s">
        <v>27</v>
      </c>
      <c r="L33" s="53" t="str">
        <f>IF('Leases 1 - 5'!K104=2,"X","")</f>
        <v/>
      </c>
      <c r="M33" s="59" t="s">
        <v>21</v>
      </c>
      <c r="N33" s="52" t="str">
        <f>IF('Leases 1 - 5'!L98=2,"X","")</f>
        <v/>
      </c>
      <c r="O33" s="52" t="s">
        <v>27</v>
      </c>
      <c r="P33" s="53" t="str">
        <f>IF('Leases 1 - 5'!L104=2,"X","")</f>
        <v/>
      </c>
      <c r="Q33" s="59" t="s">
        <v>21</v>
      </c>
      <c r="R33" s="52" t="str">
        <f>IF('Leases 1 - 5'!M98=2,"X","")</f>
        <v/>
      </c>
      <c r="S33" s="52" t="s">
        <v>27</v>
      </c>
      <c r="T33" s="53" t="str">
        <f>IF('Leases 1 - 5'!M104=2,"X","")</f>
        <v/>
      </c>
      <c r="U33" s="59" t="s">
        <v>21</v>
      </c>
      <c r="V33" s="52" t="str">
        <f>IF('Leases 1 - 5'!N98=2,"X","")</f>
        <v/>
      </c>
      <c r="W33" s="52" t="s">
        <v>27</v>
      </c>
      <c r="X33" s="62" t="str">
        <f>IF('Leases 1 - 5'!N104=2,"X","")</f>
        <v/>
      </c>
      <c r="Y33" s="65"/>
      <c r="Z33" s="1"/>
    </row>
    <row r="34" spans="3:26" x14ac:dyDescent="0.25">
      <c r="C34" s="4"/>
      <c r="D34" s="15"/>
      <c r="E34" s="54" t="s">
        <v>22</v>
      </c>
      <c r="F34" s="55" t="str">
        <f>IF('Leases 1 - 5'!J99=2,"X","")</f>
        <v/>
      </c>
      <c r="G34" s="55" t="s">
        <v>28</v>
      </c>
      <c r="H34" s="56" t="str">
        <f>IF('Leases 1 - 5'!J105=2,"X","")</f>
        <v/>
      </c>
      <c r="I34" s="60" t="s">
        <v>22</v>
      </c>
      <c r="J34" s="55" t="str">
        <f>IF('Leases 1 - 5'!K99=2,"X","")</f>
        <v/>
      </c>
      <c r="K34" s="55" t="s">
        <v>28</v>
      </c>
      <c r="L34" s="56" t="str">
        <f>IF('Leases 1 - 5'!K105=2,"X","")</f>
        <v/>
      </c>
      <c r="M34" s="60" t="s">
        <v>22</v>
      </c>
      <c r="N34" s="55" t="str">
        <f>IF('Leases 1 - 5'!L99=2,"X","")</f>
        <v/>
      </c>
      <c r="O34" s="55" t="s">
        <v>28</v>
      </c>
      <c r="P34" s="56" t="str">
        <f>IF('Leases 1 - 5'!L105=2,"X","")</f>
        <v/>
      </c>
      <c r="Q34" s="60" t="s">
        <v>22</v>
      </c>
      <c r="R34" s="55" t="str">
        <f>IF('Leases 1 - 5'!M99=2,"X","")</f>
        <v/>
      </c>
      <c r="S34" s="55" t="s">
        <v>28</v>
      </c>
      <c r="T34" s="56" t="str">
        <f>IF('Leases 1 - 5'!M105=2,"X","")</f>
        <v/>
      </c>
      <c r="U34" s="60" t="s">
        <v>22</v>
      </c>
      <c r="V34" s="55" t="str">
        <f>IF('Leases 1 - 5'!N99=2,"X","")</f>
        <v/>
      </c>
      <c r="W34" s="55" t="s">
        <v>28</v>
      </c>
      <c r="X34" s="63" t="str">
        <f>IF('Leases 1 - 5'!N105=2,"X","")</f>
        <v/>
      </c>
      <c r="Y34" s="66"/>
      <c r="Z34" s="1"/>
    </row>
    <row r="35" spans="3:26" x14ac:dyDescent="0.25">
      <c r="C35" s="4"/>
      <c r="D35" s="15"/>
      <c r="E35" s="54" t="s">
        <v>23</v>
      </c>
      <c r="F35" s="55" t="str">
        <f>IF('Leases 1 - 5'!J100=2,"X","")</f>
        <v/>
      </c>
      <c r="G35" s="55" t="s">
        <v>29</v>
      </c>
      <c r="H35" s="56" t="str">
        <f>IF('Leases 1 - 5'!J106=2,"X","")</f>
        <v/>
      </c>
      <c r="I35" s="60" t="s">
        <v>23</v>
      </c>
      <c r="J35" s="55" t="str">
        <f>IF('Leases 1 - 5'!K100=2,"X","")</f>
        <v/>
      </c>
      <c r="K35" s="55" t="s">
        <v>29</v>
      </c>
      <c r="L35" s="56" t="str">
        <f>IF('Leases 1 - 5'!K106=2,"X","")</f>
        <v/>
      </c>
      <c r="M35" s="60" t="s">
        <v>23</v>
      </c>
      <c r="N35" s="55" t="str">
        <f>IF('Leases 1 - 5'!L100=2,"X","")</f>
        <v/>
      </c>
      <c r="O35" s="55" t="s">
        <v>29</v>
      </c>
      <c r="P35" s="56" t="str">
        <f>IF('Leases 1 - 5'!L106=2,"X","")</f>
        <v/>
      </c>
      <c r="Q35" s="60" t="s">
        <v>23</v>
      </c>
      <c r="R35" s="55" t="str">
        <f>IF('Leases 1 - 5'!M100=2,"X","")</f>
        <v/>
      </c>
      <c r="S35" s="55" t="s">
        <v>29</v>
      </c>
      <c r="T35" s="56" t="str">
        <f>IF('Leases 1 - 5'!M106=2,"X","")</f>
        <v/>
      </c>
      <c r="U35" s="60" t="s">
        <v>23</v>
      </c>
      <c r="V35" s="55" t="str">
        <f>IF('Leases 1 - 5'!N100=2,"X","")</f>
        <v/>
      </c>
      <c r="W35" s="55" t="s">
        <v>29</v>
      </c>
      <c r="X35" s="63" t="str">
        <f>IF('Leases 1 - 5'!N106=2,"X","")</f>
        <v/>
      </c>
      <c r="Y35" s="66"/>
      <c r="Z35" s="1"/>
    </row>
    <row r="36" spans="3:26" x14ac:dyDescent="0.25">
      <c r="C36" s="4"/>
      <c r="D36" s="15"/>
      <c r="E36" s="54" t="s">
        <v>24</v>
      </c>
      <c r="F36" s="55" t="str">
        <f>IF('Leases 1 - 5'!J101=2,"X","")</f>
        <v/>
      </c>
      <c r="G36" s="55" t="s">
        <v>30</v>
      </c>
      <c r="H36" s="56" t="str">
        <f>IF('Leases 1 - 5'!J107=2,"X","")</f>
        <v/>
      </c>
      <c r="I36" s="60" t="s">
        <v>24</v>
      </c>
      <c r="J36" s="55" t="str">
        <f>IF('Leases 1 - 5'!K101=2,"X","")</f>
        <v/>
      </c>
      <c r="K36" s="55" t="s">
        <v>30</v>
      </c>
      <c r="L36" s="56" t="str">
        <f>IF('Leases 1 - 5'!K107=2,"X","")</f>
        <v/>
      </c>
      <c r="M36" s="60" t="s">
        <v>24</v>
      </c>
      <c r="N36" s="55" t="str">
        <f>IF('Leases 1 - 5'!L101=2,"X","")</f>
        <v/>
      </c>
      <c r="O36" s="55" t="s">
        <v>30</v>
      </c>
      <c r="P36" s="56" t="str">
        <f>IF('Leases 1 - 5'!L107=2,"X","")</f>
        <v/>
      </c>
      <c r="Q36" s="60" t="s">
        <v>24</v>
      </c>
      <c r="R36" s="55" t="str">
        <f>IF('Leases 1 - 5'!M101=2,"X","")</f>
        <v/>
      </c>
      <c r="S36" s="55" t="s">
        <v>30</v>
      </c>
      <c r="T36" s="56" t="str">
        <f>IF('Leases 1 - 5'!M107=2,"X","")</f>
        <v/>
      </c>
      <c r="U36" s="60" t="s">
        <v>24</v>
      </c>
      <c r="V36" s="55" t="str">
        <f>IF('Leases 1 - 5'!N101=2,"X","")</f>
        <v/>
      </c>
      <c r="W36" s="55" t="s">
        <v>30</v>
      </c>
      <c r="X36" s="63" t="str">
        <f>IF('Leases 1 - 5'!N107=2,"X","")</f>
        <v/>
      </c>
      <c r="Y36" s="66"/>
      <c r="Z36" s="1"/>
    </row>
    <row r="37" spans="3:26" x14ac:dyDescent="0.25">
      <c r="C37" s="4"/>
      <c r="D37" s="15"/>
      <c r="E37" s="54" t="s">
        <v>25</v>
      </c>
      <c r="F37" s="55" t="str">
        <f>IF('Leases 1 - 5'!J102=2,"X","")</f>
        <v/>
      </c>
      <c r="G37" s="55" t="s">
        <v>31</v>
      </c>
      <c r="H37" s="56" t="str">
        <f>IF('Leases 1 - 5'!J108=2,"X","")</f>
        <v/>
      </c>
      <c r="I37" s="60" t="s">
        <v>25</v>
      </c>
      <c r="J37" s="55" t="str">
        <f>IF('Leases 1 - 5'!K102=2,"X","")</f>
        <v/>
      </c>
      <c r="K37" s="55" t="s">
        <v>31</v>
      </c>
      <c r="L37" s="56" t="str">
        <f>IF('Leases 1 - 5'!K108=2,"X","")</f>
        <v/>
      </c>
      <c r="M37" s="60" t="s">
        <v>25</v>
      </c>
      <c r="N37" s="55" t="str">
        <f>IF('Leases 1 - 5'!L102=2,"X","")</f>
        <v/>
      </c>
      <c r="O37" s="55" t="s">
        <v>31</v>
      </c>
      <c r="P37" s="56" t="str">
        <f>IF('Leases 1 - 5'!L108=2,"X","")</f>
        <v/>
      </c>
      <c r="Q37" s="60" t="s">
        <v>25</v>
      </c>
      <c r="R37" s="55" t="str">
        <f>IF('Leases 1 - 5'!M102=2,"X","")</f>
        <v/>
      </c>
      <c r="S37" s="55" t="s">
        <v>31</v>
      </c>
      <c r="T37" s="56" t="str">
        <f>IF('Leases 1 - 5'!M108=2,"X","")</f>
        <v/>
      </c>
      <c r="U37" s="60" t="s">
        <v>25</v>
      </c>
      <c r="V37" s="55" t="str">
        <f>IF('Leases 1 - 5'!N102=2,"X","")</f>
        <v/>
      </c>
      <c r="W37" s="55" t="s">
        <v>31</v>
      </c>
      <c r="X37" s="63" t="str">
        <f>IF('Leases 1 - 5'!N108=2,"X","")</f>
        <v/>
      </c>
      <c r="Y37" s="66"/>
      <c r="Z37" s="1"/>
    </row>
    <row r="38" spans="3:26" x14ac:dyDescent="0.25">
      <c r="C38" s="4"/>
      <c r="D38" s="15"/>
      <c r="E38" s="57" t="s">
        <v>26</v>
      </c>
      <c r="F38" s="58" t="str">
        <f>IF('Leases 1 - 5'!J103=2,"X","")</f>
        <v/>
      </c>
      <c r="G38" s="58" t="s">
        <v>32</v>
      </c>
      <c r="H38" s="48" t="str">
        <f>IF('Leases 1 - 5'!J109=2,"X","")</f>
        <v/>
      </c>
      <c r="I38" s="61" t="s">
        <v>26</v>
      </c>
      <c r="J38" s="58" t="str">
        <f>IF('Leases 1 - 5'!K103=2,"X","")</f>
        <v/>
      </c>
      <c r="K38" s="58" t="s">
        <v>32</v>
      </c>
      <c r="L38" s="48" t="str">
        <f>IF('Leases 1 - 5'!K109=2,"X","")</f>
        <v/>
      </c>
      <c r="M38" s="61" t="s">
        <v>26</v>
      </c>
      <c r="N38" s="58" t="str">
        <f>IF('Leases 1 - 5'!L103=2,"X","")</f>
        <v/>
      </c>
      <c r="O38" s="58" t="s">
        <v>32</v>
      </c>
      <c r="P38" s="48" t="str">
        <f>IF('Leases 1 - 5'!L109=2,"X","")</f>
        <v/>
      </c>
      <c r="Q38" s="61" t="s">
        <v>26</v>
      </c>
      <c r="R38" s="58" t="str">
        <f>IF('Leases 1 - 5'!M103=2,"X","")</f>
        <v/>
      </c>
      <c r="S38" s="58" t="s">
        <v>32</v>
      </c>
      <c r="T38" s="48" t="str">
        <f>IF('Leases 1 - 5'!M109=2,"X","")</f>
        <v/>
      </c>
      <c r="U38" s="61" t="s">
        <v>26</v>
      </c>
      <c r="V38" s="58" t="str">
        <f>IF('Leases 1 - 5'!N103=2,"X","")</f>
        <v/>
      </c>
      <c r="W38" s="58" t="s">
        <v>32</v>
      </c>
      <c r="X38" s="63" t="str">
        <f>IF('Leases 1 - 5'!N109=2,"X","")</f>
        <v/>
      </c>
      <c r="Y38" s="50"/>
      <c r="Z38" s="1"/>
    </row>
    <row r="39" spans="3:26" ht="4.1500000000000004" customHeight="1" x14ac:dyDescent="0.25">
      <c r="C39" s="6"/>
      <c r="D39" s="17"/>
      <c r="E39" s="6"/>
      <c r="F39" s="6"/>
      <c r="G39" s="6"/>
      <c r="H39" s="6"/>
      <c r="I39" s="30"/>
      <c r="J39" s="31"/>
      <c r="K39" s="31"/>
      <c r="L39" s="31"/>
      <c r="M39" s="30"/>
      <c r="N39" s="31"/>
      <c r="O39" s="31"/>
      <c r="P39" s="31"/>
      <c r="Q39" s="30"/>
      <c r="R39" s="31"/>
      <c r="S39" s="31"/>
      <c r="T39" s="31"/>
      <c r="U39" s="30"/>
      <c r="V39" s="31"/>
      <c r="W39" s="31"/>
      <c r="X39" s="31"/>
      <c r="Y39" s="23"/>
      <c r="Z39" s="1"/>
    </row>
    <row r="40" spans="3:26" x14ac:dyDescent="0.25">
      <c r="C40" s="4" t="s">
        <v>14</v>
      </c>
      <c r="D40" s="15"/>
      <c r="E40" s="67" t="s">
        <v>33</v>
      </c>
      <c r="F40" s="68" t="str">
        <f>IF('Leases 1 - 5'!J110=2,"X","")</f>
        <v/>
      </c>
      <c r="G40" s="68" t="s">
        <v>39</v>
      </c>
      <c r="H40" s="49" t="str">
        <f>IF('Leases 1 - 5'!J116=2,"X","")</f>
        <v/>
      </c>
      <c r="I40" s="74" t="s">
        <v>33</v>
      </c>
      <c r="J40" s="68" t="str">
        <f>IF('Leases 1 - 5'!K110=2,"X","")</f>
        <v/>
      </c>
      <c r="K40" s="68" t="s">
        <v>39</v>
      </c>
      <c r="L40" s="49" t="str">
        <f>IF('Leases 1 - 5'!K116=2,"X","")</f>
        <v/>
      </c>
      <c r="M40" s="74" t="s">
        <v>33</v>
      </c>
      <c r="N40" s="68" t="str">
        <f>IF('Leases 1 - 5'!L110=2,"X","")</f>
        <v/>
      </c>
      <c r="O40" s="68" t="s">
        <v>39</v>
      </c>
      <c r="P40" s="49" t="str">
        <f>IF('Leases 1 - 5'!L116=2,"X","")</f>
        <v/>
      </c>
      <c r="Q40" s="74" t="s">
        <v>33</v>
      </c>
      <c r="R40" s="68" t="str">
        <f>IF('Leases 1 - 5'!M110=2,"X","")</f>
        <v/>
      </c>
      <c r="S40" s="68" t="s">
        <v>39</v>
      </c>
      <c r="T40" s="49" t="str">
        <f>IF('Leases 1 - 5'!M116=2,"X","")</f>
        <v/>
      </c>
      <c r="U40" s="74" t="s">
        <v>33</v>
      </c>
      <c r="V40" s="68" t="str">
        <f>IF('Leases 1 - 5'!N110=2,"X","")</f>
        <v/>
      </c>
      <c r="W40" s="78" t="s">
        <v>39</v>
      </c>
      <c r="X40" s="78" t="str">
        <f>IF('Leases 1 - 5'!N116=2,"X","")</f>
        <v/>
      </c>
      <c r="Y40" s="46"/>
      <c r="Z40" s="1"/>
    </row>
    <row r="41" spans="3:26" s="12" customFormat="1" ht="26.25" x14ac:dyDescent="0.25">
      <c r="C41" s="10"/>
      <c r="D41" s="16"/>
      <c r="E41" s="69" t="s">
        <v>34</v>
      </c>
      <c r="F41" s="68" t="str">
        <f>IF('Leases 1 - 5'!J111=2,"X","")</f>
        <v/>
      </c>
      <c r="G41" s="70" t="s">
        <v>40</v>
      </c>
      <c r="H41" s="49" t="str">
        <f>IF('Leases 1 - 5'!J117=2,"X","")</f>
        <v/>
      </c>
      <c r="I41" s="75" t="s">
        <v>34</v>
      </c>
      <c r="J41" s="68" t="str">
        <f>IF('Leases 1 - 5'!K111=2,"X","")</f>
        <v/>
      </c>
      <c r="K41" s="70" t="s">
        <v>40</v>
      </c>
      <c r="L41" s="49" t="str">
        <f>IF('Leases 1 - 5'!K117=2,"X","")</f>
        <v/>
      </c>
      <c r="M41" s="75" t="s">
        <v>34</v>
      </c>
      <c r="N41" s="68" t="str">
        <f>IF('Leases 1 - 5'!L111=2,"X","")</f>
        <v/>
      </c>
      <c r="O41" s="70" t="s">
        <v>40</v>
      </c>
      <c r="P41" s="49" t="str">
        <f>IF('Leases 1 - 5'!L117=2,"X","")</f>
        <v/>
      </c>
      <c r="Q41" s="75" t="s">
        <v>34</v>
      </c>
      <c r="R41" s="68" t="str">
        <f>IF('Leases 1 - 5'!M111=2,"X","")</f>
        <v/>
      </c>
      <c r="S41" s="70" t="s">
        <v>40</v>
      </c>
      <c r="T41" s="49" t="str">
        <f>IF('Leases 1 - 5'!M117=2,"X","")</f>
        <v/>
      </c>
      <c r="U41" s="75" t="s">
        <v>34</v>
      </c>
      <c r="V41" s="68" t="str">
        <f>IF('Leases 1 - 5'!N111=2,"X","")</f>
        <v/>
      </c>
      <c r="W41" s="79" t="s">
        <v>40</v>
      </c>
      <c r="X41" s="78" t="str">
        <f>IF('Leases 1 - 5'!N117=2,"X","")</f>
        <v/>
      </c>
      <c r="Y41" s="81"/>
      <c r="Z41" s="11"/>
    </row>
    <row r="42" spans="3:26" x14ac:dyDescent="0.25">
      <c r="C42" s="4"/>
      <c r="D42" s="15"/>
      <c r="E42" s="71" t="s">
        <v>35</v>
      </c>
      <c r="F42" s="68" t="str">
        <f>IF('Leases 1 - 5'!J112=2,"X","")</f>
        <v/>
      </c>
      <c r="G42" s="55" t="s">
        <v>41</v>
      </c>
      <c r="H42" s="49" t="str">
        <f>IF('Leases 1 - 5'!J118=2,"X","")</f>
        <v/>
      </c>
      <c r="I42" s="76" t="s">
        <v>35</v>
      </c>
      <c r="J42" s="68" t="str">
        <f>IF('Leases 1 - 5'!K112=2,"X","")</f>
        <v/>
      </c>
      <c r="K42" s="55" t="s">
        <v>41</v>
      </c>
      <c r="L42" s="49" t="str">
        <f>IF('Leases 1 - 5'!K118=2,"X","")</f>
        <v/>
      </c>
      <c r="M42" s="76" t="s">
        <v>35</v>
      </c>
      <c r="N42" s="68" t="str">
        <f>IF('Leases 1 - 5'!L112=2,"X","")</f>
        <v/>
      </c>
      <c r="O42" s="55" t="s">
        <v>41</v>
      </c>
      <c r="P42" s="49" t="str">
        <f>IF('Leases 1 - 5'!L118=2,"X","")</f>
        <v/>
      </c>
      <c r="Q42" s="76" t="s">
        <v>35</v>
      </c>
      <c r="R42" s="68" t="str">
        <f>IF('Leases 1 - 5'!M112=2,"X","")</f>
        <v/>
      </c>
      <c r="S42" s="55" t="s">
        <v>41</v>
      </c>
      <c r="T42" s="49" t="str">
        <f>IF('Leases 1 - 5'!M118=2,"X","")</f>
        <v/>
      </c>
      <c r="U42" s="76" t="s">
        <v>35</v>
      </c>
      <c r="V42" s="68" t="str">
        <f>IF('Leases 1 - 5'!N112=2,"X","")</f>
        <v/>
      </c>
      <c r="W42" s="63" t="s">
        <v>41</v>
      </c>
      <c r="X42" s="78" t="str">
        <f>IF('Leases 1 - 5'!N118=2,"X","")</f>
        <v/>
      </c>
      <c r="Y42" s="66"/>
      <c r="Z42" s="1"/>
    </row>
    <row r="43" spans="3:26" x14ac:dyDescent="0.25">
      <c r="C43" s="4"/>
      <c r="D43" s="15"/>
      <c r="E43" s="71" t="s">
        <v>36</v>
      </c>
      <c r="F43" s="68" t="str">
        <f>IF('Leases 1 - 5'!J113=2,"X","")</f>
        <v/>
      </c>
      <c r="G43" s="55" t="s">
        <v>42</v>
      </c>
      <c r="H43" s="49" t="str">
        <f>IF('Leases 1 - 5'!J119=2,"X","")</f>
        <v/>
      </c>
      <c r="I43" s="76" t="s">
        <v>36</v>
      </c>
      <c r="J43" s="68" t="str">
        <f>IF('Leases 1 - 5'!K113=2,"X","")</f>
        <v/>
      </c>
      <c r="K43" s="55" t="s">
        <v>42</v>
      </c>
      <c r="L43" s="49" t="str">
        <f>IF('Leases 1 - 5'!K119=2,"X","")</f>
        <v/>
      </c>
      <c r="M43" s="76" t="s">
        <v>36</v>
      </c>
      <c r="N43" s="68" t="str">
        <f>IF('Leases 1 - 5'!L113=2,"X","")</f>
        <v/>
      </c>
      <c r="O43" s="55" t="s">
        <v>42</v>
      </c>
      <c r="P43" s="49" t="str">
        <f>IF('Leases 1 - 5'!L119=2,"X","")</f>
        <v/>
      </c>
      <c r="Q43" s="76" t="s">
        <v>36</v>
      </c>
      <c r="R43" s="68" t="str">
        <f>IF('Leases 1 - 5'!M113=2,"X","")</f>
        <v/>
      </c>
      <c r="S43" s="55" t="s">
        <v>42</v>
      </c>
      <c r="T43" s="49" t="str">
        <f>IF('Leases 1 - 5'!M119=2,"X","")</f>
        <v/>
      </c>
      <c r="U43" s="76" t="s">
        <v>36</v>
      </c>
      <c r="V43" s="68" t="str">
        <f>IF('Leases 1 - 5'!N113=2,"X","")</f>
        <v/>
      </c>
      <c r="W43" s="63" t="s">
        <v>42</v>
      </c>
      <c r="X43" s="78" t="str">
        <f>IF('Leases 1 - 5'!N119=2,"X","")</f>
        <v/>
      </c>
      <c r="Y43" s="66"/>
      <c r="Z43" s="1"/>
    </row>
    <row r="44" spans="3:26" x14ac:dyDescent="0.25">
      <c r="C44" s="4"/>
      <c r="D44" s="15"/>
      <c r="E44" s="71" t="s">
        <v>37</v>
      </c>
      <c r="F44" s="68" t="str">
        <f>IF('Leases 1 - 5'!J114=2,"X","")</f>
        <v/>
      </c>
      <c r="G44" s="55" t="s">
        <v>43</v>
      </c>
      <c r="H44" s="49" t="str">
        <f>IF('Leases 1 - 5'!J120=2,"X","")</f>
        <v/>
      </c>
      <c r="I44" s="76" t="s">
        <v>37</v>
      </c>
      <c r="J44" s="68" t="str">
        <f>IF('Leases 1 - 5'!K114=2,"X","")</f>
        <v/>
      </c>
      <c r="K44" s="55" t="s">
        <v>43</v>
      </c>
      <c r="L44" s="49" t="str">
        <f>IF('Leases 1 - 5'!K120=2,"X","")</f>
        <v/>
      </c>
      <c r="M44" s="76" t="s">
        <v>37</v>
      </c>
      <c r="N44" s="68" t="str">
        <f>IF('Leases 1 - 5'!L114=2,"X","")</f>
        <v/>
      </c>
      <c r="O44" s="55" t="s">
        <v>43</v>
      </c>
      <c r="P44" s="49" t="str">
        <f>IF('Leases 1 - 5'!L120=2,"X","")</f>
        <v/>
      </c>
      <c r="Q44" s="76" t="s">
        <v>37</v>
      </c>
      <c r="R44" s="68" t="str">
        <f>IF('Leases 1 - 5'!M114=2,"X","")</f>
        <v/>
      </c>
      <c r="S44" s="55" t="s">
        <v>43</v>
      </c>
      <c r="T44" s="49" t="str">
        <f>IF('Leases 1 - 5'!M120=2,"X","")</f>
        <v/>
      </c>
      <c r="U44" s="76" t="s">
        <v>37</v>
      </c>
      <c r="V44" s="68" t="str">
        <f>IF('Leases 1 - 5'!N114=2,"X","")</f>
        <v/>
      </c>
      <c r="W44" s="63" t="s">
        <v>43</v>
      </c>
      <c r="X44" s="78" t="str">
        <f>IF('Leases 1 - 5'!N120=2,"X","")</f>
        <v/>
      </c>
      <c r="Y44" s="66"/>
      <c r="Z44" s="1"/>
    </row>
    <row r="45" spans="3:26" s="12" customFormat="1" ht="26.25" x14ac:dyDescent="0.25">
      <c r="C45" s="10"/>
      <c r="D45" s="16"/>
      <c r="E45" s="72" t="s">
        <v>38</v>
      </c>
      <c r="F45" s="58" t="str">
        <f>IF('Leases 1 - 5'!J115=2,"X","")</f>
        <v/>
      </c>
      <c r="G45" s="73" t="s">
        <v>44</v>
      </c>
      <c r="H45" s="48" t="str">
        <f>IF('Leases 1 - 5'!J121=2,"X","")</f>
        <v/>
      </c>
      <c r="I45" s="77" t="s">
        <v>38</v>
      </c>
      <c r="J45" s="58" t="str">
        <f>IF('Leases 1 - 5'!K115=2,"X","")</f>
        <v/>
      </c>
      <c r="K45" s="73" t="s">
        <v>44</v>
      </c>
      <c r="L45" s="48" t="str">
        <f>IF('Leases 1 - 5'!K121=2,"X","")</f>
        <v/>
      </c>
      <c r="M45" s="77" t="s">
        <v>38</v>
      </c>
      <c r="N45" s="58" t="str">
        <f>IF('Leases 1 - 5'!L115=2,"X","")</f>
        <v/>
      </c>
      <c r="O45" s="73" t="s">
        <v>44</v>
      </c>
      <c r="P45" s="48" t="str">
        <f>IF('Leases 1 - 5'!L121=2,"X","")</f>
        <v/>
      </c>
      <c r="Q45" s="77" t="s">
        <v>38</v>
      </c>
      <c r="R45" s="58" t="str">
        <f>IF('Leases 1 - 5'!M115=2,"X","")</f>
        <v/>
      </c>
      <c r="S45" s="73" t="s">
        <v>44</v>
      </c>
      <c r="T45" s="48" t="str">
        <f>IF('Leases 1 - 5'!M121=2,"X","")</f>
        <v/>
      </c>
      <c r="U45" s="77" t="s">
        <v>38</v>
      </c>
      <c r="V45" s="58" t="str">
        <f>IF('Leases 1 - 5'!N115=2,"X","")</f>
        <v/>
      </c>
      <c r="W45" s="80" t="s">
        <v>44</v>
      </c>
      <c r="X45" s="64" t="str">
        <f>IF('Leases 1 - 5'!N121=2,"X","")</f>
        <v/>
      </c>
      <c r="Y45" s="82"/>
      <c r="Z45" s="11"/>
    </row>
    <row r="46" spans="3:26" ht="4.1500000000000004" customHeight="1" x14ac:dyDescent="0.25">
      <c r="C46" s="6"/>
      <c r="D46" s="17"/>
      <c r="E46" s="6"/>
      <c r="F46" s="6"/>
      <c r="G46" s="6"/>
      <c r="H46" s="6"/>
      <c r="I46" s="30"/>
      <c r="J46" s="31"/>
      <c r="K46" s="31"/>
      <c r="L46" s="31"/>
      <c r="M46" s="30"/>
      <c r="N46" s="31"/>
      <c r="O46" s="31"/>
      <c r="P46" s="31"/>
      <c r="Q46" s="30"/>
      <c r="R46" s="31"/>
      <c r="S46" s="31"/>
      <c r="T46" s="31"/>
      <c r="U46" s="30"/>
      <c r="V46" s="31"/>
      <c r="W46" s="31"/>
      <c r="X46" s="31"/>
      <c r="Y46" s="23"/>
      <c r="Z46" s="1"/>
    </row>
    <row r="47" spans="3:26" x14ac:dyDescent="0.25">
      <c r="C47" s="4" t="s">
        <v>15</v>
      </c>
      <c r="D47" s="15"/>
      <c r="E47" s="67" t="s">
        <v>45</v>
      </c>
      <c r="F47" s="104" t="str">
        <f>IF('Leases 1 - 5'!J122=2,"X","")</f>
        <v/>
      </c>
      <c r="G47" s="104"/>
      <c r="H47" s="114"/>
      <c r="I47" s="74" t="s">
        <v>45</v>
      </c>
      <c r="J47" s="104" t="str">
        <f>IF('Leases 1 - 5'!K122=2,"X","")</f>
        <v/>
      </c>
      <c r="K47" s="104"/>
      <c r="L47" s="114"/>
      <c r="M47" s="74" t="s">
        <v>45</v>
      </c>
      <c r="N47" s="104" t="str">
        <f>IF('Leases 1 - 5'!L122=2,"X","")</f>
        <v/>
      </c>
      <c r="O47" s="104"/>
      <c r="P47" s="114"/>
      <c r="Q47" s="74" t="s">
        <v>45</v>
      </c>
      <c r="R47" s="104" t="str">
        <f>IF('Leases 1 - 5'!M122=2,"X","")</f>
        <v/>
      </c>
      <c r="S47" s="104"/>
      <c r="T47" s="114"/>
      <c r="U47" s="74" t="s">
        <v>45</v>
      </c>
      <c r="V47" s="104" t="str">
        <f>IF('Leases 1 - 5'!N122=2,"X","")</f>
        <v/>
      </c>
      <c r="W47" s="104"/>
      <c r="X47" s="105"/>
      <c r="Y47" s="46"/>
      <c r="Z47" s="1"/>
    </row>
    <row r="48" spans="3:26" ht="15.75" thickBot="1" x14ac:dyDescent="0.3">
      <c r="C48" s="4"/>
      <c r="D48" s="15"/>
      <c r="E48" s="83" t="s">
        <v>46</v>
      </c>
      <c r="F48" s="104" t="str">
        <f>IF('Leases 1 - 5'!J123=2,"X","")</f>
        <v/>
      </c>
      <c r="G48" s="104"/>
      <c r="H48" s="114"/>
      <c r="I48" s="84" t="s">
        <v>46</v>
      </c>
      <c r="J48" s="104" t="str">
        <f>IF('Leases 1 - 5'!K123=2,"X","")</f>
        <v/>
      </c>
      <c r="K48" s="104"/>
      <c r="L48" s="114"/>
      <c r="M48" s="84" t="s">
        <v>46</v>
      </c>
      <c r="N48" s="104" t="str">
        <f>IF('Leases 1 - 5'!L123=2,"X","")</f>
        <v/>
      </c>
      <c r="O48" s="104"/>
      <c r="P48" s="114"/>
      <c r="Q48" s="84" t="s">
        <v>46</v>
      </c>
      <c r="R48" s="104" t="str">
        <f>IF('Leases 1 - 5'!M123=2,"X","")</f>
        <v/>
      </c>
      <c r="S48" s="104"/>
      <c r="T48" s="114"/>
      <c r="U48" s="84" t="s">
        <v>46</v>
      </c>
      <c r="V48" s="104" t="str">
        <f>IF('Leases 1 - 5'!N123=2,"X","")</f>
        <v/>
      </c>
      <c r="W48" s="104"/>
      <c r="X48" s="105"/>
      <c r="Y48" s="85"/>
      <c r="Z48" s="1"/>
    </row>
    <row r="49" spans="3:26" ht="12.6" customHeight="1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"/>
    </row>
    <row r="50" spans="3:26" x14ac:dyDescent="0.25">
      <c r="C50" s="1" t="s">
        <v>16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98">
        <f>'Leases 1 - 5'!Y133</f>
        <v>0</v>
      </c>
      <c r="Z50" s="1"/>
    </row>
    <row r="52" spans="3:26" x14ac:dyDescent="0.25">
      <c r="E52" s="125">
        <f>'Leases 1 - 5'!J126</f>
        <v>0</v>
      </c>
      <c r="F52" s="125"/>
      <c r="G52" s="125"/>
      <c r="H52" s="125"/>
      <c r="I52" s="125">
        <f>'Leases 1 - 5'!K126</f>
        <v>0</v>
      </c>
      <c r="J52" s="125"/>
      <c r="K52" s="125"/>
      <c r="L52" s="125"/>
      <c r="M52" s="125">
        <f>'Leases 1 - 5'!L126</f>
        <v>0</v>
      </c>
      <c r="N52" s="125"/>
      <c r="O52" s="125"/>
      <c r="P52" s="125"/>
      <c r="Q52" s="125">
        <f>'Leases 1 - 5'!M126</f>
        <v>0</v>
      </c>
      <c r="R52" s="125"/>
      <c r="S52" s="125"/>
      <c r="T52" s="125"/>
      <c r="U52" s="125">
        <f>'Leases 1 - 5'!N126</f>
        <v>0</v>
      </c>
      <c r="V52" s="125"/>
      <c r="W52" s="125"/>
      <c r="X52" s="125"/>
      <c r="Y52" s="13"/>
      <c r="Z52" s="88"/>
    </row>
    <row r="53" spans="3:26" x14ac:dyDescent="0.25">
      <c r="E53" s="125">
        <f>'Leases 1 - 5'!J127</f>
        <v>0</v>
      </c>
      <c r="F53" s="125"/>
      <c r="G53" s="125"/>
      <c r="H53" s="125"/>
      <c r="I53" s="125">
        <f>'Leases 1 - 5'!K127</f>
        <v>0</v>
      </c>
      <c r="J53" s="125"/>
      <c r="K53" s="125"/>
      <c r="L53" s="125"/>
      <c r="M53" s="125">
        <f>'Leases 1 - 5'!L127</f>
        <v>0</v>
      </c>
      <c r="N53" s="125"/>
      <c r="O53" s="125"/>
      <c r="P53" s="125"/>
      <c r="Q53" s="125">
        <f>'Leases 1 - 5'!M127</f>
        <v>0</v>
      </c>
      <c r="R53" s="125"/>
      <c r="S53" s="125"/>
      <c r="T53" s="125"/>
      <c r="U53" s="125">
        <f>'Leases 1 - 5'!N127</f>
        <v>0</v>
      </c>
      <c r="V53" s="125"/>
      <c r="W53" s="125"/>
      <c r="X53" s="125"/>
      <c r="Y53" s="86"/>
      <c r="Z53" s="88"/>
    </row>
    <row r="54" spans="3:26" x14ac:dyDescent="0.25">
      <c r="E54" s="126">
        <f>'Leases 1 - 5'!J128</f>
        <v>0</v>
      </c>
      <c r="F54" s="126"/>
      <c r="G54" s="126"/>
      <c r="H54" s="126"/>
      <c r="I54" s="126">
        <f>'Leases 1 - 5'!K128</f>
        <v>0</v>
      </c>
      <c r="J54" s="126"/>
      <c r="K54" s="126"/>
      <c r="L54" s="126"/>
      <c r="M54" s="126">
        <f>'Leases 1 - 5'!L128</f>
        <v>0</v>
      </c>
      <c r="N54" s="126"/>
      <c r="O54" s="126"/>
      <c r="P54" s="126"/>
      <c r="Q54" s="126">
        <f>'Leases 1 - 5'!M128</f>
        <v>0</v>
      </c>
      <c r="R54" s="126"/>
      <c r="S54" s="126"/>
      <c r="T54" s="126"/>
      <c r="U54" s="126">
        <f>'Leases 1 - 5'!N128</f>
        <v>0</v>
      </c>
      <c r="V54" s="126"/>
      <c r="W54" s="126"/>
      <c r="X54" s="126"/>
      <c r="Y54" s="87"/>
      <c r="Z54" s="88"/>
    </row>
    <row r="55" spans="3:26" x14ac:dyDescent="0.25">
      <c r="E55" s="127">
        <f>'Leases 1 - 5'!J20</f>
        <v>0</v>
      </c>
      <c r="F55" s="125"/>
      <c r="G55" s="125"/>
      <c r="H55" s="125"/>
      <c r="I55" s="127">
        <f>'Leases 1 - 5'!K20</f>
        <v>0</v>
      </c>
      <c r="J55" s="125"/>
      <c r="K55" s="125"/>
      <c r="L55" s="125"/>
      <c r="M55" s="127">
        <f>'Leases 1 - 5'!L20</f>
        <v>0</v>
      </c>
      <c r="N55" s="125"/>
      <c r="O55" s="125"/>
      <c r="P55" s="125"/>
      <c r="Q55" s="127">
        <f>'Leases 1 - 5'!M20</f>
        <v>0</v>
      </c>
      <c r="R55" s="125"/>
      <c r="S55" s="125"/>
      <c r="T55" s="125"/>
      <c r="U55" s="127">
        <f>'Leases 1 - 5'!N20</f>
        <v>0</v>
      </c>
      <c r="V55" s="125"/>
      <c r="W55" s="125"/>
      <c r="X55" s="125"/>
      <c r="Y55" s="13"/>
      <c r="Z55" s="88"/>
    </row>
    <row r="56" spans="3:26" s="12" customFormat="1" x14ac:dyDescent="0.25">
      <c r="E56" s="128" t="e">
        <f>'Leases 1 - 5'!J131</f>
        <v>#VALUE!</v>
      </c>
      <c r="F56" s="128"/>
      <c r="G56" s="128"/>
      <c r="H56" s="128"/>
      <c r="I56" s="128" t="e">
        <f>'Leases 1 - 5'!K131</f>
        <v>#VALUE!</v>
      </c>
      <c r="J56" s="128"/>
      <c r="K56" s="128"/>
      <c r="L56" s="128"/>
      <c r="M56" s="128" t="e">
        <f>'Leases 1 - 5'!L131</f>
        <v>#VALUE!</v>
      </c>
      <c r="N56" s="128"/>
      <c r="O56" s="128"/>
      <c r="P56" s="128"/>
      <c r="Q56" s="128" t="e">
        <f>'Leases 1 - 5'!M131</f>
        <v>#VALUE!</v>
      </c>
      <c r="R56" s="128"/>
      <c r="S56" s="128"/>
      <c r="T56" s="128"/>
      <c r="U56" s="128" t="e">
        <f>'Leases 1 - 5'!N131</f>
        <v>#VALUE!</v>
      </c>
      <c r="V56" s="128"/>
      <c r="W56" s="128"/>
      <c r="X56" s="128"/>
      <c r="Y56" s="89"/>
      <c r="Z56" s="90"/>
    </row>
    <row r="58" spans="3:26" x14ac:dyDescent="0.25">
      <c r="E58" s="142">
        <f>'Leases 1 - 5'!J129</f>
        <v>0</v>
      </c>
      <c r="F58" s="142"/>
      <c r="G58" s="142"/>
      <c r="H58" s="142"/>
      <c r="I58" s="142">
        <f>'Leases 1 - 5'!K129</f>
        <v>0</v>
      </c>
      <c r="J58" s="142"/>
      <c r="K58" s="142"/>
      <c r="L58" s="142"/>
      <c r="M58" s="142">
        <f>'Leases 1 - 5'!L129</f>
        <v>0</v>
      </c>
      <c r="N58" s="142"/>
      <c r="O58" s="142"/>
      <c r="P58" s="142"/>
      <c r="Q58" s="142">
        <f>'Leases 1 - 5'!M129</f>
        <v>0</v>
      </c>
      <c r="R58" s="142"/>
      <c r="S58" s="142"/>
      <c r="T58" s="142"/>
      <c r="U58" s="142">
        <f>'Leases 1 - 5'!N129</f>
        <v>0</v>
      </c>
      <c r="V58" s="142"/>
      <c r="W58" s="142"/>
      <c r="X58" s="142"/>
    </row>
  </sheetData>
  <mergeCells count="131">
    <mergeCell ref="E58:H58"/>
    <mergeCell ref="I58:L58"/>
    <mergeCell ref="M58:P58"/>
    <mergeCell ref="Q58:T58"/>
    <mergeCell ref="U58:X58"/>
    <mergeCell ref="C1:Y1"/>
    <mergeCell ref="E5:H5"/>
    <mergeCell ref="I5:L5"/>
    <mergeCell ref="M5:P5"/>
    <mergeCell ref="Q5:T5"/>
    <mergeCell ref="U5:X5"/>
    <mergeCell ref="E6:H6"/>
    <mergeCell ref="I6:L6"/>
    <mergeCell ref="M6:P6"/>
    <mergeCell ref="Q6:T6"/>
    <mergeCell ref="U6:X6"/>
    <mergeCell ref="E7:H7"/>
    <mergeCell ref="I7:L7"/>
    <mergeCell ref="M7:P7"/>
    <mergeCell ref="Q7:T7"/>
    <mergeCell ref="U7:X7"/>
    <mergeCell ref="E9:H9"/>
    <mergeCell ref="I9:L9"/>
    <mergeCell ref="M9:P9"/>
    <mergeCell ref="Q9:T9"/>
    <mergeCell ref="U9:X9"/>
    <mergeCell ref="E11:H11"/>
    <mergeCell ref="I11:L11"/>
    <mergeCell ref="M11:P11"/>
    <mergeCell ref="Q11:T11"/>
    <mergeCell ref="U11:X11"/>
    <mergeCell ref="E16:H16"/>
    <mergeCell ref="I16:L16"/>
    <mergeCell ref="M16:P16"/>
    <mergeCell ref="Q16:T16"/>
    <mergeCell ref="U16:X16"/>
    <mergeCell ref="E18:H18"/>
    <mergeCell ref="I18:L18"/>
    <mergeCell ref="M18:P18"/>
    <mergeCell ref="Q18:T18"/>
    <mergeCell ref="U18:X18"/>
    <mergeCell ref="E20:H20"/>
    <mergeCell ref="I20:L20"/>
    <mergeCell ref="M20:P20"/>
    <mergeCell ref="Q20:T20"/>
    <mergeCell ref="U20:X20"/>
    <mergeCell ref="F22:H22"/>
    <mergeCell ref="J22:L22"/>
    <mergeCell ref="N22:P22"/>
    <mergeCell ref="R22:T22"/>
    <mergeCell ref="V22:X22"/>
    <mergeCell ref="F23:H23"/>
    <mergeCell ref="J23:L23"/>
    <mergeCell ref="N23:P23"/>
    <mergeCell ref="R23:T23"/>
    <mergeCell ref="V23:X23"/>
    <mergeCell ref="F24:H24"/>
    <mergeCell ref="J24:L24"/>
    <mergeCell ref="N24:P24"/>
    <mergeCell ref="R24:T24"/>
    <mergeCell ref="V24:X24"/>
    <mergeCell ref="F25:H25"/>
    <mergeCell ref="J25:L25"/>
    <mergeCell ref="N25:P25"/>
    <mergeCell ref="R25:T25"/>
    <mergeCell ref="V25:X25"/>
    <mergeCell ref="F26:H26"/>
    <mergeCell ref="J26:L26"/>
    <mergeCell ref="N26:P26"/>
    <mergeCell ref="R26:T26"/>
    <mergeCell ref="V26:X26"/>
    <mergeCell ref="F27:H27"/>
    <mergeCell ref="J27:L27"/>
    <mergeCell ref="N27:P27"/>
    <mergeCell ref="R27:T27"/>
    <mergeCell ref="V27:X27"/>
    <mergeCell ref="F28:H28"/>
    <mergeCell ref="J28:L28"/>
    <mergeCell ref="N28:P28"/>
    <mergeCell ref="R28:T28"/>
    <mergeCell ref="V28:X28"/>
    <mergeCell ref="F29:H29"/>
    <mergeCell ref="J29:L29"/>
    <mergeCell ref="N29:P29"/>
    <mergeCell ref="R29:T29"/>
    <mergeCell ref="V29:X29"/>
    <mergeCell ref="W31:X31"/>
    <mergeCell ref="F47:H47"/>
    <mergeCell ref="J47:L47"/>
    <mergeCell ref="N47:P47"/>
    <mergeCell ref="R47:T47"/>
    <mergeCell ref="V47:X47"/>
    <mergeCell ref="F48:H48"/>
    <mergeCell ref="J48:L48"/>
    <mergeCell ref="N48:P48"/>
    <mergeCell ref="R48:T48"/>
    <mergeCell ref="V48:X48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E52:H52"/>
    <mergeCell ref="I52:L52"/>
    <mergeCell ref="M52:P52"/>
    <mergeCell ref="Q52:T52"/>
    <mergeCell ref="U52:X52"/>
    <mergeCell ref="E53:H53"/>
    <mergeCell ref="I53:L53"/>
    <mergeCell ref="M53:P53"/>
    <mergeCell ref="Q53:T53"/>
    <mergeCell ref="U53:X53"/>
    <mergeCell ref="E56:H56"/>
    <mergeCell ref="I56:L56"/>
    <mergeCell ref="M56:P56"/>
    <mergeCell ref="Q56:T56"/>
    <mergeCell ref="U56:X56"/>
    <mergeCell ref="E54:H54"/>
    <mergeCell ref="I54:L54"/>
    <mergeCell ref="M54:P54"/>
    <mergeCell ref="Q54:T54"/>
    <mergeCell ref="U54:X54"/>
    <mergeCell ref="E55:H55"/>
    <mergeCell ref="I55:L55"/>
    <mergeCell ref="M55:P55"/>
    <mergeCell ref="Q55:T55"/>
    <mergeCell ref="U55:X5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Leases 1 - 5</vt:lpstr>
      <vt:lpstr>Leases 6 - 10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Martino</dc:creator>
  <cp:lastModifiedBy>Michael Martino</cp:lastModifiedBy>
  <dcterms:created xsi:type="dcterms:W3CDTF">2019-04-24T20:19:50Z</dcterms:created>
  <dcterms:modified xsi:type="dcterms:W3CDTF">2021-07-31T04:39:45Z</dcterms:modified>
</cp:coreProperties>
</file>