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20" documentId="13_ncr:1_{7FB69AC4-6DAD-422D-87DF-E17A2B29F3E6}" xr6:coauthVersionLast="47" xr6:coauthVersionMax="47" xr10:uidLastSave="{6A7837B2-5D06-4E72-9113-E33F79145990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4E2ECB78_A70D_454B_A547_F7AC9E968013_.wvu.Cols" localSheetId="0" hidden="1">Leases!$A:$B</definedName>
    <definedName name="Z_4E2ECB78_A70D_454B_A547_F7AC9E968013_.wvu.PrintArea" localSheetId="0" hidden="1">Leases!$C$1:$P$93</definedName>
    <definedName name="Z_4E2ECB78_A70D_454B_A547_F7AC9E968013_.wvu.Rows" localSheetId="0" hidden="1">Leases!$15:$15,Leases!$17:$24,Leases!$28:$28,Leases!$31:$36,Leases!$42:$45,Leases!$53:$54,Leases!$61:$80,Leases!$83:$92</definedName>
    <definedName name="Z_B6FEDE54_DB1D_444B_85DA_3DE47B470836_.wvu.Cols" localSheetId="0" hidden="1">Leases!$A:$B</definedName>
    <definedName name="Z_B6FEDE54_DB1D_444B_85DA_3DE47B470836_.wvu.PrintArea" localSheetId="0" hidden="1">Leases!$C$1:$P$93</definedName>
    <definedName name="Z_B6FEDE54_DB1D_444B_85DA_3DE47B470836_.wvu.Rows" localSheetId="0" hidden="1">Leases!$15:$15,Leases!$17:$24,Leases!$28:$28,Leases!$31:$36,Leases!$42:$45,Leases!$53:$54,Leases!$61:$80,Leases!$83:$92</definedName>
    <definedName name="Z_DDFE5CE4_7E80_472A_A2E3_01410ABB5DAC_.wvu.Cols" localSheetId="0" hidden="1">Leases!$A:$B</definedName>
    <definedName name="Z_DDFE5CE4_7E80_472A_A2E3_01410ABB5DAC_.wvu.PrintArea" localSheetId="0" hidden="1">Leases!$C$1:$P$93</definedName>
    <definedName name="Z_DDFE5CE4_7E80_472A_A2E3_01410ABB5DAC_.wvu.Rows" localSheetId="0" hidden="1">Leases!$15:$15,Leases!$17:$24,Leases!$28:$28,Leases!$31:$36,Leases!$42:$45,Leases!$53:$54,Leases!$61:$80,Leases!$83:$92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  <definedName name="Z_FD1FA7CD_C3B5_4132_A038_91BB8DC0AB9E_.wvu.Cols" localSheetId="0" hidden="1">Leases!$A:$B</definedName>
    <definedName name="Z_FD1FA7CD_C3B5_4132_A038_91BB8DC0AB9E_.wvu.PrintArea" localSheetId="0" hidden="1">Leases!$C$1:$P$93</definedName>
    <definedName name="Z_FD1FA7CD_C3B5_4132_A038_91BB8DC0AB9E_.wvu.Rows" localSheetId="0" hidden="1">Leases!$15:$15,Leases!$17:$24,Leases!$28:$28,Leases!$31:$36,Leases!$42:$45,Leases!$53:$54,Leases!$61:$80,Leases!$83:$92</definedName>
  </definedNames>
  <calcPr calcId="191029"/>
  <customWorkbookViews>
    <customWorkbookView name="Ben Blake - Personal View" guid="{4E2ECB78-A70D-454B-A547-F7AC9E968013}" mergeInterval="0" personalView="1" maximized="1" windowWidth="1596" windowHeight="739" activeSheetId="1"/>
    <customWorkbookView name="Kurt - Personal View" guid="{DDFE5CE4-7E80-472A-A2E3-01410ABB5DAC}" mergeInterval="0" personalView="1" maximized="1" windowWidth="1020" windowHeight="561" activeSheetId="1"/>
    <customWorkbookView name="User - Personal View" guid="{FB300E69-AB45-4F36-86BA-E236336AE4CB}" mergeInterval="0" personalView="1" maximized="1" windowWidth="1020" windowHeight="622" activeSheetId="2"/>
    <customWorkbookView name="Kurt M. Mueller, MAI - Personal View" guid="{FD1FA7CD-C3B5-4132-A038-91BB8DC0AB9E}" mergeInterval="0" personalView="1" maximized="1" windowWidth="1370" windowHeight="631" activeSheetId="1"/>
    <customWorkbookView name="Kurt M. Mueller - Personal View" guid="{B6FEDE54-DB1D-444B-85DA-3DE47B470836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G108" i="1" l="1"/>
  <c r="F108" i="1"/>
  <c r="G99" i="1" l="1"/>
  <c r="H99" i="1"/>
  <c r="I99" i="1"/>
  <c r="J99" i="1"/>
  <c r="K99" i="1"/>
  <c r="L99" i="1"/>
  <c r="M99" i="1"/>
  <c r="N99" i="1"/>
  <c r="O99" i="1"/>
  <c r="F99" i="1"/>
  <c r="H16" i="1" l="1"/>
  <c r="I16" i="1"/>
  <c r="J16" i="1"/>
  <c r="K16" i="1"/>
  <c r="L16" i="1"/>
  <c r="M16" i="1"/>
  <c r="N16" i="1"/>
  <c r="O16" i="1"/>
  <c r="G16" i="1"/>
  <c r="F16" i="1"/>
  <c r="F9" i="1" l="1"/>
  <c r="F112" i="1" s="1"/>
  <c r="G9" i="1"/>
  <c r="G112" i="1" s="1"/>
  <c r="H9" i="1"/>
  <c r="H112" i="1" s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H66" i="1" s="1"/>
  <c r="I92" i="1"/>
  <c r="J92" i="1"/>
  <c r="K92" i="1"/>
  <c r="K66" i="1" s="1"/>
  <c r="L92" i="1"/>
  <c r="M92" i="1"/>
  <c r="N92" i="1"/>
  <c r="O92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F124" i="1" s="1"/>
  <c r="G118" i="1"/>
  <c r="G124" i="1" s="1"/>
  <c r="H118" i="1"/>
  <c r="H124" i="1" s="1"/>
  <c r="I118" i="1"/>
  <c r="I124" i="1" s="1"/>
  <c r="J118" i="1"/>
  <c r="J124" i="1" s="1"/>
  <c r="K118" i="1"/>
  <c r="K124" i="1" s="1"/>
  <c r="L118" i="1"/>
  <c r="L124" i="1" s="1"/>
  <c r="M118" i="1"/>
  <c r="M124" i="1" s="1"/>
  <c r="N118" i="1"/>
  <c r="N124" i="1" s="1"/>
  <c r="O118" i="1"/>
  <c r="O124" i="1" s="1"/>
  <c r="F119" i="1"/>
  <c r="F123" i="1" s="1"/>
  <c r="G119" i="1"/>
  <c r="G123" i="1" s="1"/>
  <c r="H119" i="1"/>
  <c r="H123" i="1" s="1"/>
  <c r="I119" i="1"/>
  <c r="I123" i="1" s="1"/>
  <c r="J119" i="1"/>
  <c r="J123" i="1" s="1"/>
  <c r="K119" i="1"/>
  <c r="K123" i="1" s="1"/>
  <c r="L119" i="1"/>
  <c r="L123" i="1" s="1"/>
  <c r="M119" i="1"/>
  <c r="M123" i="1" s="1"/>
  <c r="N119" i="1"/>
  <c r="N123" i="1" s="1"/>
  <c r="O119" i="1"/>
  <c r="O123" i="1" s="1"/>
  <c r="F135" i="1"/>
  <c r="G135" i="1"/>
  <c r="H135" i="1"/>
  <c r="I135" i="1"/>
  <c r="J135" i="1"/>
  <c r="K135" i="1"/>
  <c r="L135" i="1"/>
  <c r="M135" i="1"/>
  <c r="N135" i="1"/>
  <c r="O135" i="1"/>
  <c r="J66" i="1" l="1"/>
  <c r="O125" i="1"/>
  <c r="O136" i="1" s="1"/>
  <c r="I66" i="1"/>
  <c r="N66" i="1"/>
  <c r="F66" i="1"/>
  <c r="O66" i="1"/>
  <c r="G66" i="1"/>
  <c r="M66" i="1"/>
  <c r="L66" i="1"/>
  <c r="M125" i="1"/>
  <c r="M136" i="1" s="1"/>
  <c r="I125" i="1"/>
  <c r="I136" i="1" s="1"/>
  <c r="G125" i="1"/>
  <c r="G136" i="1" s="1"/>
  <c r="O60" i="1"/>
  <c r="N60" i="1"/>
  <c r="M60" i="1"/>
  <c r="L60" i="1"/>
  <c r="K60" i="1"/>
  <c r="J60" i="1"/>
  <c r="I60" i="1"/>
  <c r="H60" i="1"/>
  <c r="G60" i="1"/>
  <c r="F60" i="1"/>
  <c r="K125" i="1"/>
  <c r="K136" i="1" s="1"/>
  <c r="G141" i="1"/>
  <c r="L125" i="1"/>
  <c r="L136" i="1" s="1"/>
  <c r="H125" i="1"/>
  <c r="H136" i="1" s="1"/>
  <c r="N125" i="1"/>
  <c r="N136" i="1" s="1"/>
  <c r="J125" i="1"/>
  <c r="J136" i="1" s="1"/>
  <c r="F125" i="1"/>
  <c r="F136" i="1" s="1"/>
  <c r="G140" i="1"/>
  <c r="G142" i="1"/>
  <c r="G139" i="1"/>
  <c r="H140" i="1" l="1"/>
  <c r="I140" i="1" s="1"/>
  <c r="H141" i="1"/>
  <c r="I141" i="1" s="1"/>
  <c r="H139" i="1"/>
  <c r="I139" i="1" s="1"/>
  <c r="H142" i="1"/>
  <c r="I142" i="1" s="1"/>
</calcChain>
</file>

<file path=xl/sharedStrings.xml><?xml version="1.0" encoding="utf-8"?>
<sst xmlns="http://schemas.openxmlformats.org/spreadsheetml/2006/main" count="103" uniqueCount="96">
  <si>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</si>
  <si>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</si>
  <si>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</si>
  <si>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</si>
  <si>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</si>
  <si>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</si>
  <si>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</si>
  <si>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</si>
  <si>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</si>
  <si>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</si>
  <si>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</si>
  <si>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</si>
  <si>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</si>
  <si>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</si>
  <si>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</si>
  <si>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</si>
  <si>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</si>
  <si>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</si>
  <si>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</si>
  <si>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</si>
  <si>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</si>
  <si>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</si>
  <si>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</si>
  <si>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</si>
  <si>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</si>
  <si>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</si>
  <si>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</si>
  <si>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</si>
  <si>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</si>
  <si>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</si>
  <si>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</si>
  <si>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</si>
  <si>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</si>
  <si>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</si>
  <si>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</si>
  <si>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</si>
  <si>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</si>
  <si>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</si>
  <si>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</si>
  <si>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</si>
  <si>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</si>
  <si>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</si>
  <si>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</si>
  <si>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</si>
  <si>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</si>
  <si>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</si>
  <si>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</si>
  <si>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</si>
  <si>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</si>
  <si>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</si>
  <si>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</si>
  <si>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</si>
  <si>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</si>
  <si>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</si>
  <si>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</si>
  <si>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</si>
  <si>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</si>
  <si>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</si>
  <si>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</si>
  <si>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</si>
  <si>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RETAIL RENT COMPARABLES</t>
  </si>
  <si>
    <t>Project Gross Leasable Area (SF)</t>
  </si>
  <si>
    <t>No. of Tunnels / No. of Service Bays</t>
  </si>
  <si>
    <t>Tenant Gross Leasable Area (SF)</t>
  </si>
  <si>
    <t>Effective Annual Rent / Tunnel / Service Bay</t>
  </si>
  <si>
    <t>L3 Valuation</t>
  </si>
  <si>
    <t>Total Lease Terms (Mos.)</t>
  </si>
  <si>
    <t>COMPARABLE RENT ADJUSTMENT GRID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</si>
  <si>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</si>
  <si>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</si>
  <si>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</si>
  <si>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</si>
  <si>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</si>
  <si>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</si>
  <si>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</si>
  <si>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>PROPERTY SPECIFIC ADJUST.</t>
  </si>
  <si>
    <t>Location / Neighborhood</t>
  </si>
  <si>
    <t>Size (SF)</t>
  </si>
  <si>
    <t>Age / Condition</t>
  </si>
  <si>
    <t>Parking</t>
  </si>
  <si>
    <t>Functional Utility</t>
  </si>
  <si>
    <t>ADJUSTMENTS RESULTS</t>
  </si>
  <si>
    <t>Summary</t>
  </si>
  <si>
    <t>Variance</t>
  </si>
  <si>
    <t>Low</t>
  </si>
  <si>
    <t>High</t>
  </si>
  <si>
    <t>Average</t>
  </si>
  <si>
    <t>Median</t>
  </si>
  <si>
    <t xml:space="preserve"> - Subtotal $ / SF</t>
  </si>
  <si>
    <t>Unadjusted</t>
  </si>
  <si>
    <t>Adjusted</t>
  </si>
  <si>
    <t>Quality / TI Allowance</t>
  </si>
  <si>
    <t>Conditions of Lease</t>
  </si>
  <si>
    <t xml:space="preserve"> -  Adjusted Rent</t>
  </si>
  <si>
    <t xml:space="preserve"> - Total Net Property Adjustment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</si>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</sst>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</numFmts>
  <fonts count="25" x14ac:knownFonts="1">
    <font>
      <sz val="11"/>
      <color theme="1"/>
      <name val="Calibri"/>
      <family val="2"/>
      <scheme val="minor"/>
    </font>
    <font>
      <sz val="10"/>
      <name val="Tms Rmn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29">
    <xf numFmtId="0" fontId="0" fillId="0" borderId="0" xfId="0"/>
    <xf numFmtId="0" fontId="4" fillId="2" borderId="0" xfId="0" applyFont="1" applyFill="1"/>
    <xf numFmtId="0" fontId="0" fillId="2" borderId="0" xfId="0" applyFont="1" applyFill="1"/>
    <xf numFmtId="0" fontId="6" fillId="2" borderId="0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4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9" fillId="2" borderId="0" xfId="0" applyFont="1" applyFill="1"/>
    <xf numFmtId="0" fontId="9" fillId="2" borderId="0" xfId="0" applyFont="1" applyFill="1" applyAlignment="1">
      <alignment horizontal="right" vertical="top"/>
    </xf>
    <xf numFmtId="0" fontId="0" fillId="4" borderId="0" xfId="0" applyFont="1" applyFill="1"/>
    <xf numFmtId="0" fontId="3" fillId="4" borderId="25" xfId="0" applyFont="1" applyFill="1" applyBorder="1"/>
    <xf numFmtId="0" fontId="3" fillId="4" borderId="26" xfId="0" applyFont="1" applyFill="1" applyBorder="1"/>
    <xf numFmtId="0" fontId="3" fillId="4" borderId="27" xfId="0" applyFont="1" applyFill="1" applyBorder="1"/>
    <xf numFmtId="0" fontId="3" fillId="4" borderId="28" xfId="0" applyFont="1" applyFill="1" applyBorder="1"/>
    <xf numFmtId="0" fontId="0" fillId="4" borderId="0" xfId="0" applyFont="1" applyFill="1" applyAlignment="1">
      <alignment wrapText="1"/>
    </xf>
    <xf numFmtId="0" fontId="3" fillId="4" borderId="31" xfId="0" applyFont="1" applyFill="1" applyBorder="1"/>
    <xf numFmtId="0" fontId="7" fillId="4" borderId="31" xfId="0" applyFont="1" applyFill="1" applyBorder="1"/>
    <xf numFmtId="0" fontId="4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2" fillId="4" borderId="0" xfId="0" applyFont="1" applyFill="1"/>
    <xf numFmtId="0" fontId="15" fillId="5" borderId="0" xfId="0" applyFont="1" applyFill="1" applyAlignment="1">
      <alignment horizontal="right" vertical="center" wrapText="1"/>
    </xf>
    <xf numFmtId="0" fontId="15" fillId="5" borderId="0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 wrapText="1"/>
    </xf>
    <xf numFmtId="0" fontId="16" fillId="4" borderId="0" xfId="0" applyFont="1" applyFill="1" applyAlignment="1">
      <alignment horizontal="right" vertical="center" wrapText="1"/>
    </xf>
    <xf numFmtId="0" fontId="14" fillId="6" borderId="18" xfId="0" applyFont="1" applyFill="1" applyBorder="1" applyAlignment="1" applyProtection="1">
      <alignment horizontal="left" vertical="center" wrapText="1"/>
      <protection locked="0"/>
    </xf>
    <xf numFmtId="0" fontId="14" fillId="6" borderId="19" xfId="0" applyFont="1" applyFill="1" applyBorder="1" applyAlignment="1" applyProtection="1">
      <alignment horizontal="left" vertical="center" wrapText="1"/>
      <protection locked="0"/>
    </xf>
    <xf numFmtId="0" fontId="17" fillId="6" borderId="21" xfId="0" applyFont="1" applyFill="1" applyBorder="1" applyAlignment="1">
      <alignment horizontal="right" vertical="center" wrapText="1"/>
    </xf>
    <xf numFmtId="0" fontId="17" fillId="6" borderId="22" xfId="0" applyFont="1" applyFill="1" applyBorder="1" applyAlignment="1">
      <alignment horizontal="right" vertical="center" wrapText="1"/>
    </xf>
    <xf numFmtId="0" fontId="17" fillId="6" borderId="23" xfId="0" applyFont="1" applyFill="1" applyBorder="1" applyAlignment="1">
      <alignment horizontal="right" vertical="center" wrapText="1"/>
    </xf>
    <xf numFmtId="0" fontId="18" fillId="7" borderId="33" xfId="0" applyFont="1" applyFill="1" applyBorder="1" applyAlignment="1">
      <alignment horizontal="left" vertical="center"/>
    </xf>
    <xf numFmtId="0" fontId="15" fillId="7" borderId="33" xfId="0" applyFont="1" applyFill="1" applyBorder="1" applyAlignment="1">
      <alignment horizontal="right" vertical="center"/>
    </xf>
    <xf numFmtId="0" fontId="14" fillId="6" borderId="24" xfId="0" applyFont="1" applyFill="1" applyBorder="1" applyAlignment="1" applyProtection="1">
      <alignment horizontal="left" vertical="center" wrapText="1"/>
      <protection locked="0"/>
    </xf>
    <xf numFmtId="0" fontId="14" fillId="6" borderId="25" xfId="0" applyFont="1" applyFill="1" applyBorder="1" applyAlignment="1" applyProtection="1">
      <alignment horizontal="left" vertical="center" wrapText="1"/>
      <protection locked="0"/>
    </xf>
    <xf numFmtId="0" fontId="14" fillId="6" borderId="27" xfId="0" applyFont="1" applyFill="1" applyBorder="1" applyAlignment="1">
      <alignment horizontal="right" vertical="center" wrapText="1"/>
    </xf>
    <xf numFmtId="0" fontId="14" fillId="6" borderId="28" xfId="0" applyFont="1" applyFill="1" applyBorder="1" applyAlignment="1">
      <alignment horizontal="right" vertical="center" wrapText="1"/>
    </xf>
    <xf numFmtId="0" fontId="17" fillId="6" borderId="29" xfId="0" applyFont="1" applyFill="1" applyBorder="1" applyAlignment="1">
      <alignment horizontal="right" vertical="center" wrapText="1"/>
    </xf>
    <xf numFmtId="0" fontId="18" fillId="5" borderId="0" xfId="0" applyFont="1" applyFill="1" applyAlignment="1">
      <alignment horizontal="left" vertical="center"/>
    </xf>
    <xf numFmtId="171" fontId="15" fillId="5" borderId="0" xfId="0" applyNumberFormat="1" applyFont="1" applyFill="1" applyAlignment="1">
      <alignment horizontal="right" vertical="center"/>
    </xf>
    <xf numFmtId="171" fontId="18" fillId="8" borderId="0" xfId="0" applyNumberFormat="1" applyFont="1" applyFill="1" applyAlignment="1">
      <alignment horizontal="right" vertical="center"/>
    </xf>
    <xf numFmtId="0" fontId="19" fillId="3" borderId="1" xfId="0" applyFont="1" applyFill="1" applyBorder="1" applyAlignment="1">
      <alignment horizontal="right" vertical="center"/>
    </xf>
    <xf numFmtId="0" fontId="19" fillId="3" borderId="0" xfId="0" applyFont="1" applyFill="1" applyBorder="1" applyAlignment="1">
      <alignment horizontal="right" vertical="center"/>
    </xf>
    <xf numFmtId="0" fontId="19" fillId="3" borderId="3" xfId="0" applyFont="1" applyFill="1" applyBorder="1" applyAlignment="1">
      <alignment horizontal="right" vertical="center" wrapText="1"/>
    </xf>
    <xf numFmtId="0" fontId="19" fillId="3" borderId="4" xfId="0" applyFont="1" applyFill="1" applyBorder="1" applyAlignment="1">
      <alignment horizontal="right" vertical="center" wrapText="1"/>
    </xf>
    <xf numFmtId="0" fontId="17" fillId="3" borderId="5" xfId="0" applyFont="1" applyFill="1" applyBorder="1" applyAlignment="1">
      <alignment horizontal="right" vertical="center" wrapText="1"/>
    </xf>
    <xf numFmtId="0" fontId="18" fillId="8" borderId="0" xfId="0" applyFont="1" applyFill="1" applyAlignment="1">
      <alignment horizontal="right" vertical="center"/>
    </xf>
    <xf numFmtId="0" fontId="19" fillId="2" borderId="0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right" vertical="top" wrapText="1"/>
    </xf>
    <xf numFmtId="0" fontId="20" fillId="2" borderId="4" xfId="0" applyFont="1" applyFill="1" applyBorder="1" applyAlignment="1">
      <alignment horizontal="right" vertical="top" wrapText="1"/>
    </xf>
    <xf numFmtId="10" fontId="18" fillId="8" borderId="0" xfId="0" applyNumberFormat="1" applyFont="1" applyFill="1" applyAlignment="1">
      <alignment horizontal="right" vertical="center"/>
    </xf>
    <xf numFmtId="172" fontId="15" fillId="8" borderId="0" xfId="0" applyNumberFormat="1" applyFont="1" applyFill="1" applyAlignment="1" applyProtection="1">
      <alignment horizontal="right" vertical="center"/>
    </xf>
    <xf numFmtId="0" fontId="14" fillId="4" borderId="30" xfId="0" applyFont="1" applyFill="1" applyBorder="1" applyAlignment="1">
      <alignment horizontal="left" vertical="center" wrapText="1"/>
    </xf>
    <xf numFmtId="0" fontId="14" fillId="4" borderId="31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right" vertical="top" wrapText="1"/>
    </xf>
    <xf numFmtId="0" fontId="20" fillId="2" borderId="8" xfId="0" applyFont="1" applyFill="1" applyBorder="1" applyAlignment="1">
      <alignment horizontal="right" vertical="top" wrapText="1"/>
    </xf>
    <xf numFmtId="166" fontId="20" fillId="2" borderId="3" xfId="0" applyNumberFormat="1" applyFont="1" applyFill="1" applyBorder="1" applyAlignment="1">
      <alignment horizontal="right" vertical="top" wrapText="1"/>
    </xf>
    <xf numFmtId="166" fontId="20" fillId="2" borderId="4" xfId="0" applyNumberFormat="1" applyFont="1" applyFill="1" applyBorder="1" applyAlignment="1">
      <alignment horizontal="right" vertical="top" wrapText="1"/>
    </xf>
    <xf numFmtId="3" fontId="20" fillId="2" borderId="3" xfId="0" applyNumberFormat="1" applyFont="1" applyFill="1" applyBorder="1" applyAlignment="1">
      <alignment horizontal="right" vertical="top" wrapText="1"/>
    </xf>
    <xf numFmtId="3" fontId="20" fillId="2" borderId="4" xfId="0" applyNumberFormat="1" applyFont="1" applyFill="1" applyBorder="1" applyAlignment="1">
      <alignment horizontal="right" vertical="top" wrapText="1"/>
    </xf>
    <xf numFmtId="0" fontId="19" fillId="5" borderId="33" xfId="0" applyFont="1" applyFill="1" applyBorder="1" applyAlignment="1">
      <alignment horizontal="left" vertical="top" wrapText="1"/>
    </xf>
    <xf numFmtId="165" fontId="20" fillId="2" borderId="36" xfId="0" applyNumberFormat="1" applyFont="1" applyFill="1" applyBorder="1" applyAlignment="1">
      <alignment horizontal="right" vertical="top" wrapText="1"/>
    </xf>
    <xf numFmtId="165" fontId="20" fillId="2" borderId="37" xfId="0" applyNumberFormat="1" applyFont="1" applyFill="1" applyBorder="1" applyAlignment="1">
      <alignment horizontal="right" vertical="top" wrapText="1"/>
    </xf>
    <xf numFmtId="0" fontId="19" fillId="5" borderId="0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top" wrapText="1"/>
    </xf>
    <xf numFmtId="165" fontId="20" fillId="2" borderId="3" xfId="0" applyNumberFormat="1" applyFont="1" applyFill="1" applyBorder="1" applyAlignment="1">
      <alignment horizontal="right" vertical="top" wrapText="1"/>
    </xf>
    <xf numFmtId="165" fontId="20" fillId="2" borderId="4" xfId="0" applyNumberFormat="1" applyFont="1" applyFill="1" applyBorder="1" applyAlignment="1">
      <alignment horizontal="right" vertical="top" wrapText="1"/>
    </xf>
    <xf numFmtId="0" fontId="19" fillId="5" borderId="38" xfId="0" applyFont="1" applyFill="1" applyBorder="1" applyAlignment="1">
      <alignment horizontal="left" vertical="top" wrapText="1"/>
    </xf>
    <xf numFmtId="165" fontId="20" fillId="2" borderId="39" xfId="0" applyNumberFormat="1" applyFont="1" applyFill="1" applyBorder="1" applyAlignment="1">
      <alignment horizontal="right" vertical="top" wrapText="1"/>
    </xf>
    <xf numFmtId="165" fontId="20" fillId="2" borderId="40" xfId="0" applyNumberFormat="1" applyFont="1" applyFill="1" applyBorder="1" applyAlignment="1">
      <alignment horizontal="right" vertical="top" wrapText="1"/>
    </xf>
    <xf numFmtId="0" fontId="19" fillId="5" borderId="42" xfId="0" applyFont="1" applyFill="1" applyBorder="1" applyAlignment="1">
      <alignment horizontal="left" vertical="center" wrapText="1"/>
    </xf>
    <xf numFmtId="165" fontId="20" fillId="2" borderId="43" xfId="0" applyNumberFormat="1" applyFont="1" applyFill="1" applyBorder="1" applyAlignment="1">
      <alignment horizontal="right" vertical="center" wrapText="1"/>
    </xf>
    <xf numFmtId="165" fontId="20" fillId="2" borderId="44" xfId="0" applyNumberFormat="1" applyFont="1" applyFill="1" applyBorder="1" applyAlignment="1">
      <alignment horizontal="right" vertical="center" wrapText="1"/>
    </xf>
    <xf numFmtId="0" fontId="19" fillId="5" borderId="47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0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50" xfId="0" applyFont="1" applyFill="1" applyBorder="1" applyAlignment="1">
      <alignment horizontal="center" vertical="center" wrapText="1"/>
    </xf>
    <xf numFmtId="0" fontId="14" fillId="4" borderId="51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top" wrapText="1"/>
    </xf>
    <xf numFmtId="165" fontId="20" fillId="2" borderId="51" xfId="0" applyNumberFormat="1" applyFont="1" applyFill="1" applyBorder="1" applyAlignment="1">
      <alignment horizontal="center" vertical="top" wrapText="1"/>
    </xf>
    <xf numFmtId="0" fontId="19" fillId="2" borderId="55" xfId="0" applyFont="1" applyFill="1" applyBorder="1" applyAlignment="1">
      <alignment horizontal="center" vertical="top" wrapText="1"/>
    </xf>
    <xf numFmtId="165" fontId="20" fillId="2" borderId="56" xfId="0" applyNumberFormat="1" applyFont="1" applyFill="1" applyBorder="1" applyAlignment="1">
      <alignment horizontal="center" vertical="top" wrapText="1"/>
    </xf>
    <xf numFmtId="0" fontId="15" fillId="5" borderId="54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right" vertical="top" wrapText="1"/>
    </xf>
    <xf numFmtId="0" fontId="10" fillId="2" borderId="0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wrapText="1"/>
    </xf>
    <xf numFmtId="0" fontId="10" fillId="2" borderId="3" xfId="0" applyFont="1" applyFill="1" applyBorder="1" applyAlignment="1">
      <alignment horizontal="right" vertical="top" wrapText="1"/>
    </xf>
    <xf numFmtId="0" fontId="10" fillId="2" borderId="4" xfId="0" applyFont="1" applyFill="1" applyBorder="1" applyAlignment="1">
      <alignment horizontal="right" vertical="top" wrapText="1"/>
    </xf>
    <xf numFmtId="3" fontId="10" fillId="2" borderId="3" xfId="0" applyNumberFormat="1" applyFont="1" applyFill="1" applyBorder="1" applyAlignment="1">
      <alignment horizontal="right" vertical="top" wrapText="1"/>
    </xf>
    <xf numFmtId="3" fontId="10" fillId="2" borderId="4" xfId="0" applyNumberFormat="1" applyFont="1" applyFill="1" applyBorder="1" applyAlignment="1">
      <alignment horizontal="right" vertical="top" wrapText="1"/>
    </xf>
    <xf numFmtId="165" fontId="10" fillId="2" borderId="3" xfId="0" applyNumberFormat="1" applyFont="1" applyFill="1" applyBorder="1" applyAlignment="1">
      <alignment horizontal="right" vertical="top" wrapText="1"/>
    </xf>
    <xf numFmtId="165" fontId="10" fillId="2" borderId="4" xfId="0" applyNumberFormat="1" applyFont="1" applyFill="1" applyBorder="1" applyAlignment="1">
      <alignment horizontal="right" vertical="top" wrapText="1"/>
    </xf>
    <xf numFmtId="0" fontId="11" fillId="2" borderId="0" xfId="1" applyNumberFormat="1" applyFont="1" applyFill="1" applyBorder="1" applyAlignment="1">
      <alignment horizontal="left" vertical="top" wrapText="1"/>
    </xf>
    <xf numFmtId="0" fontId="11" fillId="2" borderId="2" xfId="1" applyNumberFormat="1" applyFont="1" applyFill="1" applyBorder="1" applyAlignment="1">
      <alignment horizontal="left" wrapText="1"/>
    </xf>
    <xf numFmtId="49" fontId="10" fillId="2" borderId="3" xfId="0" applyNumberFormat="1" applyFont="1" applyFill="1" applyBorder="1" applyAlignment="1">
      <alignment horizontal="right" vertical="top" wrapText="1"/>
    </xf>
    <xf numFmtId="49" fontId="10" fillId="2" borderId="4" xfId="0" applyNumberFormat="1" applyFont="1" applyFill="1" applyBorder="1" applyAlignment="1">
      <alignment horizontal="right" vertical="top" wrapText="1"/>
    </xf>
    <xf numFmtId="0" fontId="10" fillId="2" borderId="38" xfId="0" applyFont="1" applyFill="1" applyBorder="1" applyAlignment="1">
      <alignment horizontal="left" vertical="top" wrapText="1"/>
    </xf>
    <xf numFmtId="0" fontId="10" fillId="2" borderId="58" xfId="0" applyFont="1" applyFill="1" applyBorder="1" applyAlignment="1">
      <alignment wrapText="1"/>
    </xf>
    <xf numFmtId="0" fontId="10" fillId="2" borderId="39" xfId="0" applyFont="1" applyFill="1" applyBorder="1" applyAlignment="1">
      <alignment horizontal="right" vertical="top" wrapText="1"/>
    </xf>
    <xf numFmtId="0" fontId="10" fillId="2" borderId="40" xfId="0" applyFont="1" applyFill="1" applyBorder="1" applyAlignment="1">
      <alignment horizontal="right" vertical="top" wrapText="1"/>
    </xf>
    <xf numFmtId="166" fontId="10" fillId="2" borderId="3" xfId="0" applyNumberFormat="1" applyFont="1" applyFill="1" applyBorder="1" applyAlignment="1">
      <alignment horizontal="right" vertical="top" wrapText="1"/>
    </xf>
    <xf numFmtId="166" fontId="10" fillId="2" borderId="4" xfId="0" applyNumberFormat="1" applyFont="1" applyFill="1" applyBorder="1" applyAlignment="1">
      <alignment horizontal="right" vertical="top" wrapText="1"/>
    </xf>
    <xf numFmtId="167" fontId="10" fillId="2" borderId="3" xfId="0" applyNumberFormat="1" applyFont="1" applyFill="1" applyBorder="1" applyAlignment="1">
      <alignment horizontal="right" vertical="top" wrapText="1"/>
    </xf>
    <xf numFmtId="167" fontId="10" fillId="2" borderId="4" xfId="0" applyNumberFormat="1" applyFont="1" applyFill="1" applyBorder="1" applyAlignment="1">
      <alignment horizontal="right" vertical="top" wrapText="1"/>
    </xf>
    <xf numFmtId="0" fontId="10" fillId="2" borderId="3" xfId="0" applyNumberFormat="1" applyFont="1" applyFill="1" applyBorder="1" applyAlignment="1">
      <alignment horizontal="right" vertical="top" wrapText="1"/>
    </xf>
    <xf numFmtId="0" fontId="10" fillId="2" borderId="4" xfId="0" applyNumberFormat="1" applyFont="1" applyFill="1" applyBorder="1" applyAlignment="1">
      <alignment horizontal="right" vertical="top" wrapText="1"/>
    </xf>
    <xf numFmtId="0" fontId="12" fillId="2" borderId="0" xfId="0" applyFont="1" applyFill="1" applyAlignment="1">
      <alignment horizontal="right" vertical="top" wrapText="1"/>
    </xf>
    <xf numFmtId="0" fontId="12" fillId="2" borderId="33" xfId="0" applyFont="1" applyFill="1" applyBorder="1" applyAlignment="1">
      <alignment horizontal="right" wrapText="1"/>
    </xf>
    <xf numFmtId="0" fontId="12" fillId="2" borderId="0" xfId="0" applyFont="1" applyFill="1" applyAlignment="1">
      <alignment horizontal="right" wrapText="1"/>
    </xf>
    <xf numFmtId="170" fontId="12" fillId="2" borderId="0" xfId="0" applyNumberFormat="1" applyFont="1" applyFill="1" applyAlignment="1">
      <alignment horizontal="right" wrapText="1"/>
    </xf>
    <xf numFmtId="0" fontId="21" fillId="4" borderId="0" xfId="0" applyFont="1" applyFill="1"/>
    <xf numFmtId="0" fontId="13" fillId="4" borderId="0" xfId="0" applyFont="1" applyFill="1" applyAlignment="1">
      <alignment horizontal="left" vertical="top" wrapText="1"/>
    </xf>
    <xf numFmtId="167" fontId="19" fillId="2" borderId="3" xfId="0" applyNumberFormat="1" applyFont="1" applyFill="1" applyBorder="1" applyAlignment="1">
      <alignment horizontal="right" vertical="center" wrapText="1"/>
    </xf>
    <xf numFmtId="167" fontId="19" fillId="2" borderId="4" xfId="0" applyNumberFormat="1" applyFont="1" applyFill="1" applyBorder="1" applyAlignment="1">
      <alignment horizontal="right" vertical="center" wrapText="1"/>
    </xf>
    <xf numFmtId="167" fontId="19" fillId="2" borderId="59" xfId="0" applyNumberFormat="1" applyFont="1" applyFill="1" applyBorder="1" applyAlignment="1">
      <alignment horizontal="right" vertical="center" wrapText="1"/>
    </xf>
    <xf numFmtId="167" fontId="19" fillId="2" borderId="60" xfId="0" applyNumberFormat="1" applyFont="1" applyFill="1" applyBorder="1" applyAlignment="1">
      <alignment horizontal="right" vertical="center" wrapText="1"/>
    </xf>
    <xf numFmtId="167" fontId="19" fillId="2" borderId="51" xfId="0" applyNumberFormat="1" applyFont="1" applyFill="1" applyBorder="1" applyAlignment="1">
      <alignment horizontal="center" vertical="top" wrapText="1"/>
    </xf>
    <xf numFmtId="167" fontId="19" fillId="5" borderId="51" xfId="0" applyNumberFormat="1" applyFont="1" applyFill="1" applyBorder="1" applyAlignment="1">
      <alignment horizontal="center" vertical="center" wrapText="1"/>
    </xf>
    <xf numFmtId="167" fontId="19" fillId="5" borderId="56" xfId="0" applyNumberFormat="1" applyFont="1" applyFill="1" applyBorder="1" applyAlignment="1">
      <alignment horizontal="center" vertical="center" wrapText="1"/>
    </xf>
    <xf numFmtId="166" fontId="20" fillId="2" borderId="38" xfId="0" quotePrefix="1" applyNumberFormat="1" applyFont="1" applyFill="1" applyBorder="1" applyAlignment="1">
      <alignment horizontal="left" vertical="top" wrapText="1"/>
    </xf>
    <xf numFmtId="167" fontId="19" fillId="2" borderId="39" xfId="0" applyNumberFormat="1" applyFont="1" applyFill="1" applyBorder="1" applyAlignment="1">
      <alignment horizontal="right" vertical="center" wrapText="1"/>
    </xf>
    <xf numFmtId="167" fontId="19" fillId="2" borderId="40" xfId="0" applyNumberFormat="1" applyFont="1" applyFill="1" applyBorder="1" applyAlignment="1">
      <alignment horizontal="right" vertical="center" wrapText="1"/>
    </xf>
    <xf numFmtId="167" fontId="19" fillId="2" borderId="39" xfId="0" applyNumberFormat="1" applyFont="1" applyFill="1" applyBorder="1" applyAlignment="1">
      <alignment horizontal="right" vertical="top" wrapText="1"/>
    </xf>
    <xf numFmtId="167" fontId="19" fillId="2" borderId="40" xfId="0" applyNumberFormat="1" applyFont="1" applyFill="1" applyBorder="1" applyAlignment="1">
      <alignment horizontal="right" vertical="top" wrapText="1"/>
    </xf>
    <xf numFmtId="0" fontId="14" fillId="5" borderId="61" xfId="0" applyFont="1" applyFill="1" applyBorder="1" applyAlignment="1">
      <alignment horizontal="center" vertical="center" wrapText="1"/>
    </xf>
    <xf numFmtId="165" fontId="20" fillId="5" borderId="4" xfId="0" applyNumberFormat="1" applyFont="1" applyFill="1" applyBorder="1" applyAlignment="1">
      <alignment horizontal="center" vertical="top" wrapText="1"/>
    </xf>
    <xf numFmtId="165" fontId="20" fillId="5" borderId="62" xfId="0" applyNumberFormat="1" applyFont="1" applyFill="1" applyBorder="1" applyAlignment="1">
      <alignment horizontal="center" vertical="top" wrapText="1"/>
    </xf>
    <xf numFmtId="0" fontId="20" fillId="4" borderId="18" xfId="0" applyFont="1" applyFill="1" applyBorder="1"/>
    <xf numFmtId="0" fontId="20" fillId="4" borderId="19" xfId="0" applyFont="1" applyFill="1" applyBorder="1"/>
    <xf numFmtId="0" fontId="20" fillId="4" borderId="20" xfId="0" applyFont="1" applyFill="1" applyBorder="1"/>
    <xf numFmtId="0" fontId="20" fillId="4" borderId="21" xfId="0" applyFont="1" applyFill="1" applyBorder="1"/>
    <xf numFmtId="0" fontId="20" fillId="4" borderId="22" xfId="0" applyFont="1" applyFill="1" applyBorder="1"/>
    <xf numFmtId="0" fontId="20" fillId="4" borderId="23" xfId="0" applyFont="1" applyFill="1" applyBorder="1"/>
    <xf numFmtId="0" fontId="20" fillId="4" borderId="24" xfId="0" applyFont="1" applyFill="1" applyBorder="1"/>
    <xf numFmtId="0" fontId="20" fillId="4" borderId="29" xfId="0" applyFont="1" applyFill="1" applyBorder="1"/>
    <xf numFmtId="0" fontId="20" fillId="2" borderId="1" xfId="0" applyFont="1" applyFill="1" applyBorder="1"/>
    <xf numFmtId="0" fontId="20" fillId="2" borderId="5" xfId="0" applyFont="1" applyFill="1" applyBorder="1"/>
    <xf numFmtId="0" fontId="20" fillId="2" borderId="1" xfId="0" applyFont="1" applyFill="1" applyBorder="1" applyAlignment="1">
      <alignment wrapText="1"/>
    </xf>
    <xf numFmtId="0" fontId="20" fillId="2" borderId="5" xfId="0" applyFont="1" applyFill="1" applyBorder="1" applyAlignment="1">
      <alignment wrapText="1"/>
    </xf>
    <xf numFmtId="0" fontId="20" fillId="2" borderId="0" xfId="0" applyFont="1" applyFill="1" applyBorder="1"/>
    <xf numFmtId="0" fontId="20" fillId="2" borderId="2" xfId="0" applyFont="1" applyFill="1" applyBorder="1"/>
    <xf numFmtId="0" fontId="20" fillId="2" borderId="3" xfId="0" applyFont="1" applyFill="1" applyBorder="1" applyAlignment="1">
      <alignment horizontal="right" vertical="top"/>
    </xf>
    <xf numFmtId="0" fontId="20" fillId="2" borderId="4" xfId="0" applyFont="1" applyFill="1" applyBorder="1" applyAlignment="1">
      <alignment horizontal="right" vertical="top"/>
    </xf>
    <xf numFmtId="0" fontId="20" fillId="2" borderId="6" xfId="0" applyFont="1" applyFill="1" applyBorder="1"/>
    <xf numFmtId="0" fontId="20" fillId="4" borderId="30" xfId="0" applyFont="1" applyFill="1" applyBorder="1"/>
    <xf numFmtId="0" fontId="20" fillId="4" borderId="32" xfId="0" applyFont="1" applyFill="1" applyBorder="1"/>
    <xf numFmtId="0" fontId="20" fillId="2" borderId="7" xfId="0" applyFont="1" applyFill="1" applyBorder="1" applyAlignment="1">
      <alignment horizontal="right" vertical="top"/>
    </xf>
    <xf numFmtId="0" fontId="20" fillId="2" borderId="8" xfId="0" applyFont="1" applyFill="1" applyBorder="1" applyAlignment="1">
      <alignment horizontal="right" vertical="top"/>
    </xf>
    <xf numFmtId="0" fontId="20" fillId="2" borderId="9" xfId="0" applyFont="1" applyFill="1" applyBorder="1"/>
    <xf numFmtId="0" fontId="20" fillId="2" borderId="0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wrapText="1"/>
    </xf>
    <xf numFmtId="4" fontId="20" fillId="2" borderId="3" xfId="0" applyNumberFormat="1" applyFont="1" applyFill="1" applyBorder="1" applyAlignment="1">
      <alignment horizontal="right" vertical="top" wrapText="1"/>
    </xf>
    <xf numFmtId="4" fontId="20" fillId="2" borderId="4" xfId="0" applyNumberFormat="1" applyFont="1" applyFill="1" applyBorder="1" applyAlignment="1">
      <alignment horizontal="right" vertical="top" wrapText="1"/>
    </xf>
    <xf numFmtId="164" fontId="20" fillId="2" borderId="3" xfId="0" applyNumberFormat="1" applyFont="1" applyFill="1" applyBorder="1" applyAlignment="1">
      <alignment horizontal="right" vertical="top" wrapText="1"/>
    </xf>
    <xf numFmtId="164" fontId="20" fillId="2" borderId="4" xfId="0" applyNumberFormat="1" applyFont="1" applyFill="1" applyBorder="1" applyAlignment="1">
      <alignment horizontal="right" vertical="top" wrapText="1"/>
    </xf>
    <xf numFmtId="0" fontId="20" fillId="2" borderId="10" xfId="0" applyFont="1" applyFill="1" applyBorder="1" applyAlignment="1">
      <alignment wrapText="1"/>
    </xf>
    <xf numFmtId="0" fontId="20" fillId="2" borderId="6" xfId="0" applyFont="1" applyFill="1" applyBorder="1" applyAlignment="1">
      <alignment wrapText="1"/>
    </xf>
    <xf numFmtId="168" fontId="20" fillId="2" borderId="3" xfId="0" applyNumberFormat="1" applyFont="1" applyFill="1" applyBorder="1" applyAlignment="1">
      <alignment horizontal="right" vertical="top" wrapText="1"/>
    </xf>
    <xf numFmtId="168" fontId="20" fillId="2" borderId="4" xfId="0" applyNumberFormat="1" applyFont="1" applyFill="1" applyBorder="1" applyAlignment="1">
      <alignment horizontal="right" vertical="top" wrapText="1"/>
    </xf>
    <xf numFmtId="167" fontId="20" fillId="2" borderId="3" xfId="0" applyNumberFormat="1" applyFont="1" applyFill="1" applyBorder="1" applyAlignment="1">
      <alignment horizontal="right" vertical="top" wrapText="1"/>
    </xf>
    <xf numFmtId="167" fontId="20" fillId="2" borderId="4" xfId="0" applyNumberFormat="1" applyFont="1" applyFill="1" applyBorder="1" applyAlignment="1">
      <alignment horizontal="right" vertical="top" wrapText="1"/>
    </xf>
    <xf numFmtId="169" fontId="20" fillId="2" borderId="3" xfId="0" applyNumberFormat="1" applyFont="1" applyFill="1" applyBorder="1" applyAlignment="1">
      <alignment horizontal="right" vertical="top" wrapText="1"/>
    </xf>
    <xf numFmtId="169" fontId="20" fillId="2" borderId="4" xfId="0" applyNumberFormat="1" applyFont="1" applyFill="1" applyBorder="1" applyAlignment="1">
      <alignment horizontal="right" vertical="top" wrapText="1"/>
    </xf>
    <xf numFmtId="0" fontId="20" fillId="2" borderId="3" xfId="0" applyNumberFormat="1" applyFont="1" applyFill="1" applyBorder="1" applyAlignment="1">
      <alignment horizontal="right" vertical="top" wrapText="1"/>
    </xf>
    <xf numFmtId="0" fontId="20" fillId="2" borderId="4" xfId="0" applyNumberFormat="1" applyFont="1" applyFill="1" applyBorder="1" applyAlignment="1">
      <alignment horizontal="right" vertical="top" wrapText="1"/>
    </xf>
    <xf numFmtId="0" fontId="20" fillId="2" borderId="11" xfId="0" applyFont="1" applyFill="1" applyBorder="1"/>
    <xf numFmtId="0" fontId="20" fillId="2" borderId="12" xfId="0" applyFont="1" applyFill="1" applyBorder="1"/>
    <xf numFmtId="0" fontId="20" fillId="2" borderId="13" xfId="0" applyFont="1" applyFill="1" applyBorder="1"/>
    <xf numFmtId="0" fontId="20" fillId="2" borderId="14" xfId="0" applyFont="1" applyFill="1" applyBorder="1"/>
    <xf numFmtId="0" fontId="20" fillId="2" borderId="15" xfId="0" applyFont="1" applyFill="1" applyBorder="1"/>
    <xf numFmtId="0" fontId="20" fillId="2" borderId="16" xfId="0" applyFont="1" applyFill="1" applyBorder="1"/>
    <xf numFmtId="0" fontId="20" fillId="2" borderId="17" xfId="0" applyFont="1" applyFill="1" applyBorder="1"/>
    <xf numFmtId="0" fontId="20" fillId="2" borderId="0" xfId="0" applyFont="1" applyFill="1" applyBorder="1" applyAlignment="1"/>
    <xf numFmtId="0" fontId="23" fillId="2" borderId="0" xfId="0" applyFont="1" applyFill="1" applyBorder="1" applyAlignment="1">
      <alignment wrapText="1"/>
    </xf>
    <xf numFmtId="0" fontId="23" fillId="2" borderId="0" xfId="0" applyFont="1" applyFill="1" applyBorder="1" applyAlignment="1">
      <alignment horizontal="left" vertical="top" wrapText="1"/>
    </xf>
    <xf numFmtId="0" fontId="23" fillId="2" borderId="0" xfId="0" applyFont="1" applyFill="1" applyBorder="1" applyAlignment="1">
      <alignment horizontal="right" vertical="top"/>
    </xf>
    <xf numFmtId="1" fontId="23" fillId="2" borderId="0" xfId="1" applyNumberFormat="1" applyFont="1" applyFill="1" applyBorder="1" applyAlignment="1">
      <alignment horizontal="left" vertical="top" wrapText="1"/>
    </xf>
    <xf numFmtId="1" fontId="23" fillId="2" borderId="0" xfId="1" applyNumberFormat="1" applyFont="1" applyFill="1" applyBorder="1" applyAlignment="1">
      <alignment horizontal="left" wrapText="1"/>
    </xf>
    <xf numFmtId="49" fontId="23" fillId="2" borderId="0" xfId="0" applyNumberFormat="1" applyFont="1" applyFill="1" applyBorder="1" applyAlignment="1">
      <alignment horizontal="right" vertical="top"/>
    </xf>
    <xf numFmtId="0" fontId="20" fillId="2" borderId="0" xfId="0" applyFont="1" applyFill="1" applyBorder="1" applyAlignment="1">
      <alignment wrapText="1"/>
    </xf>
    <xf numFmtId="0" fontId="20" fillId="2" borderId="0" xfId="0" applyNumberFormat="1" applyFont="1" applyFill="1" applyBorder="1" applyAlignment="1">
      <alignment horizontal="right" vertical="top" wrapText="1"/>
    </xf>
    <xf numFmtId="0" fontId="24" fillId="4" borderId="0" xfId="0" applyFont="1" applyFill="1" applyAlignment="1">
      <alignment wrapText="1"/>
    </xf>
    <xf numFmtId="0" fontId="20" fillId="4" borderId="0" xfId="0" applyFont="1" applyFill="1" applyAlignment="1">
      <alignment wrapText="1"/>
    </xf>
    <xf numFmtId="0" fontId="19" fillId="2" borderId="1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right" vertical="top" wrapText="1"/>
    </xf>
    <xf numFmtId="0" fontId="20" fillId="2" borderId="0" xfId="0" applyFont="1" applyFill="1" applyBorder="1" applyAlignment="1">
      <alignment horizontal="right" vertical="top" wrapText="1"/>
    </xf>
    <xf numFmtId="0" fontId="20" fillId="2" borderId="9" xfId="0" applyFont="1" applyFill="1" applyBorder="1" applyAlignment="1">
      <alignment horizontal="right" vertical="center" wrapText="1"/>
    </xf>
    <xf numFmtId="166" fontId="20" fillId="2" borderId="5" xfId="0" applyNumberFormat="1" applyFont="1" applyFill="1" applyBorder="1" applyAlignment="1">
      <alignment horizontal="right" vertical="center" wrapText="1"/>
    </xf>
    <xf numFmtId="166" fontId="20" fillId="2" borderId="6" xfId="0" applyNumberFormat="1" applyFont="1" applyFill="1" applyBorder="1" applyAlignment="1">
      <alignment horizontal="right" vertical="center" wrapText="1"/>
    </xf>
    <xf numFmtId="166" fontId="20" fillId="2" borderId="1" xfId="0" quotePrefix="1" applyNumberFormat="1" applyFont="1" applyFill="1" applyBorder="1" applyAlignment="1">
      <alignment horizontal="right" vertical="top" wrapText="1"/>
    </xf>
    <xf numFmtId="166" fontId="20" fillId="2" borderId="0" xfId="0" quotePrefix="1" applyNumberFormat="1" applyFont="1" applyFill="1" applyBorder="1" applyAlignment="1">
      <alignment horizontal="right" vertical="top" wrapText="1"/>
    </xf>
    <xf numFmtId="166" fontId="20" fillId="2" borderId="10" xfId="0" quotePrefix="1" applyNumberFormat="1" applyFont="1" applyFill="1" applyBorder="1" applyAlignment="1">
      <alignment horizontal="right" vertical="top" wrapText="1"/>
    </xf>
    <xf numFmtId="166" fontId="20" fillId="2" borderId="38" xfId="0" quotePrefix="1" applyNumberFormat="1" applyFont="1" applyFill="1" applyBorder="1" applyAlignment="1">
      <alignment horizontal="right" vertical="top" wrapText="1"/>
    </xf>
    <xf numFmtId="0" fontId="19" fillId="2" borderId="1" xfId="0" applyFont="1" applyFill="1" applyBorder="1" applyAlignment="1">
      <alignment horizontal="left" vertical="center" wrapText="1"/>
    </xf>
    <xf numFmtId="166" fontId="20" fillId="5" borderId="0" xfId="0" quotePrefix="1" applyNumberFormat="1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2" borderId="35" xfId="0" applyFont="1" applyFill="1" applyBorder="1" applyAlignment="1">
      <alignment horizontal="left" vertical="top" wrapText="1"/>
    </xf>
    <xf numFmtId="166" fontId="20" fillId="2" borderId="34" xfId="0" applyNumberFormat="1" applyFont="1" applyFill="1" applyBorder="1" applyAlignment="1">
      <alignment horizontal="right" vertical="center" wrapText="1"/>
    </xf>
    <xf numFmtId="0" fontId="19" fillId="2" borderId="41" xfId="0" applyFont="1" applyFill="1" applyBorder="1" applyAlignment="1">
      <alignment horizontal="left" vertical="center" wrapText="1"/>
    </xf>
    <xf numFmtId="166" fontId="20" fillId="2" borderId="45" xfId="0" applyNumberFormat="1" applyFont="1" applyFill="1" applyBorder="1" applyAlignment="1">
      <alignment horizontal="right" vertical="center" wrapText="1"/>
    </xf>
    <xf numFmtId="0" fontId="19" fillId="2" borderId="46" xfId="0" applyFont="1" applyFill="1" applyBorder="1" applyAlignment="1">
      <alignment horizontal="left" vertical="center" wrapText="1"/>
    </xf>
    <xf numFmtId="0" fontId="19" fillId="5" borderId="48" xfId="0" applyFont="1" applyFill="1" applyBorder="1" applyAlignment="1">
      <alignment horizontal="left" vertical="center" wrapText="1"/>
    </xf>
    <xf numFmtId="166" fontId="20" fillId="2" borderId="49" xfId="0" applyNumberFormat="1" applyFont="1" applyFill="1" applyBorder="1" applyAlignment="1">
      <alignment horizontal="right" vertical="center" wrapText="1"/>
    </xf>
    <xf numFmtId="0" fontId="20" fillId="2" borderId="52" xfId="0" applyNumberFormat="1" applyFont="1" applyFill="1" applyBorder="1" applyAlignment="1">
      <alignment horizontal="right" vertical="top" wrapText="1"/>
    </xf>
    <xf numFmtId="166" fontId="20" fillId="2" borderId="1" xfId="0" quotePrefix="1" applyNumberFormat="1" applyFont="1" applyFill="1" applyBorder="1" applyAlignment="1">
      <alignment horizontal="center" vertical="top" wrapText="1"/>
    </xf>
    <xf numFmtId="166" fontId="20" fillId="5" borderId="0" xfId="0" quotePrefix="1" applyNumberFormat="1" applyFont="1" applyFill="1" applyBorder="1" applyAlignment="1">
      <alignment horizontal="center" vertical="top" wrapText="1"/>
    </xf>
    <xf numFmtId="166" fontId="20" fillId="2" borderId="3" xfId="0" quotePrefix="1" applyNumberFormat="1" applyFont="1" applyFill="1" applyBorder="1" applyAlignment="1">
      <alignment horizontal="center" vertical="top" wrapText="1"/>
    </xf>
    <xf numFmtId="0" fontId="20" fillId="2" borderId="51" xfId="0" applyNumberFormat="1" applyFont="1" applyFill="1" applyBorder="1" applyAlignment="1">
      <alignment horizontal="center" vertical="top" wrapText="1"/>
    </xf>
    <xf numFmtId="0" fontId="20" fillId="5" borderId="4" xfId="0" applyNumberFormat="1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166" fontId="20" fillId="2" borderId="0" xfId="0" applyNumberFormat="1" applyFont="1" applyFill="1" applyBorder="1" applyAlignment="1">
      <alignment horizontal="right" vertical="top" wrapText="1"/>
    </xf>
    <xf numFmtId="0" fontId="19" fillId="2" borderId="53" xfId="0" applyFont="1" applyFill="1" applyBorder="1" applyAlignment="1">
      <alignment horizontal="center" vertical="top" wrapText="1"/>
    </xf>
    <xf numFmtId="0" fontId="19" fillId="5" borderId="54" xfId="0" applyFont="1" applyFill="1" applyBorder="1" applyAlignment="1">
      <alignment horizontal="center" vertical="top" wrapText="1"/>
    </xf>
    <xf numFmtId="166" fontId="20" fillId="2" borderId="57" xfId="0" applyNumberFormat="1" applyFont="1" applyFill="1" applyBorder="1" applyAlignment="1">
      <alignment horizontal="right" vertical="center" wrapText="1"/>
    </xf>
    <xf numFmtId="0" fontId="0" fillId="4" borderId="0" xfId="0" quotePrefix="1" applyFont="1" applyFill="1"/>
    <xf numFmtId="0" fontId="0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2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Normal" xfId="0" builtinId="0"/>
    <cellStyle name="Normal_REN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50"/>
  <sheetViews>
    <sheetView tabSelected="1" zoomScale="90" zoomScaleNormal="90" workbookViewId="0">
      <selection activeCell="K107" sqref="K107"/>
    </sheetView>
  </sheetViews>
  <sheetFormatPr defaultColWidth="9.140625" defaultRowHeight="15" x14ac:dyDescent="0.25"/>
  <cols>
    <col min="1" max="1" width="9.140625" style="12" customWidth="1"/>
    <col min="2" max="2" width="9.140625" style="20" customWidth="1"/>
    <col min="3" max="3" width="1.28515625" style="12" customWidth="1"/>
    <col min="4" max="4" width="32.7109375" style="12" customWidth="1"/>
    <col min="5" max="5" width="0.85546875" style="12" customWidth="1"/>
    <col min="6" max="15" width="15.5703125" style="12" customWidth="1"/>
    <col min="16" max="16" width="0.85546875" style="12" customWidth="1"/>
    <col min="17" max="17" width="2.85546875" style="12" customWidth="1"/>
    <col min="18" max="21" width="9.140625" style="12"/>
    <col min="22" max="22" width="12.7109375" style="12" customWidth="1"/>
    <col min="23" max="26" width="9.140625" style="12"/>
    <col min="27" max="27" width="6.5703125" style="12" customWidth="1"/>
    <col min="28" max="16384" width="9.140625" style="12"/>
  </cols>
  <sheetData>
    <row r="1" spans="2:17" ht="18.75" x14ac:dyDescent="0.3">
      <c r="B1" s="1"/>
      <c r="C1" s="226" t="s">
        <v>60</v>
      </c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1"/>
    </row>
    <row r="2" spans="2:17" ht="5.0999999999999996" hidden="1" customHeight="1" x14ac:dyDescent="0.25">
      <c r="B2" s="1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1"/>
    </row>
    <row r="3" spans="2:17" ht="5.0999999999999996" customHeight="1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1"/>
    </row>
    <row r="4" spans="2:17" x14ac:dyDescent="0.25">
      <c r="B4" s="1"/>
      <c r="C4" s="135"/>
      <c r="D4" s="136"/>
      <c r="E4" s="137"/>
      <c r="F4" s="138"/>
      <c r="G4" s="139"/>
      <c r="H4" s="139"/>
      <c r="I4" s="139"/>
      <c r="J4" s="139"/>
      <c r="K4" s="139"/>
      <c r="L4" s="139"/>
      <c r="M4" s="139"/>
      <c r="N4" s="139"/>
      <c r="O4" s="139"/>
      <c r="P4" s="140"/>
      <c r="Q4" s="21"/>
    </row>
    <row r="5" spans="2:17" ht="15.75" thickBot="1" x14ac:dyDescent="0.3">
      <c r="B5" s="1"/>
      <c r="C5" s="141"/>
      <c r="D5" s="13" t="s">
        <v>31</v>
      </c>
      <c r="E5" s="14"/>
      <c r="F5" s="15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42"/>
      <c r="Q5" s="21"/>
    </row>
    <row r="6" spans="2:17" ht="3.6" customHeight="1" x14ac:dyDescent="0.25">
      <c r="B6" s="1"/>
      <c r="C6" s="143"/>
      <c r="D6" s="3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144"/>
      <c r="Q6" s="21"/>
    </row>
    <row r="7" spans="2:17" s="17" customFormat="1" x14ac:dyDescent="0.25">
      <c r="B7" s="7"/>
      <c r="C7" s="145"/>
      <c r="D7" s="88" t="s">
        <v>0</v>
      </c>
      <c r="E7" s="89"/>
      <c r="F7" s="90"/>
      <c r="G7" s="91"/>
      <c r="H7" s="91"/>
      <c r="I7" s="91"/>
      <c r="J7" s="91"/>
      <c r="K7" s="91"/>
      <c r="L7" s="91"/>
      <c r="M7" s="91"/>
      <c r="N7" s="91"/>
      <c r="O7" s="91"/>
      <c r="P7" s="146"/>
      <c r="Q7" s="22"/>
    </row>
    <row r="8" spans="2:17" s="17" customFormat="1" x14ac:dyDescent="0.25">
      <c r="B8" s="7"/>
      <c r="C8" s="145"/>
      <c r="D8" s="92" t="s">
        <v>1</v>
      </c>
      <c r="E8" s="93"/>
      <c r="F8" s="94"/>
      <c r="G8" s="95"/>
      <c r="H8" s="95"/>
      <c r="I8" s="95"/>
      <c r="J8" s="95"/>
      <c r="K8" s="95"/>
      <c r="L8" s="95"/>
      <c r="M8" s="95"/>
      <c r="N8" s="95"/>
      <c r="O8" s="95"/>
      <c r="P8" s="146"/>
      <c r="Q8" s="22"/>
    </row>
    <row r="9" spans="2:17" s="17" customFormat="1" x14ac:dyDescent="0.25">
      <c r="B9" s="7"/>
      <c r="C9" s="145"/>
      <c r="D9" s="92" t="s">
        <v>35</v>
      </c>
      <c r="E9" s="93"/>
      <c r="F9" s="94" t="str">
        <f>F83&amp;", "&amp;F84</f>
        <v xml:space="preserve">, </v>
      </c>
      <c r="G9" s="95" t="str">
        <f>G83&amp;", "&amp;G84</f>
        <v xml:space="preserve">, </v>
      </c>
      <c r="H9" s="95" t="str">
        <f t="shared" ref="H9:O9" si="0">H83&amp;", "&amp;H84</f>
        <v xml:space="preserve">, </v>
      </c>
      <c r="I9" s="95" t="str">
        <f t="shared" si="0"/>
        <v xml:space="preserve">, </v>
      </c>
      <c r="J9" s="95" t="str">
        <f t="shared" si="0"/>
        <v xml:space="preserve">, </v>
      </c>
      <c r="K9" s="95" t="str">
        <f t="shared" si="0"/>
        <v xml:space="preserve">, </v>
      </c>
      <c r="L9" s="95" t="str">
        <f t="shared" si="0"/>
        <v xml:space="preserve">, </v>
      </c>
      <c r="M9" s="95" t="str">
        <f t="shared" si="0"/>
        <v xml:space="preserve">, </v>
      </c>
      <c r="N9" s="95" t="str">
        <f t="shared" si="0"/>
        <v xml:space="preserve">, </v>
      </c>
      <c r="O9" s="95" t="str">
        <f t="shared" si="0"/>
        <v xml:space="preserve">, </v>
      </c>
      <c r="P9" s="146"/>
      <c r="Q9" s="22"/>
    </row>
    <row r="10" spans="2:17" ht="5.0999999999999996" customHeight="1" x14ac:dyDescent="0.25">
      <c r="B10" s="1"/>
      <c r="C10" s="143"/>
      <c r="D10" s="147"/>
      <c r="E10" s="148"/>
      <c r="F10" s="149"/>
      <c r="G10" s="150"/>
      <c r="H10" s="150"/>
      <c r="I10" s="150"/>
      <c r="J10" s="150"/>
      <c r="K10" s="150"/>
      <c r="L10" s="150"/>
      <c r="M10" s="150"/>
      <c r="N10" s="150"/>
      <c r="O10" s="150"/>
      <c r="P10" s="151"/>
      <c r="Q10" s="21"/>
    </row>
    <row r="11" spans="2:17" x14ac:dyDescent="0.25">
      <c r="B11" s="1"/>
      <c r="C11" s="152"/>
      <c r="D11" s="18" t="s">
        <v>32</v>
      </c>
      <c r="E11" s="153"/>
      <c r="F11" s="154"/>
      <c r="G11" s="155"/>
      <c r="H11" s="155"/>
      <c r="I11" s="155"/>
      <c r="J11" s="155"/>
      <c r="K11" s="155"/>
      <c r="L11" s="155"/>
      <c r="M11" s="155"/>
      <c r="N11" s="155"/>
      <c r="O11" s="155"/>
      <c r="P11" s="156"/>
      <c r="Q11" s="21"/>
    </row>
    <row r="12" spans="2:17" ht="5.0999999999999996" customHeight="1" x14ac:dyDescent="0.25">
      <c r="B12" s="1"/>
      <c r="C12" s="143"/>
      <c r="D12" s="147"/>
      <c r="E12" s="148"/>
      <c r="F12" s="149"/>
      <c r="G12" s="150"/>
      <c r="H12" s="150"/>
      <c r="I12" s="150"/>
      <c r="J12" s="150"/>
      <c r="K12" s="150"/>
      <c r="L12" s="150"/>
      <c r="M12" s="150"/>
      <c r="N12" s="150"/>
      <c r="O12" s="150"/>
      <c r="P12" s="144"/>
      <c r="Q12" s="21"/>
    </row>
    <row r="13" spans="2:17" s="17" customFormat="1" x14ac:dyDescent="0.25">
      <c r="B13" s="7"/>
      <c r="C13" s="145"/>
      <c r="D13" s="92" t="s">
        <v>2</v>
      </c>
      <c r="E13" s="93"/>
      <c r="F13" s="94"/>
      <c r="G13" s="95"/>
      <c r="H13" s="95"/>
      <c r="I13" s="95"/>
      <c r="J13" s="95"/>
      <c r="K13" s="95"/>
      <c r="L13" s="95"/>
      <c r="M13" s="95"/>
      <c r="N13" s="95"/>
      <c r="O13" s="95"/>
      <c r="P13" s="146"/>
      <c r="Q13" s="22"/>
    </row>
    <row r="14" spans="2:17" s="17" customFormat="1" x14ac:dyDescent="0.25">
      <c r="B14" s="7"/>
      <c r="C14" s="145"/>
      <c r="D14" s="92" t="s">
        <v>3</v>
      </c>
      <c r="E14" s="93"/>
      <c r="F14" s="94"/>
      <c r="G14" s="95"/>
      <c r="H14" s="95"/>
      <c r="I14" s="95"/>
      <c r="J14" s="95"/>
      <c r="K14" s="95"/>
      <c r="L14" s="95"/>
      <c r="M14" s="95"/>
      <c r="N14" s="95"/>
      <c r="O14" s="95"/>
      <c r="P14" s="146"/>
      <c r="Q14" s="22"/>
    </row>
    <row r="15" spans="2:17" s="17" customFormat="1" hidden="1" x14ac:dyDescent="0.25">
      <c r="B15" s="7"/>
      <c r="C15" s="145"/>
      <c r="D15" s="92" t="s">
        <v>39</v>
      </c>
      <c r="E15" s="93"/>
      <c r="F15" s="94"/>
      <c r="G15" s="95"/>
      <c r="H15" s="95"/>
      <c r="I15" s="95"/>
      <c r="J15" s="95"/>
      <c r="K15" s="95"/>
      <c r="L15" s="95"/>
      <c r="M15" s="95"/>
      <c r="N15" s="95"/>
      <c r="O15" s="95"/>
      <c r="P15" s="146"/>
      <c r="Q15" s="22"/>
    </row>
    <row r="16" spans="2:17" s="17" customFormat="1" x14ac:dyDescent="0.25">
      <c r="B16" s="7"/>
      <c r="C16" s="145"/>
      <c r="D16" s="92" t="s">
        <v>43</v>
      </c>
      <c r="E16" s="93"/>
      <c r="F16" s="94" t="e">
        <f>RIGHT(F85,LEN(F85)-1)&amp;" "&amp;F86</f>
        <v>#VALUE!</v>
      </c>
      <c r="G16" s="95" t="e">
        <f>RIGHT(G85,LEN(G85)-1)&amp;" "&amp;G86</f>
        <v>#VALUE!</v>
      </c>
      <c r="H16" s="95" t="e">
        <f t="shared" ref="H16:O16" si="1">RIGHT(H85,LEN(H85)-1)&amp;" "&amp;H86</f>
        <v>#VALUE!</v>
      </c>
      <c r="I16" s="95" t="e">
        <f t="shared" si="1"/>
        <v>#VALUE!</v>
      </c>
      <c r="J16" s="95" t="e">
        <f t="shared" si="1"/>
        <v>#VALUE!</v>
      </c>
      <c r="K16" s="95" t="e">
        <f t="shared" si="1"/>
        <v>#VALUE!</v>
      </c>
      <c r="L16" s="95" t="e">
        <f t="shared" si="1"/>
        <v>#VALUE!</v>
      </c>
      <c r="M16" s="95" t="e">
        <f t="shared" si="1"/>
        <v>#VALUE!</v>
      </c>
      <c r="N16" s="95" t="e">
        <f t="shared" si="1"/>
        <v>#VALUE!</v>
      </c>
      <c r="O16" s="95" t="e">
        <f t="shared" si="1"/>
        <v>#VALUE!</v>
      </c>
      <c r="P16" s="146"/>
      <c r="Q16" s="22"/>
    </row>
    <row r="17" spans="2:17" s="17" customFormat="1" hidden="1" x14ac:dyDescent="0.25">
      <c r="B17" s="7"/>
      <c r="C17" s="145"/>
      <c r="D17" s="92" t="s">
        <v>40</v>
      </c>
      <c r="E17" s="93"/>
      <c r="F17" s="96"/>
      <c r="G17" s="97"/>
      <c r="H17" s="97"/>
      <c r="I17" s="97"/>
      <c r="J17" s="97"/>
      <c r="K17" s="97"/>
      <c r="L17" s="97"/>
      <c r="M17" s="97"/>
      <c r="N17" s="97"/>
      <c r="O17" s="97"/>
      <c r="P17" s="146"/>
      <c r="Q17" s="22"/>
    </row>
    <row r="18" spans="2:17" s="17" customFormat="1" hidden="1" x14ac:dyDescent="0.25">
      <c r="B18" s="7"/>
      <c r="C18" s="145"/>
      <c r="D18" s="92" t="s">
        <v>61</v>
      </c>
      <c r="E18" s="93"/>
      <c r="F18" s="96"/>
      <c r="G18" s="97"/>
      <c r="H18" s="97"/>
      <c r="I18" s="97"/>
      <c r="J18" s="97"/>
      <c r="K18" s="97"/>
      <c r="L18" s="97"/>
      <c r="M18" s="97"/>
      <c r="N18" s="97"/>
      <c r="O18" s="97"/>
      <c r="P18" s="146"/>
      <c r="Q18" s="22"/>
    </row>
    <row r="19" spans="2:17" s="17" customFormat="1" hidden="1" x14ac:dyDescent="0.25">
      <c r="B19" s="7"/>
      <c r="C19" s="145"/>
      <c r="D19" s="92" t="s">
        <v>13</v>
      </c>
      <c r="E19" s="93"/>
      <c r="F19" s="96"/>
      <c r="G19" s="97"/>
      <c r="H19" s="97"/>
      <c r="I19" s="97"/>
      <c r="J19" s="97"/>
      <c r="K19" s="97"/>
      <c r="L19" s="97"/>
      <c r="M19" s="97"/>
      <c r="N19" s="97"/>
      <c r="O19" s="97"/>
      <c r="P19" s="146"/>
      <c r="Q19" s="22"/>
    </row>
    <row r="20" spans="2:17" s="17" customFormat="1" hidden="1" x14ac:dyDescent="0.25">
      <c r="B20" s="7"/>
      <c r="C20" s="145"/>
      <c r="D20" s="92" t="s">
        <v>14</v>
      </c>
      <c r="E20" s="93"/>
      <c r="F20" s="98"/>
      <c r="G20" s="99"/>
      <c r="H20" s="99"/>
      <c r="I20" s="99"/>
      <c r="J20" s="99"/>
      <c r="K20" s="99"/>
      <c r="L20" s="99"/>
      <c r="M20" s="99"/>
      <c r="N20" s="99"/>
      <c r="O20" s="99"/>
      <c r="P20" s="146"/>
      <c r="Q20" s="22"/>
    </row>
    <row r="21" spans="2:17" s="17" customFormat="1" hidden="1" x14ac:dyDescent="0.25">
      <c r="B21" s="7"/>
      <c r="C21" s="145"/>
      <c r="D21" s="92" t="s">
        <v>7</v>
      </c>
      <c r="E21" s="93"/>
      <c r="F21" s="98"/>
      <c r="G21" s="99"/>
      <c r="H21" s="99"/>
      <c r="I21" s="99"/>
      <c r="J21" s="99"/>
      <c r="K21" s="99"/>
      <c r="L21" s="99"/>
      <c r="M21" s="99"/>
      <c r="N21" s="99"/>
      <c r="O21" s="99"/>
      <c r="P21" s="146"/>
      <c r="Q21" s="22"/>
    </row>
    <row r="22" spans="2:17" s="17" customFormat="1" hidden="1" x14ac:dyDescent="0.25">
      <c r="B22" s="7"/>
      <c r="C22" s="145"/>
      <c r="D22" s="92" t="s">
        <v>8</v>
      </c>
      <c r="E22" s="93"/>
      <c r="F22" s="96"/>
      <c r="G22" s="97"/>
      <c r="H22" s="97"/>
      <c r="I22" s="97"/>
      <c r="J22" s="97"/>
      <c r="K22" s="97"/>
      <c r="L22" s="97"/>
      <c r="M22" s="97"/>
      <c r="N22" s="97"/>
      <c r="O22" s="97"/>
      <c r="P22" s="146"/>
      <c r="Q22" s="22"/>
    </row>
    <row r="23" spans="2:17" s="17" customFormat="1" hidden="1" x14ac:dyDescent="0.25">
      <c r="B23" s="7"/>
      <c r="C23" s="145"/>
      <c r="D23" s="92" t="s">
        <v>9</v>
      </c>
      <c r="E23" s="93"/>
      <c r="F23" s="98"/>
      <c r="G23" s="99"/>
      <c r="H23" s="99"/>
      <c r="I23" s="99"/>
      <c r="J23" s="99"/>
      <c r="K23" s="99"/>
      <c r="L23" s="99"/>
      <c r="M23" s="99"/>
      <c r="N23" s="99"/>
      <c r="O23" s="99"/>
      <c r="P23" s="146"/>
      <c r="Q23" s="22"/>
    </row>
    <row r="24" spans="2:17" s="17" customFormat="1" hidden="1" x14ac:dyDescent="0.25">
      <c r="B24" s="7"/>
      <c r="C24" s="145"/>
      <c r="D24" s="100" t="s">
        <v>41</v>
      </c>
      <c r="E24" s="101"/>
      <c r="F24" s="94"/>
      <c r="G24" s="95"/>
      <c r="H24" s="95"/>
      <c r="I24" s="95"/>
      <c r="J24" s="95"/>
      <c r="K24" s="95"/>
      <c r="L24" s="95"/>
      <c r="M24" s="95"/>
      <c r="N24" s="95"/>
      <c r="O24" s="95"/>
      <c r="P24" s="146"/>
      <c r="Q24" s="22"/>
    </row>
    <row r="25" spans="2:17" s="17" customFormat="1" x14ac:dyDescent="0.25">
      <c r="B25" s="7"/>
      <c r="C25" s="145"/>
      <c r="D25" s="100" t="s">
        <v>5</v>
      </c>
      <c r="E25" s="101"/>
      <c r="F25" s="94"/>
      <c r="G25" s="95"/>
      <c r="H25" s="95"/>
      <c r="I25" s="95"/>
      <c r="J25" s="95"/>
      <c r="K25" s="95"/>
      <c r="L25" s="95"/>
      <c r="M25" s="95"/>
      <c r="N25" s="95"/>
      <c r="O25" s="95"/>
      <c r="P25" s="146"/>
      <c r="Q25" s="22"/>
    </row>
    <row r="26" spans="2:17" s="17" customFormat="1" x14ac:dyDescent="0.25">
      <c r="B26" s="7"/>
      <c r="C26" s="145"/>
      <c r="D26" s="100" t="s">
        <v>6</v>
      </c>
      <c r="E26" s="101"/>
      <c r="F26" s="94"/>
      <c r="G26" s="95"/>
      <c r="H26" s="95"/>
      <c r="I26" s="95"/>
      <c r="J26" s="95"/>
      <c r="K26" s="95"/>
      <c r="L26" s="95"/>
      <c r="M26" s="95"/>
      <c r="N26" s="95"/>
      <c r="O26" s="95"/>
      <c r="P26" s="146"/>
      <c r="Q26" s="22"/>
    </row>
    <row r="27" spans="2:17" s="17" customFormat="1" x14ac:dyDescent="0.25">
      <c r="B27" s="7"/>
      <c r="C27" s="145"/>
      <c r="D27" s="100" t="s">
        <v>4</v>
      </c>
      <c r="E27" s="101"/>
      <c r="F27" s="94"/>
      <c r="G27" s="95"/>
      <c r="H27" s="95"/>
      <c r="I27" s="95"/>
      <c r="J27" s="95"/>
      <c r="K27" s="95"/>
      <c r="L27" s="95"/>
      <c r="M27" s="95"/>
      <c r="N27" s="95"/>
      <c r="O27" s="95"/>
      <c r="P27" s="146"/>
      <c r="Q27" s="22"/>
    </row>
    <row r="28" spans="2:17" s="17" customFormat="1" ht="14.25" hidden="1" customHeight="1" x14ac:dyDescent="0.25">
      <c r="B28" s="7"/>
      <c r="C28" s="145"/>
      <c r="D28" s="92" t="s">
        <v>44</v>
      </c>
      <c r="E28" s="93"/>
      <c r="F28" s="94"/>
      <c r="G28" s="95"/>
      <c r="H28" s="95"/>
      <c r="I28" s="95"/>
      <c r="J28" s="95"/>
      <c r="K28" s="95"/>
      <c r="L28" s="95"/>
      <c r="M28" s="95"/>
      <c r="N28" s="95"/>
      <c r="O28" s="95"/>
      <c r="P28" s="146"/>
      <c r="Q28" s="22"/>
    </row>
    <row r="29" spans="2:17" s="17" customFormat="1" x14ac:dyDescent="0.25">
      <c r="B29" s="7"/>
      <c r="C29" s="145"/>
      <c r="D29" s="92" t="s">
        <v>12</v>
      </c>
      <c r="E29" s="93"/>
      <c r="F29" s="94"/>
      <c r="G29" s="95"/>
      <c r="H29" s="95"/>
      <c r="I29" s="95"/>
      <c r="J29" s="95"/>
      <c r="K29" s="95"/>
      <c r="L29" s="95"/>
      <c r="M29" s="95"/>
      <c r="N29" s="95"/>
      <c r="O29" s="95"/>
      <c r="P29" s="146"/>
      <c r="Q29" s="22"/>
    </row>
    <row r="30" spans="2:17" s="17" customFormat="1" x14ac:dyDescent="0.25">
      <c r="B30" s="7"/>
      <c r="C30" s="145"/>
      <c r="D30" s="92" t="s">
        <v>37</v>
      </c>
      <c r="E30" s="93"/>
      <c r="F30" s="102"/>
      <c r="G30" s="103"/>
      <c r="H30" s="103"/>
      <c r="I30" s="103"/>
      <c r="J30" s="103"/>
      <c r="K30" s="103"/>
      <c r="L30" s="103"/>
      <c r="M30" s="103"/>
      <c r="N30" s="103"/>
      <c r="O30" s="103"/>
      <c r="P30" s="146"/>
      <c r="Q30" s="22"/>
    </row>
    <row r="31" spans="2:17" s="17" customFormat="1" hidden="1" x14ac:dyDescent="0.25">
      <c r="B31" s="7"/>
      <c r="C31" s="145"/>
      <c r="D31" s="157" t="s">
        <v>10</v>
      </c>
      <c r="E31" s="158"/>
      <c r="F31" s="52"/>
      <c r="G31" s="53"/>
      <c r="H31" s="53"/>
      <c r="I31" s="53"/>
      <c r="J31" s="53"/>
      <c r="K31" s="53"/>
      <c r="L31" s="53"/>
      <c r="M31" s="53"/>
      <c r="N31" s="53"/>
      <c r="O31" s="53"/>
      <c r="P31" s="146"/>
      <c r="Q31" s="22"/>
    </row>
    <row r="32" spans="2:17" s="17" customFormat="1" hidden="1" x14ac:dyDescent="0.25">
      <c r="B32" s="7"/>
      <c r="C32" s="145"/>
      <c r="D32" s="157" t="s">
        <v>11</v>
      </c>
      <c r="E32" s="158"/>
      <c r="F32" s="52"/>
      <c r="G32" s="53"/>
      <c r="H32" s="53"/>
      <c r="I32" s="53"/>
      <c r="J32" s="53"/>
      <c r="K32" s="53"/>
      <c r="L32" s="53"/>
      <c r="M32" s="53"/>
      <c r="N32" s="53"/>
      <c r="O32" s="53"/>
      <c r="P32" s="146"/>
      <c r="Q32" s="22"/>
    </row>
    <row r="33" spans="2:17" s="17" customFormat="1" hidden="1" x14ac:dyDescent="0.25">
      <c r="B33" s="7"/>
      <c r="C33" s="145"/>
      <c r="D33" s="157" t="s">
        <v>62</v>
      </c>
      <c r="E33" s="158"/>
      <c r="F33" s="52"/>
      <c r="G33" s="53"/>
      <c r="H33" s="53"/>
      <c r="I33" s="53"/>
      <c r="J33" s="53"/>
      <c r="K33" s="53"/>
      <c r="L33" s="53"/>
      <c r="M33" s="53"/>
      <c r="N33" s="53"/>
      <c r="O33" s="53"/>
      <c r="P33" s="146"/>
      <c r="Q33" s="22"/>
    </row>
    <row r="34" spans="2:17" s="17" customFormat="1" hidden="1" x14ac:dyDescent="0.25">
      <c r="B34" s="7"/>
      <c r="C34" s="145"/>
      <c r="D34" s="157" t="s">
        <v>15</v>
      </c>
      <c r="E34" s="158"/>
      <c r="F34" s="159">
        <f t="shared" ref="F34:O34" si="2">F35/43560</f>
        <v>0</v>
      </c>
      <c r="G34" s="160">
        <f t="shared" si="2"/>
        <v>0</v>
      </c>
      <c r="H34" s="160">
        <f t="shared" si="2"/>
        <v>0</v>
      </c>
      <c r="I34" s="160">
        <f t="shared" si="2"/>
        <v>0</v>
      </c>
      <c r="J34" s="160">
        <f t="shared" si="2"/>
        <v>0</v>
      </c>
      <c r="K34" s="160">
        <f t="shared" si="2"/>
        <v>0</v>
      </c>
      <c r="L34" s="160">
        <f t="shared" si="2"/>
        <v>0</v>
      </c>
      <c r="M34" s="160">
        <f t="shared" si="2"/>
        <v>0</v>
      </c>
      <c r="N34" s="160">
        <f t="shared" si="2"/>
        <v>0</v>
      </c>
      <c r="O34" s="160">
        <f t="shared" si="2"/>
        <v>0</v>
      </c>
      <c r="P34" s="146"/>
      <c r="Q34" s="22"/>
    </row>
    <row r="35" spans="2:17" s="17" customFormat="1" hidden="1" x14ac:dyDescent="0.25">
      <c r="B35" s="7"/>
      <c r="C35" s="145"/>
      <c r="D35" s="157" t="s">
        <v>42</v>
      </c>
      <c r="E35" s="158"/>
      <c r="F35" s="62"/>
      <c r="G35" s="63"/>
      <c r="H35" s="63"/>
      <c r="I35" s="63"/>
      <c r="J35" s="63"/>
      <c r="K35" s="63"/>
      <c r="L35" s="63"/>
      <c r="M35" s="63"/>
      <c r="N35" s="63"/>
      <c r="O35" s="63"/>
      <c r="P35" s="146"/>
      <c r="Q35" s="22"/>
    </row>
    <row r="36" spans="2:17" s="17" customFormat="1" hidden="1" x14ac:dyDescent="0.25">
      <c r="B36" s="7"/>
      <c r="C36" s="145"/>
      <c r="D36" s="157" t="s">
        <v>38</v>
      </c>
      <c r="E36" s="158"/>
      <c r="F36" s="161"/>
      <c r="G36" s="162"/>
      <c r="H36" s="162"/>
      <c r="I36" s="162"/>
      <c r="J36" s="162"/>
      <c r="K36" s="162"/>
      <c r="L36" s="162"/>
      <c r="M36" s="162"/>
      <c r="N36" s="162"/>
      <c r="O36" s="162"/>
      <c r="P36" s="146"/>
      <c r="Q36" s="22"/>
    </row>
    <row r="37" spans="2:17" ht="5.0999999999999996" customHeight="1" x14ac:dyDescent="0.25">
      <c r="B37" s="1"/>
      <c r="C37" s="143"/>
      <c r="D37" s="147"/>
      <c r="E37" s="148"/>
      <c r="F37" s="149"/>
      <c r="G37" s="150"/>
      <c r="H37" s="150"/>
      <c r="I37" s="150"/>
      <c r="J37" s="150"/>
      <c r="K37" s="150"/>
      <c r="L37" s="150"/>
      <c r="M37" s="150"/>
      <c r="N37" s="150"/>
      <c r="O37" s="150"/>
      <c r="P37" s="144"/>
      <c r="Q37" s="21"/>
    </row>
    <row r="38" spans="2:17" x14ac:dyDescent="0.25">
      <c r="B38" s="1"/>
      <c r="C38" s="152"/>
      <c r="D38" s="18" t="s">
        <v>33</v>
      </c>
      <c r="E38" s="153"/>
      <c r="F38" s="154"/>
      <c r="G38" s="155"/>
      <c r="H38" s="155"/>
      <c r="I38" s="155"/>
      <c r="J38" s="155"/>
      <c r="K38" s="155"/>
      <c r="L38" s="155"/>
      <c r="M38" s="155"/>
      <c r="N38" s="155"/>
      <c r="O38" s="155"/>
      <c r="P38" s="156"/>
      <c r="Q38" s="21"/>
    </row>
    <row r="39" spans="2:17" ht="5.0999999999999996" customHeight="1" x14ac:dyDescent="0.25">
      <c r="B39" s="1"/>
      <c r="C39" s="143"/>
      <c r="D39" s="147"/>
      <c r="E39" s="148"/>
      <c r="F39" s="149"/>
      <c r="G39" s="150"/>
      <c r="H39" s="150"/>
      <c r="I39" s="150"/>
      <c r="J39" s="150"/>
      <c r="K39" s="150"/>
      <c r="L39" s="150"/>
      <c r="M39" s="150"/>
      <c r="N39" s="150"/>
      <c r="O39" s="150"/>
      <c r="P39" s="144"/>
      <c r="Q39" s="21"/>
    </row>
    <row r="40" spans="2:17" s="17" customFormat="1" x14ac:dyDescent="0.25">
      <c r="B40" s="7"/>
      <c r="C40" s="145"/>
      <c r="D40" s="88" t="s">
        <v>56</v>
      </c>
      <c r="E40" s="89"/>
      <c r="F40" s="90"/>
      <c r="G40" s="91"/>
      <c r="H40" s="91"/>
      <c r="I40" s="91"/>
      <c r="J40" s="91"/>
      <c r="K40" s="91"/>
      <c r="L40" s="91"/>
      <c r="M40" s="91"/>
      <c r="N40" s="91"/>
      <c r="O40" s="91"/>
      <c r="P40" s="146"/>
      <c r="Q40" s="22"/>
    </row>
    <row r="41" spans="2:17" s="17" customFormat="1" x14ac:dyDescent="0.25">
      <c r="B41" s="7"/>
      <c r="C41" s="145"/>
      <c r="D41" s="92" t="s">
        <v>63</v>
      </c>
      <c r="E41" s="93"/>
      <c r="F41" s="96"/>
      <c r="G41" s="97"/>
      <c r="H41" s="97"/>
      <c r="I41" s="97"/>
      <c r="J41" s="97"/>
      <c r="K41" s="97"/>
      <c r="L41" s="97"/>
      <c r="M41" s="97"/>
      <c r="N41" s="97"/>
      <c r="O41" s="97"/>
      <c r="P41" s="146"/>
      <c r="Q41" s="22"/>
    </row>
    <row r="42" spans="2:17" s="17" customFormat="1" hidden="1" x14ac:dyDescent="0.25">
      <c r="B42" s="7"/>
      <c r="C42" s="145"/>
      <c r="D42" s="92" t="s">
        <v>21</v>
      </c>
      <c r="E42" s="93"/>
      <c r="F42" s="98"/>
      <c r="G42" s="99"/>
      <c r="H42" s="99"/>
      <c r="I42" s="99"/>
      <c r="J42" s="99"/>
      <c r="K42" s="99"/>
      <c r="L42" s="99"/>
      <c r="M42" s="99"/>
      <c r="N42" s="99"/>
      <c r="O42" s="99"/>
      <c r="P42" s="146"/>
      <c r="Q42" s="22"/>
    </row>
    <row r="43" spans="2:17" s="17" customFormat="1" hidden="1" x14ac:dyDescent="0.25">
      <c r="B43" s="7"/>
      <c r="C43" s="145"/>
      <c r="D43" s="92" t="s">
        <v>45</v>
      </c>
      <c r="E43" s="93"/>
      <c r="F43" s="98"/>
      <c r="G43" s="99"/>
      <c r="H43" s="99"/>
      <c r="I43" s="99"/>
      <c r="J43" s="99"/>
      <c r="K43" s="99"/>
      <c r="L43" s="99"/>
      <c r="M43" s="99"/>
      <c r="N43" s="99"/>
      <c r="O43" s="99"/>
      <c r="P43" s="146"/>
      <c r="Q43" s="22"/>
    </row>
    <row r="44" spans="2:17" s="17" customFormat="1" hidden="1" x14ac:dyDescent="0.25">
      <c r="B44" s="7"/>
      <c r="C44" s="145"/>
      <c r="D44" s="92" t="s">
        <v>22</v>
      </c>
      <c r="E44" s="93"/>
      <c r="F44" s="94"/>
      <c r="G44" s="95"/>
      <c r="H44" s="95"/>
      <c r="I44" s="95"/>
      <c r="J44" s="95"/>
      <c r="K44" s="95"/>
      <c r="L44" s="95"/>
      <c r="M44" s="95"/>
      <c r="N44" s="95"/>
      <c r="O44" s="95"/>
      <c r="P44" s="146"/>
      <c r="Q44" s="22"/>
    </row>
    <row r="45" spans="2:17" s="17" customFormat="1" ht="25.5" hidden="1" x14ac:dyDescent="0.25">
      <c r="B45" s="7"/>
      <c r="C45" s="145"/>
      <c r="D45" s="92" t="s">
        <v>55</v>
      </c>
      <c r="E45" s="93"/>
      <c r="F45" s="94" t="str">
        <f t="shared" ref="F45:O45" si="3">F87&amp;" "&amp;F88</f>
        <v xml:space="preserve"> </v>
      </c>
      <c r="G45" s="95" t="str">
        <f t="shared" si="3"/>
        <v xml:space="preserve"> </v>
      </c>
      <c r="H45" s="95" t="str">
        <f t="shared" si="3"/>
        <v xml:space="preserve"> </v>
      </c>
      <c r="I45" s="95" t="str">
        <f t="shared" si="3"/>
        <v xml:space="preserve"> </v>
      </c>
      <c r="J45" s="95" t="str">
        <f t="shared" si="3"/>
        <v xml:space="preserve"> </v>
      </c>
      <c r="K45" s="95" t="str">
        <f t="shared" si="3"/>
        <v xml:space="preserve"> </v>
      </c>
      <c r="L45" s="95" t="str">
        <f t="shared" si="3"/>
        <v xml:space="preserve"> </v>
      </c>
      <c r="M45" s="95" t="str">
        <f t="shared" si="3"/>
        <v xml:space="preserve"> </v>
      </c>
      <c r="N45" s="95" t="str">
        <f t="shared" si="3"/>
        <v xml:space="preserve"> </v>
      </c>
      <c r="O45" s="95" t="str">
        <f t="shared" si="3"/>
        <v xml:space="preserve"> </v>
      </c>
      <c r="P45" s="146"/>
      <c r="Q45" s="22"/>
    </row>
    <row r="46" spans="2:17" s="17" customFormat="1" ht="5.0999999999999996" customHeight="1" x14ac:dyDescent="0.25">
      <c r="B46" s="7"/>
      <c r="C46" s="163"/>
      <c r="D46" s="104"/>
      <c r="E46" s="105"/>
      <c r="F46" s="106"/>
      <c r="G46" s="107"/>
      <c r="H46" s="107"/>
      <c r="I46" s="107"/>
      <c r="J46" s="107"/>
      <c r="K46" s="107"/>
      <c r="L46" s="107"/>
      <c r="M46" s="107"/>
      <c r="N46" s="107"/>
      <c r="O46" s="107"/>
      <c r="P46" s="164"/>
      <c r="Q46" s="22"/>
    </row>
    <row r="47" spans="2:17" s="17" customFormat="1" ht="5.0999999999999996" customHeight="1" x14ac:dyDescent="0.25">
      <c r="B47" s="7"/>
      <c r="C47" s="145"/>
      <c r="D47" s="92"/>
      <c r="E47" s="93"/>
      <c r="F47" s="94"/>
      <c r="G47" s="95"/>
      <c r="H47" s="95"/>
      <c r="I47" s="95"/>
      <c r="J47" s="95"/>
      <c r="K47" s="95"/>
      <c r="L47" s="95"/>
      <c r="M47" s="95"/>
      <c r="N47" s="95"/>
      <c r="O47" s="95"/>
      <c r="P47" s="146"/>
      <c r="Q47" s="22"/>
    </row>
    <row r="48" spans="2:17" s="17" customFormat="1" x14ac:dyDescent="0.25">
      <c r="B48" s="7"/>
      <c r="C48" s="145"/>
      <c r="D48" s="92" t="s">
        <v>16</v>
      </c>
      <c r="E48" s="93"/>
      <c r="F48" s="108"/>
      <c r="G48" s="109"/>
      <c r="H48" s="109"/>
      <c r="I48" s="109"/>
      <c r="J48" s="109"/>
      <c r="K48" s="109"/>
      <c r="L48" s="109"/>
      <c r="M48" s="109"/>
      <c r="N48" s="109"/>
      <c r="O48" s="109"/>
      <c r="P48" s="146"/>
      <c r="Q48" s="22"/>
    </row>
    <row r="49" spans="2:17" s="17" customFormat="1" x14ac:dyDescent="0.25">
      <c r="B49" s="7"/>
      <c r="C49" s="145"/>
      <c r="D49" s="92" t="s">
        <v>66</v>
      </c>
      <c r="E49" s="93"/>
      <c r="F49" s="94"/>
      <c r="G49" s="95"/>
      <c r="H49" s="95"/>
      <c r="I49" s="95"/>
      <c r="J49" s="95"/>
      <c r="K49" s="95"/>
      <c r="L49" s="95"/>
      <c r="M49" s="95"/>
      <c r="N49" s="95"/>
      <c r="O49" s="95"/>
      <c r="P49" s="146"/>
      <c r="Q49" s="22"/>
    </row>
    <row r="50" spans="2:17" s="17" customFormat="1" x14ac:dyDescent="0.25">
      <c r="B50" s="7"/>
      <c r="C50" s="145"/>
      <c r="D50" s="92" t="s">
        <v>53</v>
      </c>
      <c r="E50" s="93"/>
      <c r="F50" s="94"/>
      <c r="G50" s="95"/>
      <c r="H50" s="95"/>
      <c r="I50" s="95"/>
      <c r="J50" s="95"/>
      <c r="K50" s="95"/>
      <c r="L50" s="95"/>
      <c r="M50" s="95"/>
      <c r="N50" s="95"/>
      <c r="O50" s="95"/>
      <c r="P50" s="146"/>
      <c r="Q50" s="22"/>
    </row>
    <row r="51" spans="2:17" s="17" customFormat="1" x14ac:dyDescent="0.25">
      <c r="B51" s="7"/>
      <c r="C51" s="145"/>
      <c r="D51" s="92" t="s">
        <v>17</v>
      </c>
      <c r="E51" s="93"/>
      <c r="F51" s="94"/>
      <c r="G51" s="95"/>
      <c r="H51" s="95"/>
      <c r="I51" s="95"/>
      <c r="J51" s="95"/>
      <c r="K51" s="95"/>
      <c r="L51" s="95"/>
      <c r="M51" s="95"/>
      <c r="N51" s="95"/>
      <c r="O51" s="95"/>
      <c r="P51" s="146"/>
      <c r="Q51" s="22"/>
    </row>
    <row r="52" spans="2:17" s="17" customFormat="1" x14ac:dyDescent="0.25">
      <c r="B52" s="7"/>
      <c r="C52" s="145"/>
      <c r="D52" s="92" t="s">
        <v>49</v>
      </c>
      <c r="E52" s="93"/>
      <c r="F52" s="94"/>
      <c r="G52" s="95"/>
      <c r="H52" s="95"/>
      <c r="I52" s="95"/>
      <c r="J52" s="95"/>
      <c r="K52" s="95"/>
      <c r="L52" s="95"/>
      <c r="M52" s="95"/>
      <c r="N52" s="95"/>
      <c r="O52" s="95"/>
      <c r="P52" s="146"/>
      <c r="Q52" s="22"/>
    </row>
    <row r="53" spans="2:17" s="17" customFormat="1" hidden="1" x14ac:dyDescent="0.25">
      <c r="B53" s="7"/>
      <c r="C53" s="145"/>
      <c r="D53" s="92" t="s">
        <v>54</v>
      </c>
      <c r="E53" s="93"/>
      <c r="F53" s="102"/>
      <c r="G53" s="103"/>
      <c r="H53" s="103"/>
      <c r="I53" s="103"/>
      <c r="J53" s="103"/>
      <c r="K53" s="103"/>
      <c r="L53" s="103"/>
      <c r="M53" s="103"/>
      <c r="N53" s="103"/>
      <c r="O53" s="103"/>
      <c r="P53" s="146"/>
      <c r="Q53" s="22"/>
    </row>
    <row r="54" spans="2:17" s="17" customFormat="1" x14ac:dyDescent="0.25">
      <c r="B54" s="7"/>
      <c r="C54" s="145"/>
      <c r="D54" s="92" t="s">
        <v>20</v>
      </c>
      <c r="E54" s="93"/>
      <c r="F54" s="94"/>
      <c r="G54" s="95"/>
      <c r="H54" s="95"/>
      <c r="I54" s="95"/>
      <c r="J54" s="95"/>
      <c r="K54" s="95"/>
      <c r="L54" s="95"/>
      <c r="M54" s="95"/>
      <c r="N54" s="95"/>
      <c r="O54" s="95"/>
      <c r="P54" s="146"/>
      <c r="Q54" s="22"/>
    </row>
    <row r="55" spans="2:17" s="17" customFormat="1" x14ac:dyDescent="0.25">
      <c r="B55" s="7"/>
      <c r="C55" s="145"/>
      <c r="D55" s="92" t="s">
        <v>52</v>
      </c>
      <c r="E55" s="93"/>
      <c r="F55" s="94"/>
      <c r="G55" s="95"/>
      <c r="H55" s="95"/>
      <c r="I55" s="95"/>
      <c r="J55" s="95"/>
      <c r="K55" s="95"/>
      <c r="L55" s="95"/>
      <c r="M55" s="95"/>
      <c r="N55" s="95"/>
      <c r="O55" s="95"/>
      <c r="P55" s="146"/>
      <c r="Q55" s="22"/>
    </row>
    <row r="56" spans="2:17" s="17" customFormat="1" x14ac:dyDescent="0.25">
      <c r="B56" s="7"/>
      <c r="C56" s="145"/>
      <c r="D56" s="92" t="s">
        <v>18</v>
      </c>
      <c r="E56" s="93"/>
      <c r="F56" s="94"/>
      <c r="G56" s="95"/>
      <c r="H56" s="95"/>
      <c r="I56" s="95"/>
      <c r="J56" s="95"/>
      <c r="K56" s="95"/>
      <c r="L56" s="95"/>
      <c r="M56" s="95"/>
      <c r="N56" s="95"/>
      <c r="O56" s="95"/>
      <c r="P56" s="146"/>
      <c r="Q56" s="22"/>
    </row>
    <row r="57" spans="2:17" s="17" customFormat="1" ht="5.0999999999999996" customHeight="1" x14ac:dyDescent="0.25">
      <c r="B57" s="7"/>
      <c r="C57" s="163"/>
      <c r="D57" s="104"/>
      <c r="E57" s="105"/>
      <c r="F57" s="106"/>
      <c r="G57" s="107"/>
      <c r="H57" s="107"/>
      <c r="I57" s="107"/>
      <c r="J57" s="107"/>
      <c r="K57" s="107"/>
      <c r="L57" s="107"/>
      <c r="M57" s="107"/>
      <c r="N57" s="107"/>
      <c r="O57" s="107"/>
      <c r="P57" s="164"/>
      <c r="Q57" s="22"/>
    </row>
    <row r="58" spans="2:17" s="17" customFormat="1" ht="5.0999999999999996" customHeight="1" x14ac:dyDescent="0.25">
      <c r="B58" s="7"/>
      <c r="C58" s="145"/>
      <c r="D58" s="92"/>
      <c r="E58" s="93"/>
      <c r="F58" s="94"/>
      <c r="G58" s="95"/>
      <c r="H58" s="95"/>
      <c r="I58" s="95"/>
      <c r="J58" s="95"/>
      <c r="K58" s="95"/>
      <c r="L58" s="95"/>
      <c r="M58" s="95"/>
      <c r="N58" s="95"/>
      <c r="O58" s="95"/>
      <c r="P58" s="146"/>
      <c r="Q58" s="22"/>
    </row>
    <row r="59" spans="2:17" s="17" customFormat="1" x14ac:dyDescent="0.25">
      <c r="B59" s="7"/>
      <c r="C59" s="145"/>
      <c r="D59" s="92" t="s">
        <v>19</v>
      </c>
      <c r="E59" s="93"/>
      <c r="F59" s="110"/>
      <c r="G59" s="111"/>
      <c r="H59" s="111"/>
      <c r="I59" s="111"/>
      <c r="J59" s="111"/>
      <c r="K59" s="111"/>
      <c r="L59" s="111"/>
      <c r="M59" s="111"/>
      <c r="N59" s="111"/>
      <c r="O59" s="111"/>
      <c r="P59" s="146"/>
      <c r="Q59" s="22"/>
    </row>
    <row r="60" spans="2:17" s="17" customFormat="1" x14ac:dyDescent="0.25">
      <c r="B60" s="7"/>
      <c r="C60" s="145"/>
      <c r="D60" s="92"/>
      <c r="E60" s="93"/>
      <c r="F60" s="112" t="str">
        <f>IF(F91="---",F92,F91)</f>
        <v>---</v>
      </c>
      <c r="G60" s="113" t="str">
        <f>IF(G91="---",G92,G91)</f>
        <v>---</v>
      </c>
      <c r="H60" s="113" t="str">
        <f t="shared" ref="H60:O60" si="4">IF(H91="---",H92,H91)</f>
        <v>---</v>
      </c>
      <c r="I60" s="113" t="str">
        <f t="shared" si="4"/>
        <v>---</v>
      </c>
      <c r="J60" s="113" t="str">
        <f t="shared" si="4"/>
        <v>---</v>
      </c>
      <c r="K60" s="113" t="str">
        <f t="shared" si="4"/>
        <v>---</v>
      </c>
      <c r="L60" s="113" t="str">
        <f t="shared" si="4"/>
        <v>---</v>
      </c>
      <c r="M60" s="113" t="str">
        <f t="shared" si="4"/>
        <v>---</v>
      </c>
      <c r="N60" s="113" t="str">
        <f t="shared" si="4"/>
        <v>---</v>
      </c>
      <c r="O60" s="113" t="str">
        <f t="shared" si="4"/>
        <v>---</v>
      </c>
      <c r="P60" s="146"/>
      <c r="Q60" s="22"/>
    </row>
    <row r="61" spans="2:17" s="17" customFormat="1" ht="25.5" hidden="1" x14ac:dyDescent="0.25">
      <c r="B61" s="7"/>
      <c r="C61" s="145"/>
      <c r="D61" s="157" t="s">
        <v>64</v>
      </c>
      <c r="E61" s="158"/>
      <c r="F61" s="165"/>
      <c r="G61" s="166"/>
      <c r="H61" s="166"/>
      <c r="I61" s="166"/>
      <c r="J61" s="166"/>
      <c r="K61" s="166"/>
      <c r="L61" s="166"/>
      <c r="M61" s="166"/>
      <c r="N61" s="166"/>
      <c r="O61" s="166"/>
      <c r="P61" s="146"/>
      <c r="Q61" s="22"/>
    </row>
    <row r="62" spans="2:17" s="17" customFormat="1" hidden="1" x14ac:dyDescent="0.25">
      <c r="B62" s="7"/>
      <c r="C62" s="145"/>
      <c r="D62" s="157" t="s">
        <v>57</v>
      </c>
      <c r="E62" s="158"/>
      <c r="F62" s="167"/>
      <c r="G62" s="168"/>
      <c r="H62" s="168"/>
      <c r="I62" s="168"/>
      <c r="J62" s="168"/>
      <c r="K62" s="168"/>
      <c r="L62" s="168"/>
      <c r="M62" s="168"/>
      <c r="N62" s="168"/>
      <c r="O62" s="168"/>
      <c r="P62" s="146"/>
      <c r="Q62" s="22"/>
    </row>
    <row r="63" spans="2:17" s="17" customFormat="1" hidden="1" x14ac:dyDescent="0.25">
      <c r="B63" s="7"/>
      <c r="C63" s="145"/>
      <c r="D63" s="157" t="s">
        <v>46</v>
      </c>
      <c r="E63" s="158"/>
      <c r="F63" s="169"/>
      <c r="G63" s="170"/>
      <c r="H63" s="170"/>
      <c r="I63" s="170"/>
      <c r="J63" s="170"/>
      <c r="K63" s="170"/>
      <c r="L63" s="170"/>
      <c r="M63" s="170"/>
      <c r="N63" s="170"/>
      <c r="O63" s="170"/>
      <c r="P63" s="146"/>
      <c r="Q63" s="22"/>
    </row>
    <row r="64" spans="2:17" s="17" customFormat="1" hidden="1" x14ac:dyDescent="0.25">
      <c r="B64" s="7"/>
      <c r="C64" s="145"/>
      <c r="D64" s="157" t="s">
        <v>47</v>
      </c>
      <c r="E64" s="158"/>
      <c r="F64" s="169"/>
      <c r="G64" s="170"/>
      <c r="H64" s="170"/>
      <c r="I64" s="170"/>
      <c r="J64" s="170"/>
      <c r="K64" s="170"/>
      <c r="L64" s="170"/>
      <c r="M64" s="170"/>
      <c r="N64" s="170"/>
      <c r="O64" s="170"/>
      <c r="P64" s="146"/>
      <c r="Q64" s="22"/>
    </row>
    <row r="65" spans="2:17" s="17" customFormat="1" hidden="1" x14ac:dyDescent="0.25">
      <c r="B65" s="7"/>
      <c r="C65" s="145"/>
      <c r="D65" s="157" t="s">
        <v>48</v>
      </c>
      <c r="E65" s="158"/>
      <c r="F65" s="169"/>
      <c r="G65" s="170"/>
      <c r="H65" s="170"/>
      <c r="I65" s="170"/>
      <c r="J65" s="170"/>
      <c r="K65" s="170"/>
      <c r="L65" s="170"/>
      <c r="M65" s="170"/>
      <c r="N65" s="170"/>
      <c r="O65" s="170"/>
      <c r="P65" s="146"/>
      <c r="Q65" s="22"/>
    </row>
    <row r="66" spans="2:17" s="17" customFormat="1" hidden="1" x14ac:dyDescent="0.25">
      <c r="B66" s="7"/>
      <c r="C66" s="145"/>
      <c r="D66" s="157"/>
      <c r="E66" s="158"/>
      <c r="F66" s="171" t="str">
        <f>IF(F92="---",F91,F92)</f>
        <v>---</v>
      </c>
      <c r="G66" s="172" t="str">
        <f>IF(G92="---",G91,G92)</f>
        <v>---</v>
      </c>
      <c r="H66" s="172" t="str">
        <f t="shared" ref="H66:O66" si="5">IF(H92="---",H91,H92)</f>
        <v>---</v>
      </c>
      <c r="I66" s="172" t="str">
        <f t="shared" si="5"/>
        <v>---</v>
      </c>
      <c r="J66" s="172" t="str">
        <f t="shared" si="5"/>
        <v>---</v>
      </c>
      <c r="K66" s="172" t="str">
        <f t="shared" si="5"/>
        <v>---</v>
      </c>
      <c r="L66" s="172" t="str">
        <f t="shared" si="5"/>
        <v>---</v>
      </c>
      <c r="M66" s="172" t="str">
        <f t="shared" si="5"/>
        <v>---</v>
      </c>
      <c r="N66" s="172" t="str">
        <f t="shared" si="5"/>
        <v>---</v>
      </c>
      <c r="O66" s="172" t="str">
        <f t="shared" si="5"/>
        <v>---</v>
      </c>
      <c r="P66" s="146"/>
      <c r="Q66" s="22"/>
    </row>
    <row r="67" spans="2:17" ht="5.0999999999999996" hidden="1" customHeight="1" x14ac:dyDescent="0.25">
      <c r="B67" s="1"/>
      <c r="C67" s="143"/>
      <c r="D67" s="147"/>
      <c r="E67" s="148"/>
      <c r="F67" s="149"/>
      <c r="G67" s="150"/>
      <c r="H67" s="150"/>
      <c r="I67" s="150"/>
      <c r="J67" s="150"/>
      <c r="K67" s="150"/>
      <c r="L67" s="150"/>
      <c r="M67" s="150"/>
      <c r="N67" s="150"/>
      <c r="O67" s="150"/>
      <c r="P67" s="144"/>
      <c r="Q67" s="21"/>
    </row>
    <row r="68" spans="2:17" hidden="1" x14ac:dyDescent="0.25">
      <c r="B68" s="1"/>
      <c r="C68" s="152"/>
      <c r="D68" s="19" t="s">
        <v>34</v>
      </c>
      <c r="E68" s="153"/>
      <c r="F68" s="154"/>
      <c r="G68" s="155"/>
      <c r="H68" s="155"/>
      <c r="I68" s="155"/>
      <c r="J68" s="155"/>
      <c r="K68" s="155"/>
      <c r="L68" s="155"/>
      <c r="M68" s="155"/>
      <c r="N68" s="155"/>
      <c r="O68" s="155"/>
      <c r="P68" s="156"/>
      <c r="Q68" s="21"/>
    </row>
    <row r="69" spans="2:17" ht="5.0999999999999996" hidden="1" customHeight="1" x14ac:dyDescent="0.25">
      <c r="B69" s="1"/>
      <c r="C69" s="143"/>
      <c r="D69" s="147"/>
      <c r="E69" s="148"/>
      <c r="F69" s="149"/>
      <c r="G69" s="150"/>
      <c r="H69" s="150"/>
      <c r="I69" s="150"/>
      <c r="J69" s="150"/>
      <c r="K69" s="150"/>
      <c r="L69" s="150"/>
      <c r="M69" s="150"/>
      <c r="N69" s="150"/>
      <c r="O69" s="150"/>
      <c r="P69" s="144"/>
      <c r="Q69" s="21"/>
    </row>
    <row r="70" spans="2:17" s="17" customFormat="1" hidden="1" x14ac:dyDescent="0.25">
      <c r="B70" s="7"/>
      <c r="C70" s="145"/>
      <c r="D70" s="157" t="s">
        <v>23</v>
      </c>
      <c r="E70" s="158"/>
      <c r="F70" s="62"/>
      <c r="G70" s="63"/>
      <c r="H70" s="63"/>
      <c r="I70" s="63"/>
      <c r="J70" s="63"/>
      <c r="K70" s="63"/>
      <c r="L70" s="63"/>
      <c r="M70" s="63"/>
      <c r="N70" s="63"/>
      <c r="O70" s="63"/>
      <c r="P70" s="146"/>
      <c r="Q70" s="22"/>
    </row>
    <row r="71" spans="2:17" s="17" customFormat="1" hidden="1" x14ac:dyDescent="0.25">
      <c r="B71" s="7"/>
      <c r="C71" s="8"/>
      <c r="D71" s="157" t="s">
        <v>25</v>
      </c>
      <c r="E71" s="158"/>
      <c r="F71" s="69"/>
      <c r="G71" s="70"/>
      <c r="H71" s="70"/>
      <c r="I71" s="70"/>
      <c r="J71" s="70"/>
      <c r="K71" s="70"/>
      <c r="L71" s="70"/>
      <c r="M71" s="70"/>
      <c r="N71" s="70"/>
      <c r="O71" s="70"/>
      <c r="P71" s="146"/>
      <c r="Q71" s="22"/>
    </row>
    <row r="72" spans="2:17" s="17" customFormat="1" hidden="1" x14ac:dyDescent="0.25">
      <c r="B72" s="7"/>
      <c r="C72" s="145"/>
      <c r="D72" s="157" t="s">
        <v>24</v>
      </c>
      <c r="E72" s="158"/>
      <c r="F72" s="69"/>
      <c r="G72" s="70"/>
      <c r="H72" s="70"/>
      <c r="I72" s="70"/>
      <c r="J72" s="70"/>
      <c r="K72" s="70"/>
      <c r="L72" s="70"/>
      <c r="M72" s="70"/>
      <c r="N72" s="70"/>
      <c r="O72" s="70"/>
      <c r="P72" s="146"/>
      <c r="Q72" s="22"/>
    </row>
    <row r="73" spans="2:17" s="17" customFormat="1" hidden="1" x14ac:dyDescent="0.25">
      <c r="B73" s="7"/>
      <c r="C73" s="145"/>
      <c r="D73" s="157" t="s">
        <v>26</v>
      </c>
      <c r="E73" s="158"/>
      <c r="F73" s="62"/>
      <c r="G73" s="63"/>
      <c r="H73" s="63"/>
      <c r="I73" s="63"/>
      <c r="J73" s="63"/>
      <c r="K73" s="63"/>
      <c r="L73" s="63"/>
      <c r="M73" s="63"/>
      <c r="N73" s="63"/>
      <c r="O73" s="63"/>
      <c r="P73" s="146"/>
      <c r="Q73" s="22"/>
    </row>
    <row r="74" spans="2:17" s="17" customFormat="1" hidden="1" x14ac:dyDescent="0.25">
      <c r="B74" s="7"/>
      <c r="C74" s="145"/>
      <c r="D74" s="157" t="s">
        <v>28</v>
      </c>
      <c r="E74" s="158"/>
      <c r="F74" s="69"/>
      <c r="G74" s="70"/>
      <c r="H74" s="70"/>
      <c r="I74" s="70"/>
      <c r="J74" s="70"/>
      <c r="K74" s="70"/>
      <c r="L74" s="70"/>
      <c r="M74" s="70"/>
      <c r="N74" s="70"/>
      <c r="O74" s="70"/>
      <c r="P74" s="146"/>
      <c r="Q74" s="22"/>
    </row>
    <row r="75" spans="2:17" s="17" customFormat="1" hidden="1" x14ac:dyDescent="0.25">
      <c r="B75" s="7"/>
      <c r="C75" s="8"/>
      <c r="D75" s="157" t="s">
        <v>27</v>
      </c>
      <c r="E75" s="158"/>
      <c r="F75" s="69"/>
      <c r="G75" s="70"/>
      <c r="H75" s="70"/>
      <c r="I75" s="70"/>
      <c r="J75" s="70"/>
      <c r="K75" s="70"/>
      <c r="L75" s="70"/>
      <c r="M75" s="70"/>
      <c r="N75" s="70"/>
      <c r="O75" s="70"/>
      <c r="P75" s="146"/>
      <c r="Q75" s="22"/>
    </row>
    <row r="76" spans="2:17" s="17" customFormat="1" hidden="1" x14ac:dyDescent="0.25">
      <c r="B76" s="7"/>
      <c r="C76" s="145"/>
      <c r="D76" s="157" t="s">
        <v>51</v>
      </c>
      <c r="E76" s="158"/>
      <c r="F76" s="60"/>
      <c r="G76" s="61"/>
      <c r="H76" s="61"/>
      <c r="I76" s="61"/>
      <c r="J76" s="61"/>
      <c r="K76" s="61"/>
      <c r="L76" s="61"/>
      <c r="M76" s="61"/>
      <c r="N76" s="61"/>
      <c r="O76" s="61"/>
      <c r="P76" s="146"/>
      <c r="Q76" s="22"/>
    </row>
    <row r="77" spans="2:17" s="17" customFormat="1" hidden="1" x14ac:dyDescent="0.25">
      <c r="B77" s="7"/>
      <c r="C77" s="145"/>
      <c r="D77" s="157" t="s">
        <v>50</v>
      </c>
      <c r="E77" s="158"/>
      <c r="F77" s="60"/>
      <c r="G77" s="61"/>
      <c r="H77" s="61"/>
      <c r="I77" s="61"/>
      <c r="J77" s="61"/>
      <c r="K77" s="61"/>
      <c r="L77" s="61"/>
      <c r="M77" s="61"/>
      <c r="N77" s="61"/>
      <c r="O77" s="61"/>
      <c r="P77" s="146"/>
      <c r="Q77" s="22"/>
    </row>
    <row r="78" spans="2:17" s="17" customFormat="1" hidden="1" x14ac:dyDescent="0.25">
      <c r="B78" s="7"/>
      <c r="C78" s="145"/>
      <c r="D78" s="157" t="s">
        <v>29</v>
      </c>
      <c r="E78" s="158"/>
      <c r="F78" s="52"/>
      <c r="G78" s="53"/>
      <c r="H78" s="53"/>
      <c r="I78" s="53"/>
      <c r="J78" s="53"/>
      <c r="K78" s="53"/>
      <c r="L78" s="53"/>
      <c r="M78" s="53"/>
      <c r="N78" s="53"/>
      <c r="O78" s="53"/>
      <c r="P78" s="146"/>
      <c r="Q78" s="22"/>
    </row>
    <row r="79" spans="2:17" s="17" customFormat="1" hidden="1" x14ac:dyDescent="0.25">
      <c r="B79" s="7"/>
      <c r="C79" s="145"/>
      <c r="D79" s="157" t="s">
        <v>36</v>
      </c>
      <c r="E79" s="158"/>
      <c r="F79" s="52"/>
      <c r="G79" s="53"/>
      <c r="H79" s="53"/>
      <c r="I79" s="53"/>
      <c r="J79" s="53"/>
      <c r="K79" s="53"/>
      <c r="L79" s="53"/>
      <c r="M79" s="53"/>
      <c r="N79" s="53"/>
      <c r="O79" s="53"/>
      <c r="P79" s="146"/>
      <c r="Q79" s="22"/>
    </row>
    <row r="80" spans="2:17" s="17" customFormat="1" hidden="1" x14ac:dyDescent="0.25">
      <c r="B80" s="7"/>
      <c r="C80" s="145"/>
      <c r="D80" s="157" t="s">
        <v>30</v>
      </c>
      <c r="E80" s="158"/>
      <c r="F80" s="62"/>
      <c r="G80" s="63"/>
      <c r="H80" s="63"/>
      <c r="I80" s="63"/>
      <c r="J80" s="63"/>
      <c r="K80" s="63"/>
      <c r="L80" s="63"/>
      <c r="M80" s="63"/>
      <c r="N80" s="63"/>
      <c r="O80" s="63"/>
      <c r="P80" s="146"/>
      <c r="Q80" s="22"/>
    </row>
    <row r="81" spans="2:17" ht="5.0999999999999996" customHeight="1" thickBot="1" x14ac:dyDescent="0.3">
      <c r="B81" s="1"/>
      <c r="C81" s="173"/>
      <c r="D81" s="174"/>
      <c r="E81" s="175"/>
      <c r="F81" s="176"/>
      <c r="G81" s="177"/>
      <c r="H81" s="177"/>
      <c r="I81" s="177"/>
      <c r="J81" s="177"/>
      <c r="K81" s="177"/>
      <c r="L81" s="177"/>
      <c r="M81" s="177"/>
      <c r="N81" s="177"/>
      <c r="O81" s="177"/>
      <c r="P81" s="178"/>
      <c r="Q81" s="21"/>
    </row>
    <row r="82" spans="2:17" ht="11.25" customHeight="1" thickTop="1" x14ac:dyDescent="0.25">
      <c r="B82" s="1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21"/>
    </row>
    <row r="83" spans="2:17" hidden="1" x14ac:dyDescent="0.25">
      <c r="B83" s="1"/>
      <c r="C83" s="147"/>
      <c r="D83" s="147"/>
      <c r="E83" s="147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47"/>
      <c r="Q83" s="21"/>
    </row>
    <row r="84" spans="2:17" hidden="1" x14ac:dyDescent="0.25">
      <c r="B84" s="1"/>
      <c r="C84" s="147"/>
      <c r="D84" s="147"/>
      <c r="E84" s="147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47"/>
      <c r="Q84" s="21"/>
    </row>
    <row r="85" spans="2:17" s="17" customFormat="1" hidden="1" x14ac:dyDescent="0.25">
      <c r="B85" s="9"/>
      <c r="C85" s="181"/>
      <c r="D85" s="182"/>
      <c r="E85" s="181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1"/>
      <c r="Q85" s="22"/>
    </row>
    <row r="86" spans="2:17" s="17" customFormat="1" hidden="1" x14ac:dyDescent="0.25">
      <c r="B86" s="9"/>
      <c r="C86" s="181"/>
      <c r="D86" s="184"/>
      <c r="E86" s="185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1"/>
      <c r="Q86" s="22"/>
    </row>
    <row r="87" spans="2:17" s="17" customFormat="1" hidden="1" x14ac:dyDescent="0.25">
      <c r="B87" s="9"/>
      <c r="C87" s="181"/>
      <c r="D87" s="182"/>
      <c r="E87" s="181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1"/>
      <c r="Q87" s="22"/>
    </row>
    <row r="88" spans="2:17" s="17" customFormat="1" hidden="1" x14ac:dyDescent="0.25">
      <c r="B88" s="9"/>
      <c r="C88" s="181"/>
      <c r="D88" s="182"/>
      <c r="E88" s="181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1"/>
      <c r="Q88" s="22"/>
    </row>
    <row r="89" spans="2:17" s="17" customFormat="1" hidden="1" x14ac:dyDescent="0.25">
      <c r="B89" s="7"/>
      <c r="C89" s="145"/>
      <c r="D89" s="157" t="s">
        <v>58</v>
      </c>
      <c r="E89" s="158"/>
      <c r="F89" s="171"/>
      <c r="G89" s="172"/>
      <c r="H89" s="172"/>
      <c r="I89" s="172"/>
      <c r="J89" s="172"/>
      <c r="K89" s="172"/>
      <c r="L89" s="172"/>
      <c r="M89" s="172"/>
      <c r="N89" s="172"/>
      <c r="O89" s="172"/>
      <c r="P89" s="146"/>
      <c r="Q89" s="22"/>
    </row>
    <row r="90" spans="2:17" s="17" customFormat="1" hidden="1" x14ac:dyDescent="0.25">
      <c r="B90" s="7"/>
      <c r="C90" s="145"/>
      <c r="D90" s="157" t="s">
        <v>59</v>
      </c>
      <c r="E90" s="158"/>
      <c r="F90" s="171"/>
      <c r="G90" s="172"/>
      <c r="H90" s="172"/>
      <c r="I90" s="172"/>
      <c r="J90" s="172"/>
      <c r="K90" s="172"/>
      <c r="L90" s="172"/>
      <c r="M90" s="172"/>
      <c r="N90" s="172"/>
      <c r="O90" s="172"/>
      <c r="P90" s="146"/>
      <c r="Q90" s="22"/>
    </row>
    <row r="91" spans="2:17" s="17" customFormat="1" hidden="1" x14ac:dyDescent="0.25">
      <c r="B91" s="7"/>
      <c r="C91" s="187"/>
      <c r="D91" s="157"/>
      <c r="E91" s="187"/>
      <c r="F91" s="188" t="str">
        <f>IF(F89="","---",F89)</f>
        <v>---</v>
      </c>
      <c r="G91" s="188" t="str">
        <f t="shared" ref="G91:O91" si="6">IF(G89="","---",G89)</f>
        <v>---</v>
      </c>
      <c r="H91" s="188" t="str">
        <f t="shared" si="6"/>
        <v>---</v>
      </c>
      <c r="I91" s="188" t="str">
        <f t="shared" si="6"/>
        <v>---</v>
      </c>
      <c r="J91" s="188" t="str">
        <f t="shared" si="6"/>
        <v>---</v>
      </c>
      <c r="K91" s="188" t="str">
        <f t="shared" si="6"/>
        <v>---</v>
      </c>
      <c r="L91" s="188" t="str">
        <f t="shared" si="6"/>
        <v>---</v>
      </c>
      <c r="M91" s="188" t="str">
        <f t="shared" si="6"/>
        <v>---</v>
      </c>
      <c r="N91" s="188" t="str">
        <f t="shared" si="6"/>
        <v>---</v>
      </c>
      <c r="O91" s="188" t="str">
        <f t="shared" si="6"/>
        <v>---</v>
      </c>
      <c r="P91" s="187"/>
      <c r="Q91" s="22"/>
    </row>
    <row r="92" spans="2:17" s="17" customFormat="1" hidden="1" x14ac:dyDescent="0.25">
      <c r="B92" s="7"/>
      <c r="C92" s="187"/>
      <c r="D92" s="157"/>
      <c r="E92" s="187"/>
      <c r="F92" s="188" t="str">
        <f>IF(F90="","---",F90)</f>
        <v>---</v>
      </c>
      <c r="G92" s="188" t="str">
        <f t="shared" ref="G92:O92" si="7">IF(G90="","---",G90)</f>
        <v>---</v>
      </c>
      <c r="H92" s="188" t="str">
        <f t="shared" si="7"/>
        <v>---</v>
      </c>
      <c r="I92" s="188" t="str">
        <f t="shared" si="7"/>
        <v>---</v>
      </c>
      <c r="J92" s="188" t="str">
        <f t="shared" si="7"/>
        <v>---</v>
      </c>
      <c r="K92" s="188" t="str">
        <f t="shared" si="7"/>
        <v>---</v>
      </c>
      <c r="L92" s="188" t="str">
        <f t="shared" si="7"/>
        <v>---</v>
      </c>
      <c r="M92" s="188" t="str">
        <f t="shared" si="7"/>
        <v>---</v>
      </c>
      <c r="N92" s="188" t="str">
        <f t="shared" si="7"/>
        <v>---</v>
      </c>
      <c r="O92" s="188" t="str">
        <f t="shared" si="7"/>
        <v>---</v>
      </c>
      <c r="P92" s="187"/>
      <c r="Q92" s="22"/>
    </row>
    <row r="93" spans="2:17" x14ac:dyDescent="0.25">
      <c r="B93" s="1"/>
      <c r="C93" s="10" t="s">
        <v>65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21"/>
    </row>
    <row r="95" spans="2:17" s="190" customFormat="1" ht="12.75" x14ac:dyDescent="0.2">
      <c r="B95" s="189"/>
      <c r="F95" s="114"/>
      <c r="G95" s="114"/>
      <c r="H95" s="114"/>
      <c r="I95" s="114"/>
      <c r="J95" s="114"/>
      <c r="K95" s="114"/>
      <c r="L95" s="114"/>
      <c r="M95" s="114"/>
      <c r="N95" s="114"/>
      <c r="O95" s="114"/>
    </row>
    <row r="96" spans="2:17" s="190" customFormat="1" ht="12.75" x14ac:dyDescent="0.2">
      <c r="B96" s="189"/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28" s="190" customFormat="1" ht="12.75" x14ac:dyDescent="0.2">
      <c r="B97" s="189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28" s="190" customFormat="1" ht="12.75" x14ac:dyDescent="0.2">
      <c r="B98" s="189"/>
      <c r="F98" s="117"/>
      <c r="G98" s="117"/>
      <c r="H98" s="117"/>
      <c r="I98" s="117"/>
      <c r="J98" s="117"/>
      <c r="K98" s="117"/>
      <c r="L98" s="117"/>
      <c r="M98" s="117"/>
      <c r="N98" s="117"/>
      <c r="O98" s="117"/>
    </row>
    <row r="99" spans="1:28" s="190" customFormat="1" ht="12.75" x14ac:dyDescent="0.2">
      <c r="B99" s="189"/>
      <c r="F99" s="117" t="e">
        <f>RIGHT(F145,LEN(F145)-1)</f>
        <v>#VALUE!</v>
      </c>
      <c r="G99" s="117" t="e">
        <f t="shared" ref="G99:O99" si="8">RIGHT(G145,LEN(G145)-1)</f>
        <v>#VALUE!</v>
      </c>
      <c r="H99" s="117" t="e">
        <f t="shared" si="8"/>
        <v>#VALUE!</v>
      </c>
      <c r="I99" s="117" t="e">
        <f t="shared" si="8"/>
        <v>#VALUE!</v>
      </c>
      <c r="J99" s="117" t="e">
        <f t="shared" si="8"/>
        <v>#VALUE!</v>
      </c>
      <c r="K99" s="117" t="e">
        <f t="shared" si="8"/>
        <v>#VALUE!</v>
      </c>
      <c r="L99" s="117" t="e">
        <f t="shared" si="8"/>
        <v>#VALUE!</v>
      </c>
      <c r="M99" s="117" t="e">
        <f t="shared" si="8"/>
        <v>#VALUE!</v>
      </c>
      <c r="N99" s="117" t="e">
        <f t="shared" si="8"/>
        <v>#VALUE!</v>
      </c>
      <c r="O99" s="117" t="e">
        <f t="shared" si="8"/>
        <v>#VALUE!</v>
      </c>
    </row>
    <row r="100" spans="1:28" x14ac:dyDescent="0.25"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</row>
    <row r="101" spans="1:28" x14ac:dyDescent="0.25"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</row>
    <row r="102" spans="1:28" x14ac:dyDescent="0.25">
      <c r="B102" s="23"/>
    </row>
    <row r="103" spans="1:28" x14ac:dyDescent="0.25">
      <c r="B103" s="23"/>
    </row>
    <row r="104" spans="1:28" s="28" customFormat="1" ht="16.5" customHeight="1" x14ac:dyDescent="0.25">
      <c r="A104" s="12"/>
      <c r="B104" s="23"/>
      <c r="C104" s="24"/>
      <c r="D104" s="24"/>
      <c r="E104" s="25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6"/>
      <c r="R104" s="27"/>
      <c r="S104" s="27"/>
      <c r="T104" s="27"/>
      <c r="U104" s="27"/>
      <c r="V104" s="27"/>
      <c r="X104" s="27"/>
      <c r="Y104" s="27"/>
      <c r="Z104" s="27"/>
      <c r="AA104" s="27"/>
      <c r="AB104" s="27"/>
    </row>
    <row r="105" spans="1:28" s="28" customFormat="1" ht="16.5" customHeight="1" x14ac:dyDescent="0.25">
      <c r="A105" s="12"/>
      <c r="B105" s="23"/>
      <c r="C105" s="227" t="s">
        <v>67</v>
      </c>
      <c r="D105" s="228"/>
      <c r="E105" s="228"/>
      <c r="F105" s="228"/>
      <c r="G105" s="228"/>
      <c r="H105" s="228"/>
      <c r="I105" s="228"/>
      <c r="J105" s="228"/>
      <c r="K105" s="228"/>
      <c r="L105" s="228"/>
      <c r="M105" s="228"/>
      <c r="N105" s="228"/>
      <c r="O105" s="228"/>
      <c r="P105" s="228"/>
      <c r="Q105" s="26"/>
      <c r="R105" s="27"/>
      <c r="S105" s="27"/>
      <c r="T105" s="27"/>
      <c r="U105" s="27"/>
      <c r="V105" s="27"/>
      <c r="X105" s="27"/>
      <c r="Y105" s="27"/>
      <c r="Z105" s="27"/>
      <c r="AA105" s="27"/>
      <c r="AB105" s="27"/>
    </row>
    <row r="106" spans="1:28" s="28" customFormat="1" ht="16.5" customHeight="1" x14ac:dyDescent="0.25">
      <c r="B106" s="29"/>
      <c r="C106" s="24"/>
      <c r="D106" s="24"/>
      <c r="E106" s="25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6"/>
      <c r="R106" s="27"/>
      <c r="S106" s="27"/>
      <c r="T106" s="27"/>
      <c r="U106" s="27"/>
      <c r="V106" s="27"/>
      <c r="X106" s="27"/>
      <c r="Y106" s="27"/>
      <c r="Z106" s="27"/>
      <c r="AA106" s="27"/>
      <c r="AB106" s="27"/>
    </row>
    <row r="107" spans="1:28" s="28" customFormat="1" x14ac:dyDescent="0.25">
      <c r="B107" s="29"/>
      <c r="C107" s="30"/>
      <c r="D107" s="31"/>
      <c r="E107" s="31"/>
      <c r="F107" s="32"/>
      <c r="G107" s="33"/>
      <c r="H107" s="33"/>
      <c r="I107" s="33"/>
      <c r="J107" s="33"/>
      <c r="K107" s="33"/>
      <c r="L107" s="33"/>
      <c r="M107" s="33"/>
      <c r="N107" s="33"/>
      <c r="O107" s="33"/>
      <c r="P107" s="34"/>
      <c r="Q107" s="26"/>
      <c r="R107" s="27"/>
      <c r="S107" s="35" t="s">
        <v>68</v>
      </c>
      <c r="T107" s="36"/>
      <c r="U107" s="36"/>
      <c r="V107" s="36"/>
      <c r="X107" s="27"/>
      <c r="Y107" s="27"/>
      <c r="Z107" s="27"/>
      <c r="AA107" s="27"/>
      <c r="AB107" s="27"/>
    </row>
    <row r="108" spans="1:28" s="28" customFormat="1" ht="15.75" thickBot="1" x14ac:dyDescent="0.3">
      <c r="B108" s="29"/>
      <c r="C108" s="37"/>
      <c r="D108" s="38" t="s">
        <v>69</v>
      </c>
      <c r="E108" s="38"/>
      <c r="F108" s="39">
        <f>F5</f>
        <v>1</v>
      </c>
      <c r="G108" s="40">
        <f>G5</f>
        <v>2</v>
      </c>
      <c r="H108" s="40">
        <f t="shared" ref="H108:O108" si="9">H5</f>
        <v>3</v>
      </c>
      <c r="I108" s="40">
        <f t="shared" si="9"/>
        <v>4</v>
      </c>
      <c r="J108" s="40">
        <f t="shared" si="9"/>
        <v>5</v>
      </c>
      <c r="K108" s="40">
        <f t="shared" si="9"/>
        <v>6</v>
      </c>
      <c r="L108" s="40">
        <f t="shared" si="9"/>
        <v>7</v>
      </c>
      <c r="M108" s="40">
        <f t="shared" si="9"/>
        <v>8</v>
      </c>
      <c r="N108" s="40">
        <f t="shared" si="9"/>
        <v>9</v>
      </c>
      <c r="O108" s="40">
        <f t="shared" si="9"/>
        <v>10</v>
      </c>
      <c r="P108" s="41"/>
      <c r="Q108" s="26"/>
      <c r="R108" s="27"/>
      <c r="S108" s="42" t="s">
        <v>70</v>
      </c>
      <c r="T108" s="26"/>
      <c r="U108" s="43"/>
      <c r="V108" s="44">
        <v>42736</v>
      </c>
      <c r="X108" s="27"/>
      <c r="Y108" s="27"/>
      <c r="Z108" s="27"/>
      <c r="AA108" s="27"/>
      <c r="AB108" s="27"/>
    </row>
    <row r="109" spans="1:28" s="28" customFormat="1" ht="3.6" customHeight="1" x14ac:dyDescent="0.25">
      <c r="B109" s="29"/>
      <c r="C109" s="45"/>
      <c r="D109" s="46"/>
      <c r="E109" s="46"/>
      <c r="F109" s="47"/>
      <c r="G109" s="48"/>
      <c r="H109" s="48"/>
      <c r="I109" s="48"/>
      <c r="J109" s="48"/>
      <c r="K109" s="48"/>
      <c r="L109" s="48"/>
      <c r="M109" s="48"/>
      <c r="N109" s="48"/>
      <c r="O109" s="48"/>
      <c r="P109" s="49"/>
      <c r="Q109" s="26"/>
      <c r="R109" s="27"/>
      <c r="S109" s="42"/>
      <c r="T109" s="26"/>
      <c r="U109" s="26"/>
      <c r="V109" s="50"/>
      <c r="X109" s="27"/>
      <c r="Y109" s="27"/>
      <c r="Z109" s="27"/>
      <c r="AA109" s="27"/>
      <c r="AB109" s="27"/>
    </row>
    <row r="110" spans="1:28" s="28" customFormat="1" x14ac:dyDescent="0.25">
      <c r="B110" s="29"/>
      <c r="C110" s="191"/>
      <c r="D110" s="51" t="s">
        <v>0</v>
      </c>
      <c r="E110" s="51"/>
      <c r="F110" s="52">
        <f t="shared" ref="F110:O112" si="10">F7</f>
        <v>0</v>
      </c>
      <c r="G110" s="53">
        <f t="shared" si="10"/>
        <v>0</v>
      </c>
      <c r="H110" s="53">
        <f t="shared" si="10"/>
        <v>0</v>
      </c>
      <c r="I110" s="53">
        <f t="shared" si="10"/>
        <v>0</v>
      </c>
      <c r="J110" s="53">
        <f t="shared" si="10"/>
        <v>0</v>
      </c>
      <c r="K110" s="53">
        <f t="shared" si="10"/>
        <v>0</v>
      </c>
      <c r="L110" s="53">
        <f t="shared" si="10"/>
        <v>0</v>
      </c>
      <c r="M110" s="53">
        <f t="shared" si="10"/>
        <v>0</v>
      </c>
      <c r="N110" s="53">
        <f t="shared" si="10"/>
        <v>0</v>
      </c>
      <c r="O110" s="53">
        <f t="shared" si="10"/>
        <v>0</v>
      </c>
      <c r="P110" s="192"/>
      <c r="Q110" s="26"/>
      <c r="R110" s="27"/>
      <c r="S110" s="42" t="s">
        <v>71</v>
      </c>
      <c r="T110" s="26"/>
      <c r="U110" s="26"/>
      <c r="V110" s="54">
        <v>0.03</v>
      </c>
      <c r="X110" s="27"/>
      <c r="Y110" s="27"/>
      <c r="Z110" s="27"/>
      <c r="AA110" s="27"/>
      <c r="AB110" s="27"/>
    </row>
    <row r="111" spans="1:28" s="28" customFormat="1" x14ac:dyDescent="0.25">
      <c r="B111" s="29"/>
      <c r="C111" s="191"/>
      <c r="D111" s="51" t="s">
        <v>1</v>
      </c>
      <c r="E111" s="51"/>
      <c r="F111" s="52">
        <f t="shared" si="10"/>
        <v>0</v>
      </c>
      <c r="G111" s="53">
        <f t="shared" si="10"/>
        <v>0</v>
      </c>
      <c r="H111" s="53">
        <f t="shared" si="10"/>
        <v>0</v>
      </c>
      <c r="I111" s="53">
        <f t="shared" si="10"/>
        <v>0</v>
      </c>
      <c r="J111" s="53">
        <f t="shared" si="10"/>
        <v>0</v>
      </c>
      <c r="K111" s="53">
        <f t="shared" si="10"/>
        <v>0</v>
      </c>
      <c r="L111" s="53">
        <f t="shared" si="10"/>
        <v>0</v>
      </c>
      <c r="M111" s="53">
        <f t="shared" si="10"/>
        <v>0</v>
      </c>
      <c r="N111" s="53">
        <f t="shared" si="10"/>
        <v>0</v>
      </c>
      <c r="O111" s="53">
        <f t="shared" si="10"/>
        <v>0</v>
      </c>
      <c r="P111" s="192"/>
      <c r="Q111" s="26"/>
      <c r="R111" s="27"/>
      <c r="S111" s="42"/>
      <c r="T111" s="26"/>
      <c r="U111" s="26"/>
      <c r="V111" s="55"/>
      <c r="X111" s="27"/>
      <c r="Y111" s="27"/>
      <c r="Z111" s="27"/>
      <c r="AA111" s="27"/>
      <c r="AB111" s="27"/>
    </row>
    <row r="112" spans="1:28" s="28" customFormat="1" x14ac:dyDescent="0.25">
      <c r="B112" s="29"/>
      <c r="C112" s="191"/>
      <c r="D112" s="51" t="s">
        <v>72</v>
      </c>
      <c r="E112" s="51"/>
      <c r="F112" s="52" t="str">
        <f t="shared" si="10"/>
        <v xml:space="preserve">, </v>
      </c>
      <c r="G112" s="53" t="str">
        <f t="shared" si="10"/>
        <v xml:space="preserve">, </v>
      </c>
      <c r="H112" s="53" t="str">
        <f t="shared" si="10"/>
        <v xml:space="preserve">, </v>
      </c>
      <c r="I112" s="53" t="str">
        <f t="shared" si="10"/>
        <v xml:space="preserve">, </v>
      </c>
      <c r="J112" s="53" t="str">
        <f t="shared" si="10"/>
        <v xml:space="preserve">, </v>
      </c>
      <c r="K112" s="53" t="str">
        <f t="shared" si="10"/>
        <v xml:space="preserve">, </v>
      </c>
      <c r="L112" s="53" t="str">
        <f t="shared" si="10"/>
        <v xml:space="preserve">, </v>
      </c>
      <c r="M112" s="53" t="str">
        <f t="shared" si="10"/>
        <v xml:space="preserve">, </v>
      </c>
      <c r="N112" s="53" t="str">
        <f t="shared" si="10"/>
        <v xml:space="preserve">, </v>
      </c>
      <c r="O112" s="53" t="str">
        <f t="shared" si="10"/>
        <v xml:space="preserve">, </v>
      </c>
      <c r="P112" s="192"/>
      <c r="Q112" s="26"/>
      <c r="R112" s="27"/>
      <c r="S112" s="27"/>
      <c r="T112" s="27"/>
      <c r="U112" s="27"/>
      <c r="V112" s="27"/>
      <c r="X112" s="27"/>
      <c r="Y112" s="27"/>
      <c r="Z112" s="27"/>
      <c r="AA112" s="27"/>
      <c r="AB112" s="27"/>
    </row>
    <row r="113" spans="2:28" s="28" customFormat="1" ht="3.6" customHeight="1" x14ac:dyDescent="0.25">
      <c r="B113" s="29"/>
      <c r="C113" s="193"/>
      <c r="D113" s="194"/>
      <c r="E113" s="194"/>
      <c r="F113" s="52"/>
      <c r="G113" s="53"/>
      <c r="H113" s="53"/>
      <c r="I113" s="53"/>
      <c r="J113" s="53"/>
      <c r="K113" s="53"/>
      <c r="L113" s="53"/>
      <c r="M113" s="53"/>
      <c r="N113" s="53"/>
      <c r="O113" s="53"/>
      <c r="P113" s="192"/>
      <c r="Q113" s="26"/>
      <c r="R113" s="27"/>
      <c r="S113" s="27"/>
      <c r="T113" s="27"/>
      <c r="U113" s="27"/>
      <c r="V113" s="27"/>
      <c r="X113" s="27"/>
      <c r="Y113" s="27"/>
      <c r="Z113" s="27"/>
      <c r="AA113" s="27"/>
      <c r="AB113" s="27"/>
    </row>
    <row r="114" spans="2:28" s="28" customFormat="1" x14ac:dyDescent="0.25">
      <c r="B114" s="29"/>
      <c r="C114" s="56"/>
      <c r="D114" s="57" t="s">
        <v>31</v>
      </c>
      <c r="E114" s="57"/>
      <c r="F114" s="58"/>
      <c r="G114" s="59"/>
      <c r="H114" s="59"/>
      <c r="I114" s="59"/>
      <c r="J114" s="59"/>
      <c r="K114" s="59"/>
      <c r="L114" s="59"/>
      <c r="M114" s="59"/>
      <c r="N114" s="59"/>
      <c r="O114" s="59"/>
      <c r="P114" s="195"/>
      <c r="Q114" s="26"/>
      <c r="R114" s="27"/>
      <c r="S114" s="27"/>
      <c r="T114" s="27"/>
      <c r="U114" s="27"/>
      <c r="V114" s="27"/>
      <c r="X114" s="27"/>
      <c r="Y114" s="27"/>
      <c r="Z114" s="27"/>
      <c r="AA114" s="27"/>
      <c r="AB114" s="27"/>
    </row>
    <row r="115" spans="2:28" s="28" customFormat="1" ht="3.6" customHeight="1" x14ac:dyDescent="0.25">
      <c r="B115" s="29"/>
      <c r="C115" s="193"/>
      <c r="D115" s="194"/>
      <c r="E115" s="194"/>
      <c r="F115" s="52"/>
      <c r="G115" s="53"/>
      <c r="H115" s="53"/>
      <c r="I115" s="53"/>
      <c r="J115" s="53"/>
      <c r="K115" s="53"/>
      <c r="L115" s="53"/>
      <c r="M115" s="53"/>
      <c r="N115" s="53"/>
      <c r="O115" s="53"/>
      <c r="P115" s="192"/>
      <c r="Q115" s="26"/>
      <c r="R115" s="27"/>
      <c r="S115" s="27"/>
      <c r="T115" s="27"/>
      <c r="U115" s="27"/>
      <c r="V115" s="27"/>
      <c r="X115" s="27"/>
      <c r="Y115" s="27"/>
      <c r="Z115" s="27"/>
      <c r="AA115" s="27"/>
      <c r="AB115" s="27"/>
    </row>
    <row r="116" spans="2:28" s="28" customFormat="1" x14ac:dyDescent="0.25">
      <c r="B116" s="29"/>
      <c r="C116" s="191"/>
      <c r="D116" s="51" t="s">
        <v>56</v>
      </c>
      <c r="E116" s="51"/>
      <c r="F116" s="60">
        <f t="shared" ref="F116:O117" si="11">F40</f>
        <v>0</v>
      </c>
      <c r="G116" s="61">
        <f t="shared" si="11"/>
        <v>0</v>
      </c>
      <c r="H116" s="61">
        <f t="shared" si="11"/>
        <v>0</v>
      </c>
      <c r="I116" s="61">
        <f t="shared" si="11"/>
        <v>0</v>
      </c>
      <c r="J116" s="61">
        <f t="shared" si="11"/>
        <v>0</v>
      </c>
      <c r="K116" s="61">
        <f t="shared" si="11"/>
        <v>0</v>
      </c>
      <c r="L116" s="61">
        <f t="shared" si="11"/>
        <v>0</v>
      </c>
      <c r="M116" s="61">
        <f t="shared" si="11"/>
        <v>0</v>
      </c>
      <c r="N116" s="61">
        <f t="shared" si="11"/>
        <v>0</v>
      </c>
      <c r="O116" s="61">
        <f t="shared" si="11"/>
        <v>0</v>
      </c>
      <c r="P116" s="196"/>
      <c r="Q116" s="26"/>
      <c r="R116" s="27"/>
      <c r="S116" s="27"/>
      <c r="T116" s="27"/>
      <c r="U116" s="27"/>
      <c r="V116" s="27"/>
      <c r="X116" s="27"/>
      <c r="Y116" s="27"/>
      <c r="Z116" s="27"/>
      <c r="AA116" s="27"/>
      <c r="AB116" s="27"/>
    </row>
    <row r="117" spans="2:28" s="28" customFormat="1" x14ac:dyDescent="0.25">
      <c r="B117" s="29"/>
      <c r="C117" s="191"/>
      <c r="D117" s="51" t="s">
        <v>63</v>
      </c>
      <c r="E117" s="51"/>
      <c r="F117" s="62">
        <f t="shared" si="11"/>
        <v>0</v>
      </c>
      <c r="G117" s="63">
        <f t="shared" si="11"/>
        <v>0</v>
      </c>
      <c r="H117" s="63">
        <f t="shared" si="11"/>
        <v>0</v>
      </c>
      <c r="I117" s="63">
        <f t="shared" si="11"/>
        <v>0</v>
      </c>
      <c r="J117" s="63">
        <f t="shared" si="11"/>
        <v>0</v>
      </c>
      <c r="K117" s="63">
        <f t="shared" si="11"/>
        <v>0</v>
      </c>
      <c r="L117" s="63">
        <f t="shared" si="11"/>
        <v>0</v>
      </c>
      <c r="M117" s="63">
        <f t="shared" si="11"/>
        <v>0</v>
      </c>
      <c r="N117" s="63">
        <f t="shared" si="11"/>
        <v>0</v>
      </c>
      <c r="O117" s="63">
        <f t="shared" si="11"/>
        <v>0</v>
      </c>
      <c r="P117" s="196"/>
      <c r="Q117" s="26"/>
      <c r="R117" s="27"/>
      <c r="S117" s="27"/>
      <c r="T117" s="27"/>
      <c r="U117" s="27"/>
      <c r="V117" s="27"/>
      <c r="X117" s="27"/>
      <c r="Y117" s="27"/>
      <c r="Z117" s="27"/>
      <c r="AA117" s="27"/>
      <c r="AB117" s="27"/>
    </row>
    <row r="118" spans="2:28" s="28" customFormat="1" x14ac:dyDescent="0.25">
      <c r="B118" s="29"/>
      <c r="C118" s="191"/>
      <c r="D118" s="51" t="s">
        <v>16</v>
      </c>
      <c r="E118" s="51"/>
      <c r="F118" s="60">
        <f t="shared" ref="F118:O118" si="12">F48</f>
        <v>0</v>
      </c>
      <c r="G118" s="61">
        <f t="shared" si="12"/>
        <v>0</v>
      </c>
      <c r="H118" s="61">
        <f t="shared" si="12"/>
        <v>0</v>
      </c>
      <c r="I118" s="61">
        <f t="shared" si="12"/>
        <v>0</v>
      </c>
      <c r="J118" s="61">
        <f t="shared" si="12"/>
        <v>0</v>
      </c>
      <c r="K118" s="61">
        <f t="shared" si="12"/>
        <v>0</v>
      </c>
      <c r="L118" s="61">
        <f t="shared" si="12"/>
        <v>0</v>
      </c>
      <c r="M118" s="61">
        <f t="shared" si="12"/>
        <v>0</v>
      </c>
      <c r="N118" s="61">
        <f t="shared" si="12"/>
        <v>0</v>
      </c>
      <c r="O118" s="61">
        <f t="shared" si="12"/>
        <v>0</v>
      </c>
      <c r="P118" s="196"/>
      <c r="Q118" s="26"/>
      <c r="R118" s="27"/>
      <c r="S118" s="27"/>
      <c r="T118" s="27"/>
      <c r="U118" s="27"/>
      <c r="V118" s="27"/>
      <c r="X118" s="27"/>
      <c r="Y118" s="27"/>
      <c r="Z118" s="27"/>
      <c r="AA118" s="27"/>
      <c r="AB118" s="27"/>
    </row>
    <row r="119" spans="2:28" s="28" customFormat="1" ht="16.5" customHeight="1" x14ac:dyDescent="0.25">
      <c r="B119" s="29"/>
      <c r="C119" s="191"/>
      <c r="D119" s="51" t="s">
        <v>19</v>
      </c>
      <c r="E119" s="51"/>
      <c r="F119" s="130">
        <f t="shared" ref="F119:O119" si="13">F59</f>
        <v>0</v>
      </c>
      <c r="G119" s="131">
        <f t="shared" si="13"/>
        <v>0</v>
      </c>
      <c r="H119" s="131">
        <f t="shared" si="13"/>
        <v>0</v>
      </c>
      <c r="I119" s="131">
        <f t="shared" si="13"/>
        <v>0</v>
      </c>
      <c r="J119" s="131">
        <f t="shared" si="13"/>
        <v>0</v>
      </c>
      <c r="K119" s="131">
        <f t="shared" si="13"/>
        <v>0</v>
      </c>
      <c r="L119" s="131">
        <f t="shared" si="13"/>
        <v>0</v>
      </c>
      <c r="M119" s="131">
        <f t="shared" si="13"/>
        <v>0</v>
      </c>
      <c r="N119" s="131">
        <f t="shared" si="13"/>
        <v>0</v>
      </c>
      <c r="O119" s="131">
        <f t="shared" si="13"/>
        <v>0</v>
      </c>
      <c r="P119" s="197"/>
      <c r="Q119" s="26"/>
      <c r="R119" s="27"/>
      <c r="S119" s="27"/>
      <c r="T119" s="27"/>
      <c r="U119" s="27"/>
      <c r="V119" s="27"/>
      <c r="X119" s="27"/>
      <c r="Y119" s="27"/>
      <c r="Z119" s="27"/>
      <c r="AA119" s="27"/>
      <c r="AB119" s="27"/>
    </row>
    <row r="120" spans="2:28" s="28" customFormat="1" ht="16.5" customHeight="1" x14ac:dyDescent="0.25">
      <c r="B120" s="29"/>
      <c r="C120" s="56"/>
      <c r="D120" s="57" t="s">
        <v>73</v>
      </c>
      <c r="E120" s="57"/>
      <c r="F120" s="60"/>
      <c r="G120" s="61"/>
      <c r="H120" s="61"/>
      <c r="I120" s="61"/>
      <c r="J120" s="61"/>
      <c r="K120" s="61"/>
      <c r="L120" s="61"/>
      <c r="M120" s="61"/>
      <c r="N120" s="61"/>
      <c r="O120" s="61"/>
      <c r="P120" s="196"/>
      <c r="Q120" s="26"/>
      <c r="R120" s="27"/>
      <c r="S120" s="27"/>
      <c r="T120" s="27"/>
      <c r="U120" s="27"/>
      <c r="V120" s="27"/>
      <c r="X120" s="27"/>
      <c r="Y120" s="27"/>
      <c r="Z120" s="27"/>
      <c r="AA120" s="27"/>
      <c r="AB120" s="27"/>
    </row>
    <row r="121" spans="2:28" s="28" customFormat="1" ht="3.75" customHeight="1" x14ac:dyDescent="0.25">
      <c r="B121" s="29"/>
      <c r="C121" s="198"/>
      <c r="D121" s="199"/>
      <c r="E121" s="199"/>
      <c r="F121" s="60"/>
      <c r="G121" s="61"/>
      <c r="H121" s="61"/>
      <c r="I121" s="61"/>
      <c r="J121" s="61"/>
      <c r="K121" s="61"/>
      <c r="L121" s="61"/>
      <c r="M121" s="61"/>
      <c r="N121" s="61"/>
      <c r="O121" s="61"/>
      <c r="P121" s="196"/>
      <c r="Q121" s="26"/>
      <c r="R121" s="27"/>
      <c r="S121" s="27"/>
      <c r="T121" s="27"/>
      <c r="U121" s="27"/>
      <c r="V121" s="27"/>
      <c r="X121" s="27"/>
      <c r="Y121" s="27"/>
      <c r="Z121" s="27"/>
      <c r="AA121" s="27"/>
      <c r="AB121" s="27"/>
    </row>
    <row r="122" spans="2:28" s="28" customFormat="1" x14ac:dyDescent="0.25">
      <c r="B122" s="29"/>
      <c r="C122" s="198"/>
      <c r="D122" s="68" t="s">
        <v>92</v>
      </c>
      <c r="E122" s="68"/>
      <c r="F122" s="69">
        <v>0</v>
      </c>
      <c r="G122" s="70">
        <v>0</v>
      </c>
      <c r="H122" s="70">
        <v>0</v>
      </c>
      <c r="I122" s="70">
        <v>0</v>
      </c>
      <c r="J122" s="70">
        <v>0</v>
      </c>
      <c r="K122" s="70">
        <v>0</v>
      </c>
      <c r="L122" s="70">
        <v>0</v>
      </c>
      <c r="M122" s="70">
        <v>0</v>
      </c>
      <c r="N122" s="70">
        <v>0</v>
      </c>
      <c r="O122" s="70">
        <v>0</v>
      </c>
      <c r="P122" s="196"/>
      <c r="Q122" s="26"/>
      <c r="R122" s="27"/>
      <c r="S122" s="27"/>
      <c r="T122" s="27"/>
      <c r="U122" s="27"/>
      <c r="V122" s="27"/>
      <c r="X122" s="27"/>
      <c r="Y122" s="27"/>
      <c r="Z122" s="27"/>
      <c r="AA122" s="27"/>
      <c r="AB122" s="27"/>
    </row>
    <row r="123" spans="2:28" s="28" customFormat="1" x14ac:dyDescent="0.25">
      <c r="B123" s="29"/>
      <c r="C123" s="200"/>
      <c r="D123" s="127" t="s">
        <v>93</v>
      </c>
      <c r="E123" s="201"/>
      <c r="F123" s="128">
        <f t="shared" ref="F123:O123" si="14">F119*(1+F122)</f>
        <v>0</v>
      </c>
      <c r="G123" s="129">
        <f t="shared" si="14"/>
        <v>0</v>
      </c>
      <c r="H123" s="129">
        <f t="shared" si="14"/>
        <v>0</v>
      </c>
      <c r="I123" s="129">
        <f t="shared" si="14"/>
        <v>0</v>
      </c>
      <c r="J123" s="129">
        <f t="shared" si="14"/>
        <v>0</v>
      </c>
      <c r="K123" s="129">
        <f t="shared" si="14"/>
        <v>0</v>
      </c>
      <c r="L123" s="129">
        <f t="shared" si="14"/>
        <v>0</v>
      </c>
      <c r="M123" s="129">
        <f t="shared" si="14"/>
        <v>0</v>
      </c>
      <c r="N123" s="129">
        <f t="shared" si="14"/>
        <v>0</v>
      </c>
      <c r="O123" s="129">
        <f t="shared" si="14"/>
        <v>0</v>
      </c>
      <c r="P123" s="197"/>
      <c r="Q123" s="26"/>
      <c r="R123" s="27"/>
      <c r="S123" s="27"/>
      <c r="T123" s="27"/>
      <c r="U123" s="27"/>
      <c r="V123" s="27"/>
      <c r="X123" s="27"/>
      <c r="Y123" s="27"/>
      <c r="Z123" s="27"/>
      <c r="AA123" s="27"/>
      <c r="AB123" s="27"/>
    </row>
    <row r="124" spans="2:28" s="28" customFormat="1" ht="16.5" customHeight="1" x14ac:dyDescent="0.25">
      <c r="B124" s="29"/>
      <c r="C124" s="191"/>
      <c r="D124" s="68" t="s">
        <v>74</v>
      </c>
      <c r="E124" s="68"/>
      <c r="F124" s="69">
        <f t="shared" ref="F124:O124" si="15">($V$108-F118)/30.4735*($V$110/12)</f>
        <v>3.5059970137988747</v>
      </c>
      <c r="G124" s="70">
        <f t="shared" si="15"/>
        <v>3.5059970137988747</v>
      </c>
      <c r="H124" s="70">
        <f t="shared" si="15"/>
        <v>3.5059970137988747</v>
      </c>
      <c r="I124" s="70">
        <f t="shared" si="15"/>
        <v>3.5059970137988747</v>
      </c>
      <c r="J124" s="70">
        <f t="shared" si="15"/>
        <v>3.5059970137988747</v>
      </c>
      <c r="K124" s="70">
        <f t="shared" si="15"/>
        <v>3.5059970137988747</v>
      </c>
      <c r="L124" s="70">
        <f t="shared" si="15"/>
        <v>3.5059970137988747</v>
      </c>
      <c r="M124" s="70">
        <f t="shared" si="15"/>
        <v>3.5059970137988747</v>
      </c>
      <c r="N124" s="70">
        <f t="shared" si="15"/>
        <v>3.5059970137988747</v>
      </c>
      <c r="O124" s="70">
        <f t="shared" si="15"/>
        <v>3.5059970137988747</v>
      </c>
      <c r="P124" s="196"/>
      <c r="Q124" s="26"/>
      <c r="R124" s="27"/>
      <c r="S124" s="27"/>
      <c r="T124" s="27"/>
      <c r="U124" s="27"/>
      <c r="V124" s="27"/>
      <c r="X124" s="27"/>
      <c r="Y124" s="27"/>
      <c r="Z124" s="27"/>
      <c r="AA124" s="27"/>
      <c r="AB124" s="27"/>
    </row>
    <row r="125" spans="2:28" s="28" customFormat="1" ht="16.5" customHeight="1" x14ac:dyDescent="0.25">
      <c r="B125" s="29"/>
      <c r="C125" s="202"/>
      <c r="D125" s="67" t="s">
        <v>88</v>
      </c>
      <c r="E125" s="67"/>
      <c r="F125" s="120">
        <f t="shared" ref="F125:O125" si="16">F123*(1+F124)</f>
        <v>0</v>
      </c>
      <c r="G125" s="121">
        <f t="shared" si="16"/>
        <v>0</v>
      </c>
      <c r="H125" s="121">
        <f t="shared" si="16"/>
        <v>0</v>
      </c>
      <c r="I125" s="121">
        <f t="shared" si="16"/>
        <v>0</v>
      </c>
      <c r="J125" s="121">
        <f t="shared" si="16"/>
        <v>0</v>
      </c>
      <c r="K125" s="121">
        <f t="shared" si="16"/>
        <v>0</v>
      </c>
      <c r="L125" s="121">
        <f t="shared" si="16"/>
        <v>0</v>
      </c>
      <c r="M125" s="121">
        <f t="shared" si="16"/>
        <v>0</v>
      </c>
      <c r="N125" s="121">
        <f t="shared" si="16"/>
        <v>0</v>
      </c>
      <c r="O125" s="121">
        <f t="shared" si="16"/>
        <v>0</v>
      </c>
      <c r="P125" s="196"/>
      <c r="Q125" s="26"/>
      <c r="R125" s="27"/>
      <c r="S125" s="27"/>
      <c r="T125" s="27"/>
      <c r="U125" s="27"/>
      <c r="V125" s="27"/>
      <c r="X125" s="27"/>
      <c r="Y125" s="27"/>
      <c r="Z125" s="27"/>
      <c r="AA125" s="27"/>
      <c r="AB125" s="27"/>
    </row>
    <row r="126" spans="2:28" s="28" customFormat="1" x14ac:dyDescent="0.25">
      <c r="B126" s="29"/>
      <c r="C126" s="56"/>
      <c r="D126" s="57" t="s">
        <v>75</v>
      </c>
      <c r="E126" s="57"/>
      <c r="F126" s="60"/>
      <c r="G126" s="61"/>
      <c r="H126" s="61"/>
      <c r="I126" s="61"/>
      <c r="J126" s="61"/>
      <c r="K126" s="61"/>
      <c r="L126" s="61"/>
      <c r="M126" s="61"/>
      <c r="N126" s="61"/>
      <c r="O126" s="61"/>
      <c r="P126" s="196"/>
      <c r="Q126" s="26"/>
      <c r="R126" s="27"/>
      <c r="S126" s="27"/>
      <c r="T126" s="27"/>
      <c r="U126" s="27"/>
      <c r="V126" s="27"/>
      <c r="X126" s="27"/>
      <c r="Y126" s="27"/>
      <c r="Z126" s="27"/>
      <c r="AA126" s="27"/>
      <c r="AB126" s="27"/>
    </row>
    <row r="127" spans="2:28" s="28" customFormat="1" ht="3" customHeight="1" x14ac:dyDescent="0.25">
      <c r="B127" s="29"/>
      <c r="C127" s="198"/>
      <c r="D127" s="203"/>
      <c r="E127" s="203"/>
      <c r="F127" s="60"/>
      <c r="G127" s="61"/>
      <c r="H127" s="61"/>
      <c r="I127" s="61"/>
      <c r="J127" s="61"/>
      <c r="K127" s="61"/>
      <c r="L127" s="61"/>
      <c r="M127" s="61"/>
      <c r="N127" s="61"/>
      <c r="O127" s="61"/>
      <c r="P127" s="196"/>
      <c r="Q127" s="26"/>
      <c r="R127" s="27"/>
      <c r="S127" s="27"/>
      <c r="T127" s="27"/>
      <c r="U127" s="27"/>
      <c r="V127" s="27"/>
      <c r="X127" s="27"/>
      <c r="Y127" s="27"/>
      <c r="Z127" s="27"/>
      <c r="AA127" s="27"/>
      <c r="AB127" s="27"/>
    </row>
    <row r="128" spans="2:28" s="28" customFormat="1" ht="16.5" customHeight="1" x14ac:dyDescent="0.25">
      <c r="B128" s="29"/>
      <c r="C128" s="191"/>
      <c r="D128" s="68" t="s">
        <v>76</v>
      </c>
      <c r="E128" s="68"/>
      <c r="F128" s="69">
        <v>0</v>
      </c>
      <c r="G128" s="70">
        <v>0</v>
      </c>
      <c r="H128" s="70">
        <v>0</v>
      </c>
      <c r="I128" s="70">
        <v>0</v>
      </c>
      <c r="J128" s="70">
        <v>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196"/>
      <c r="Q128" s="26"/>
      <c r="R128" s="27"/>
      <c r="S128" s="27"/>
      <c r="T128" s="27"/>
      <c r="U128" s="27"/>
      <c r="V128" s="27"/>
      <c r="X128" s="27"/>
      <c r="Y128" s="27"/>
      <c r="Z128" s="27"/>
      <c r="AA128" s="27"/>
      <c r="AB128" s="27"/>
    </row>
    <row r="129" spans="2:28" s="28" customFormat="1" x14ac:dyDescent="0.25">
      <c r="B129" s="29"/>
      <c r="C129" s="204"/>
      <c r="D129" s="71" t="s">
        <v>77</v>
      </c>
      <c r="E129" s="71"/>
      <c r="F129" s="72">
        <v>0</v>
      </c>
      <c r="G129" s="73">
        <v>0</v>
      </c>
      <c r="H129" s="73">
        <v>0</v>
      </c>
      <c r="I129" s="73">
        <v>0</v>
      </c>
      <c r="J129" s="73">
        <v>0</v>
      </c>
      <c r="K129" s="73">
        <v>0</v>
      </c>
      <c r="L129" s="73">
        <v>0</v>
      </c>
      <c r="M129" s="73">
        <v>0</v>
      </c>
      <c r="N129" s="73">
        <v>0</v>
      </c>
      <c r="O129" s="73">
        <v>0</v>
      </c>
      <c r="P129" s="197"/>
      <c r="Q129" s="26"/>
      <c r="R129" s="27"/>
      <c r="S129" s="27"/>
      <c r="T129" s="27"/>
      <c r="U129" s="27"/>
      <c r="V129" s="27"/>
      <c r="X129" s="27"/>
      <c r="Y129" s="27"/>
      <c r="Z129" s="27"/>
      <c r="AA129" s="27"/>
      <c r="AB129" s="27"/>
    </row>
    <row r="130" spans="2:28" s="28" customFormat="1" x14ac:dyDescent="0.25">
      <c r="B130" s="29"/>
      <c r="C130" s="191"/>
      <c r="D130" s="68" t="s">
        <v>91</v>
      </c>
      <c r="E130" s="68"/>
      <c r="F130" s="69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196"/>
      <c r="Q130" s="26"/>
      <c r="R130" s="27"/>
      <c r="S130" s="27"/>
      <c r="T130" s="27"/>
      <c r="U130" s="27"/>
      <c r="V130" s="27"/>
      <c r="X130" s="27"/>
      <c r="Y130" s="27"/>
      <c r="Z130" s="27"/>
      <c r="AA130" s="27"/>
      <c r="AB130" s="27"/>
    </row>
    <row r="131" spans="2:28" s="28" customFormat="1" x14ac:dyDescent="0.25">
      <c r="B131" s="29"/>
      <c r="C131" s="204"/>
      <c r="D131" s="71" t="s">
        <v>78</v>
      </c>
      <c r="E131" s="71"/>
      <c r="F131" s="72">
        <v>0</v>
      </c>
      <c r="G131" s="73">
        <v>0</v>
      </c>
      <c r="H131" s="73">
        <v>0</v>
      </c>
      <c r="I131" s="73">
        <v>0</v>
      </c>
      <c r="J131" s="73">
        <v>0</v>
      </c>
      <c r="K131" s="73">
        <v>0</v>
      </c>
      <c r="L131" s="73">
        <v>0</v>
      </c>
      <c r="M131" s="73">
        <v>0</v>
      </c>
      <c r="N131" s="73">
        <v>0</v>
      </c>
      <c r="O131" s="73">
        <v>0</v>
      </c>
      <c r="P131" s="197"/>
      <c r="Q131" s="26"/>
      <c r="R131" s="27"/>
      <c r="S131" s="27"/>
      <c r="T131" s="27"/>
      <c r="U131" s="27"/>
      <c r="V131" s="27"/>
      <c r="X131" s="27"/>
      <c r="Y131" s="27"/>
      <c r="Z131" s="27"/>
      <c r="AA131" s="27"/>
      <c r="AB131" s="27"/>
    </row>
    <row r="132" spans="2:28" s="28" customFormat="1" x14ac:dyDescent="0.25">
      <c r="B132" s="29"/>
      <c r="C132" s="191"/>
      <c r="D132" s="68" t="s">
        <v>79</v>
      </c>
      <c r="E132" s="68"/>
      <c r="F132" s="69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196"/>
      <c r="Q132" s="26"/>
      <c r="R132" s="27"/>
      <c r="S132" s="27"/>
      <c r="T132" s="27"/>
      <c r="U132" s="27"/>
      <c r="V132" s="27"/>
      <c r="X132" s="27"/>
      <c r="Y132" s="27"/>
      <c r="Z132" s="27"/>
      <c r="AA132" s="27"/>
      <c r="AB132" s="27"/>
    </row>
    <row r="133" spans="2:28" s="28" customFormat="1" ht="16.5" customHeight="1" x14ac:dyDescent="0.25">
      <c r="B133" s="29"/>
      <c r="C133" s="191"/>
      <c r="D133" s="68" t="s">
        <v>80</v>
      </c>
      <c r="E133" s="68"/>
      <c r="F133" s="69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0</v>
      </c>
      <c r="N133" s="70">
        <v>0</v>
      </c>
      <c r="O133" s="70">
        <v>0</v>
      </c>
      <c r="P133" s="196"/>
      <c r="Q133" s="26"/>
      <c r="R133" s="27"/>
      <c r="S133" s="27"/>
      <c r="T133" s="27"/>
      <c r="U133" s="27"/>
      <c r="V133" s="27"/>
      <c r="X133" s="27"/>
      <c r="Y133" s="27"/>
      <c r="Z133" s="27"/>
      <c r="AA133" s="27"/>
      <c r="AB133" s="27"/>
    </row>
    <row r="134" spans="2:28" s="28" customFormat="1" ht="6.75" customHeight="1" x14ac:dyDescent="0.25">
      <c r="B134" s="29"/>
      <c r="C134" s="205"/>
      <c r="D134" s="64"/>
      <c r="E134" s="64"/>
      <c r="F134" s="65"/>
      <c r="G134" s="66"/>
      <c r="H134" s="66"/>
      <c r="I134" s="66"/>
      <c r="J134" s="66"/>
      <c r="K134" s="66"/>
      <c r="L134" s="66"/>
      <c r="M134" s="66"/>
      <c r="N134" s="66"/>
      <c r="O134" s="66"/>
      <c r="P134" s="206"/>
      <c r="Q134" s="26"/>
      <c r="R134" s="27"/>
      <c r="S134" s="27"/>
      <c r="T134" s="27"/>
      <c r="U134" s="27"/>
      <c r="V134" s="27"/>
      <c r="X134" s="27"/>
      <c r="Y134" s="27"/>
      <c r="Z134" s="27"/>
      <c r="AA134" s="27"/>
      <c r="AB134" s="27"/>
    </row>
    <row r="135" spans="2:28" s="28" customFormat="1" ht="23.25" customHeight="1" x14ac:dyDescent="0.25">
      <c r="B135" s="29"/>
      <c r="C135" s="207"/>
      <c r="D135" s="74" t="s">
        <v>94</v>
      </c>
      <c r="E135" s="74"/>
      <c r="F135" s="75">
        <f t="shared" ref="F135:O135" si="17">SUM(F128:F133)</f>
        <v>0</v>
      </c>
      <c r="G135" s="76">
        <f t="shared" si="17"/>
        <v>0</v>
      </c>
      <c r="H135" s="76">
        <f t="shared" si="17"/>
        <v>0</v>
      </c>
      <c r="I135" s="76">
        <f t="shared" si="17"/>
        <v>0</v>
      </c>
      <c r="J135" s="76">
        <f t="shared" si="17"/>
        <v>0</v>
      </c>
      <c r="K135" s="76">
        <f t="shared" si="17"/>
        <v>0</v>
      </c>
      <c r="L135" s="76">
        <f t="shared" si="17"/>
        <v>0</v>
      </c>
      <c r="M135" s="76">
        <f t="shared" si="17"/>
        <v>0</v>
      </c>
      <c r="N135" s="76">
        <f t="shared" si="17"/>
        <v>0</v>
      </c>
      <c r="O135" s="76">
        <f t="shared" si="17"/>
        <v>0</v>
      </c>
      <c r="P135" s="208"/>
      <c r="Q135" s="26"/>
      <c r="R135" s="27"/>
      <c r="S135" s="27"/>
      <c r="T135" s="27"/>
      <c r="U135" s="27"/>
      <c r="V135" s="27"/>
      <c r="X135" s="27"/>
      <c r="Y135" s="27"/>
      <c r="Z135" s="27"/>
      <c r="AA135" s="27"/>
      <c r="AB135" s="27"/>
    </row>
    <row r="136" spans="2:28" s="28" customFormat="1" ht="24" customHeight="1" thickBot="1" x14ac:dyDescent="0.3">
      <c r="B136" s="29"/>
      <c r="C136" s="209"/>
      <c r="D136" s="77" t="s">
        <v>95</v>
      </c>
      <c r="E136" s="210"/>
      <c r="F136" s="122">
        <f t="shared" ref="F136:O136" si="18">(SUM(F128:F134)+1)*F125</f>
        <v>0</v>
      </c>
      <c r="G136" s="123">
        <f t="shared" si="18"/>
        <v>0</v>
      </c>
      <c r="H136" s="123">
        <f t="shared" si="18"/>
        <v>0</v>
      </c>
      <c r="I136" s="123">
        <f t="shared" si="18"/>
        <v>0</v>
      </c>
      <c r="J136" s="123">
        <f t="shared" si="18"/>
        <v>0</v>
      </c>
      <c r="K136" s="123">
        <f t="shared" si="18"/>
        <v>0</v>
      </c>
      <c r="L136" s="123">
        <f t="shared" si="18"/>
        <v>0</v>
      </c>
      <c r="M136" s="123">
        <f t="shared" si="18"/>
        <v>0</v>
      </c>
      <c r="N136" s="123">
        <f t="shared" si="18"/>
        <v>0</v>
      </c>
      <c r="O136" s="123">
        <f t="shared" si="18"/>
        <v>0</v>
      </c>
      <c r="P136" s="211"/>
      <c r="Q136" s="26"/>
      <c r="R136" s="27"/>
      <c r="S136" s="27"/>
      <c r="T136" s="27"/>
      <c r="U136" s="27"/>
      <c r="V136" s="27"/>
      <c r="X136" s="27"/>
      <c r="Y136" s="27"/>
      <c r="Z136" s="27"/>
      <c r="AA136" s="27"/>
      <c r="AB136" s="27"/>
    </row>
    <row r="137" spans="2:28" s="28" customFormat="1" ht="15.75" thickTop="1" x14ac:dyDescent="0.25">
      <c r="B137" s="29"/>
      <c r="C137" s="78"/>
      <c r="D137" s="79" t="s">
        <v>81</v>
      </c>
      <c r="E137" s="79"/>
      <c r="F137" s="80" t="s">
        <v>82</v>
      </c>
      <c r="G137" s="81" t="s">
        <v>89</v>
      </c>
      <c r="H137" s="81" t="s">
        <v>90</v>
      </c>
      <c r="I137" s="82" t="s">
        <v>83</v>
      </c>
      <c r="J137" s="132"/>
      <c r="K137" s="212"/>
      <c r="L137" s="212"/>
      <c r="M137" s="212"/>
      <c r="N137" s="212"/>
      <c r="O137" s="188"/>
      <c r="P137" s="196"/>
      <c r="Q137" s="26"/>
      <c r="R137" s="27"/>
      <c r="S137" s="27"/>
      <c r="T137" s="27"/>
      <c r="U137" s="27"/>
      <c r="V137" s="27"/>
      <c r="X137" s="27"/>
      <c r="Y137" s="27"/>
      <c r="Z137" s="27"/>
      <c r="AA137" s="27"/>
      <c r="AB137" s="27"/>
    </row>
    <row r="138" spans="2:28" s="28" customFormat="1" ht="7.5" customHeight="1" x14ac:dyDescent="0.25">
      <c r="B138" s="29"/>
      <c r="C138" s="213"/>
      <c r="D138" s="214"/>
      <c r="E138" s="214"/>
      <c r="F138" s="215"/>
      <c r="G138" s="216"/>
      <c r="H138" s="216"/>
      <c r="I138" s="216"/>
      <c r="J138" s="217"/>
      <c r="K138" s="188"/>
      <c r="L138" s="188"/>
      <c r="M138" s="188"/>
      <c r="N138" s="188"/>
      <c r="O138" s="188"/>
      <c r="P138" s="196"/>
      <c r="Q138" s="26"/>
      <c r="R138" s="27"/>
      <c r="S138" s="27"/>
      <c r="T138" s="27"/>
      <c r="U138" s="27"/>
      <c r="V138" s="27"/>
      <c r="X138" s="27"/>
      <c r="Y138" s="27"/>
      <c r="Z138" s="27"/>
      <c r="AA138" s="27"/>
      <c r="AB138" s="27"/>
    </row>
    <row r="139" spans="2:28" s="28" customFormat="1" x14ac:dyDescent="0.25">
      <c r="B139" s="29"/>
      <c r="C139" s="218"/>
      <c r="D139" s="219"/>
      <c r="E139" s="219"/>
      <c r="F139" s="83" t="s">
        <v>84</v>
      </c>
      <c r="G139" s="124">
        <f>MIN(F119:O119)</f>
        <v>0</v>
      </c>
      <c r="H139" s="124">
        <f>MIN(F136:O136)</f>
        <v>0</v>
      </c>
      <c r="I139" s="84" t="e">
        <f>(H139-G139)/G139</f>
        <v>#DIV/0!</v>
      </c>
      <c r="J139" s="133"/>
      <c r="K139" s="188"/>
      <c r="L139" s="188"/>
      <c r="M139" s="188"/>
      <c r="N139" s="188"/>
      <c r="O139" s="188"/>
      <c r="P139" s="196"/>
      <c r="Q139" s="26"/>
      <c r="R139" s="27"/>
      <c r="S139" s="27"/>
      <c r="T139" s="27"/>
      <c r="U139" s="27"/>
      <c r="V139" s="27"/>
      <c r="X139" s="27"/>
      <c r="Y139" s="27"/>
      <c r="Z139" s="27"/>
      <c r="AA139" s="27"/>
      <c r="AB139" s="27"/>
    </row>
    <row r="140" spans="2:28" s="28" customFormat="1" ht="16.5" customHeight="1" x14ac:dyDescent="0.25">
      <c r="B140" s="29"/>
      <c r="C140" s="218"/>
      <c r="D140" s="219"/>
      <c r="E140" s="219"/>
      <c r="F140" s="83" t="s">
        <v>85</v>
      </c>
      <c r="G140" s="124">
        <f>MAX(F119:O119)</f>
        <v>0</v>
      </c>
      <c r="H140" s="124">
        <f>MAX(F136:O136)</f>
        <v>0</v>
      </c>
      <c r="I140" s="84" t="e">
        <f>(H140-G140)/G140</f>
        <v>#DIV/0!</v>
      </c>
      <c r="J140" s="133"/>
      <c r="K140" s="220"/>
      <c r="L140" s="220"/>
      <c r="M140" s="220"/>
      <c r="N140" s="220"/>
      <c r="O140" s="220"/>
      <c r="P140" s="196"/>
      <c r="Q140" s="26"/>
      <c r="R140" s="27"/>
      <c r="S140" s="27"/>
      <c r="T140" s="27"/>
      <c r="U140" s="27"/>
      <c r="V140" s="27"/>
      <c r="X140" s="27"/>
      <c r="Y140" s="27"/>
      <c r="Z140" s="27"/>
      <c r="AA140" s="27"/>
      <c r="AB140" s="27"/>
    </row>
    <row r="141" spans="2:28" s="28" customFormat="1" ht="16.5" customHeight="1" x14ac:dyDescent="0.25">
      <c r="B141" s="29"/>
      <c r="C141" s="218"/>
      <c r="D141" s="219"/>
      <c r="E141" s="219"/>
      <c r="F141" s="83" t="s">
        <v>86</v>
      </c>
      <c r="G141" s="125">
        <f>AVERAGE(F119:O119)</f>
        <v>0</v>
      </c>
      <c r="H141" s="125">
        <f>AVERAGE(F136:O136)</f>
        <v>0</v>
      </c>
      <c r="I141" s="84" t="e">
        <f>(H141-G141)/G141</f>
        <v>#DIV/0!</v>
      </c>
      <c r="J141" s="133"/>
      <c r="K141" s="24"/>
      <c r="L141" s="24"/>
      <c r="M141" s="24"/>
      <c r="N141" s="24"/>
      <c r="O141" s="24"/>
      <c r="P141" s="196"/>
      <c r="Q141" s="26"/>
      <c r="R141" s="27"/>
      <c r="S141" s="27"/>
      <c r="T141" s="27"/>
      <c r="U141" s="27"/>
      <c r="V141" s="27"/>
      <c r="X141" s="27"/>
      <c r="Y141" s="27"/>
      <c r="Z141" s="27"/>
      <c r="AA141" s="27"/>
      <c r="AB141" s="27"/>
    </row>
    <row r="142" spans="2:28" s="28" customFormat="1" ht="16.5" customHeight="1" thickBot="1" x14ac:dyDescent="0.3">
      <c r="B142" s="29"/>
      <c r="C142" s="221"/>
      <c r="D142" s="222"/>
      <c r="E142" s="222"/>
      <c r="F142" s="85" t="s">
        <v>87</v>
      </c>
      <c r="G142" s="126">
        <f>MEDIAN(F119:O119)</f>
        <v>0</v>
      </c>
      <c r="H142" s="126">
        <f>MEDIAN(F136:O136)</f>
        <v>0</v>
      </c>
      <c r="I142" s="86" t="e">
        <f>(H142-G142)/G142</f>
        <v>#DIV/0!</v>
      </c>
      <c r="J142" s="134"/>
      <c r="K142" s="87"/>
      <c r="L142" s="87"/>
      <c r="M142" s="87"/>
      <c r="N142" s="87"/>
      <c r="O142" s="87"/>
      <c r="P142" s="223"/>
      <c r="Q142" s="26"/>
      <c r="R142" s="27"/>
      <c r="S142" s="27"/>
      <c r="T142" s="27"/>
      <c r="U142" s="27"/>
      <c r="V142" s="27"/>
      <c r="X142" s="27"/>
      <c r="Y142" s="27"/>
      <c r="Z142" s="27"/>
      <c r="AA142" s="27"/>
      <c r="AB142" s="27"/>
    </row>
    <row r="143" spans="2:28" s="28" customFormat="1" ht="16.5" customHeight="1" thickTop="1" x14ac:dyDescent="0.25">
      <c r="B143" s="29"/>
      <c r="C143" s="24"/>
      <c r="D143" s="24"/>
      <c r="E143" s="25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6"/>
      <c r="R143" s="27"/>
      <c r="S143" s="27"/>
      <c r="T143" s="27"/>
      <c r="U143" s="27"/>
      <c r="V143" s="27"/>
      <c r="X143" s="27"/>
      <c r="Y143" s="27"/>
      <c r="Z143" s="27"/>
      <c r="AA143" s="27"/>
      <c r="AB143" s="27"/>
    </row>
    <row r="145" spans="7:7" hidden="1" x14ac:dyDescent="0.25">
      <c r="G145" s="224"/>
    </row>
    <row r="146" spans="7:7" hidden="1" x14ac:dyDescent="0.25"/>
    <row r="147" spans="7:7" hidden="1" x14ac:dyDescent="0.25"/>
    <row r="148" spans="7:7" hidden="1" x14ac:dyDescent="0.25"/>
    <row r="149" spans="7:7" hidden="1" x14ac:dyDescent="0.25"/>
    <row r="150" spans="7:7" hidden="1" x14ac:dyDescent="0.25"/>
  </sheetData>
  <customSheetViews>
    <customSheetView guid="{4E2ECB78-A70D-454B-A547-F7AC9E968013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71" orientation="landscape" horizontalDpi="300" r:id="rId1"/>
    </customSheetView>
    <customSheetView guid="{DDFE5CE4-7E80-472A-A2E3-01410ABB5DAC}" fitToPage="1" hiddenRows="1" hiddenColumns="1" showRuler="0" topLeftCell="C1">
      <selection activeCell="D3" sqref="D3"/>
      <pageMargins left="0" right="0" top="0.5" bottom="0" header="0" footer="0"/>
      <printOptions horizontalCentered="1" verticalCentered="1"/>
      <pageSetup scale="73" orientation="landscape" horizontalDpi="300" r:id="rId2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FD1FA7CD-C3B5-4132-A038-91BB8DC0AB9E}" showPageBreaks="1" fitToPage="1" printArea="1" hiddenRows="1" hiddenColumns="1" showRuler="0" topLeftCell="C6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4"/>
      <headerFooter alignWithMargins="0"/>
    </customSheetView>
    <customSheetView guid="{B6FEDE54-DB1D-444B-85DA-3DE47B470836}" scale="90" showPageBreaks="1" fitToPage="1" printArea="1" hiddenRows="1" hiddenColumns="1" topLeftCell="C1">
      <selection activeCell="D7" sqref="D7"/>
      <pageMargins left="0" right="0" top="0.5" bottom="0" header="0" footer="0"/>
      <printOptions horizontalCentered="1" verticalCentered="1"/>
      <pageSetup scale="71" orientation="landscape" horizontalDpi="300" r:id="rId5"/>
    </customSheetView>
  </customSheetViews>
  <mergeCells count="3">
    <mergeCell ref="C2:P2"/>
    <mergeCell ref="C1:P1"/>
    <mergeCell ref="C105:P105"/>
  </mergeCells>
  <phoneticPr fontId="0" type="noConversion"/>
  <printOptions horizontalCentered="1" verticalCentered="1"/>
  <pageMargins left="0" right="0" top="0.5" bottom="0" header="0" footer="0"/>
  <pageSetup scale="71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2008-11-14T16:01:29Z</cp:lastPrinted>
  <dcterms:created xsi:type="dcterms:W3CDTF">2008-09-17T04:55:20Z</dcterms:created>
  <dcterms:modified xsi:type="dcterms:W3CDTF">2022-01-04T21:16:49Z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62a9af90dbb84903aebec29d8c46399b">
    <vt:lpwstr>k18275913e6b644a6b94_X_k5276aad1b70a41cdb1e_A_1</vt:lpwstr>
  </property>
  <property fmtid="{D5CDD505-2E9C-101B-9397-08002B2CF9AE}" pid="741" name="g0ebfe1ff72ce49108525e5db9a6de7ed">
    <vt:lpwstr>k18275913e6b644a6b94_X_k5276aad1b70a41cdb1e_A_2</vt:lpwstr>
  </property>
  <property fmtid="{D5CDD505-2E9C-101B-9397-08002B2CF9AE}" pid="742" name="g3c22843079074a1a8ef65327fb82c69f">
    <vt:lpwstr>k18275913e6b644a6b94_X_k5276aad1b70a41cdb1e_A_3</vt:lpwstr>
  </property>
  <property fmtid="{D5CDD505-2E9C-101B-9397-08002B2CF9AE}" pid="743" name="gdab887417cca4921a5e6dbe63dde59b4">
    <vt:lpwstr>k18275913e6b644a6b94_X_k5276aad1b70a41cdb1e_A_4</vt:lpwstr>
  </property>
  <property fmtid="{D5CDD505-2E9C-101B-9397-08002B2CF9AE}" pid="744" name="g02fd2ccf2bfa45b4aecffa28603471b0">
    <vt:lpwstr>k18275913e6b644a6b94_X_k5276aad1b70a41cdb1e_A_5</vt:lpwstr>
  </property>
  <property fmtid="{D5CDD505-2E9C-101B-9397-08002B2CF9AE}" pid="745" name="gc8e1e7fde35a4efe9cb9db122fff1342">
    <vt:lpwstr>k18275913e6b644a6b94_X_k5276aad1b70a41cdb1e_A_6</vt:lpwstr>
  </property>
  <property fmtid="{D5CDD505-2E9C-101B-9397-08002B2CF9AE}" pid="746" name="gdf0b204b8c104b36a8b27ee23e00d483">
    <vt:lpwstr>k18275913e6b644a6b94_X_k5276aad1b70a41cdb1e_A_7</vt:lpwstr>
  </property>
  <property fmtid="{D5CDD505-2E9C-101B-9397-08002B2CF9AE}" pid="747" name="gf1e7aecdbe684724ab37fbeb8d634200">
    <vt:lpwstr>k18275913e6b644a6b94_X_k5276aad1b70a41cdb1e_A_8</vt:lpwstr>
  </property>
  <property fmtid="{D5CDD505-2E9C-101B-9397-08002B2CF9AE}" pid="748" name="gc334c764047543efb264f0726f4dbf50">
    <vt:lpwstr>k18275913e6b644a6b94_X_k5276aad1b70a41cdb1e_A_9</vt:lpwstr>
  </property>
  <property fmtid="{D5CDD505-2E9C-101B-9397-08002B2CF9AE}" pid="749" name="g071d95969d0342e1b78c05e1a06b98d8">
    <vt:lpwstr>k18275913e6b644a6b94_X_k5276aad1b70a41cdb1e_A_10</vt:lpwstr>
  </property>
  <property fmtid="{D5CDD505-2E9C-101B-9397-08002B2CF9AE}" pid="750" name="g701f650be329493f83a34ef451c97112">
    <vt:lpwstr>k18275913e6b644a6b94_X_k89cadbecee2347338ee_A_1</vt:lpwstr>
  </property>
  <property fmtid="{D5CDD505-2E9C-101B-9397-08002B2CF9AE}" pid="751" name="gb51b0776c9ab4f44980c62e8dc400e95">
    <vt:lpwstr>k18275913e6b644a6b94_X_k89cadbecee2347338ee_A_2</vt:lpwstr>
  </property>
  <property fmtid="{D5CDD505-2E9C-101B-9397-08002B2CF9AE}" pid="752" name="g3e7675e72c3d42ec9567f2becf658f8e">
    <vt:lpwstr>k18275913e6b644a6b94_X_k89cadbecee2347338ee_A_3</vt:lpwstr>
  </property>
  <property fmtid="{D5CDD505-2E9C-101B-9397-08002B2CF9AE}" pid="753" name="g11d857c077554b3486fe5352160ad58a">
    <vt:lpwstr>k18275913e6b644a6b94_X_k89cadbecee2347338ee_A_4</vt:lpwstr>
  </property>
  <property fmtid="{D5CDD505-2E9C-101B-9397-08002B2CF9AE}" pid="754" name="ge38a761c1288431295848b5093e74b0f">
    <vt:lpwstr>k18275913e6b644a6b94_X_k89cadbecee2347338ee_A_5</vt:lpwstr>
  </property>
  <property fmtid="{D5CDD505-2E9C-101B-9397-08002B2CF9AE}" pid="755" name="g6e7db7a9d2ce4337afe38f2633393aae">
    <vt:lpwstr>k18275913e6b644a6b94_X_k89cadbecee2347338ee_A_6</vt:lpwstr>
  </property>
  <property fmtid="{D5CDD505-2E9C-101B-9397-08002B2CF9AE}" pid="756" name="g8aa29a654fe6413abb3d48583123098f">
    <vt:lpwstr>k18275913e6b644a6b94_X_k89cadbecee2347338ee_A_7</vt:lpwstr>
  </property>
  <property fmtid="{D5CDD505-2E9C-101B-9397-08002B2CF9AE}" pid="757" name="ge44e08fc98584cf2a55f2759d5aed4e3">
    <vt:lpwstr>k18275913e6b644a6b94_X_k89cadbecee2347338ee_A_8</vt:lpwstr>
  </property>
  <property fmtid="{D5CDD505-2E9C-101B-9397-08002B2CF9AE}" pid="758" name="g96b732348b5f48e3bf8de54876aa855d">
    <vt:lpwstr>k18275913e6b644a6b94_X_k89cadbecee2347338ee_A_9</vt:lpwstr>
  </property>
  <property fmtid="{D5CDD505-2E9C-101B-9397-08002B2CF9AE}" pid="759" name="g319652886dda49e586874026e8bd545a">
    <vt:lpwstr>k18275913e6b644a6b94_X_k89cadbecee2347338ee_A_10</vt:lpwstr>
  </property>
  <property fmtid="{D5CDD505-2E9C-101B-9397-08002B2CF9AE}" pid="760" name="g7789e896fd704a598eebaa2811ddf4a2">
    <vt:lpwstr>k18275913e6b644a6b94_X_k21964829557a4703bd3_A_1</vt:lpwstr>
  </property>
  <property fmtid="{D5CDD505-2E9C-101B-9397-08002B2CF9AE}" pid="761" name="g9878ee88f9fb4235945905710fb93a02">
    <vt:lpwstr>k18275913e6b644a6b94_X_k21964829557a4703bd3_A_2</vt:lpwstr>
  </property>
  <property fmtid="{D5CDD505-2E9C-101B-9397-08002B2CF9AE}" pid="762" name="gceb3c50622e040ed866d5a7f3e042eea">
    <vt:lpwstr>k18275913e6b644a6b94_X_k21964829557a4703bd3_A_3</vt:lpwstr>
  </property>
  <property fmtid="{D5CDD505-2E9C-101B-9397-08002B2CF9AE}" pid="763" name="gcb5dfa4869af462d9de5a363a8952369">
    <vt:lpwstr>k18275913e6b644a6b94_X_k21964829557a4703bd3_A_4</vt:lpwstr>
  </property>
  <property fmtid="{D5CDD505-2E9C-101B-9397-08002B2CF9AE}" pid="764" name="g5808b50287da41d68acf784e89ca3708">
    <vt:lpwstr>k18275913e6b644a6b94_X_k21964829557a4703bd3_A_5</vt:lpwstr>
  </property>
  <property fmtid="{D5CDD505-2E9C-101B-9397-08002B2CF9AE}" pid="765" name="g07fb02e3441b46d08080104da3e559e4">
    <vt:lpwstr>k18275913e6b644a6b94_X_k21964829557a4703bd3_A_6</vt:lpwstr>
  </property>
  <property fmtid="{D5CDD505-2E9C-101B-9397-08002B2CF9AE}" pid="766" name="g95e9f2eddd3b4b3a943d9a0bcf05641a">
    <vt:lpwstr>k18275913e6b644a6b94_X_k21964829557a4703bd3_A_7</vt:lpwstr>
  </property>
  <property fmtid="{D5CDD505-2E9C-101B-9397-08002B2CF9AE}" pid="767" name="g988c1b567fb14a83af43c95692962504">
    <vt:lpwstr>k18275913e6b644a6b94_X_k21964829557a4703bd3_A_8</vt:lpwstr>
  </property>
  <property fmtid="{D5CDD505-2E9C-101B-9397-08002B2CF9AE}" pid="768" name="g468c56d610fc47e380e222bc637ff73b">
    <vt:lpwstr>k18275913e6b644a6b94_X_k21964829557a4703bd3_A_9</vt:lpwstr>
  </property>
  <property fmtid="{D5CDD505-2E9C-101B-9397-08002B2CF9AE}" pid="769" name="g71665f69a47e4dfeadf1a366146c26d2">
    <vt:lpwstr>k18275913e6b644a6b94_X_k21964829557a4703bd3_A_10</vt:lpwstr>
  </property>
  <property fmtid="{D5CDD505-2E9C-101B-9397-08002B2CF9AE}" pid="770" name="gf6916f89bbd84553a55146c5a5c1e9ec">
    <vt:lpwstr>k18275913e6b644a6b94_X_kd3160d68aeb445358e2_A_10_F_0</vt:lpwstr>
  </property>
  <property fmtid="{D5CDD505-2E9C-101B-9397-08002B2CF9AE}" pid="771" name="g2d2302295d1242a1b6d81be19160dd1c">
    <vt:lpwstr>k18275913e6b644a6b94_X_kd3160d68aeb445358e2_A_9_F_0</vt:lpwstr>
  </property>
  <property fmtid="{D5CDD505-2E9C-101B-9397-08002B2CF9AE}" pid="772" name="gb7873ff56a8445a99c371547daa369fe">
    <vt:lpwstr>k18275913e6b644a6b94_X_kd3160d68aeb445358e2_A_8_F_0</vt:lpwstr>
  </property>
  <property fmtid="{D5CDD505-2E9C-101B-9397-08002B2CF9AE}" pid="773" name="gfc4b0ef3747f434b9487d8d71e046af3">
    <vt:lpwstr>k18275913e6b644a6b94_X_kd3160d68aeb445358e2_A_7_F_0</vt:lpwstr>
  </property>
  <property fmtid="{D5CDD505-2E9C-101B-9397-08002B2CF9AE}" pid="774" name="gdbbbd3269f264a69a9fba044025af88b">
    <vt:lpwstr>k18275913e6b644a6b94_X_kd3160d68aeb445358e2_A_6_F_0</vt:lpwstr>
  </property>
  <property fmtid="{D5CDD505-2E9C-101B-9397-08002B2CF9AE}" pid="775" name="gf5d01b7475664379849313c850aba495">
    <vt:lpwstr>k18275913e6b644a6b94_X_kd3160d68aeb445358e2_A_5_F_0</vt:lpwstr>
  </property>
  <property fmtid="{D5CDD505-2E9C-101B-9397-08002B2CF9AE}" pid="776" name="g2bcee364f7784d13b8d11cffc5d2ff41">
    <vt:lpwstr>k18275913e6b644a6b94_X_kd3160d68aeb445358e2_A_4_F_0</vt:lpwstr>
  </property>
  <property fmtid="{D5CDD505-2E9C-101B-9397-08002B2CF9AE}" pid="777" name="gcabbef547e4e4f3da2bd9f67c96a60d4">
    <vt:lpwstr>k18275913e6b644a6b94_X_kd3160d68aeb445358e2_A_3_F_0</vt:lpwstr>
  </property>
  <property fmtid="{D5CDD505-2E9C-101B-9397-08002B2CF9AE}" pid="778" name="g6598345c8b1b42eb95d69f9294f0cbe1">
    <vt:lpwstr>k18275913e6b644a6b94_X_kd3160d68aeb445358e2_A_2_F_0</vt:lpwstr>
  </property>
  <property fmtid="{D5CDD505-2E9C-101B-9397-08002B2CF9AE}" pid="779" name="ga87ef53e476e46d8888fb513727acbe5">
    <vt:lpwstr>k18275913e6b644a6b94_X_kd3160d68aeb445358e2_A_1_F_0</vt:lpwstr>
  </property>
  <property fmtid="{D5CDD505-2E9C-101B-9397-08002B2CF9AE}" pid="780" name="g2c99c37e74824f37a20632ecf594e5a1">
    <vt:lpwstr>k18275913e6b644a6b94_X_ka7f5f633ecc8435f9cb_A_1</vt:lpwstr>
  </property>
  <property fmtid="{D5CDD505-2E9C-101B-9397-08002B2CF9AE}" pid="781" name="g6f72b57bf20c4e9cb0e55627fe346d39">
    <vt:lpwstr>k18275913e6b644a6b94_X_ka7f5f633ecc8435f9cb_A_2</vt:lpwstr>
  </property>
  <property fmtid="{D5CDD505-2E9C-101B-9397-08002B2CF9AE}" pid="782" name="g41371db91ad746c098b1324a7ba4878b">
    <vt:lpwstr>k18275913e6b644a6b94_X_ka7f5f633ecc8435f9cb_A_3</vt:lpwstr>
  </property>
  <property fmtid="{D5CDD505-2E9C-101B-9397-08002B2CF9AE}" pid="783" name="g4ca196727e5f4e5f94304b5205745827">
    <vt:lpwstr>k18275913e6b644a6b94_X_ka7f5f633ecc8435f9cb_A_4</vt:lpwstr>
  </property>
  <property fmtid="{D5CDD505-2E9C-101B-9397-08002B2CF9AE}" pid="784" name="g78d4491f59ca4102af777cbfc68d0aa2">
    <vt:lpwstr>k18275913e6b644a6b94_X_ka7f5f633ecc8435f9cb_A_5</vt:lpwstr>
  </property>
  <property fmtid="{D5CDD505-2E9C-101B-9397-08002B2CF9AE}" pid="785" name="g5c3efdc8a3044d8992d2ada357e728ed">
    <vt:lpwstr>k18275913e6b644a6b94_X_ka7f5f633ecc8435f9cb_A_6</vt:lpwstr>
  </property>
  <property fmtid="{D5CDD505-2E9C-101B-9397-08002B2CF9AE}" pid="786" name="g2e245c89c5914dd189ca48067ee89d20">
    <vt:lpwstr>k18275913e6b644a6b94_X_ka7f5f633ecc8435f9cb_A_7</vt:lpwstr>
  </property>
  <property fmtid="{D5CDD505-2E9C-101B-9397-08002B2CF9AE}" pid="787" name="gf3856fceadd44746a07d1a58b4e06055">
    <vt:lpwstr>k18275913e6b644a6b94_X_ka7f5f633ecc8435f9cb_A_8</vt:lpwstr>
  </property>
  <property fmtid="{D5CDD505-2E9C-101B-9397-08002B2CF9AE}" pid="788" name="g1c981fd91ad14492bc90d157fd9f1c47">
    <vt:lpwstr>k18275913e6b644a6b94_X_ka7f5f633ecc8435f9cb_A_9</vt:lpwstr>
  </property>
  <property fmtid="{D5CDD505-2E9C-101B-9397-08002B2CF9AE}" pid="789" name="gce5b4533a4694c02b29d4e7c8d0d7092">
    <vt:lpwstr>k18275913e6b644a6b94_X_ka7f5f633ecc8435f9cb_A_10</vt:lpwstr>
  </property>
  <property fmtid="{D5CDD505-2E9C-101B-9397-08002B2CF9AE}" pid="790" name="gf9480e292a884e999d0a633ed2bf0d18">
    <vt:lpwstr>k18275913e6b644a6b94_X_ke1877bdfdd814de3ade_A_1_F_20</vt:lpwstr>
  </property>
  <property fmtid="{D5CDD505-2E9C-101B-9397-08002B2CF9AE}" pid="791" name="g535ed8a027e14c21836f3b9adb3eff9e">
    <vt:lpwstr>k18275913e6b644a6b94_X_ke1877bdfdd814de3ade_A_2_F_20</vt:lpwstr>
  </property>
  <property fmtid="{D5CDD505-2E9C-101B-9397-08002B2CF9AE}" pid="792" name="g9fb6e27f0b5640b5b0de3d9f4df6fb5f">
    <vt:lpwstr>k18275913e6b644a6b94_X_ke1877bdfdd814de3ade_A_3_F_20</vt:lpwstr>
  </property>
  <property fmtid="{D5CDD505-2E9C-101B-9397-08002B2CF9AE}" pid="793" name="gd962adfe48514638b12213a0da5f1907">
    <vt:lpwstr>k18275913e6b644a6b94_X_ke1877bdfdd814de3ade_A_4_F_20</vt:lpwstr>
  </property>
  <property fmtid="{D5CDD505-2E9C-101B-9397-08002B2CF9AE}" pid="794" name="g3b2228470b5d4f2599775f93a2bb5fd1">
    <vt:lpwstr>k18275913e6b644a6b94_X_ke1877bdfdd814de3ade_A_5_F_20</vt:lpwstr>
  </property>
  <property fmtid="{D5CDD505-2E9C-101B-9397-08002B2CF9AE}" pid="795" name="g69c1e5366b0c45cf86c30646fbc79d7b">
    <vt:lpwstr>k18275913e6b644a6b94_X_ke1877bdfdd814de3ade_A_6_F_20</vt:lpwstr>
  </property>
  <property fmtid="{D5CDD505-2E9C-101B-9397-08002B2CF9AE}" pid="796" name="g9937715648274b2bae75bdc4cc3bb9b7">
    <vt:lpwstr>k18275913e6b644a6b94_X_ke1877bdfdd814de3ade_A_7_F_20</vt:lpwstr>
  </property>
  <property fmtid="{D5CDD505-2E9C-101B-9397-08002B2CF9AE}" pid="797" name="gdaecbc0d03964c4d9e2f2375b63de20c">
    <vt:lpwstr>k18275913e6b644a6b94_X_ke1877bdfdd814de3ade_A_8_F_20</vt:lpwstr>
  </property>
  <property fmtid="{D5CDD505-2E9C-101B-9397-08002B2CF9AE}" pid="798" name="g547b0a9e116442a8ab4f26f6927d95ff">
    <vt:lpwstr>k18275913e6b644a6b94_X_ke1877bdfdd814de3ade_A_9_F_20</vt:lpwstr>
  </property>
  <property fmtid="{D5CDD505-2E9C-101B-9397-08002B2CF9AE}" pid="799" name="g3e42ab323ade475b8e400824995bb3dc">
    <vt:lpwstr>k18275913e6b644a6b94_X_ke1877bdfdd814de3ade_A_10_F_20</vt:lpwstr>
  </property>
</Properties>
</file>