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REDESIGN/public_html/cards/templates/ialibrary/"/>
    </mc:Choice>
  </mc:AlternateContent>
  <xr:revisionPtr revIDLastSave="0" documentId="8_{81190DB9-2D0D-4C5A-9285-3E7FE8036A7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come Approach" sheetId="1" r:id="rId1"/>
  </sheets>
  <definedNames>
    <definedName name="_xlnm.Print_Area" localSheetId="0">'Income Approach'!$A$1:$P$74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4" i="1" l="1"/>
  <c r="R86" i="1" s="1"/>
  <c r="S82" i="1"/>
  <c r="R82" i="1"/>
  <c r="F35" i="1"/>
  <c r="J53" i="1" s="1"/>
  <c r="N53" i="1" s="1"/>
  <c r="E31" i="1"/>
  <c r="E25" i="1"/>
  <c r="H21" i="1"/>
  <c r="J21" i="1" s="1"/>
  <c r="E21" i="1"/>
  <c r="H20" i="1"/>
  <c r="J20" i="1" s="1"/>
  <c r="J22" i="1" s="1"/>
  <c r="J17" i="1"/>
  <c r="E17" i="1"/>
  <c r="J16" i="1"/>
  <c r="J18" i="1" l="1"/>
  <c r="Q18" i="1" s="1"/>
  <c r="Q22" i="1"/>
  <c r="H22" i="1"/>
  <c r="H24" i="1"/>
  <c r="H25" i="1"/>
  <c r="J25" i="1" s="1"/>
  <c r="N51" i="1"/>
  <c r="H31" i="1"/>
  <c r="J31" i="1" s="1"/>
  <c r="N39" i="1"/>
  <c r="J52" i="1"/>
  <c r="T84" i="1"/>
  <c r="E35" i="1"/>
  <c r="H18" i="1" l="1"/>
  <c r="J24" i="1"/>
  <c r="J26" i="1" s="1"/>
  <c r="H30" i="1"/>
  <c r="J30" i="1" s="1"/>
  <c r="J32" i="1" s="1"/>
  <c r="N52" i="1"/>
  <c r="J55" i="1"/>
  <c r="Q26" i="1" l="1"/>
  <c r="H26" i="1"/>
  <c r="L37" i="1"/>
  <c r="N55" i="1"/>
  <c r="Q32" i="1"/>
  <c r="H32" i="1"/>
  <c r="L41" i="1" l="1"/>
  <c r="N37" i="1"/>
  <c r="H35" i="1"/>
  <c r="N41" i="1" l="1"/>
  <c r="L43" i="1"/>
  <c r="N43" i="1" s="1"/>
  <c r="L45" i="1" l="1"/>
  <c r="J58" i="1" l="1"/>
  <c r="N58" i="1" s="1"/>
  <c r="J57" i="1"/>
  <c r="N45" i="1"/>
  <c r="J60" i="1" l="1"/>
  <c r="N57" i="1"/>
  <c r="N60" i="1" l="1"/>
  <c r="L62" i="1"/>
  <c r="N62" i="1" l="1"/>
  <c r="L65" i="1"/>
  <c r="L72" i="1" l="1"/>
  <c r="N65" i="1"/>
  <c r="N72" i="1" l="1"/>
  <c r="T82" i="1"/>
  <c r="L80" i="1" l="1"/>
  <c r="L82" i="1" s="1"/>
  <c r="L86" i="1" s="1"/>
  <c r="T86" i="1"/>
</calcChain>
</file>

<file path=xl/sharedStrings.xml><?xml version="1.0" encoding="utf-8"?>
<sst xmlns="http://schemas.openxmlformats.org/spreadsheetml/2006/main" count="80" uniqueCount="57">
  <si>
    <t>STABILIZED MARKET VALUATION</t>
  </si>
  <si>
    <t>VIA THE INCOME APPROACH</t>
  </si>
  <si>
    <t>(Excluding Energy Savings Premium)</t>
  </si>
  <si>
    <t>ASSUMPTIONS</t>
  </si>
  <si>
    <t xml:space="preserve">           Pro Forma Income and Expenses</t>
  </si>
  <si>
    <t>$ / SF</t>
  </si>
  <si>
    <t>Date of Value</t>
  </si>
  <si>
    <t>Subtotal</t>
  </si>
  <si>
    <t>Total</t>
  </si>
  <si>
    <t>GLA</t>
  </si>
  <si>
    <t>Monthly</t>
  </si>
  <si>
    <t>NNN Rent</t>
  </si>
  <si>
    <t>REVENUE SUMMARY</t>
  </si>
  <si>
    <t>/ SF GLA</t>
  </si>
  <si>
    <t>Building 1</t>
  </si>
  <si>
    <t xml:space="preserve">b </t>
  </si>
  <si>
    <t xml:space="preserve"> - Bay __________</t>
  </si>
  <si>
    <t>Office Build-Out</t>
  </si>
  <si>
    <t xml:space="preserve">Rent / </t>
  </si>
  <si>
    <t xml:space="preserve"> - Industrial Shell Space:</t>
  </si>
  <si>
    <t>SF</t>
  </si>
  <si>
    <t>Month</t>
  </si>
  <si>
    <t xml:space="preserve"> - Interior Office Space: </t>
  </si>
  <si>
    <t>Building 2</t>
  </si>
  <si>
    <t>Gross Leasable Area:</t>
  </si>
  <si>
    <t>POTENTIAL GROSS RENTAL INCOME</t>
  </si>
  <si>
    <t>Add: Reimbursed Expenses</t>
  </si>
  <si>
    <t>POTENTIAL GROSS INCOME</t>
  </si>
  <si>
    <t xml:space="preserve">LESS: </t>
  </si>
  <si>
    <t>Vacancy and Collection Loss:</t>
  </si>
  <si>
    <t>EFFECTIVE GROSS INCOME</t>
  </si>
  <si>
    <t>OPERATING EXPENSE SUMMARY</t>
  </si>
  <si>
    <t>Reimbusrable Expenses</t>
  </si>
  <si>
    <t xml:space="preserve">  -  Real Estate Taxes</t>
  </si>
  <si>
    <t>Projected</t>
  </si>
  <si>
    <t xml:space="preserve">  -  Insurance</t>
  </si>
  <si>
    <t xml:space="preserve">  -  Common Area Maintenance (CAM)</t>
  </si>
  <si>
    <t xml:space="preserve">  -  Subtotal</t>
  </si>
  <si>
    <t>Non-Reimbusrable Expenses</t>
  </si>
  <si>
    <t xml:space="preserve">  -  Management Fees</t>
  </si>
  <si>
    <t>of EGI</t>
  </si>
  <si>
    <t xml:space="preserve">  -  Reserves for Capital Replacement</t>
  </si>
  <si>
    <t>TOTAL OPERATING EXPENSES</t>
  </si>
  <si>
    <t>NET OPERATING INCOME</t>
  </si>
  <si>
    <t>DIVIDED BY DIRECT CAPITALIZATION RATE:</t>
  </si>
  <si>
    <t>Probability</t>
  </si>
  <si>
    <t>PROPERTY VIA THE  INCOME CAPITALIZATION APPROACH</t>
  </si>
  <si>
    <t xml:space="preserve">(Rounded)  </t>
  </si>
  <si>
    <t>DIRECT CAP</t>
  </si>
  <si>
    <t>Sales Comparison</t>
  </si>
  <si>
    <t>WEIGHTED AVERAGE</t>
  </si>
  <si>
    <t>Adjust. Leasehold Interest</t>
  </si>
  <si>
    <t>Fee Simple Market Value</t>
  </si>
  <si>
    <t>Leased Fee Market Value</t>
  </si>
  <si>
    <t>LF NOI</t>
  </si>
  <si>
    <t>Inferred LF Cap Rate</t>
  </si>
  <si>
    <t xml:space="preserve">CONCLUDED STABILIZED MARKET VALUE OF THE 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</si>
</sst>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164" formatCode="#,##0\ ;\(#,##0\)"/>
    <numFmt numFmtId="165" formatCode="0.0%"/>
    <numFmt numFmtId="166" formatCode="&quot;$&quot;#,##0.000_);\(&quot;$&quot;#,##0.00\)"/>
    <numFmt numFmtId="167" formatCode="&quot;$&quot;#,##0.000_);[Red]\(&quot;$&quot;#,##0.000\)"/>
  </numFmts>
  <fonts count="13" x14ac:knownFonts="1">
    <font>
      <sz val="11"/>
      <color rgb="FF000000"/>
      <name val="Calibri"/>
    </font>
    <font>
      <sz val="8"/>
      <color rgb="FF000000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b/>
      <sz val="8"/>
      <color rgb="FFFFFFFF"/>
      <name val="Calibri"/>
    </font>
    <font>
      <b/>
      <sz val="10"/>
      <color rgb="FFFFFFFF"/>
      <name val="Calibri"/>
    </font>
    <font>
      <u/>
      <sz val="8"/>
      <color rgb="FF000000"/>
      <name val="Calibri"/>
    </font>
    <font>
      <b/>
      <u/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9"/>
      <color rgb="FFFFFFFF"/>
      <name val="Calibri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1E4959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3">
    <xf numFmtId="0" fontId="0" fillId="2" borderId="0" xfId="0" applyFill="1"/>
    <xf numFmtId="0" fontId="1" fillId="2" borderId="0" xfId="0" applyFont="1" applyFill="1"/>
    <xf numFmtId="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5" fontId="2" fillId="2" borderId="0" xfId="0" applyNumberFormat="1" applyFont="1" applyFill="1"/>
    <xf numFmtId="0" fontId="3" fillId="2" borderId="0" xfId="0" applyFont="1" applyFill="1" applyAlignment="1">
      <alignment horizontal="left"/>
    </xf>
    <xf numFmtId="164" fontId="1" fillId="2" borderId="0" xfId="0" applyNumberFormat="1" applyFont="1" applyFill="1"/>
    <xf numFmtId="5" fontId="2" fillId="2" borderId="1" xfId="0" applyNumberFormat="1" applyFont="1" applyFill="1" applyBorder="1"/>
    <xf numFmtId="5" fontId="1" fillId="2" borderId="0" xfId="0" applyNumberFormat="1" applyFont="1" applyFill="1"/>
    <xf numFmtId="0" fontId="1" fillId="3" borderId="0" xfId="0" applyFont="1" applyFill="1"/>
    <xf numFmtId="0" fontId="4" fillId="3" borderId="0" xfId="0" applyFont="1" applyFill="1"/>
    <xf numFmtId="10" fontId="4" fillId="3" borderId="0" xfId="0" applyNumberFormat="1" applyFont="1" applyFill="1"/>
    <xf numFmtId="0" fontId="4" fillId="3" borderId="0" xfId="0" applyFont="1" applyFill="1" applyAlignment="1">
      <alignment horizontal="left"/>
    </xf>
    <xf numFmtId="5" fontId="1" fillId="2" borderId="2" xfId="0" applyNumberFormat="1" applyFont="1" applyFill="1" applyBorder="1"/>
    <xf numFmtId="5" fontId="1" fillId="2" borderId="3" xfId="0" applyNumberFormat="1" applyFont="1" applyFill="1" applyBorder="1"/>
    <xf numFmtId="5" fontId="1" fillId="2" borderId="4" xfId="0" applyNumberFormat="1" applyFont="1" applyFill="1" applyBorder="1"/>
    <xf numFmtId="0" fontId="1" fillId="2" borderId="5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6" xfId="0" applyFont="1" applyFill="1" applyBorder="1"/>
    <xf numFmtId="164" fontId="1" fillId="2" borderId="1" xfId="0" quotePrefix="1" applyNumberFormat="1" applyFont="1" applyFill="1" applyBorder="1"/>
    <xf numFmtId="8" fontId="1" fillId="2" borderId="0" xfId="0" applyNumberFormat="1" applyFont="1" applyFill="1"/>
    <xf numFmtId="5" fontId="2" fillId="3" borderId="1" xfId="0" applyNumberFormat="1" applyFont="1" applyFill="1" applyBorder="1"/>
    <xf numFmtId="3" fontId="1" fillId="2" borderId="0" xfId="0" applyNumberFormat="1" applyFont="1" applyFill="1"/>
    <xf numFmtId="3" fontId="5" fillId="4" borderId="0" xfId="0" applyNumberFormat="1" applyFont="1" applyFill="1"/>
    <xf numFmtId="0" fontId="5" fillId="4" borderId="0" xfId="0" applyFont="1" applyFill="1"/>
    <xf numFmtId="0" fontId="6" fillId="4" borderId="0" xfId="0" applyFont="1" applyFill="1" applyAlignment="1">
      <alignment horizontal="left"/>
    </xf>
    <xf numFmtId="0" fontId="5" fillId="4" borderId="7" xfId="0" applyFont="1" applyFill="1" applyBorder="1"/>
    <xf numFmtId="164" fontId="1" fillId="2" borderId="1" xfId="0" applyNumberFormat="1" applyFont="1" applyFill="1" applyBorder="1"/>
    <xf numFmtId="3" fontId="5" fillId="4" borderId="1" xfId="0" applyNumberFormat="1" applyFont="1" applyFill="1" applyBorder="1"/>
    <xf numFmtId="3" fontId="5" fillId="4" borderId="8" xfId="0" applyNumberFormat="1" applyFont="1" applyFill="1" applyBorder="1"/>
    <xf numFmtId="3" fontId="5" fillId="4" borderId="9" xfId="0" applyNumberFormat="1" applyFont="1" applyFill="1" applyBorder="1"/>
    <xf numFmtId="0" fontId="5" fillId="4" borderId="9" xfId="0" applyFont="1" applyFill="1" applyBorder="1"/>
    <xf numFmtId="0" fontId="5" fillId="4" borderId="9" xfId="0" applyFont="1" applyFill="1" applyBorder="1" applyAlignment="1">
      <alignment horizontal="left"/>
    </xf>
    <xf numFmtId="0" fontId="5" fillId="4" borderId="10" xfId="0" applyFont="1" applyFill="1" applyBorder="1"/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3" fontId="1" fillId="2" borderId="12" xfId="0" applyNumberFormat="1" applyFont="1" applyFill="1" applyBorder="1"/>
    <xf numFmtId="3" fontId="1" fillId="2" borderId="11" xfId="0" applyNumberFormat="1" applyFont="1" applyFill="1" applyBorder="1"/>
    <xf numFmtId="0" fontId="1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1" fillId="2" borderId="13" xfId="0" applyFont="1" applyFill="1" applyBorder="1"/>
    <xf numFmtId="10" fontId="2" fillId="2" borderId="1" xfId="0" applyNumberFormat="1" applyFont="1" applyFill="1" applyBorder="1"/>
    <xf numFmtId="10" fontId="2" fillId="2" borderId="0" xfId="0" applyNumberFormat="1" applyFont="1" applyFill="1"/>
    <xf numFmtId="10" fontId="2" fillId="3" borderId="1" xfId="0" applyNumberFormat="1" applyFont="1" applyFill="1" applyBorder="1"/>
    <xf numFmtId="3" fontId="1" fillId="2" borderId="7" xfId="0" applyNumberFormat="1" applyFont="1" applyFill="1" applyBorder="1"/>
    <xf numFmtId="3" fontId="1" fillId="2" borderId="1" xfId="0" applyNumberFormat="1" applyFont="1" applyFill="1" applyBorder="1"/>
    <xf numFmtId="0" fontId="4" fillId="2" borderId="0" xfId="0" applyFont="1" applyFill="1" applyAlignment="1">
      <alignment horizontal="left"/>
    </xf>
    <xf numFmtId="0" fontId="1" fillId="2" borderId="7" xfId="0" applyFont="1" applyFill="1" applyBorder="1"/>
    <xf numFmtId="5" fontId="1" fillId="2" borderId="1" xfId="0" applyNumberFormat="1" applyFont="1" applyFill="1" applyBorder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2" fillId="2" borderId="0" xfId="0" applyFont="1" applyFill="1" applyAlignment="1">
      <alignment horizontal="left"/>
    </xf>
    <xf numFmtId="3" fontId="5" fillId="4" borderId="11" xfId="0" applyNumberFormat="1" applyFont="1" applyFill="1" applyBorder="1"/>
    <xf numFmtId="3" fontId="5" fillId="4" borderId="12" xfId="0" applyNumberFormat="1" applyFont="1" applyFill="1" applyBorder="1"/>
    <xf numFmtId="0" fontId="5" fillId="4" borderId="12" xfId="0" applyFont="1" applyFill="1" applyBorder="1"/>
    <xf numFmtId="0" fontId="6" fillId="4" borderId="12" xfId="0" applyFont="1" applyFill="1" applyBorder="1" applyAlignment="1">
      <alignment horizontal="left"/>
    </xf>
    <xf numFmtId="0" fontId="5" fillId="4" borderId="13" xfId="0" applyFont="1" applyFill="1" applyBorder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3" fontId="1" fillId="2" borderId="9" xfId="0" applyNumberFormat="1" applyFont="1" applyFill="1" applyBorder="1"/>
    <xf numFmtId="0" fontId="6" fillId="4" borderId="9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3" fontId="1" fillId="2" borderId="1" xfId="0" applyNumberFormat="1" applyFont="1" applyFill="1" applyBorder="1"/>
    <xf numFmtId="8" fontId="1" fillId="2" borderId="0" xfId="0" applyNumberFormat="1" applyFont="1" applyFill="1"/>
    <xf numFmtId="3" fontId="1" fillId="2" borderId="0" xfId="0" applyNumberFormat="1" applyFont="1" applyFill="1"/>
    <xf numFmtId="164" fontId="1" fillId="2" borderId="1" xfId="0" applyNumberFormat="1" applyFont="1" applyFill="1" applyBorder="1"/>
    <xf numFmtId="0" fontId="1" fillId="2" borderId="1" xfId="0" applyFont="1" applyFill="1" applyBorder="1"/>
    <xf numFmtId="165" fontId="1" fillId="2" borderId="0" xfId="0" applyNumberFormat="1" applyFont="1" applyFill="1"/>
    <xf numFmtId="0" fontId="1" fillId="2" borderId="7" xfId="0" applyFont="1" applyFill="1" applyBorder="1"/>
    <xf numFmtId="3" fontId="1" fillId="2" borderId="7" xfId="0" applyNumberFormat="1" applyFont="1" applyFill="1" applyBorder="1"/>
    <xf numFmtId="0" fontId="1" fillId="3" borderId="1" xfId="0" applyFont="1" applyFill="1" applyBorder="1"/>
    <xf numFmtId="0" fontId="1" fillId="3" borderId="0" xfId="0" applyFont="1" applyFill="1"/>
    <xf numFmtId="165" fontId="1" fillId="3" borderId="0" xfId="0" applyNumberFormat="1" applyFont="1" applyFill="1"/>
    <xf numFmtId="164" fontId="1" fillId="2" borderId="11" xfId="0" applyNumberFormat="1" applyFont="1" applyFill="1" applyBorder="1"/>
    <xf numFmtId="0" fontId="1" fillId="2" borderId="1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165" fontId="1" fillId="3" borderId="12" xfId="0" applyNumberFormat="1" applyFont="1" applyFill="1" applyBorder="1"/>
    <xf numFmtId="0" fontId="1" fillId="2" borderId="12" xfId="0" applyFont="1" applyFill="1" applyBorder="1"/>
    <xf numFmtId="0" fontId="1" fillId="2" borderId="12" xfId="0" applyFont="1" applyFill="1" applyBorder="1" applyAlignment="1">
      <alignment horizontal="left"/>
    </xf>
    <xf numFmtId="8" fontId="1" fillId="2" borderId="12" xfId="0" applyNumberFormat="1" applyFont="1" applyFill="1" applyBorder="1"/>
    <xf numFmtId="0" fontId="1" fillId="2" borderId="0" xfId="0" applyFont="1" applyFill="1" applyAlignment="1">
      <alignment horizontal="left"/>
    </xf>
    <xf numFmtId="0" fontId="7" fillId="2" borderId="0" xfId="0" applyFont="1" applyFill="1"/>
    <xf numFmtId="3" fontId="1" fillId="2" borderId="11" xfId="0" applyNumberFormat="1" applyFont="1" applyFill="1" applyBorder="1"/>
    <xf numFmtId="8" fontId="1" fillId="2" borderId="12" xfId="0" applyNumberFormat="1" applyFont="1" applyFill="1" applyBorder="1"/>
    <xf numFmtId="3" fontId="1" fillId="2" borderId="13" xfId="0" applyNumberFormat="1" applyFont="1" applyFill="1" applyBorder="1"/>
    <xf numFmtId="0" fontId="1" fillId="2" borderId="11" xfId="0" applyFont="1" applyFill="1" applyBorder="1"/>
    <xf numFmtId="165" fontId="1" fillId="2" borderId="12" xfId="0" applyNumberFormat="1" applyFont="1" applyFill="1" applyBorder="1"/>
    <xf numFmtId="0" fontId="1" fillId="2" borderId="0" xfId="0" quotePrefix="1" applyFont="1" applyFill="1"/>
    <xf numFmtId="164" fontId="1" fillId="3" borderId="1" xfId="0" applyNumberFormat="1" applyFont="1" applyFill="1" applyBorder="1"/>
    <xf numFmtId="3" fontId="1" fillId="3" borderId="0" xfId="0" applyNumberFormat="1" applyFont="1" applyFill="1"/>
    <xf numFmtId="0" fontId="1" fillId="3" borderId="0" xfId="0" quotePrefix="1" applyFont="1" applyFill="1"/>
    <xf numFmtId="8" fontId="1" fillId="3" borderId="0" xfId="0" applyNumberFormat="1" applyFont="1" applyFill="1"/>
    <xf numFmtId="5" fontId="1" fillId="2" borderId="0" xfId="0" applyNumberFormat="1" applyFont="1" applyFill="1" applyAlignment="1">
      <alignment horizontal="right"/>
    </xf>
    <xf numFmtId="0" fontId="5" fillId="4" borderId="11" xfId="0" applyFont="1" applyFill="1" applyBorder="1"/>
    <xf numFmtId="0" fontId="5" fillId="4" borderId="8" xfId="0" applyFont="1" applyFill="1" applyBorder="1"/>
    <xf numFmtId="0" fontId="1" fillId="5" borderId="0" xfId="0" applyFont="1" applyFill="1"/>
    <xf numFmtId="3" fontId="1" fillId="2" borderId="8" xfId="0" applyNumberFormat="1" applyFont="1" applyFill="1" applyBorder="1"/>
    <xf numFmtId="37" fontId="1" fillId="2" borderId="11" xfId="0" applyNumberFormat="1" applyFont="1" applyFill="1" applyBorder="1" applyAlignment="1">
      <alignment horizontal="right"/>
    </xf>
    <xf numFmtId="10" fontId="1" fillId="3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5" fontId="1" fillId="2" borderId="1" xfId="0" applyNumberFormat="1" applyFont="1" applyFill="1" applyBorder="1" applyAlignment="1">
      <alignment horizontal="right"/>
    </xf>
    <xf numFmtId="5" fontId="1" fillId="3" borderId="11" xfId="0" applyNumberFormat="1" applyFont="1" applyFill="1" applyBorder="1" applyAlignment="1">
      <alignment horizontal="right"/>
    </xf>
    <xf numFmtId="5" fontId="1" fillId="2" borderId="1" xfId="0" applyNumberFormat="1" applyFont="1" applyFill="1" applyBorder="1" applyAlignment="1">
      <alignment horizontal="right"/>
    </xf>
    <xf numFmtId="166" fontId="1" fillId="2" borderId="1" xfId="0" applyNumberFormat="1" applyFont="1" applyFill="1" applyBorder="1"/>
    <xf numFmtId="3" fontId="1" fillId="2" borderId="0" xfId="0" applyNumberFormat="1" applyFont="1" applyFill="1" applyAlignment="1">
      <alignment horizontal="left"/>
    </xf>
    <xf numFmtId="0" fontId="1" fillId="2" borderId="14" xfId="0" applyFont="1" applyFill="1" applyBorder="1"/>
    <xf numFmtId="3" fontId="1" fillId="2" borderId="15" xfId="0" applyNumberFormat="1" applyFont="1" applyFill="1" applyBorder="1" applyAlignment="1">
      <alignment horizontal="right"/>
    </xf>
    <xf numFmtId="165" fontId="1" fillId="2" borderId="15" xfId="0" applyNumberFormat="1" applyFont="1" applyFill="1" applyBorder="1" applyAlignment="1">
      <alignment horizontal="center"/>
    </xf>
    <xf numFmtId="37" fontId="1" fillId="2" borderId="1" xfId="0" applyNumberFormat="1" applyFont="1" applyFill="1" applyBorder="1" applyAlignment="1">
      <alignment horizontal="right"/>
    </xf>
    <xf numFmtId="5" fontId="1" fillId="2" borderId="11" xfId="0" applyNumberFormat="1" applyFont="1" applyFill="1" applyBorder="1" applyAlignment="1">
      <alignment horizontal="right"/>
    </xf>
    <xf numFmtId="0" fontId="1" fillId="2" borderId="11" xfId="0" applyFont="1" applyFill="1" applyBorder="1"/>
    <xf numFmtId="165" fontId="1" fillId="2" borderId="12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2" fillId="2" borderId="0" xfId="0" applyFont="1" applyFill="1"/>
    <xf numFmtId="0" fontId="8" fillId="2" borderId="0" xfId="0" applyFont="1" applyFill="1"/>
    <xf numFmtId="0" fontId="5" fillId="4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4" borderId="0" xfId="0" applyFont="1" applyFill="1"/>
    <xf numFmtId="0" fontId="6" fillId="4" borderId="11" xfId="0" applyFont="1" applyFill="1" applyBorder="1" applyAlignment="1">
      <alignment horizontal="right"/>
    </xf>
    <xf numFmtId="0" fontId="6" fillId="4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4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5" xfId="0" applyFont="1" applyFill="1" applyBorder="1"/>
    <xf numFmtId="0" fontId="6" fillId="4" borderId="5" xfId="0" applyFont="1" applyFill="1" applyBorder="1"/>
    <xf numFmtId="0" fontId="6" fillId="4" borderId="16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4" fillId="5" borderId="0" xfId="0" applyFont="1" applyFill="1"/>
    <xf numFmtId="0" fontId="9" fillId="5" borderId="0" xfId="0" applyFont="1" applyFill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1" fillId="3" borderId="11" xfId="0" applyNumberFormat="1" applyFont="1" applyFill="1" applyBorder="1" applyAlignment="1">
      <alignment horizontal="center"/>
    </xf>
    <xf numFmtId="166" fontId="1" fillId="2" borderId="11" xfId="0" applyNumberFormat="1" applyFont="1" applyFill="1" applyBorder="1" applyAlignment="1">
      <alignment horizontal="center"/>
    </xf>
    <xf numFmtId="166" fontId="1" fillId="2" borderId="14" xfId="0" applyNumberFormat="1" applyFont="1" applyFill="1" applyBorder="1" applyAlignment="1">
      <alignment horizontal="center"/>
    </xf>
    <xf numFmtId="167" fontId="1" fillId="3" borderId="0" xfId="0" applyNumberFormat="1" applyFont="1" applyFill="1"/>
    <xf numFmtId="0" fontId="2" fillId="2" borderId="0" xfId="0" applyFont="1" applyFill="1"/>
    <xf numFmtId="5" fontId="2" fillId="2" borderId="0" xfId="0" applyNumberFormat="1" applyFont="1" applyFill="1"/>
    <xf numFmtId="0" fontId="2" fillId="2" borderId="12" xfId="0" applyFont="1" applyFill="1" applyBorder="1"/>
    <xf numFmtId="5" fontId="2" fillId="2" borderId="12" xfId="0" applyNumberFormat="1" applyFont="1" applyFill="1" applyBorder="1"/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/>
    </xf>
    <xf numFmtId="9" fontId="2" fillId="2" borderId="18" xfId="0" applyNumberFormat="1" applyFont="1" applyFill="1" applyBorder="1" applyAlignment="1">
      <alignment horizontal="center"/>
    </xf>
    <xf numFmtId="5" fontId="4" fillId="2" borderId="12" xfId="0" applyNumberFormat="1" applyFont="1" applyFill="1" applyBorder="1" applyAlignment="1">
      <alignment horizontal="left"/>
    </xf>
    <xf numFmtId="5" fontId="4" fillId="2" borderId="12" xfId="0" applyNumberFormat="1" applyFont="1" applyFill="1" applyBorder="1"/>
    <xf numFmtId="5" fontId="1" fillId="2" borderId="0" xfId="0" applyNumberFormat="1" applyFont="1" applyFill="1" applyAlignment="1">
      <alignment horizontal="center"/>
    </xf>
    <xf numFmtId="5" fontId="2" fillId="2" borderId="0" xfId="0" applyNumberFormat="1" applyFont="1" applyFill="1" applyAlignment="1">
      <alignment horizontal="left"/>
    </xf>
    <xf numFmtId="0" fontId="10" fillId="2" borderId="0" xfId="0" applyFont="1" applyFill="1"/>
    <xf numFmtId="10" fontId="2" fillId="2" borderId="0" xfId="0" applyNumberFormat="1" applyFont="1" applyFill="1"/>
    <xf numFmtId="3" fontId="6" fillId="4" borderId="1" xfId="0" applyNumberFormat="1" applyFont="1" applyFill="1" applyBorder="1" applyAlignment="1">
      <alignment horizontal="right"/>
    </xf>
    <xf numFmtId="0" fontId="11" fillId="4" borderId="17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7" fontId="1" fillId="2" borderId="20" xfId="0" applyNumberFormat="1" applyFont="1" applyFill="1" applyBorder="1" applyAlignment="1">
      <alignment horizontal="center"/>
    </xf>
    <xf numFmtId="165" fontId="1" fillId="3" borderId="20" xfId="0" applyNumberFormat="1" applyFont="1" applyFill="1" applyBorder="1" applyAlignment="1">
      <alignment horizontal="center"/>
    </xf>
    <xf numFmtId="165" fontId="1" fillId="3" borderId="20" xfId="0" applyNumberFormat="1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18" xfId="0" applyFont="1" applyFill="1" applyBorder="1"/>
    <xf numFmtId="0" fontId="5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15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6"/>
  <sheetViews>
    <sheetView showGridLines="0" tabSelected="1" workbookViewId="0">
      <selection activeCell="W20" sqref="W20"/>
    </sheetView>
  </sheetViews>
  <sheetFormatPr defaultColWidth="6.42578125" defaultRowHeight="15" x14ac:dyDescent="0.25"/>
  <cols>
    <col min="1" max="1" width="1.42578125" style="1" customWidth="1"/>
    <col min="2" max="2" width="8" style="1" customWidth="1"/>
    <col min="3" max="3" width="13.85546875" style="1" customWidth="1"/>
    <col min="4" max="4" width="7.5703125" style="1" customWidth="1"/>
    <col min="5" max="5" width="9.5703125" style="1" customWidth="1"/>
    <col min="6" max="6" width="6.7109375" style="1" customWidth="1"/>
    <col min="7" max="7" width="2.7109375" style="1" customWidth="1"/>
    <col min="8" max="8" width="9.28515625" style="1" customWidth="1"/>
    <col min="9" max="9" width="0.7109375" style="1" customWidth="1"/>
    <col min="10" max="10" width="8.28515625" style="1" customWidth="1"/>
    <col min="11" max="11" width="3.28515625" style="1" customWidth="1"/>
    <col min="12" max="12" width="12.28515625" style="1" customWidth="1"/>
    <col min="13" max="13" width="4.85546875" style="1" customWidth="1"/>
    <col min="14" max="14" width="6.7109375" style="1" customWidth="1"/>
    <col min="15" max="15" width="3.85546875" style="1" customWidth="1"/>
    <col min="16" max="16" width="1.5703125" style="1" customWidth="1"/>
    <col min="17" max="17" width="11.140625" style="1" customWidth="1"/>
    <col min="18" max="18" width="10.7109375" style="1" customWidth="1"/>
    <col min="19" max="19" width="8.85546875" style="1" customWidth="1"/>
    <col min="20" max="20" width="12.42578125" style="1" customWidth="1"/>
    <col min="21" max="25" width="10.7109375" style="1" customWidth="1"/>
    <col min="26" max="26" width="3.28515625" style="1" customWidth="1"/>
    <col min="27" max="27" width="6.42578125" style="1"/>
  </cols>
  <sheetData>
    <row r="1" spans="1:20" ht="18" customHeight="1" x14ac:dyDescent="0.3">
      <c r="A1" s="171" t="s">
        <v>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20" ht="18" customHeight="1" x14ac:dyDescent="0.3">
      <c r="A2" s="171" t="s">
        <v>1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20" ht="15.6" hidden="1" customHeight="1" x14ac:dyDescent="0.25">
      <c r="B3" s="51"/>
      <c r="C3" s="51"/>
      <c r="D3" s="137"/>
      <c r="E3" s="137"/>
      <c r="F3" s="98"/>
      <c r="G3" s="138" t="s">
        <v>2</v>
      </c>
      <c r="H3" s="98"/>
      <c r="I3" s="98"/>
      <c r="J3" s="137"/>
      <c r="K3" s="98"/>
    </row>
    <row r="4" spans="1:20" ht="12.75" customHeight="1" x14ac:dyDescent="0.25">
      <c r="I4" s="136"/>
      <c r="J4" s="51"/>
    </row>
    <row r="5" spans="1:20" ht="24.75" customHeight="1" x14ac:dyDescent="0.25">
      <c r="A5" s="135"/>
      <c r="B5" s="134" t="s">
        <v>3</v>
      </c>
      <c r="C5" s="133"/>
      <c r="D5" s="133"/>
      <c r="E5" s="133"/>
      <c r="F5" s="133"/>
      <c r="G5" s="133"/>
      <c r="H5" s="132"/>
      <c r="I5" s="131"/>
      <c r="J5" s="131"/>
      <c r="K5" s="131"/>
      <c r="L5" s="131" t="s">
        <v>4</v>
      </c>
      <c r="M5" s="130"/>
      <c r="N5" s="130"/>
      <c r="O5" s="129"/>
    </row>
    <row r="6" spans="1:20" ht="13.9" customHeight="1" x14ac:dyDescent="0.25">
      <c r="A6" s="48"/>
      <c r="H6" s="62"/>
      <c r="I6" s="127"/>
      <c r="J6" s="32"/>
      <c r="K6" s="32"/>
      <c r="L6" s="128"/>
      <c r="M6" s="128"/>
      <c r="N6" s="127" t="s">
        <v>5</v>
      </c>
      <c r="O6" s="126"/>
    </row>
    <row r="7" spans="1:20" ht="13.9" customHeight="1" x14ac:dyDescent="0.25">
      <c r="A7" s="41"/>
      <c r="B7" s="1" t="s">
        <v>6</v>
      </c>
      <c r="H7" s="172">
        <v>43864</v>
      </c>
      <c r="I7" s="55"/>
      <c r="J7" s="125" t="s">
        <v>7</v>
      </c>
      <c r="K7" s="55"/>
      <c r="L7" s="124" t="s">
        <v>8</v>
      </c>
      <c r="M7" s="125"/>
      <c r="N7" s="124" t="s">
        <v>9</v>
      </c>
      <c r="O7" s="123"/>
    </row>
    <row r="8" spans="1:20" ht="3.75" customHeight="1" x14ac:dyDescent="0.25">
      <c r="A8" s="34"/>
      <c r="B8" s="61"/>
      <c r="C8" s="32"/>
      <c r="D8" s="32"/>
      <c r="E8" s="32"/>
      <c r="F8" s="32"/>
      <c r="G8" s="97"/>
      <c r="H8" s="139"/>
      <c r="J8" s="62"/>
      <c r="L8" s="62"/>
      <c r="O8" s="62"/>
    </row>
    <row r="9" spans="1:20" ht="13.9" customHeight="1" x14ac:dyDescent="0.25">
      <c r="A9" s="27"/>
      <c r="B9" s="122"/>
      <c r="C9" s="25"/>
      <c r="D9" s="25"/>
      <c r="E9" s="25"/>
      <c r="F9" s="25"/>
      <c r="G9" s="121"/>
      <c r="H9" s="120" t="s">
        <v>10</v>
      </c>
      <c r="J9" s="62"/>
      <c r="L9" s="62"/>
      <c r="O9" s="62"/>
    </row>
    <row r="10" spans="1:20" ht="13.9" customHeight="1" x14ac:dyDescent="0.25">
      <c r="A10" s="27"/>
      <c r="B10" s="122"/>
      <c r="C10" s="25"/>
      <c r="D10" s="25"/>
      <c r="E10" s="25"/>
      <c r="F10" s="25"/>
      <c r="G10" s="121"/>
      <c r="H10" s="120" t="s">
        <v>11</v>
      </c>
      <c r="J10" s="62"/>
      <c r="L10" s="62"/>
      <c r="O10" s="62"/>
    </row>
    <row r="11" spans="1:20" ht="13.9" customHeight="1" x14ac:dyDescent="0.25">
      <c r="A11" s="57"/>
      <c r="B11" s="56" t="s">
        <v>12</v>
      </c>
      <c r="C11" s="55"/>
      <c r="D11" s="55"/>
      <c r="E11" s="55"/>
      <c r="F11" s="55"/>
      <c r="G11" s="96"/>
      <c r="H11" s="119" t="s">
        <v>13</v>
      </c>
      <c r="J11" s="62"/>
      <c r="L11" s="62"/>
      <c r="O11" s="62"/>
    </row>
    <row r="12" spans="1:20" ht="6.75" customHeight="1" x14ac:dyDescent="0.25">
      <c r="A12" s="48"/>
      <c r="G12" s="62"/>
      <c r="H12" s="140"/>
      <c r="J12" s="62"/>
      <c r="L12" s="62"/>
      <c r="O12" s="62"/>
    </row>
    <row r="13" spans="1:20" ht="14.45" customHeight="1" x14ac:dyDescent="0.25">
      <c r="A13" s="48"/>
      <c r="B13" s="118" t="s">
        <v>14</v>
      </c>
      <c r="G13" s="62"/>
      <c r="H13" s="140"/>
      <c r="J13" s="62"/>
      <c r="L13" s="62"/>
      <c r="O13" s="62"/>
    </row>
    <row r="14" spans="1:20" ht="4.9000000000000004" customHeight="1" x14ac:dyDescent="0.25">
      <c r="A14" s="48"/>
      <c r="G14" s="62"/>
      <c r="H14" s="140"/>
      <c r="J14" s="62"/>
      <c r="L14" s="62"/>
      <c r="O14" s="62"/>
      <c r="T14" s="1" t="s">
        <v>15</v>
      </c>
    </row>
    <row r="15" spans="1:20" ht="13.9" customHeight="1" x14ac:dyDescent="0.25">
      <c r="A15" s="48"/>
      <c r="B15" s="117" t="s">
        <v>16</v>
      </c>
      <c r="C15" s="116"/>
      <c r="D15" s="116"/>
      <c r="E15" s="115" t="s">
        <v>17</v>
      </c>
      <c r="G15" s="62"/>
      <c r="H15" s="140"/>
      <c r="J15" s="62"/>
      <c r="L15" s="62"/>
      <c r="O15" s="62"/>
      <c r="Q15" s="160" t="s">
        <v>18</v>
      </c>
    </row>
    <row r="16" spans="1:20" ht="15" customHeight="1" x14ac:dyDescent="0.25">
      <c r="A16" s="48"/>
      <c r="B16" s="1" t="s">
        <v>19</v>
      </c>
      <c r="F16" s="23">
        <v>0</v>
      </c>
      <c r="G16" s="62" t="s">
        <v>20</v>
      </c>
      <c r="H16" s="141">
        <v>0</v>
      </c>
      <c r="J16" s="105">
        <f>(H16*F16)*12</f>
        <v>0</v>
      </c>
      <c r="L16" s="62"/>
      <c r="O16" s="62"/>
      <c r="Q16" s="161" t="s">
        <v>21</v>
      </c>
    </row>
    <row r="17" spans="1:20" x14ac:dyDescent="0.25">
      <c r="A17" s="48"/>
      <c r="B17" s="1" t="s">
        <v>22</v>
      </c>
      <c r="E17" s="114" t="e">
        <f>F17/F16</f>
        <v>#DIV/0!</v>
      </c>
      <c r="F17" s="37">
        <v>0</v>
      </c>
      <c r="G17" s="113" t="s">
        <v>20</v>
      </c>
      <c r="H17" s="142">
        <v>0</v>
      </c>
      <c r="I17" s="39"/>
      <c r="J17" s="112">
        <f>(H17*F17)*12</f>
        <v>0</v>
      </c>
      <c r="L17" s="62"/>
      <c r="O17" s="62"/>
      <c r="Q17" s="162"/>
    </row>
    <row r="18" spans="1:20" x14ac:dyDescent="0.25">
      <c r="A18" s="48"/>
      <c r="F18" s="23"/>
      <c r="G18" s="62"/>
      <c r="H18" s="141" t="e">
        <f>J18/F16/12</f>
        <v>#DIV/0!</v>
      </c>
      <c r="J18" s="105">
        <f>J16+J17</f>
        <v>0</v>
      </c>
      <c r="L18" s="62"/>
      <c r="O18" s="62"/>
      <c r="Q18" s="163">
        <f>J18/12</f>
        <v>0</v>
      </c>
    </row>
    <row r="19" spans="1:20" ht="16.5" customHeight="1" x14ac:dyDescent="0.25">
      <c r="A19" s="48"/>
      <c r="B19" s="117" t="s">
        <v>16</v>
      </c>
      <c r="G19" s="62"/>
      <c r="H19" s="140"/>
      <c r="J19" s="62"/>
      <c r="L19" s="62"/>
      <c r="O19" s="62"/>
      <c r="Q19" s="162"/>
    </row>
    <row r="20" spans="1:20" x14ac:dyDescent="0.25">
      <c r="A20" s="48"/>
      <c r="B20" s="1" t="s">
        <v>19</v>
      </c>
      <c r="F20" s="23">
        <v>0</v>
      </c>
      <c r="G20" s="62" t="s">
        <v>20</v>
      </c>
      <c r="H20" s="141">
        <f>H16</f>
        <v>0</v>
      </c>
      <c r="J20" s="105">
        <f>(H20*F20)*12</f>
        <v>0</v>
      </c>
      <c r="L20" s="62"/>
      <c r="O20" s="62"/>
      <c r="Q20" s="162"/>
    </row>
    <row r="21" spans="1:20" x14ac:dyDescent="0.25">
      <c r="A21" s="48"/>
      <c r="B21" s="1" t="s">
        <v>22</v>
      </c>
      <c r="E21" s="114" t="e">
        <f>F21/F20</f>
        <v>#DIV/0!</v>
      </c>
      <c r="F21" s="37">
        <v>0</v>
      </c>
      <c r="G21" s="113" t="s">
        <v>20</v>
      </c>
      <c r="H21" s="143">
        <f>H17</f>
        <v>0</v>
      </c>
      <c r="I21" s="39"/>
      <c r="J21" s="112">
        <f>(H21*F21)*12</f>
        <v>0</v>
      </c>
      <c r="L21" s="62"/>
      <c r="O21" s="62"/>
      <c r="Q21" s="162"/>
    </row>
    <row r="22" spans="1:20" x14ac:dyDescent="0.25">
      <c r="A22" s="48"/>
      <c r="F22" s="23"/>
      <c r="G22" s="62"/>
      <c r="H22" s="141" t="e">
        <f>J22/F20/12</f>
        <v>#DIV/0!</v>
      </c>
      <c r="J22" s="105">
        <f>SUM(J20:J21)</f>
        <v>0</v>
      </c>
      <c r="L22" s="62"/>
      <c r="O22" s="62"/>
      <c r="Q22" s="163">
        <f>J22/12</f>
        <v>0</v>
      </c>
    </row>
    <row r="23" spans="1:20" ht="16.5" customHeight="1" x14ac:dyDescent="0.25">
      <c r="A23" s="48"/>
      <c r="B23" s="117" t="s">
        <v>16</v>
      </c>
      <c r="G23" s="62"/>
      <c r="H23" s="140"/>
      <c r="J23" s="62"/>
      <c r="L23" s="62"/>
      <c r="O23" s="62"/>
      <c r="Q23" s="162"/>
    </row>
    <row r="24" spans="1:20" x14ac:dyDescent="0.25">
      <c r="A24" s="48"/>
      <c r="B24" s="1" t="s">
        <v>19</v>
      </c>
      <c r="F24" s="23">
        <v>0</v>
      </c>
      <c r="G24" s="62" t="s">
        <v>20</v>
      </c>
      <c r="H24" s="141">
        <f>H20</f>
        <v>0</v>
      </c>
      <c r="J24" s="105">
        <f>(H24*F24)*12</f>
        <v>0</v>
      </c>
      <c r="L24" s="62"/>
      <c r="O24" s="62"/>
      <c r="Q24" s="162"/>
    </row>
    <row r="25" spans="1:20" x14ac:dyDescent="0.25">
      <c r="A25" s="48"/>
      <c r="B25" s="1" t="s">
        <v>22</v>
      </c>
      <c r="E25" s="114" t="e">
        <f>F25/F24</f>
        <v>#DIV/0!</v>
      </c>
      <c r="F25" s="37">
        <v>0</v>
      </c>
      <c r="G25" s="113" t="s">
        <v>20</v>
      </c>
      <c r="H25" s="143">
        <f>H21</f>
        <v>0</v>
      </c>
      <c r="I25" s="39"/>
      <c r="J25" s="112">
        <f>(H25*F25)*12</f>
        <v>0</v>
      </c>
      <c r="L25" s="62"/>
      <c r="O25" s="62"/>
      <c r="Q25" s="162"/>
    </row>
    <row r="26" spans="1:20" x14ac:dyDescent="0.25">
      <c r="A26" s="48"/>
      <c r="F26" s="23"/>
      <c r="G26" s="62"/>
      <c r="H26" s="141" t="e">
        <f>J26/F24/12</f>
        <v>#DIV/0!</v>
      </c>
      <c r="J26" s="105">
        <f>SUM(J24:J25)</f>
        <v>0</v>
      </c>
      <c r="L26" s="62"/>
      <c r="O26" s="62"/>
      <c r="Q26" s="163">
        <f>J26/12</f>
        <v>0</v>
      </c>
    </row>
    <row r="27" spans="1:20" ht="14.45" customHeight="1" x14ac:dyDescent="0.25">
      <c r="A27" s="48"/>
      <c r="B27" s="118" t="s">
        <v>23</v>
      </c>
      <c r="G27" s="62"/>
      <c r="H27" s="140"/>
      <c r="J27" s="62"/>
      <c r="L27" s="62"/>
      <c r="O27" s="62"/>
      <c r="Q27" s="162"/>
    </row>
    <row r="28" spans="1:20" ht="4.9000000000000004" customHeight="1" x14ac:dyDescent="0.25">
      <c r="A28" s="48"/>
      <c r="G28" s="62"/>
      <c r="H28" s="140"/>
      <c r="J28" s="62"/>
      <c r="L28" s="62"/>
      <c r="O28" s="62"/>
      <c r="Q28" s="162"/>
      <c r="T28" s="1" t="s">
        <v>15</v>
      </c>
    </row>
    <row r="29" spans="1:20" ht="13.9" customHeight="1" x14ac:dyDescent="0.25">
      <c r="A29" s="48"/>
      <c r="B29" s="117" t="s">
        <v>16</v>
      </c>
      <c r="C29" s="116"/>
      <c r="D29" s="116"/>
      <c r="E29" s="115"/>
      <c r="G29" s="62"/>
      <c r="H29" s="140"/>
      <c r="J29" s="62"/>
      <c r="L29" s="62"/>
      <c r="O29" s="62"/>
      <c r="Q29" s="162"/>
    </row>
    <row r="30" spans="1:20" ht="15" customHeight="1" x14ac:dyDescent="0.25">
      <c r="A30" s="48"/>
      <c r="B30" s="1" t="s">
        <v>19</v>
      </c>
      <c r="F30" s="23">
        <v>0</v>
      </c>
      <c r="G30" s="62" t="s">
        <v>20</v>
      </c>
      <c r="H30" s="141">
        <f>H24</f>
        <v>0</v>
      </c>
      <c r="J30" s="105">
        <f>(H30*F30)*12</f>
        <v>0</v>
      </c>
      <c r="L30" s="62"/>
      <c r="O30" s="62"/>
      <c r="Q30" s="164"/>
      <c r="R30" s="9"/>
      <c r="S30" s="9"/>
    </row>
    <row r="31" spans="1:20" x14ac:dyDescent="0.25">
      <c r="A31" s="48"/>
      <c r="B31" s="1" t="s">
        <v>22</v>
      </c>
      <c r="E31" s="114" t="e">
        <f>F31/F30</f>
        <v>#DIV/0!</v>
      </c>
      <c r="F31" s="37">
        <v>0</v>
      </c>
      <c r="G31" s="113" t="s">
        <v>20</v>
      </c>
      <c r="H31" s="142">
        <f>H21</f>
        <v>0</v>
      </c>
      <c r="I31" s="39"/>
      <c r="J31" s="112">
        <f>(H31*F31)*12</f>
        <v>0</v>
      </c>
      <c r="L31" s="62"/>
      <c r="O31" s="62"/>
      <c r="Q31" s="165"/>
      <c r="R31" s="9"/>
      <c r="S31" s="9"/>
    </row>
    <row r="32" spans="1:20" x14ac:dyDescent="0.25">
      <c r="A32" s="48"/>
      <c r="F32" s="23"/>
      <c r="G32" s="62"/>
      <c r="H32" s="141" t="e">
        <f>J32/F30/12</f>
        <v>#DIV/0!</v>
      </c>
      <c r="J32" s="105">
        <f>J30+J31</f>
        <v>0</v>
      </c>
      <c r="L32" s="62"/>
      <c r="O32" s="62"/>
      <c r="Q32" s="163">
        <f>J32/12</f>
        <v>0</v>
      </c>
    </row>
    <row r="33" spans="1:20" ht="3.75" customHeight="1" x14ac:dyDescent="0.25">
      <c r="A33" s="48"/>
      <c r="F33" s="23"/>
      <c r="G33" s="62"/>
      <c r="H33" s="141"/>
      <c r="J33" s="105"/>
      <c r="L33" s="62"/>
      <c r="O33" s="62"/>
      <c r="Q33" s="166"/>
    </row>
    <row r="34" spans="1:20" ht="5.0999999999999996" customHeight="1" x14ac:dyDescent="0.25">
      <c r="A34" s="48"/>
      <c r="F34" s="23"/>
      <c r="G34" s="62"/>
      <c r="H34" s="141"/>
      <c r="J34" s="111"/>
      <c r="L34" s="62"/>
      <c r="O34" s="62"/>
      <c r="Q34" s="167"/>
    </row>
    <row r="35" spans="1:20" ht="10.9" customHeight="1" x14ac:dyDescent="0.25">
      <c r="A35" s="48"/>
      <c r="B35" s="1" t="s">
        <v>24</v>
      </c>
      <c r="E35" s="110" t="e">
        <f>(F17+F21+F25+F31)/F35</f>
        <v>#DIV/0!</v>
      </c>
      <c r="F35" s="109">
        <f>SUM(F16,F20,F24,F30)</f>
        <v>0</v>
      </c>
      <c r="G35" s="108" t="s">
        <v>20</v>
      </c>
      <c r="H35" s="144" t="e">
        <f>L37/F35/12</f>
        <v>#DIV/0!</v>
      </c>
      <c r="J35" s="105"/>
      <c r="L35" s="105"/>
      <c r="N35" s="21"/>
      <c r="O35" s="62"/>
    </row>
    <row r="36" spans="1:20" ht="5.0999999999999996" customHeight="1" x14ac:dyDescent="0.25">
      <c r="A36" s="48"/>
      <c r="F36" s="107"/>
      <c r="H36" s="106"/>
      <c r="J36" s="105"/>
      <c r="L36" s="105"/>
      <c r="N36" s="21"/>
      <c r="O36" s="62"/>
    </row>
    <row r="37" spans="1:20" x14ac:dyDescent="0.25">
      <c r="A37" s="48"/>
      <c r="B37" s="50" t="s">
        <v>25</v>
      </c>
      <c r="C37" s="50"/>
      <c r="D37" s="50"/>
      <c r="H37" s="62"/>
      <c r="J37" s="62"/>
      <c r="K37" s="23"/>
      <c r="L37" s="105">
        <f>(ROUND(SUM(J18,J22,J26,J32),0))</f>
        <v>0</v>
      </c>
      <c r="M37" s="23"/>
      <c r="N37" s="21" t="e">
        <f>L37/$F$35</f>
        <v>#DIV/0!</v>
      </c>
      <c r="O37" s="46"/>
      <c r="Q37" s="9"/>
      <c r="R37" s="9"/>
      <c r="S37" s="9"/>
      <c r="T37" s="9"/>
    </row>
    <row r="38" spans="1:20" s="63" customFormat="1" ht="5.0999999999999996" customHeight="1" x14ac:dyDescent="0.2">
      <c r="A38" s="70"/>
      <c r="B38" s="83"/>
      <c r="C38" s="83"/>
      <c r="D38" s="83"/>
      <c r="H38" s="68"/>
      <c r="J38" s="68"/>
      <c r="K38" s="66"/>
      <c r="L38" s="103"/>
      <c r="M38" s="66"/>
      <c r="N38" s="65"/>
      <c r="O38" s="64"/>
      <c r="Q38" s="73"/>
      <c r="R38" s="73"/>
      <c r="S38" s="73"/>
      <c r="T38" s="73"/>
    </row>
    <row r="39" spans="1:20" s="63" customFormat="1" ht="11.25" x14ac:dyDescent="0.2">
      <c r="A39" s="70"/>
      <c r="B39" s="83" t="s">
        <v>26</v>
      </c>
      <c r="C39" s="83"/>
      <c r="D39" s="83"/>
      <c r="H39" s="68"/>
      <c r="J39" s="68"/>
      <c r="K39" s="87"/>
      <c r="L39" s="104">
        <v>0</v>
      </c>
      <c r="M39" s="87"/>
      <c r="N39" s="86" t="e">
        <f>L39/$F$35</f>
        <v>#DIV/0!</v>
      </c>
      <c r="O39" s="85"/>
      <c r="Q39" s="145"/>
      <c r="R39" s="73"/>
      <c r="S39" s="73"/>
      <c r="T39" s="73"/>
    </row>
    <row r="40" spans="1:20" s="63" customFormat="1" ht="5.0999999999999996" customHeight="1" x14ac:dyDescent="0.2">
      <c r="A40" s="70"/>
      <c r="B40" s="83"/>
      <c r="C40" s="83"/>
      <c r="D40" s="83"/>
      <c r="H40" s="68"/>
      <c r="J40" s="68"/>
      <c r="K40" s="66"/>
      <c r="L40" s="103"/>
      <c r="M40" s="66"/>
      <c r="N40" s="65"/>
      <c r="O40" s="64"/>
      <c r="Q40" s="73"/>
      <c r="R40" s="73"/>
      <c r="S40" s="73"/>
      <c r="T40" s="73"/>
    </row>
    <row r="41" spans="1:20" s="63" customFormat="1" ht="11.25" x14ac:dyDescent="0.2">
      <c r="A41" s="70"/>
      <c r="B41" s="83" t="s">
        <v>27</v>
      </c>
      <c r="C41" s="83"/>
      <c r="D41" s="83"/>
      <c r="H41" s="68"/>
      <c r="J41" s="68"/>
      <c r="K41" s="66"/>
      <c r="L41" s="103">
        <f>SUM(L37:L39)</f>
        <v>0</v>
      </c>
      <c r="M41" s="66"/>
      <c r="N41" s="65" t="e">
        <f>L41/$F$35</f>
        <v>#DIV/0!</v>
      </c>
      <c r="O41" s="64"/>
      <c r="Q41" s="73"/>
      <c r="R41" s="73"/>
      <c r="S41" s="73"/>
      <c r="T41" s="73"/>
    </row>
    <row r="42" spans="1:20" ht="5.25" customHeight="1" x14ac:dyDescent="0.25">
      <c r="A42" s="48"/>
      <c r="B42" s="50"/>
      <c r="H42" s="62"/>
      <c r="J42" s="62"/>
      <c r="K42" s="23"/>
      <c r="L42" s="102"/>
      <c r="M42" s="23"/>
      <c r="N42" s="23"/>
      <c r="O42" s="46"/>
      <c r="Q42" s="9"/>
      <c r="R42" s="9"/>
      <c r="S42" s="9"/>
      <c r="T42" s="9"/>
    </row>
    <row r="43" spans="1:20" x14ac:dyDescent="0.25">
      <c r="A43" s="48"/>
      <c r="B43" s="50" t="s">
        <v>28</v>
      </c>
      <c r="C43" s="1" t="s">
        <v>29</v>
      </c>
      <c r="H43" s="101">
        <v>0.05</v>
      </c>
      <c r="J43" s="62"/>
      <c r="K43" s="37"/>
      <c r="L43" s="100">
        <f>-ROUND((L41)*H43,0)</f>
        <v>0</v>
      </c>
      <c r="M43" s="23"/>
      <c r="N43" s="21" t="e">
        <f>L43/$F$35</f>
        <v>#DIV/0!</v>
      </c>
      <c r="O43" s="46"/>
      <c r="Q43" s="9"/>
      <c r="R43" s="9"/>
      <c r="S43" s="9"/>
      <c r="T43" s="9"/>
    </row>
    <row r="44" spans="1:20" ht="5.0999999999999996" customHeight="1" x14ac:dyDescent="0.25">
      <c r="A44" s="48"/>
      <c r="H44" s="62"/>
      <c r="I44" s="23"/>
      <c r="J44" s="28"/>
      <c r="K44" s="23"/>
      <c r="L44" s="46"/>
      <c r="M44" s="60"/>
      <c r="N44" s="60"/>
      <c r="O44" s="99"/>
      <c r="Q44" s="9"/>
      <c r="R44" s="9"/>
      <c r="S44" s="9"/>
      <c r="T44" s="9"/>
    </row>
    <row r="45" spans="1:20" x14ac:dyDescent="0.25">
      <c r="A45" s="48"/>
      <c r="B45" s="50" t="s">
        <v>30</v>
      </c>
      <c r="C45" s="51"/>
      <c r="D45" s="51"/>
      <c r="E45" s="51"/>
      <c r="F45" s="51"/>
      <c r="G45" s="51"/>
      <c r="H45" s="62"/>
      <c r="I45" s="23"/>
      <c r="J45" s="28"/>
      <c r="K45" s="23"/>
      <c r="L45" s="49">
        <f>SUM(L41:L43)</f>
        <v>0</v>
      </c>
      <c r="M45" s="8"/>
      <c r="N45" s="21" t="e">
        <f>L45/$F$35</f>
        <v>#DIV/0!</v>
      </c>
      <c r="O45" s="49"/>
      <c r="Q45" s="9"/>
      <c r="R45" s="9"/>
      <c r="S45" s="9"/>
      <c r="T45" s="9"/>
    </row>
    <row r="46" spans="1:20" ht="4.5" customHeight="1" x14ac:dyDescent="0.25">
      <c r="A46" s="48"/>
      <c r="B46" s="50"/>
      <c r="C46" s="51"/>
      <c r="D46" s="51"/>
      <c r="E46" s="51"/>
      <c r="F46" s="51"/>
      <c r="G46" s="51"/>
      <c r="H46" s="62"/>
      <c r="I46" s="23"/>
      <c r="J46" s="28"/>
      <c r="K46" s="23"/>
      <c r="L46" s="49"/>
      <c r="M46" s="8"/>
      <c r="N46" s="8"/>
      <c r="O46" s="49"/>
      <c r="Q46" s="9"/>
      <c r="R46" s="9"/>
      <c r="S46" s="9"/>
      <c r="T46" s="9"/>
    </row>
    <row r="47" spans="1:20" ht="5.25" customHeight="1" x14ac:dyDescent="0.25">
      <c r="A47" s="34"/>
      <c r="B47" s="61"/>
      <c r="C47" s="32"/>
      <c r="D47" s="32"/>
      <c r="E47" s="32"/>
      <c r="F47" s="32"/>
      <c r="G47" s="32"/>
      <c r="H47" s="97"/>
      <c r="I47" s="23"/>
      <c r="J47" s="28"/>
      <c r="K47" s="23"/>
      <c r="L47" s="46"/>
      <c r="M47" s="23"/>
      <c r="N47" s="23"/>
      <c r="O47" s="46"/>
    </row>
    <row r="48" spans="1:20" ht="13.9" customHeight="1" x14ac:dyDescent="0.25">
      <c r="A48" s="57"/>
      <c r="B48" s="56" t="s">
        <v>31</v>
      </c>
      <c r="C48" s="55"/>
      <c r="D48" s="55"/>
      <c r="E48" s="55"/>
      <c r="F48" s="55"/>
      <c r="G48" s="55"/>
      <c r="H48" s="96"/>
      <c r="I48" s="23"/>
      <c r="J48" s="28"/>
      <c r="K48" s="23"/>
      <c r="L48" s="46"/>
      <c r="M48" s="23"/>
      <c r="N48" s="23"/>
      <c r="O48" s="46"/>
    </row>
    <row r="49" spans="1:15" ht="4.5" customHeight="1" x14ac:dyDescent="0.25">
      <c r="A49" s="48"/>
      <c r="H49" s="62"/>
      <c r="I49" s="23"/>
      <c r="J49" s="28"/>
      <c r="K49" s="23"/>
      <c r="L49" s="46"/>
      <c r="M49" s="23"/>
      <c r="N49" s="23"/>
      <c r="O49" s="46"/>
    </row>
    <row r="50" spans="1:15" s="63" customFormat="1" ht="11.25" x14ac:dyDescent="0.2">
      <c r="A50" s="70"/>
      <c r="B50" s="84" t="s">
        <v>32</v>
      </c>
      <c r="H50" s="68"/>
      <c r="I50" s="66"/>
      <c r="J50" s="67"/>
      <c r="K50" s="66"/>
      <c r="L50" s="64"/>
      <c r="M50" s="66"/>
      <c r="N50" s="66"/>
      <c r="O50" s="64"/>
    </row>
    <row r="51" spans="1:15" s="63" customFormat="1" ht="11.25" x14ac:dyDescent="0.2">
      <c r="A51" s="70"/>
      <c r="B51" s="63" t="s">
        <v>33</v>
      </c>
      <c r="F51" s="95"/>
      <c r="G51" s="63" t="s">
        <v>34</v>
      </c>
      <c r="H51" s="68"/>
      <c r="I51" s="66"/>
      <c r="J51" s="67">
        <v>0</v>
      </c>
      <c r="K51" s="66"/>
      <c r="L51" s="64"/>
      <c r="M51" s="66"/>
      <c r="N51" s="65" t="e">
        <f>J51/$F$35</f>
        <v>#DIV/0!</v>
      </c>
      <c r="O51" s="64"/>
    </row>
    <row r="52" spans="1:15" s="63" customFormat="1" ht="11.25" x14ac:dyDescent="0.2">
      <c r="A52" s="70"/>
      <c r="B52" s="63" t="s">
        <v>35</v>
      </c>
      <c r="F52" s="94">
        <v>0</v>
      </c>
      <c r="G52" s="93" t="s">
        <v>13</v>
      </c>
      <c r="H52" s="72"/>
      <c r="I52" s="92"/>
      <c r="J52" s="91">
        <f>-F52*F35</f>
        <v>0</v>
      </c>
      <c r="K52" s="66"/>
      <c r="L52" s="64"/>
      <c r="M52" s="66"/>
      <c r="N52" s="65" t="e">
        <f>J52/$F$35</f>
        <v>#DIV/0!</v>
      </c>
      <c r="O52" s="64"/>
    </row>
    <row r="53" spans="1:15" s="63" customFormat="1" ht="11.25" x14ac:dyDescent="0.2">
      <c r="A53" s="70"/>
      <c r="B53" s="83" t="s">
        <v>36</v>
      </c>
      <c r="F53" s="65">
        <v>0</v>
      </c>
      <c r="G53" s="90" t="s">
        <v>13</v>
      </c>
      <c r="H53" s="68"/>
      <c r="J53" s="67">
        <f>-F53*F35</f>
        <v>0</v>
      </c>
      <c r="L53" s="64"/>
      <c r="M53" s="66"/>
      <c r="N53" s="65" t="e">
        <f>J53/$F$35</f>
        <v>#DIV/0!</v>
      </c>
      <c r="O53" s="64"/>
    </row>
    <row r="54" spans="1:15" s="63" customFormat="1" ht="3" customHeight="1" x14ac:dyDescent="0.2">
      <c r="A54" s="76"/>
      <c r="B54" s="81"/>
      <c r="C54" s="80"/>
      <c r="D54" s="80"/>
      <c r="E54" s="80"/>
      <c r="F54" s="89"/>
      <c r="G54" s="80"/>
      <c r="H54" s="88"/>
      <c r="I54" s="76"/>
      <c r="J54" s="75"/>
      <c r="L54" s="64"/>
      <c r="M54" s="87"/>
      <c r="N54" s="86"/>
      <c r="O54" s="85"/>
    </row>
    <row r="55" spans="1:15" s="63" customFormat="1" ht="11.25" x14ac:dyDescent="0.2">
      <c r="A55" s="70"/>
      <c r="B55" s="63" t="s">
        <v>37</v>
      </c>
      <c r="F55" s="69"/>
      <c r="H55" s="68"/>
      <c r="J55" s="67">
        <f>SUM(J51:J54)</f>
        <v>0</v>
      </c>
      <c r="L55" s="64"/>
      <c r="M55" s="66"/>
      <c r="N55" s="65" t="e">
        <f>J55/$F$35</f>
        <v>#DIV/0!</v>
      </c>
      <c r="O55" s="64"/>
    </row>
    <row r="56" spans="1:15" s="63" customFormat="1" ht="13.9" customHeight="1" x14ac:dyDescent="0.2">
      <c r="A56" s="70"/>
      <c r="B56" s="84" t="s">
        <v>38</v>
      </c>
      <c r="F56" s="69"/>
      <c r="H56" s="68"/>
      <c r="J56" s="67"/>
      <c r="L56" s="64"/>
      <c r="M56" s="66"/>
      <c r="N56" s="65"/>
      <c r="O56" s="68"/>
    </row>
    <row r="57" spans="1:15" x14ac:dyDescent="0.25">
      <c r="A57" s="48"/>
      <c r="B57" s="83" t="s">
        <v>39</v>
      </c>
      <c r="C57" s="63"/>
      <c r="D57" s="63"/>
      <c r="E57" s="63"/>
      <c r="F57" s="74">
        <v>0</v>
      </c>
      <c r="G57" s="63" t="s">
        <v>40</v>
      </c>
      <c r="H57" s="68"/>
      <c r="I57" s="63"/>
      <c r="J57" s="67">
        <f>ROUND(-F57*L45,0)</f>
        <v>0</v>
      </c>
      <c r="L57" s="46"/>
      <c r="M57" s="23"/>
      <c r="N57" s="21" t="e">
        <f>J57/$F$35</f>
        <v>#DIV/0!</v>
      </c>
      <c r="O57" s="46"/>
    </row>
    <row r="58" spans="1:15" x14ac:dyDescent="0.25">
      <c r="A58" s="48"/>
      <c r="B58" s="83" t="s">
        <v>41</v>
      </c>
      <c r="C58" s="63"/>
      <c r="D58" s="63"/>
      <c r="E58" s="63"/>
      <c r="F58" s="74">
        <v>0</v>
      </c>
      <c r="G58" s="73" t="s">
        <v>40</v>
      </c>
      <c r="H58" s="72"/>
      <c r="I58" s="66"/>
      <c r="J58" s="67">
        <f>ROUND(-F58*L45,0)</f>
        <v>0</v>
      </c>
      <c r="L58" s="28"/>
      <c r="M58" s="36"/>
      <c r="N58" s="82" t="e">
        <f>J58/$F$35</f>
        <v>#DIV/0!</v>
      </c>
      <c r="O58" s="35"/>
    </row>
    <row r="59" spans="1:15" s="63" customFormat="1" ht="3" customHeight="1" x14ac:dyDescent="0.2">
      <c r="A59" s="76"/>
      <c r="B59" s="81"/>
      <c r="C59" s="80"/>
      <c r="D59" s="80"/>
      <c r="E59" s="80"/>
      <c r="F59" s="79"/>
      <c r="G59" s="78"/>
      <c r="H59" s="77"/>
      <c r="I59" s="76"/>
      <c r="J59" s="75"/>
      <c r="L59" s="64"/>
      <c r="M59" s="71"/>
      <c r="N59" s="65"/>
      <c r="O59" s="64"/>
    </row>
    <row r="60" spans="1:15" s="63" customFormat="1" ht="11.25" x14ac:dyDescent="0.2">
      <c r="A60" s="70"/>
      <c r="B60" s="63" t="s">
        <v>37</v>
      </c>
      <c r="F60" s="74"/>
      <c r="G60" s="73"/>
      <c r="H60" s="72"/>
      <c r="J60" s="67">
        <f>SUM(J56:J59)</f>
        <v>0</v>
      </c>
      <c r="L60" s="64"/>
      <c r="M60" s="71"/>
      <c r="N60" s="65" t="e">
        <f>J60/$F$35</f>
        <v>#DIV/0!</v>
      </c>
      <c r="O60" s="64"/>
    </row>
    <row r="61" spans="1:15" s="63" customFormat="1" ht="3.75" customHeight="1" x14ac:dyDescent="0.2">
      <c r="A61" s="70"/>
      <c r="F61" s="69"/>
      <c r="H61" s="68"/>
      <c r="J61" s="67"/>
      <c r="L61" s="64"/>
      <c r="M61" s="66"/>
      <c r="N61" s="65"/>
      <c r="O61" s="64"/>
    </row>
    <row r="62" spans="1:15" x14ac:dyDescent="0.25">
      <c r="A62" s="48"/>
      <c r="B62" s="50" t="s">
        <v>42</v>
      </c>
      <c r="H62" s="62"/>
      <c r="I62" s="23"/>
      <c r="J62" s="28"/>
      <c r="L62" s="28">
        <f>SUM(J55,J60)</f>
        <v>0</v>
      </c>
      <c r="M62" s="6"/>
      <c r="N62" s="21" t="e">
        <f>L62/$F$35</f>
        <v>#DIV/0!</v>
      </c>
      <c r="O62" s="28"/>
    </row>
    <row r="63" spans="1:15" ht="1.5" customHeight="1" x14ac:dyDescent="0.25">
      <c r="A63" s="48"/>
      <c r="H63" s="62"/>
      <c r="I63" s="23"/>
      <c r="J63" s="28"/>
      <c r="L63" s="62"/>
      <c r="N63" s="39"/>
      <c r="O63" s="28"/>
    </row>
    <row r="64" spans="1:15" ht="4.5" customHeight="1" x14ac:dyDescent="0.25">
      <c r="A64" s="34"/>
      <c r="B64" s="61"/>
      <c r="C64" s="32"/>
      <c r="D64" s="32"/>
      <c r="E64" s="32"/>
      <c r="F64" s="32"/>
      <c r="G64" s="32"/>
      <c r="H64" s="32"/>
      <c r="I64" s="31"/>
      <c r="J64" s="30"/>
      <c r="K64" s="60"/>
      <c r="L64" s="58"/>
      <c r="M64" s="59"/>
      <c r="N64" s="21"/>
      <c r="O64" s="58"/>
    </row>
    <row r="65" spans="1:20" ht="13.9" customHeight="1" x14ac:dyDescent="0.25">
      <c r="A65" s="57"/>
      <c r="B65" s="56" t="s">
        <v>43</v>
      </c>
      <c r="C65" s="55"/>
      <c r="D65" s="55"/>
      <c r="E65" s="55"/>
      <c r="F65" s="55"/>
      <c r="G65" s="55"/>
      <c r="H65" s="55"/>
      <c r="I65" s="54"/>
      <c r="J65" s="53"/>
      <c r="K65" s="23"/>
      <c r="L65" s="7">
        <f>L45+L62</f>
        <v>0</v>
      </c>
      <c r="M65" s="4"/>
      <c r="N65" s="21" t="e">
        <f>L65/$F$35</f>
        <v>#DIV/0!</v>
      </c>
      <c r="O65" s="7"/>
    </row>
    <row r="66" spans="1:20" ht="2.25" customHeight="1" x14ac:dyDescent="0.25">
      <c r="A66" s="48"/>
      <c r="B66" s="52"/>
      <c r="C66" s="51"/>
      <c r="D66" s="51"/>
      <c r="E66" s="51"/>
      <c r="F66" s="51"/>
      <c r="G66" s="51"/>
      <c r="I66" s="23"/>
      <c r="J66" s="46"/>
      <c r="K66" s="23"/>
      <c r="L66" s="49"/>
      <c r="M66" s="8"/>
      <c r="N66" s="8"/>
      <c r="O66" s="49"/>
    </row>
    <row r="67" spans="1:20" ht="3" customHeight="1" x14ac:dyDescent="0.25">
      <c r="A67" s="48"/>
      <c r="B67" s="50"/>
      <c r="I67" s="23"/>
      <c r="J67" s="46"/>
      <c r="K67" s="23"/>
      <c r="L67" s="49"/>
      <c r="M67" s="8"/>
      <c r="N67" s="8"/>
      <c r="O67" s="49"/>
    </row>
    <row r="68" spans="1:20" ht="13.9" customHeight="1" x14ac:dyDescent="0.25">
      <c r="A68" s="48"/>
      <c r="B68" s="47" t="s">
        <v>44</v>
      </c>
      <c r="I68" s="23"/>
      <c r="J68" s="46"/>
      <c r="K68" s="45"/>
      <c r="L68" s="44">
        <v>0</v>
      </c>
      <c r="M68" s="43"/>
      <c r="N68" s="43"/>
      <c r="O68" s="42"/>
    </row>
    <row r="69" spans="1:20" ht="2.25" customHeight="1" x14ac:dyDescent="0.25">
      <c r="A69" s="41"/>
      <c r="B69" s="40"/>
      <c r="C69" s="39"/>
      <c r="D69" s="39"/>
      <c r="E69" s="39"/>
      <c r="F69" s="39"/>
      <c r="G69" s="39"/>
      <c r="H69" s="39"/>
      <c r="I69" s="37"/>
      <c r="J69" s="38"/>
      <c r="K69" s="37"/>
      <c r="L69" s="35"/>
      <c r="M69" s="36"/>
      <c r="N69" s="36"/>
      <c r="O69" s="35"/>
      <c r="P69" s="1">
        <v>0</v>
      </c>
    </row>
    <row r="70" spans="1:20" ht="6" customHeight="1" x14ac:dyDescent="0.25">
      <c r="A70" s="34"/>
      <c r="B70" s="33"/>
      <c r="C70" s="32"/>
      <c r="D70" s="32"/>
      <c r="E70" s="32"/>
      <c r="F70" s="32"/>
      <c r="G70" s="32"/>
      <c r="H70" s="32"/>
      <c r="I70" s="31"/>
      <c r="J70" s="30"/>
      <c r="K70" s="23"/>
      <c r="L70" s="28"/>
      <c r="M70" s="6"/>
      <c r="N70" s="6"/>
      <c r="O70" s="28"/>
    </row>
    <row r="71" spans="1:20" ht="13.9" customHeight="1" x14ac:dyDescent="0.25">
      <c r="A71" s="27"/>
      <c r="B71" s="26" t="s">
        <v>56</v>
      </c>
      <c r="C71" s="25"/>
      <c r="D71" s="25"/>
      <c r="E71" s="25"/>
      <c r="F71" s="25"/>
      <c r="G71" s="25"/>
      <c r="H71" s="25"/>
      <c r="I71" s="24"/>
      <c r="J71" s="29"/>
      <c r="K71" s="23"/>
      <c r="L71" s="28"/>
      <c r="M71" s="6"/>
      <c r="N71" s="6"/>
      <c r="O71" s="28"/>
      <c r="R71" s="151" t="s">
        <v>45</v>
      </c>
    </row>
    <row r="72" spans="1:20" ht="14.45" customHeight="1" x14ac:dyDescent="0.25">
      <c r="A72" s="27"/>
      <c r="B72" s="26" t="s">
        <v>46</v>
      </c>
      <c r="C72" s="25"/>
      <c r="D72" s="25"/>
      <c r="E72" s="25"/>
      <c r="F72" s="25"/>
      <c r="G72" s="25"/>
      <c r="H72" s="25"/>
      <c r="I72" s="24"/>
      <c r="J72" s="159" t="s">
        <v>47</v>
      </c>
      <c r="K72" s="23"/>
      <c r="L72" s="22" t="e">
        <f>ROUND(L65/L68,-4)</f>
        <v>#DIV/0!</v>
      </c>
      <c r="M72" s="6"/>
      <c r="N72" s="21" t="e">
        <f>L72/F35</f>
        <v>#DIV/0!</v>
      </c>
      <c r="O72" s="20"/>
      <c r="R72" s="152">
        <v>0.75</v>
      </c>
    </row>
    <row r="73" spans="1:20" ht="3" customHeight="1" x14ac:dyDescent="0.25">
      <c r="A73" s="19"/>
      <c r="B73" s="18"/>
      <c r="C73" s="18"/>
      <c r="D73" s="18"/>
      <c r="E73" s="18"/>
      <c r="F73" s="18"/>
      <c r="G73" s="18"/>
      <c r="H73" s="18"/>
      <c r="I73" s="18"/>
      <c r="J73" s="17"/>
      <c r="K73" s="16"/>
      <c r="L73" s="15"/>
      <c r="M73" s="14"/>
      <c r="N73" s="14"/>
      <c r="O73" s="13"/>
    </row>
    <row r="74" spans="1:20" x14ac:dyDescent="0.25">
      <c r="A74" s="9"/>
      <c r="B74" s="12"/>
      <c r="C74" s="10"/>
      <c r="D74" s="10"/>
      <c r="E74" s="11"/>
      <c r="F74" s="10"/>
      <c r="G74" s="10"/>
      <c r="H74" s="10"/>
      <c r="I74" s="9"/>
      <c r="J74" s="9"/>
      <c r="L74" s="8"/>
      <c r="M74" s="8"/>
      <c r="N74" s="8"/>
      <c r="O74" s="8"/>
    </row>
    <row r="76" spans="1:20" ht="21" customHeight="1" x14ac:dyDescent="0.25">
      <c r="C76" s="3"/>
      <c r="D76" s="3"/>
      <c r="E76" s="5"/>
      <c r="F76" s="3"/>
      <c r="G76" s="3"/>
      <c r="H76" s="168"/>
      <c r="I76" s="168"/>
      <c r="J76" s="168"/>
      <c r="K76" s="168"/>
      <c r="L76" s="169" t="s">
        <v>48</v>
      </c>
      <c r="M76" s="168"/>
      <c r="N76" s="168"/>
      <c r="O76" s="168"/>
      <c r="P76" s="168"/>
      <c r="Q76" s="168"/>
      <c r="R76" s="169" t="s">
        <v>49</v>
      </c>
      <c r="S76" s="168"/>
      <c r="T76" s="170" t="s">
        <v>50</v>
      </c>
    </row>
    <row r="77" spans="1:20" x14ac:dyDescent="0.25">
      <c r="C77" s="3"/>
      <c r="D77" s="3"/>
      <c r="E77" s="3"/>
      <c r="F77" s="3"/>
      <c r="G77" s="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</row>
    <row r="78" spans="1:20" ht="13.9" customHeight="1" x14ac:dyDescent="0.25">
      <c r="C78" s="3"/>
      <c r="D78" s="3"/>
      <c r="E78" s="5"/>
      <c r="F78" s="3"/>
      <c r="G78" s="3"/>
      <c r="H78" s="146" t="s">
        <v>51</v>
      </c>
      <c r="I78" s="146"/>
      <c r="J78" s="146"/>
      <c r="K78" s="146"/>
      <c r="L78" s="147">
        <v>0</v>
      </c>
      <c r="M78" s="63"/>
      <c r="N78" s="63"/>
      <c r="O78" s="63"/>
      <c r="P78" s="63"/>
      <c r="Q78" s="63"/>
      <c r="R78" s="63"/>
      <c r="S78" s="63"/>
      <c r="T78" s="63"/>
    </row>
    <row r="79" spans="1:20" x14ac:dyDescent="0.25">
      <c r="C79" s="3"/>
      <c r="D79" s="3"/>
      <c r="E79" s="3"/>
      <c r="F79" s="2"/>
      <c r="G79" s="2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</row>
    <row r="80" spans="1:20" ht="14.45" customHeight="1" x14ac:dyDescent="0.25">
      <c r="C80" s="3"/>
      <c r="D80" s="3"/>
      <c r="E80" s="3"/>
      <c r="F80" s="2"/>
      <c r="G80" s="2"/>
      <c r="H80" s="148" t="s">
        <v>52</v>
      </c>
      <c r="I80" s="148"/>
      <c r="J80" s="148"/>
      <c r="K80" s="148"/>
      <c r="L80" s="149" t="e">
        <f>T82</f>
        <v>#DIV/0!</v>
      </c>
      <c r="M80" s="63"/>
      <c r="N80" s="63"/>
      <c r="O80" s="63"/>
      <c r="P80" s="63"/>
      <c r="Q80" s="63"/>
      <c r="R80" s="65">
        <v>0</v>
      </c>
      <c r="S80" s="63"/>
      <c r="T80" s="63"/>
    </row>
    <row r="81" spans="3:20" ht="12" customHeight="1" x14ac:dyDescent="0.25">
      <c r="C81" s="3"/>
      <c r="D81" s="3"/>
      <c r="E81" s="3"/>
      <c r="F81" s="2"/>
      <c r="G81" s="2"/>
      <c r="H81" s="150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151" t="s">
        <v>45</v>
      </c>
      <c r="T81" s="63"/>
    </row>
    <row r="82" spans="3:20" ht="14.45" customHeight="1" x14ac:dyDescent="0.25">
      <c r="H82" s="146" t="s">
        <v>53</v>
      </c>
      <c r="I82" s="146"/>
      <c r="J82" s="146"/>
      <c r="K82" s="146"/>
      <c r="L82" s="147" t="e">
        <f>SUM(L78:L80)</f>
        <v>#DIV/0!</v>
      </c>
      <c r="M82" s="63"/>
      <c r="N82" s="63"/>
      <c r="O82" s="63"/>
      <c r="P82" s="63"/>
      <c r="Q82" s="63"/>
      <c r="R82" s="147">
        <f>MROUND(R80*F48,10000)</f>
        <v>0</v>
      </c>
      <c r="S82" s="152">
        <f>1-R72</f>
        <v>0.25</v>
      </c>
      <c r="T82" s="147" t="e">
        <f>MROUND(L72*R72+R82*S82,10000)</f>
        <v>#DIV/0!</v>
      </c>
    </row>
    <row r="83" spans="3:20" x14ac:dyDescent="0.25">
      <c r="H83" s="150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</row>
    <row r="84" spans="3:20" x14ac:dyDescent="0.25">
      <c r="H84" s="153" t="s">
        <v>54</v>
      </c>
      <c r="I84" s="80"/>
      <c r="J84" s="80"/>
      <c r="K84" s="80"/>
      <c r="L84" s="154">
        <v>0</v>
      </c>
      <c r="M84" s="80"/>
      <c r="N84" s="80"/>
      <c r="O84" s="80"/>
      <c r="P84" s="80"/>
      <c r="Q84" s="80"/>
      <c r="R84" s="154">
        <f>L84</f>
        <v>0</v>
      </c>
      <c r="S84" s="63"/>
      <c r="T84" s="154">
        <f>R84</f>
        <v>0</v>
      </c>
    </row>
    <row r="85" spans="3:20" x14ac:dyDescent="0.25">
      <c r="H85" s="155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</row>
    <row r="86" spans="3:20" ht="13.9" customHeight="1" x14ac:dyDescent="0.25">
      <c r="H86" s="156" t="s">
        <v>55</v>
      </c>
      <c r="I86" s="157"/>
      <c r="J86" s="157"/>
      <c r="K86" s="157"/>
      <c r="L86" s="158" t="e">
        <f>L84/L82</f>
        <v>#DIV/0!</v>
      </c>
      <c r="M86" s="157"/>
      <c r="N86" s="157"/>
      <c r="O86" s="157"/>
      <c r="P86" s="157"/>
      <c r="Q86" s="157"/>
      <c r="R86" s="158" t="e">
        <f>R84/R82</f>
        <v>#DIV/0!</v>
      </c>
      <c r="S86" s="63"/>
      <c r="T86" s="158" t="e">
        <f>T84/T82</f>
        <v>#DIV/0!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O1"/>
    <mergeCell ref="A2:O2"/>
  </mergeCells>
  <printOptions horizontalCentered="1" verticalCentered="1"/>
  <pageMargins left="0" right="0" top="0" bottom="0" header="0.27" footer="0.5"/>
  <pageSetup scale="8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59ECF-A6F4-4EE2-A28D-D19A100B9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EDB3A6-9BB0-4594-AACC-929EEC21FF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E8BF0-D9BF-4215-8D78-A8C2D6863D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Approach</vt:lpstr>
      <vt:lpstr>'Income Approach'!Print_Area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kmuel</dc:creator>
  <cp:keywords/>
  <dc:description/>
  <cp:lastModifiedBy>Michael Martino</cp:lastModifiedBy>
  <dcterms:created xsi:type="dcterms:W3CDTF">2019-07-07T15:19:13Z</dcterms:created>
  <dcterms:modified xsi:type="dcterms:W3CDTF">2020-09-07T15:32:19Z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0x010100CF5F8BD6FB4F524198FB3326D5055444</vt:lpwstr>
  </property>
</Properties>
</file>