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B318B728-F913-43AD-A20A-9E555EB3CE5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H Valuation" sheetId="1" r:id="rId1"/>
  </sheets>
  <definedNames>
    <definedName name="_xlnm.Print_Area" localSheetId="0">'LH Valuation'!$A$10:$Q$28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R17" i="1"/>
  <c r="N16" i="1" s="1"/>
  <c r="J16" i="1"/>
  <c r="J17" i="1" s="1"/>
  <c r="N14" i="1"/>
  <c r="L16" i="1" l="1"/>
  <c r="P16" i="1" s="1"/>
  <c r="L17" i="1"/>
  <c r="J18" i="1"/>
  <c r="N17" i="1"/>
  <c r="R18" i="1"/>
  <c r="L18" i="1" l="1"/>
  <c r="J19" i="1"/>
  <c r="R19" i="1"/>
  <c r="N18" i="1"/>
  <c r="P17" i="1"/>
  <c r="N19" i="1" l="1"/>
  <c r="R20" i="1"/>
  <c r="N20" i="1" s="1"/>
  <c r="N32" i="1" s="1"/>
  <c r="P18" i="1"/>
  <c r="L19" i="1"/>
  <c r="J20" i="1"/>
  <c r="L20" i="1" s="1"/>
  <c r="P20" i="1" l="1"/>
  <c r="P19" i="1"/>
  <c r="P23" i="1" l="1"/>
</calcChain>
</file>

<file path=xl/sharedStrings.xml><?xml version="1.0" encoding="utf-8"?>
<sst xmlns="http://schemas.openxmlformats.org/spreadsheetml/2006/main" count="51" uniqueCount="36">
  <si>
    <t>Leasehold Assumptions</t>
  </si>
  <si>
    <t>Market Rent / SF / Mo.</t>
  </si>
  <si>
    <t>Discount Rate</t>
  </si>
  <si>
    <t>Appreciation</t>
  </si>
  <si>
    <t>Payments / Year (In Advance)</t>
  </si>
  <si>
    <t>LEASEHOLD VALUATION</t>
  </si>
  <si>
    <t>Remaining</t>
  </si>
  <si>
    <t>Monthly</t>
  </si>
  <si>
    <t>Annuity</t>
  </si>
  <si>
    <t xml:space="preserve">    Present </t>
  </si>
  <si>
    <t xml:space="preserve"> </t>
  </si>
  <si>
    <t>Rentable</t>
  </si>
  <si>
    <t>Lease Term</t>
  </si>
  <si>
    <t>Market</t>
  </si>
  <si>
    <t>Contract</t>
  </si>
  <si>
    <t>Leasehold</t>
  </si>
  <si>
    <t>Factor</t>
  </si>
  <si>
    <t xml:space="preserve">    Value of</t>
  </si>
  <si>
    <t>Street No.</t>
  </si>
  <si>
    <t>Tenant</t>
  </si>
  <si>
    <t>Area (SF)</t>
  </si>
  <si>
    <t>(Months)  [1]</t>
  </si>
  <si>
    <t>Rent</t>
  </si>
  <si>
    <t>Position</t>
  </si>
  <si>
    <t>[2]</t>
  </si>
  <si>
    <t xml:space="preserve">    Position</t>
  </si>
  <si>
    <t>Tenant Name</t>
  </si>
  <si>
    <t>x</t>
  </si>
  <si>
    <t>=</t>
  </si>
  <si>
    <t>MARKET VALUE OF THE LEASEHOLD INTEREST:</t>
  </si>
  <si>
    <t>Note:</t>
  </si>
  <si>
    <t>[2]  Beginning of period annuity factors used, since tenant rents are due in advance, or at the beginning of the month.</t>
  </si>
  <si>
    <t>Total Remain. Months</t>
  </si>
  <si>
    <t>Cross-Check of PV Factors</t>
  </si>
  <si>
    <t>Net</t>
  </si>
  <si>
    <t>[1]  No. of rental payments remaining as of __________ 1, 2020 (the next date of rental receipt).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</si>
</sst>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164" formatCode="0.000000"/>
    <numFmt numFmtId="165" formatCode="0.0000000"/>
    <numFmt numFmtId="166" formatCode="&quot;$&quot;#,##0.00"/>
  </numFmts>
  <fonts count="9" x14ac:knownFonts="1">
    <font>
      <sz val="11"/>
      <color rgb="FF000000"/>
      <name val="Calibri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FFFFFF"/>
      <name val="Calibri"/>
      <family val="2"/>
    </font>
    <font>
      <b/>
      <sz val="8"/>
      <color rgb="FFFFFFFF"/>
      <name val="Calibri"/>
      <family val="2"/>
    </font>
    <font>
      <b/>
      <u/>
      <sz val="10"/>
      <color rgb="FFFFFFFF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1E4959"/>
        <bgColor rgb="FFFFFFFF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/>
    </xf>
    <xf numFmtId="5" fontId="3" fillId="2" borderId="1" xfId="0" applyNumberFormat="1" applyFont="1" applyFill="1" applyBorder="1"/>
    <xf numFmtId="3" fontId="1" fillId="2" borderId="1" xfId="0" applyNumberFormat="1" applyFont="1" applyFill="1" applyBorder="1"/>
    <xf numFmtId="3" fontId="1" fillId="2" borderId="2" xfId="0" applyNumberFormat="1" applyFont="1" applyFill="1" applyBorder="1"/>
    <xf numFmtId="0" fontId="1" fillId="2" borderId="3" xfId="0" applyFont="1" applyFill="1" applyBorder="1"/>
    <xf numFmtId="0" fontId="4" fillId="2" borderId="3" xfId="0" applyFont="1" applyFill="1" applyBorder="1" applyAlignment="1">
      <alignment horizontal="left"/>
    </xf>
    <xf numFmtId="5" fontId="1" fillId="3" borderId="0" xfId="0" applyNumberFormat="1" applyFont="1" applyFill="1"/>
    <xf numFmtId="0" fontId="1" fillId="3" borderId="0" xfId="0" applyFont="1" applyFill="1"/>
    <xf numFmtId="5" fontId="3" fillId="2" borderId="0" xfId="0" applyNumberFormat="1" applyFont="1" applyFill="1"/>
    <xf numFmtId="0" fontId="1" fillId="2" borderId="4" xfId="0" applyFont="1" applyFill="1" applyBorder="1"/>
    <xf numFmtId="3" fontId="3" fillId="2" borderId="0" xfId="0" applyNumberFormat="1" applyFont="1" applyFill="1" applyAlignment="1">
      <alignment horizontal="center"/>
    </xf>
    <xf numFmtId="5" fontId="2" fillId="2" borderId="0" xfId="0" applyNumberFormat="1" applyFont="1" applyFill="1" applyAlignment="1">
      <alignment horizontal="center"/>
    </xf>
    <xf numFmtId="5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3" fontId="2" fillId="2" borderId="4" xfId="0" applyNumberFormat="1" applyFont="1" applyFill="1" applyBorder="1"/>
    <xf numFmtId="164" fontId="3" fillId="2" borderId="0" xfId="0" applyNumberFormat="1" applyFont="1" applyFill="1" applyAlignment="1">
      <alignment horizontal="right"/>
    </xf>
    <xf numFmtId="5" fontId="3" fillId="2" borderId="5" xfId="0" applyNumberFormat="1" applyFont="1" applyFill="1" applyBorder="1"/>
    <xf numFmtId="3" fontId="2" fillId="2" borderId="6" xfId="0" applyNumberFormat="1" applyFont="1" applyFill="1" applyBorder="1"/>
    <xf numFmtId="164" fontId="3" fillId="2" borderId="5" xfId="0" applyNumberFormat="1" applyFont="1" applyFill="1" applyBorder="1" applyAlignment="1">
      <alignment horizontal="right"/>
    </xf>
    <xf numFmtId="5" fontId="2" fillId="2" borderId="5" xfId="0" applyNumberFormat="1" applyFont="1" applyFill="1" applyBorder="1" applyAlignment="1">
      <alignment horizontal="center"/>
    </xf>
    <xf numFmtId="5" fontId="2" fillId="2" borderId="6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5" xfId="0" applyFont="1" applyFill="1" applyBorder="1"/>
    <xf numFmtId="5" fontId="1" fillId="2" borderId="0" xfId="0" applyNumberFormat="1" applyFont="1" applyFill="1"/>
    <xf numFmtId="5" fontId="2" fillId="2" borderId="0" xfId="0" applyNumberFormat="1" applyFont="1" applyFill="1"/>
    <xf numFmtId="165" fontId="2" fillId="2" borderId="0" xfId="0" applyNumberFormat="1" applyFont="1" applyFill="1" applyAlignment="1">
      <alignment horizontal="right"/>
    </xf>
    <xf numFmtId="5" fontId="2" fillId="2" borderId="4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44" fontId="1" fillId="3" borderId="0" xfId="0" applyNumberFormat="1" applyFont="1" applyFill="1"/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/>
    <xf numFmtId="3" fontId="1" fillId="2" borderId="4" xfId="0" applyNumberFormat="1" applyFont="1" applyFill="1" applyBorder="1"/>
    <xf numFmtId="0" fontId="1" fillId="2" borderId="0" xfId="0" applyFont="1" applyFill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8" xfId="0" applyFont="1" applyFill="1" applyBorder="1"/>
    <xf numFmtId="44" fontId="1" fillId="2" borderId="0" xfId="0" applyNumberFormat="1" applyFont="1" applyFill="1"/>
    <xf numFmtId="0" fontId="5" fillId="4" borderId="3" xfId="0" applyFont="1" applyFill="1" applyBorder="1" applyAlignment="1">
      <alignment horizontal="center"/>
    </xf>
    <xf numFmtId="3" fontId="5" fillId="4" borderId="2" xfId="0" applyNumberFormat="1" applyFont="1" applyFill="1" applyBorder="1"/>
    <xf numFmtId="10" fontId="5" fillId="4" borderId="3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/>
    <xf numFmtId="0" fontId="5" fillId="4" borderId="0" xfId="0" applyFont="1" applyFill="1" applyAlignment="1">
      <alignment horizontal="center"/>
    </xf>
    <xf numFmtId="3" fontId="6" fillId="4" borderId="4" xfId="0" applyNumberFormat="1" applyFont="1" applyFill="1" applyBorder="1"/>
    <xf numFmtId="0" fontId="5" fillId="4" borderId="4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5" fillId="4" borderId="0" xfId="0" applyFont="1" applyFill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0" xfId="0" applyFont="1" applyFill="1"/>
    <xf numFmtId="0" fontId="5" fillId="4" borderId="9" xfId="0" applyFont="1" applyFill="1" applyBorder="1" applyAlignment="1">
      <alignment horizontal="center"/>
    </xf>
    <xf numFmtId="3" fontId="5" fillId="4" borderId="10" xfId="0" applyNumberFormat="1" applyFont="1" applyFill="1" applyBorder="1"/>
    <xf numFmtId="0" fontId="5" fillId="4" borderId="1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left"/>
    </xf>
    <xf numFmtId="0" fontId="5" fillId="4" borderId="10" xfId="0" applyFont="1" applyFill="1" applyBorder="1" applyAlignment="1">
      <alignment horizontal="left"/>
    </xf>
    <xf numFmtId="0" fontId="5" fillId="4" borderId="9" xfId="0" applyFont="1" applyFill="1" applyBorder="1"/>
    <xf numFmtId="0" fontId="4" fillId="2" borderId="0" xfId="0" applyFont="1" applyFill="1"/>
    <xf numFmtId="0" fontId="3" fillId="2" borderId="0" xfId="0" applyFont="1" applyFill="1" applyAlignment="1">
      <alignment horizontal="center"/>
    </xf>
    <xf numFmtId="166" fontId="1" fillId="2" borderId="0" xfId="0" applyNumberFormat="1" applyFont="1" applyFill="1"/>
    <xf numFmtId="9" fontId="1" fillId="2" borderId="0" xfId="0" applyNumberFormat="1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11" xfId="0" applyFont="1" applyFill="1" applyBorder="1"/>
    <xf numFmtId="0" fontId="2" fillId="2" borderId="0" xfId="0" applyFont="1" applyFill="1"/>
    <xf numFmtId="10" fontId="2" fillId="2" borderId="0" xfId="0" applyNumberFormat="1" applyFont="1" applyFill="1"/>
    <xf numFmtId="0" fontId="1" fillId="2" borderId="12" xfId="0" applyFont="1" applyFill="1" applyBorder="1"/>
    <xf numFmtId="0" fontId="1" fillId="2" borderId="13" xfId="0" applyFont="1" applyFill="1" applyBorder="1"/>
    <xf numFmtId="0" fontId="2" fillId="3" borderId="0" xfId="0" applyFont="1" applyFill="1"/>
    <xf numFmtId="0" fontId="1" fillId="3" borderId="0" xfId="0" applyFont="1" applyFill="1"/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4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3" fontId="2" fillId="3" borderId="0" xfId="0" applyNumberFormat="1" applyFont="1" applyFill="1" applyAlignment="1">
      <alignment horizontal="center"/>
    </xf>
    <xf numFmtId="166" fontId="2" fillId="2" borderId="0" xfId="0" applyNumberFormat="1" applyFont="1" applyFill="1"/>
    <xf numFmtId="0" fontId="5" fillId="4" borderId="14" xfId="0" applyFont="1" applyFill="1" applyBorder="1"/>
    <xf numFmtId="0" fontId="5" fillId="4" borderId="15" xfId="0" applyFont="1" applyFill="1" applyBorder="1" applyAlignment="1">
      <alignment horizontal="left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1" fillId="2" borderId="11" xfId="0" applyFont="1" applyFill="1" applyBorder="1"/>
    <xf numFmtId="0" fontId="1" fillId="2" borderId="17" xfId="0" applyFont="1" applyFill="1" applyBorder="1"/>
    <xf numFmtId="0" fontId="5" fillId="4" borderId="18" xfId="0" applyFont="1" applyFill="1" applyBorder="1" applyAlignment="1">
      <alignment horizontal="center" wrapText="1"/>
    </xf>
    <xf numFmtId="0" fontId="1" fillId="2" borderId="19" xfId="0" applyFont="1" applyFill="1" applyBorder="1"/>
    <xf numFmtId="165" fontId="2" fillId="2" borderId="19" xfId="0" applyNumberFormat="1" applyFont="1" applyFill="1" applyBorder="1"/>
    <xf numFmtId="0" fontId="1" fillId="2" borderId="20" xfId="0" applyFont="1" applyFill="1" applyBorder="1"/>
    <xf numFmtId="0" fontId="2" fillId="2" borderId="1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33"/>
  <sheetViews>
    <sheetView showGridLines="0" tabSelected="1" workbookViewId="0">
      <selection activeCell="H6" sqref="H6"/>
    </sheetView>
  </sheetViews>
  <sheetFormatPr defaultColWidth="6.42578125" defaultRowHeight="15" x14ac:dyDescent="0.25"/>
  <cols>
    <col min="1" max="1" width="1.140625" style="1" customWidth="1"/>
    <col min="2" max="2" width="10.42578125" style="1" customWidth="1"/>
    <col min="3" max="3" width="24.7109375" style="1" customWidth="1"/>
    <col min="4" max="4" width="3.28515625" style="1" customWidth="1"/>
    <col min="5" max="5" width="2.42578125" style="1" customWidth="1"/>
    <col min="6" max="6" width="7.85546875" style="1" customWidth="1"/>
    <col min="7" max="7" width="2.85546875" style="1" customWidth="1"/>
    <col min="8" max="8" width="9.85546875" style="1" customWidth="1"/>
    <col min="9" max="9" width="2.5703125" style="1" customWidth="1"/>
    <col min="10" max="10" width="9.42578125" style="1" customWidth="1"/>
    <col min="11" max="11" width="9.28515625" style="1" customWidth="1"/>
    <col min="12" max="12" width="10.7109375" style="1" customWidth="1"/>
    <col min="13" max="13" width="2.140625" style="1" customWidth="1"/>
    <col min="14" max="14" width="11.7109375" style="1" customWidth="1"/>
    <col min="15" max="15" width="3.140625" style="1" customWidth="1"/>
    <col min="16" max="16" width="13.140625" style="1" customWidth="1"/>
    <col min="17" max="17" width="1.28515625" style="1" customWidth="1"/>
    <col min="18" max="19" width="6.42578125" style="1"/>
    <col min="20" max="20" width="12.7109375" style="1" customWidth="1"/>
    <col min="21" max="21" width="6.42578125" style="1"/>
  </cols>
  <sheetData>
    <row r="1" spans="1:21" ht="10.9" customHeight="1" x14ac:dyDescent="0.25"/>
    <row r="2" spans="1:21" ht="13.9" customHeight="1" x14ac:dyDescent="0.25">
      <c r="B2" s="84" t="s">
        <v>0</v>
      </c>
      <c r="C2" s="85"/>
      <c r="D2" s="85"/>
      <c r="E2" s="85"/>
      <c r="F2" s="86"/>
      <c r="G2" s="87"/>
      <c r="M2" s="69"/>
      <c r="N2" s="69"/>
    </row>
    <row r="3" spans="1:21" x14ac:dyDescent="0.25">
      <c r="B3" s="88"/>
      <c r="C3" s="70"/>
      <c r="D3" s="70"/>
      <c r="E3" s="70"/>
      <c r="F3" s="70"/>
      <c r="G3" s="74"/>
      <c r="S3" s="68"/>
    </row>
    <row r="4" spans="1:21" ht="13.9" customHeight="1" x14ac:dyDescent="0.25">
      <c r="B4" s="71" t="s">
        <v>1</v>
      </c>
      <c r="C4" s="72"/>
      <c r="D4" s="70"/>
      <c r="E4" s="70"/>
      <c r="F4" s="83">
        <v>0</v>
      </c>
      <c r="G4" s="74"/>
      <c r="S4" s="68"/>
    </row>
    <row r="5" spans="1:21" ht="13.9" customHeight="1" x14ac:dyDescent="0.25">
      <c r="B5" s="71" t="s">
        <v>2</v>
      </c>
      <c r="C5" s="72"/>
      <c r="D5" s="70"/>
      <c r="E5" s="70"/>
      <c r="F5" s="73">
        <v>0.06</v>
      </c>
      <c r="G5" s="74"/>
      <c r="S5" s="68"/>
    </row>
    <row r="6" spans="1:21" ht="13.9" customHeight="1" x14ac:dyDescent="0.25">
      <c r="B6" s="71" t="s">
        <v>3</v>
      </c>
      <c r="C6" s="72"/>
      <c r="D6" s="70"/>
      <c r="E6" s="70"/>
      <c r="F6" s="73">
        <v>0.03</v>
      </c>
      <c r="G6" s="74"/>
      <c r="S6" s="68"/>
    </row>
    <row r="7" spans="1:21" ht="13.9" customHeight="1" x14ac:dyDescent="0.25">
      <c r="B7" s="71" t="s">
        <v>4</v>
      </c>
      <c r="C7" s="72"/>
      <c r="D7" s="70"/>
      <c r="E7" s="70"/>
      <c r="F7" s="72">
        <v>12</v>
      </c>
      <c r="G7" s="74"/>
      <c r="S7" s="68"/>
    </row>
    <row r="8" spans="1:21" ht="10.9" customHeight="1" x14ac:dyDescent="0.25">
      <c r="B8" s="89"/>
      <c r="C8" s="7"/>
      <c r="D8" s="7"/>
      <c r="E8" s="7"/>
      <c r="F8" s="7"/>
      <c r="G8" s="75"/>
      <c r="H8" s="70"/>
      <c r="I8" s="70"/>
      <c r="J8" s="70"/>
      <c r="K8" s="70"/>
      <c r="L8" s="70"/>
      <c r="M8" s="70"/>
      <c r="N8" s="70"/>
      <c r="O8" s="70"/>
      <c r="P8" s="70"/>
    </row>
    <row r="9" spans="1:21" x14ac:dyDescent="0.25">
      <c r="F9" s="67"/>
    </row>
    <row r="10" spans="1:21" ht="18" customHeight="1" x14ac:dyDescent="0.3">
      <c r="A10" s="95" t="s">
        <v>5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1:21" ht="13.9" customHeight="1" x14ac:dyDescent="0.25">
      <c r="O11" s="66"/>
      <c r="P11" s="65"/>
      <c r="S11" s="10"/>
      <c r="T11" s="10"/>
    </row>
    <row r="12" spans="1:21" ht="13.9" customHeight="1" x14ac:dyDescent="0.25">
      <c r="A12" s="64"/>
      <c r="B12" s="64"/>
      <c r="C12" s="62"/>
      <c r="D12" s="63"/>
      <c r="E12" s="62"/>
      <c r="F12" s="59" t="s">
        <v>34</v>
      </c>
      <c r="G12" s="59"/>
      <c r="H12" s="59" t="s">
        <v>6</v>
      </c>
      <c r="I12" s="59"/>
      <c r="J12" s="59" t="s">
        <v>7</v>
      </c>
      <c r="K12" s="61" t="s">
        <v>7</v>
      </c>
      <c r="L12" s="59" t="s">
        <v>7</v>
      </c>
      <c r="M12" s="59"/>
      <c r="N12" s="59" t="s">
        <v>8</v>
      </c>
      <c r="O12" s="60"/>
      <c r="P12" s="59" t="s">
        <v>9</v>
      </c>
      <c r="Q12" s="59"/>
      <c r="S12" s="10"/>
      <c r="T12" s="10"/>
      <c r="U12" s="44" t="s">
        <v>10</v>
      </c>
    </row>
    <row r="13" spans="1:21" ht="13.9" customHeight="1" x14ac:dyDescent="0.25">
      <c r="A13" s="58"/>
      <c r="B13" s="52" t="s">
        <v>10</v>
      </c>
      <c r="C13" s="56"/>
      <c r="D13" s="57"/>
      <c r="E13" s="56"/>
      <c r="F13" s="52" t="s">
        <v>11</v>
      </c>
      <c r="G13" s="55"/>
      <c r="H13" s="55" t="s">
        <v>12</v>
      </c>
      <c r="I13" s="55"/>
      <c r="J13" s="52" t="s">
        <v>13</v>
      </c>
      <c r="K13" s="54" t="s">
        <v>14</v>
      </c>
      <c r="L13" s="52" t="s">
        <v>15</v>
      </c>
      <c r="M13" s="52"/>
      <c r="N13" s="52" t="s">
        <v>16</v>
      </c>
      <c r="O13" s="53"/>
      <c r="P13" s="52" t="s">
        <v>17</v>
      </c>
      <c r="Q13" s="52"/>
      <c r="S13" s="10"/>
      <c r="T13" s="10"/>
      <c r="U13" s="44" t="s">
        <v>10</v>
      </c>
    </row>
    <row r="14" spans="1:21" ht="14.45" customHeight="1" x14ac:dyDescent="0.25">
      <c r="A14" s="51"/>
      <c r="B14" s="45" t="s">
        <v>18</v>
      </c>
      <c r="C14" s="49" t="s">
        <v>19</v>
      </c>
      <c r="D14" s="50"/>
      <c r="E14" s="49"/>
      <c r="F14" s="45" t="s">
        <v>20</v>
      </c>
      <c r="G14" s="45"/>
      <c r="H14" s="45" t="s">
        <v>21</v>
      </c>
      <c r="I14" s="45"/>
      <c r="J14" s="45" t="s">
        <v>22</v>
      </c>
      <c r="K14" s="48" t="s">
        <v>22</v>
      </c>
      <c r="L14" s="45" t="s">
        <v>23</v>
      </c>
      <c r="M14" s="45"/>
      <c r="N14" s="47">
        <f>F5</f>
        <v>0.06</v>
      </c>
      <c r="O14" s="46" t="s">
        <v>24</v>
      </c>
      <c r="P14" s="45" t="s">
        <v>25</v>
      </c>
      <c r="Q14" s="45"/>
      <c r="S14" s="10"/>
      <c r="T14" s="10"/>
      <c r="U14" s="44" t="s">
        <v>10</v>
      </c>
    </row>
    <row r="15" spans="1:21" x14ac:dyDescent="0.25">
      <c r="B15" s="43"/>
      <c r="C15" s="41"/>
      <c r="D15" s="42"/>
      <c r="E15" s="41"/>
      <c r="F15" s="41"/>
      <c r="K15" s="12"/>
      <c r="O15" s="40"/>
      <c r="S15" s="10"/>
      <c r="T15" s="10"/>
    </row>
    <row r="16" spans="1:21" ht="12.75" customHeight="1" x14ac:dyDescent="0.25">
      <c r="B16" s="78">
        <v>0</v>
      </c>
      <c r="C16" s="79" t="s">
        <v>26</v>
      </c>
      <c r="D16" s="80"/>
      <c r="E16" s="81"/>
      <c r="F16" s="82">
        <v>0</v>
      </c>
      <c r="G16" s="16"/>
      <c r="H16" s="16">
        <v>12</v>
      </c>
      <c r="I16" s="16"/>
      <c r="J16" s="14">
        <f>$F$4*F16</f>
        <v>0</v>
      </c>
      <c r="K16" s="33">
        <v>0</v>
      </c>
      <c r="L16" s="14">
        <f>J16-K16</f>
        <v>0</v>
      </c>
      <c r="M16" s="14" t="s">
        <v>27</v>
      </c>
      <c r="N16" s="32">
        <f>(((1-(1/((1+($F$5/$F$7))^R17)))/($F$5/$F$7)))+1</f>
        <v>11.677026727150206</v>
      </c>
      <c r="O16" s="18" t="s">
        <v>28</v>
      </c>
      <c r="P16" s="31">
        <f>L16*N16</f>
        <v>0</v>
      </c>
      <c r="Q16" s="30"/>
      <c r="S16" s="10"/>
      <c r="T16" s="37"/>
    </row>
    <row r="17" spans="1:20" ht="12.75" customHeight="1" x14ac:dyDescent="0.25">
      <c r="B17" s="36"/>
      <c r="C17" s="39"/>
      <c r="D17" s="35"/>
      <c r="E17" s="38"/>
      <c r="F17" s="34"/>
      <c r="G17" s="16"/>
      <c r="H17" s="16">
        <v>12</v>
      </c>
      <c r="I17" s="16"/>
      <c r="J17" s="14">
        <f>J16*(1+$F$6/12)^H16</f>
        <v>0</v>
      </c>
      <c r="K17" s="33">
        <v>0</v>
      </c>
      <c r="L17" s="14">
        <f>J17-K17</f>
        <v>0</v>
      </c>
      <c r="M17" s="14" t="s">
        <v>27</v>
      </c>
      <c r="N17" s="32">
        <f>(1-(1/(1+($F$5/$F$7))^H17))/($F$5/$F$7)/(((1+($F$5/$F$7))^R17))</f>
        <v>10.998653825724368</v>
      </c>
      <c r="O17" s="18" t="s">
        <v>28</v>
      </c>
      <c r="P17" s="31">
        <f>L17*N17</f>
        <v>0</v>
      </c>
      <c r="Q17" s="30"/>
      <c r="R17" s="1">
        <f>H16-1</f>
        <v>11</v>
      </c>
      <c r="S17" s="10"/>
      <c r="T17" s="37"/>
    </row>
    <row r="18" spans="1:20" ht="12.75" customHeight="1" x14ac:dyDescent="0.25">
      <c r="B18" s="36"/>
      <c r="C18" s="17"/>
      <c r="D18" s="35"/>
      <c r="E18" s="17"/>
      <c r="F18" s="34"/>
      <c r="G18" s="16"/>
      <c r="H18" s="16">
        <v>12</v>
      </c>
      <c r="I18" s="16"/>
      <c r="J18" s="14">
        <f>J17*(1+$F$6/12)^H17</f>
        <v>0</v>
      </c>
      <c r="K18" s="33">
        <v>0</v>
      </c>
      <c r="L18" s="14">
        <f>J18-K18</f>
        <v>0</v>
      </c>
      <c r="M18" s="14" t="s">
        <v>27</v>
      </c>
      <c r="N18" s="32">
        <f>(1-(1/(1+($F$5/$F$7))^H18))/($F$5/$F$7)/(((1+($F$5/$F$7))^R18))</f>
        <v>10.35969076758678</v>
      </c>
      <c r="O18" s="18" t="s">
        <v>28</v>
      </c>
      <c r="P18" s="31">
        <f>L18*N18</f>
        <v>0</v>
      </c>
      <c r="Q18" s="30"/>
      <c r="R18" s="1">
        <f>H17+R17</f>
        <v>23</v>
      </c>
      <c r="S18" s="10"/>
      <c r="T18" s="10"/>
    </row>
    <row r="19" spans="1:20" ht="12.75" customHeight="1" x14ac:dyDescent="0.25">
      <c r="B19" s="36"/>
      <c r="C19" s="17"/>
      <c r="D19" s="35"/>
      <c r="E19" s="17"/>
      <c r="F19" s="34"/>
      <c r="G19" s="16"/>
      <c r="H19" s="16">
        <v>12</v>
      </c>
      <c r="I19" s="16"/>
      <c r="J19" s="14">
        <f>J18*(1+$F$6/12)^H18</f>
        <v>0</v>
      </c>
      <c r="K19" s="33">
        <v>0</v>
      </c>
      <c r="L19" s="14">
        <f>J19-K19</f>
        <v>0</v>
      </c>
      <c r="M19" s="14" t="s">
        <v>27</v>
      </c>
      <c r="N19" s="32">
        <f>(1-(1/(1+($F$5/$F$7))^H19))/($F$5/$F$7)/(((1+($F$5/$F$7))^R19))</f>
        <v>9.7578480512777155</v>
      </c>
      <c r="O19" s="18" t="s">
        <v>28</v>
      </c>
      <c r="P19" s="31">
        <f>L19*N19</f>
        <v>0</v>
      </c>
      <c r="Q19" s="30"/>
      <c r="R19" s="1">
        <f>H18+R18</f>
        <v>35</v>
      </c>
      <c r="S19" s="10"/>
      <c r="T19" s="10"/>
    </row>
    <row r="20" spans="1:20" ht="12.75" customHeight="1" x14ac:dyDescent="0.25">
      <c r="B20" s="36"/>
      <c r="C20" s="17"/>
      <c r="D20" s="35"/>
      <c r="E20" s="17"/>
      <c r="F20" s="34"/>
      <c r="G20" s="16"/>
      <c r="H20" s="16">
        <v>12</v>
      </c>
      <c r="I20" s="16"/>
      <c r="J20" s="14">
        <f>J19*(1+$F$6/12)^H19</f>
        <v>0</v>
      </c>
      <c r="K20" s="33">
        <v>0</v>
      </c>
      <c r="L20" s="14">
        <f>J20-K20</f>
        <v>0</v>
      </c>
      <c r="M20" s="14" t="s">
        <v>27</v>
      </c>
      <c r="N20" s="32">
        <f>(1-(1/(1+($F$5/$F$7))^H20))/($F$5/$F$7)/(((1+($F$5/$F$7))^R20))</f>
        <v>9.1909691831471712</v>
      </c>
      <c r="O20" s="18" t="s">
        <v>28</v>
      </c>
      <c r="P20" s="31">
        <f>L20*N20</f>
        <v>0</v>
      </c>
      <c r="Q20" s="30"/>
      <c r="R20" s="1">
        <f>H19+R19</f>
        <v>47</v>
      </c>
      <c r="S20" s="10"/>
      <c r="T20" s="10"/>
    </row>
    <row r="21" spans="1:20" ht="13.9" customHeight="1" x14ac:dyDescent="0.25">
      <c r="A21" s="29"/>
      <c r="B21" s="28"/>
      <c r="C21" s="26"/>
      <c r="D21" s="27"/>
      <c r="E21" s="26"/>
      <c r="F21" s="25"/>
      <c r="G21" s="25"/>
      <c r="H21" s="25"/>
      <c r="I21" s="25"/>
      <c r="J21" s="23"/>
      <c r="K21" s="24"/>
      <c r="L21" s="23"/>
      <c r="M21" s="23"/>
      <c r="N21" s="22"/>
      <c r="O21" s="21"/>
      <c r="P21" s="20"/>
      <c r="Q21" s="20"/>
      <c r="S21" s="10"/>
      <c r="T21" s="10"/>
    </row>
    <row r="22" spans="1:20" ht="13.9" customHeight="1" x14ac:dyDescent="0.25">
      <c r="C22" s="17"/>
      <c r="D22" s="17"/>
      <c r="E22" s="17"/>
      <c r="F22" s="16"/>
      <c r="G22" s="16"/>
      <c r="H22" s="16"/>
      <c r="I22" s="16"/>
      <c r="J22" s="14"/>
      <c r="K22" s="14"/>
      <c r="L22" s="14"/>
      <c r="M22" s="14"/>
      <c r="N22" s="19"/>
      <c r="O22" s="18"/>
      <c r="P22" s="11"/>
      <c r="Q22" s="11"/>
      <c r="S22" s="10"/>
      <c r="T22" s="10"/>
    </row>
    <row r="23" spans="1:20" ht="13.9" customHeight="1" x14ac:dyDescent="0.25">
      <c r="B23" s="3" t="s">
        <v>29</v>
      </c>
      <c r="C23" s="17"/>
      <c r="D23" s="17"/>
      <c r="E23" s="17"/>
      <c r="F23" s="16"/>
      <c r="G23" s="3"/>
      <c r="H23" s="16"/>
      <c r="I23" s="15"/>
      <c r="J23" s="14"/>
      <c r="K23" s="14"/>
      <c r="L23" s="14"/>
      <c r="N23" s="13" t="s">
        <v>10</v>
      </c>
      <c r="O23" s="12"/>
      <c r="P23" s="11">
        <f>MROUND(SUM(P16:P21),10000)</f>
        <v>0</v>
      </c>
      <c r="R23" s="11"/>
      <c r="S23" s="10"/>
      <c r="T23" s="9"/>
    </row>
    <row r="24" spans="1:20" ht="3.75" customHeight="1" x14ac:dyDescent="0.25">
      <c r="A24" s="7"/>
      <c r="B24" s="7"/>
      <c r="C24" s="8"/>
      <c r="D24" s="8"/>
      <c r="E24" s="8"/>
      <c r="F24" s="8"/>
      <c r="G24" s="8"/>
      <c r="H24" s="8"/>
      <c r="I24" s="8"/>
      <c r="J24" s="7"/>
      <c r="K24" s="7"/>
      <c r="L24" s="7"/>
      <c r="M24" s="7"/>
      <c r="N24" s="7"/>
      <c r="O24" s="6"/>
      <c r="P24" s="5"/>
      <c r="Q24" s="4"/>
    </row>
    <row r="25" spans="1:20" ht="5.25" customHeight="1" x14ac:dyDescent="0.25"/>
    <row r="26" spans="1:20" ht="13.9" customHeight="1" x14ac:dyDescent="0.25">
      <c r="B26" s="3" t="s">
        <v>30</v>
      </c>
    </row>
    <row r="27" spans="1:20" ht="13.9" customHeight="1" x14ac:dyDescent="0.25">
      <c r="B27" s="76" t="s">
        <v>35</v>
      </c>
      <c r="C27" s="77"/>
      <c r="D27" s="77"/>
    </row>
    <row r="28" spans="1:20" ht="13.9" customHeight="1" x14ac:dyDescent="0.25">
      <c r="B28" s="2" t="s">
        <v>31</v>
      </c>
      <c r="F28" s="2"/>
    </row>
    <row r="29" spans="1:20" ht="10.9" customHeight="1" thickBot="1" x14ac:dyDescent="0.3"/>
    <row r="30" spans="1:20" ht="41.45" customHeight="1" x14ac:dyDescent="0.25">
      <c r="H30" s="90" t="s">
        <v>32</v>
      </c>
      <c r="N30" s="90" t="s">
        <v>33</v>
      </c>
    </row>
    <row r="31" spans="1:20" x14ac:dyDescent="0.25">
      <c r="H31" s="91"/>
      <c r="N31" s="91"/>
    </row>
    <row r="32" spans="1:20" ht="13.9" customHeight="1" x14ac:dyDescent="0.25">
      <c r="C32" s="2"/>
      <c r="H32" s="94">
        <f>SUM(H16:H20)</f>
        <v>60</v>
      </c>
      <c r="N32" s="92">
        <f>SUM(N16:N21)</f>
        <v>51.984188554886245</v>
      </c>
    </row>
    <row r="33" spans="8:14" ht="10.9" customHeight="1" x14ac:dyDescent="0.25">
      <c r="H33" s="93"/>
      <c r="N33" s="93"/>
    </row>
  </sheetData>
  <sheetProtection formatCells="0" formatColumns="0" formatRows="0" insertColumns="0" insertRows="0" insertHyperlinks="0" deleteColumns="0" deleteRows="0" sort="0" autoFilter="0" pivotTables="0"/>
  <mergeCells count="1">
    <mergeCell ref="A10:Q10"/>
  </mergeCells>
  <dataValidations count="3">
    <dataValidation type="list" allowBlank="1" showInputMessage="1" showErrorMessage="1" sqref="H14" xr:uid="{C4866A04-5BA0-42C0-BB7C-02E7ACEC11AE}">
      <formula1>"Months [1], Quarters [1], Years [1]"</formula1>
    </dataValidation>
    <dataValidation type="list" allowBlank="1" showInputMessage="1" showErrorMessage="1" sqref="F12" xr:uid="{98F0C98F-FAD1-4A5D-909D-3A98C79E2AE0}">
      <formula1>"Net, Gross"</formula1>
    </dataValidation>
    <dataValidation type="list" allowBlank="1" showInputMessage="1" showErrorMessage="1" sqref="F13" xr:uid="{63C03D67-FBEF-4A94-AB97-8A1155A46271}">
      <formula1>"Rentable, Leasable"</formula1>
    </dataValidation>
  </dataValidations>
  <printOptions horizontalCentered="1" verticalCentered="1"/>
  <pageMargins left="0.25" right="0.25" top="0" bottom="0" header="0.5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D04F8C-D90B-423E-9CCE-A7D2EB0317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F03654-4A6C-456F-83B3-90D4F78AF8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65670F-DF50-4334-8164-65C46FD1C63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LH Valuation</vt:lpstr>
      <vt:lpstr>'LH Valuation'!Print_Area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kmuel</dc:creator>
  <cp:keywords/>
  <dc:description/>
  <cp:lastModifiedBy>Michael Martino</cp:lastModifiedBy>
  <dcterms:created xsi:type="dcterms:W3CDTF">2019-07-07T15:13:43Z</dcterms:created>
  <dcterms:modified xsi:type="dcterms:W3CDTF">2020-09-07T15:06:15Z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