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9F562F99-FC4F-44B7-B4E4-0C83AE32F0F3}" xr6:coauthVersionLast="45" xr6:coauthVersionMax="45" xr10:uidLastSave="{00000000-0000-0000-0000-000000000000}"/>
  <bookViews>
    <workbookView xWindow="-120" yWindow="-120" windowWidth="29040" windowHeight="16440" xr2:uid="{BE69FCF4-1B56-4BED-A165-4C0FD37811EA}"/>
  </bookViews>
  <sheets>
    <sheet name="Income Approach" sheetId="1" r:id="rId1"/>
  </sheets>
  <definedNames>
    <definedName name="_xlnm.Print_Area" localSheetId="0">'Income Approach'!$A$1:$O$68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8" i="1" l="1"/>
  <c r="F22" i="1"/>
  <c r="F16" i="1" l="1"/>
  <c r="Q40" i="1" s="1"/>
  <c r="J40" i="1" s="1"/>
  <c r="J21" i="1"/>
  <c r="J20" i="1"/>
  <c r="J19" i="1"/>
  <c r="J18" i="1"/>
  <c r="L22" i="1" s="1"/>
  <c r="H22" i="1" s="1"/>
  <c r="J14" i="1"/>
  <c r="J15" i="1"/>
  <c r="J42" i="1" l="1"/>
  <c r="N42" i="1" s="1"/>
  <c r="F24" i="1"/>
  <c r="T52" i="1" s="1"/>
  <c r="N40" i="1"/>
  <c r="U48" i="1" l="1"/>
  <c r="T50" i="1"/>
  <c r="J49" i="1"/>
  <c r="N49" i="1" s="1"/>
  <c r="J47" i="1"/>
  <c r="N47" i="1" s="1"/>
  <c r="J51" i="1"/>
  <c r="N51" i="1" s="1"/>
  <c r="J50" i="1"/>
  <c r="N50" i="1" s="1"/>
  <c r="J48" i="1"/>
  <c r="N48" i="1" s="1"/>
  <c r="U50" i="1"/>
  <c r="U52" i="1" l="1"/>
  <c r="J46" i="1" s="1"/>
  <c r="J41" i="1"/>
  <c r="N46" i="1" l="1"/>
  <c r="J54" i="1"/>
  <c r="N54" i="1" s="1"/>
  <c r="N41" i="1"/>
  <c r="N43" i="1" s="1"/>
  <c r="J43" i="1"/>
  <c r="L56" i="1" s="1"/>
  <c r="J13" i="1"/>
  <c r="L16" i="1" l="1"/>
  <c r="L30" i="1"/>
  <c r="L24" i="1" l="1"/>
  <c r="H24" i="1" s="1"/>
  <c r="H16" i="1"/>
  <c r="L32" i="1"/>
  <c r="N32" i="1" s="1"/>
  <c r="N30" i="1"/>
  <c r="L34" i="1" l="1"/>
  <c r="J53" i="1" l="1"/>
  <c r="N53" i="1" s="1"/>
  <c r="N34" i="1"/>
  <c r="J52" i="1"/>
  <c r="N52" i="1" l="1"/>
  <c r="N56" i="1" l="1"/>
  <c r="L59" i="1"/>
  <c r="L66" i="1" l="1"/>
  <c r="N66" i="1" s="1"/>
  <c r="N59" i="1"/>
</calcChain>
</file>

<file path=xl/sharedStrings.xml><?xml version="1.0" encoding="utf-8"?>
<sst xmlns="http://schemas.openxmlformats.org/spreadsheetml/2006/main" count="85" uniqueCount="69">
  <si>
    <t>.</t>
  </si>
  <si>
    <t>DIVIDED BY DIRECT CAPITALIZATION RATE:</t>
  </si>
  <si>
    <t>NET OPERATING INCOME</t>
  </si>
  <si>
    <t>TOTAL OPERATING EXPENSES</t>
  </si>
  <si>
    <t>Office</t>
  </si>
  <si>
    <t>of EGI</t>
  </si>
  <si>
    <t xml:space="preserve">  -  Reserves for Capital Replacement - Total</t>
  </si>
  <si>
    <t xml:space="preserve">  -  Administrative (Mgmt. Fees, and Misc. Costs) - Total</t>
  </si>
  <si>
    <t>Retail</t>
  </si>
  <si>
    <t xml:space="preserve">  -  Maintenance &amp; Repairs - Office</t>
  </si>
  <si>
    <t xml:space="preserve">  -  Cleaning (Janitorial and Garbage Removal) - Office</t>
  </si>
  <si>
    <t xml:space="preserve">  -  Roads / Grounds Maint. / Security - Office</t>
  </si>
  <si>
    <t>Forecast RPT:</t>
  </si>
  <si>
    <t xml:space="preserve">  -  Utilities (Electricity, Water, Sewer) - Office</t>
  </si>
  <si>
    <t xml:space="preserve">  -  Property Insurance - Office:</t>
  </si>
  <si>
    <t>Change Ratio:</t>
  </si>
  <si>
    <t>Refer to Analysis in Report</t>
  </si>
  <si>
    <t xml:space="preserve">  -  Real Property Taxes - Office:</t>
  </si>
  <si>
    <t>Total SF</t>
  </si>
  <si>
    <t>NON-REIMBURSABLE EXPENSES</t>
  </si>
  <si>
    <t>Millage Rate:</t>
  </si>
  <si>
    <t>Value:</t>
  </si>
  <si>
    <t xml:space="preserve"> / SF Retail GLA</t>
  </si>
  <si>
    <t xml:space="preserve">  -  Property Insurance - Retail:</t>
  </si>
  <si>
    <t xml:space="preserve">  -  Real Property Taxes - Retail:</t>
  </si>
  <si>
    <t>Retail SF</t>
  </si>
  <si>
    <t xml:space="preserve">  -  CAM</t>
  </si>
  <si>
    <t>Retail SF Only</t>
  </si>
  <si>
    <t>REIMBURSABLE EXPENSES - RETAIL</t>
  </si>
  <si>
    <t>OPERATING EXPENSE SUMMARY</t>
  </si>
  <si>
    <t>EFFECTIVE GROSS INCOME</t>
  </si>
  <si>
    <t>Vacancy and Collection Loss:</t>
  </si>
  <si>
    <t xml:space="preserve">LESS: </t>
  </si>
  <si>
    <t>TOTAL POTENTIAL GROSS INCOME</t>
  </si>
  <si>
    <t>/ SF</t>
  </si>
  <si>
    <t>SF</t>
  </si>
  <si>
    <t>POTENTIAL GROSS RENTAL INCOME</t>
  </si>
  <si>
    <t>Rent / SF</t>
  </si>
  <si>
    <t>REVENUE SUMMARY</t>
  </si>
  <si>
    <t>Contract</t>
  </si>
  <si>
    <t>Market /</t>
  </si>
  <si>
    <t>Total</t>
  </si>
  <si>
    <t>Subtotal</t>
  </si>
  <si>
    <t>Date of Value</t>
  </si>
  <si>
    <t>$ / SF</t>
  </si>
  <si>
    <t xml:space="preserve">           Pro Forma Income and Expenses</t>
  </si>
  <si>
    <t>ASSUMPTIONS</t>
  </si>
  <si>
    <t>VIA THE INCOME APPROACH</t>
  </si>
  <si>
    <t>STABILIZED MARKET VALUATION</t>
  </si>
  <si>
    <t xml:space="preserve">CONCLUDED STABILIZED MARKET VALUE OF THE SUBJECT </t>
  </si>
  <si>
    <t>PROPERTY VIA THE INCOME CAPITALIZATION APPROACH</t>
  </si>
  <si>
    <t xml:space="preserve">     - Basement Office:</t>
  </si>
  <si>
    <t xml:space="preserve">     - Floor 2 Office:</t>
  </si>
  <si>
    <t xml:space="preserve">     - Floor 3 Office:</t>
  </si>
  <si>
    <t xml:space="preserve">     - Floor 4 Office:</t>
  </si>
  <si>
    <t>Subtotal - Retail Space</t>
  </si>
  <si>
    <t>Subtotal - Office Space</t>
  </si>
  <si>
    <t>Add:  Other Income</t>
  </si>
  <si>
    <t>Add:  Reimbursable Expenses</t>
  </si>
  <si>
    <t>1) RETAIL SPACE</t>
  </si>
  <si>
    <t>2) OFFICE SPACE</t>
  </si>
  <si>
    <t xml:space="preserve">(Rounded)  </t>
  </si>
  <si>
    <t>Real Property Tax Allocation Analysis</t>
  </si>
  <si>
    <t xml:space="preserve"> / SF Office NRA</t>
  </si>
  <si>
    <t>Total GLA / NRA</t>
  </si>
  <si>
    <t>GLA / NRA</t>
  </si>
  <si>
    <t xml:space="preserve">      - Tenant 1:</t>
  </si>
  <si>
    <t xml:space="preserve">      - Tenant 2:</t>
  </si>
  <si>
    <t xml:space="preserve">      - Tenant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</si>
</sst>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(#,##0\)"/>
    <numFmt numFmtId="165" formatCode="&quot;$&quot;#,##0"/>
    <numFmt numFmtId="166" formatCode="0.0%"/>
    <numFmt numFmtId="167" formatCode="&quot;$&quot;#,##0.00"/>
    <numFmt numFmtId="168" formatCode="_(* #,##0_);_(* \(#,##0\);_(* &quot;-&quot;??_);_(@_)"/>
    <numFmt numFmtId="169" formatCode="[$-409]dd\-mmm\-yy;@"/>
    <numFmt numFmtId="170" formatCode="0.0000"/>
    <numFmt numFmtId="171" formatCode="0.00000000"/>
    <numFmt numFmtId="172" formatCode="_(&quot;$&quot;* #,##0_);_(&quot;$&quot;* \(#,##0\);_(&quot;$&quot;* &quot;-&quot;??_);_(@_)"/>
  </numFmts>
  <fonts count="16">
    <font>
      <sz val="10"/>
      <name val="Arial"/>
      <family val="2"/>
    </font>
    <font>
      <sz val="8"/>
      <name val="Tms Rmn"/>
    </font>
    <font>
      <sz val="10"/>
      <name val="Arial"/>
      <family val="2"/>
    </font>
    <font>
      <sz val="11"/>
      <name val="CG Times (E1)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u/>
      <sz val="8"/>
      <name val="Calibri"/>
      <family val="2"/>
      <scheme val="minor"/>
    </font>
    <font>
      <b/>
      <i/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0" xfId="3" applyFont="1"/>
    <xf numFmtId="0" fontId="5" fillId="0" borderId="0" xfId="3" applyFont="1" applyAlignment="1">
      <alignment horizontal="left"/>
    </xf>
    <xf numFmtId="0" fontId="6" fillId="0" borderId="0" xfId="3" applyFont="1"/>
    <xf numFmtId="0" fontId="5" fillId="0" borderId="0" xfId="3" applyFont="1" applyAlignment="1">
      <alignment horizontal="center"/>
    </xf>
    <xf numFmtId="0" fontId="4" fillId="0" borderId="7" xfId="3" applyFont="1" applyBorder="1"/>
    <xf numFmtId="0" fontId="4" fillId="0" borderId="6" xfId="3" applyFont="1" applyBorder="1"/>
    <xf numFmtId="0" fontId="4" fillId="0" borderId="13" xfId="3" applyFont="1" applyBorder="1"/>
    <xf numFmtId="0" fontId="4" fillId="0" borderId="0" xfId="7" applyFont="1"/>
    <xf numFmtId="0" fontId="4" fillId="0" borderId="0" xfId="3" applyFont="1" applyAlignment="1">
      <alignment horizontal="center"/>
    </xf>
    <xf numFmtId="0" fontId="4" fillId="0" borderId="0" xfId="4" applyFont="1" applyAlignment="1">
      <alignment horizontal="left"/>
    </xf>
    <xf numFmtId="0" fontId="4" fillId="0" borderId="0" xfId="3" applyFont="1" applyAlignment="1">
      <alignment horizontal="left"/>
    </xf>
    <xf numFmtId="3" fontId="4" fillId="0" borderId="0" xfId="3" applyNumberFormat="1" applyFont="1" applyAlignment="1">
      <alignment horizontal="right"/>
    </xf>
    <xf numFmtId="167" fontId="4" fillId="0" borderId="15" xfId="3" applyNumberFormat="1" applyFont="1" applyBorder="1"/>
    <xf numFmtId="5" fontId="4" fillId="0" borderId="6" xfId="3" applyNumberFormat="1" applyFont="1" applyBorder="1" applyAlignment="1">
      <alignment horizontal="right"/>
    </xf>
    <xf numFmtId="3" fontId="4" fillId="0" borderId="0" xfId="3" applyNumberFormat="1" applyFont="1"/>
    <xf numFmtId="8" fontId="4" fillId="0" borderId="0" xfId="3" applyNumberFormat="1" applyFont="1"/>
    <xf numFmtId="3" fontId="4" fillId="0" borderId="6" xfId="3" applyNumberFormat="1" applyFont="1" applyBorder="1"/>
    <xf numFmtId="44" fontId="4" fillId="0" borderId="0" xfId="2" applyFont="1"/>
    <xf numFmtId="7" fontId="4" fillId="0" borderId="0" xfId="3" applyNumberFormat="1" applyFont="1" applyAlignment="1">
      <alignment horizontal="center"/>
    </xf>
    <xf numFmtId="7" fontId="4" fillId="0" borderId="0" xfId="2" applyNumberFormat="1" applyFont="1"/>
    <xf numFmtId="3" fontId="4" fillId="0" borderId="12" xfId="3" applyNumberFormat="1" applyFont="1" applyBorder="1" applyAlignment="1">
      <alignment horizontal="right"/>
    </xf>
    <xf numFmtId="0" fontId="4" fillId="0" borderId="11" xfId="3" applyFont="1" applyBorder="1"/>
    <xf numFmtId="167" fontId="4" fillId="0" borderId="14" xfId="3" applyNumberFormat="1" applyFont="1" applyBorder="1"/>
    <xf numFmtId="0" fontId="4" fillId="0" borderId="12" xfId="3" applyFont="1" applyBorder="1"/>
    <xf numFmtId="5" fontId="4" fillId="0" borderId="11" xfId="3" applyNumberFormat="1" applyFont="1" applyBorder="1" applyAlignment="1">
      <alignment horizontal="right"/>
    </xf>
    <xf numFmtId="168" fontId="4" fillId="0" borderId="0" xfId="1" applyNumberFormat="1" applyFont="1"/>
    <xf numFmtId="167" fontId="4" fillId="0" borderId="6" xfId="3" applyNumberFormat="1" applyFont="1" applyBorder="1"/>
    <xf numFmtId="167" fontId="4" fillId="0" borderId="0" xfId="3" applyNumberFormat="1" applyFont="1"/>
    <xf numFmtId="3" fontId="4" fillId="0" borderId="6" xfId="3" applyNumberFormat="1" applyFont="1" applyBorder="1" applyAlignment="1">
      <alignment horizontal="right"/>
    </xf>
    <xf numFmtId="10" fontId="4" fillId="0" borderId="6" xfId="3" applyNumberFormat="1" applyFont="1" applyBorder="1" applyAlignment="1">
      <alignment horizontal="right"/>
    </xf>
    <xf numFmtId="3" fontId="4" fillId="0" borderId="12" xfId="3" applyNumberFormat="1" applyFont="1" applyBorder="1"/>
    <xf numFmtId="164" fontId="4" fillId="0" borderId="6" xfId="3" applyNumberFormat="1" applyFont="1" applyBorder="1"/>
    <xf numFmtId="3" fontId="4" fillId="0" borderId="9" xfId="3" applyNumberFormat="1" applyFont="1" applyBorder="1"/>
    <xf numFmtId="3" fontId="4" fillId="0" borderId="8" xfId="3" applyNumberFormat="1" applyFont="1" applyBorder="1"/>
    <xf numFmtId="5" fontId="4" fillId="0" borderId="6" xfId="3" applyNumberFormat="1" applyFont="1" applyBorder="1"/>
    <xf numFmtId="5" fontId="4" fillId="0" borderId="0" xfId="3" applyNumberFormat="1" applyFont="1"/>
    <xf numFmtId="0" fontId="8" fillId="0" borderId="0" xfId="3" applyFont="1"/>
    <xf numFmtId="3" fontId="4" fillId="0" borderId="0" xfId="3" applyNumberFormat="1" applyFont="1" applyAlignment="1">
      <alignment horizontal="center"/>
    </xf>
    <xf numFmtId="167" fontId="4" fillId="0" borderId="0" xfId="5" applyNumberFormat="1" applyFont="1" applyAlignment="1">
      <alignment horizontal="right"/>
    </xf>
    <xf numFmtId="0" fontId="4" fillId="0" borderId="6" xfId="5" applyFont="1" applyBorder="1" applyAlignment="1">
      <alignment horizontal="left"/>
    </xf>
    <xf numFmtId="167" fontId="4" fillId="0" borderId="0" xfId="5" applyNumberFormat="1" applyFont="1"/>
    <xf numFmtId="3" fontId="4" fillId="0" borderId="13" xfId="3" applyNumberFormat="1" applyFont="1" applyBorder="1"/>
    <xf numFmtId="164" fontId="4" fillId="0" borderId="11" xfId="3" applyNumberFormat="1" applyFont="1" applyBorder="1"/>
    <xf numFmtId="8" fontId="4" fillId="0" borderId="12" xfId="3" applyNumberFormat="1" applyFont="1" applyBorder="1"/>
    <xf numFmtId="3" fontId="4" fillId="0" borderId="11" xfId="3" applyNumberFormat="1" applyFont="1" applyBorder="1"/>
    <xf numFmtId="0" fontId="4" fillId="0" borderId="0" xfId="5" applyFont="1" applyAlignment="1">
      <alignment horizontal="left"/>
    </xf>
    <xf numFmtId="0" fontId="9" fillId="0" borderId="0" xfId="3" applyFont="1"/>
    <xf numFmtId="3" fontId="4" fillId="0" borderId="7" xfId="3" applyNumberFormat="1" applyFont="1" applyBorder="1"/>
    <xf numFmtId="0" fontId="10" fillId="0" borderId="0" xfId="6" applyFont="1"/>
    <xf numFmtId="0" fontId="4" fillId="0" borderId="0" xfId="4" applyFont="1"/>
    <xf numFmtId="9" fontId="4" fillId="0" borderId="0" xfId="3" applyNumberFormat="1" applyFont="1"/>
    <xf numFmtId="166" fontId="4" fillId="0" borderId="0" xfId="4" applyNumberFormat="1" applyFont="1" applyAlignment="1">
      <alignment horizontal="right"/>
    </xf>
    <xf numFmtId="0" fontId="4" fillId="0" borderId="6" xfId="4" applyFont="1" applyBorder="1" applyAlignment="1">
      <alignment horizontal="left"/>
    </xf>
    <xf numFmtId="164" fontId="4" fillId="0" borderId="12" xfId="3" applyNumberFormat="1" applyFont="1" applyBorder="1"/>
    <xf numFmtId="164" fontId="4" fillId="0" borderId="0" xfId="3" applyNumberFormat="1" applyFont="1"/>
    <xf numFmtId="164" fontId="4" fillId="0" borderId="8" xfId="3" applyNumberFormat="1" applyFont="1" applyBorder="1"/>
    <xf numFmtId="164" fontId="4" fillId="0" borderId="9" xfId="3" applyNumberFormat="1" applyFont="1" applyBorder="1"/>
    <xf numFmtId="5" fontId="5" fillId="0" borderId="6" xfId="3" applyNumberFormat="1" applyFont="1" applyBorder="1"/>
    <xf numFmtId="5" fontId="5" fillId="0" borderId="0" xfId="3" applyNumberFormat="1" applyFont="1"/>
    <xf numFmtId="0" fontId="6" fillId="0" borderId="0" xfId="3" applyFont="1" applyAlignment="1">
      <alignment horizontal="left"/>
    </xf>
    <xf numFmtId="10" fontId="5" fillId="0" borderId="6" xfId="3" applyNumberFormat="1" applyFont="1" applyBorder="1"/>
    <xf numFmtId="10" fontId="5" fillId="0" borderId="0" xfId="3" applyNumberFormat="1" applyFont="1"/>
    <xf numFmtId="0" fontId="6" fillId="0" borderId="12" xfId="3" applyFont="1" applyBorder="1" applyAlignment="1">
      <alignment horizontal="left"/>
    </xf>
    <xf numFmtId="164" fontId="4" fillId="0" borderId="6" xfId="3" quotePrefix="1" applyNumberFormat="1" applyFont="1" applyBorder="1"/>
    <xf numFmtId="0" fontId="4" fillId="0" borderId="4" xfId="3" applyFont="1" applyBorder="1"/>
    <xf numFmtId="5" fontId="4" fillId="0" borderId="3" xfId="3" applyNumberFormat="1" applyFont="1" applyBorder="1"/>
    <xf numFmtId="5" fontId="4" fillId="0" borderId="2" xfId="3" applyNumberFormat="1" applyFont="1" applyBorder="1"/>
    <xf numFmtId="5" fontId="4" fillId="0" borderId="1" xfId="3" applyNumberFormat="1" applyFont="1" applyBorder="1"/>
    <xf numFmtId="10" fontId="6" fillId="0" borderId="0" xfId="3" applyNumberFormat="1" applyFont="1"/>
    <xf numFmtId="5" fontId="4" fillId="0" borderId="0" xfId="3" applyNumberFormat="1" applyFont="1" applyAlignment="1">
      <alignment horizontal="center"/>
    </xf>
    <xf numFmtId="169" fontId="4" fillId="0" borderId="6" xfId="0" applyNumberFormat="1" applyFont="1" applyBorder="1" applyAlignment="1">
      <alignment horizontal="right"/>
    </xf>
    <xf numFmtId="0" fontId="11" fillId="2" borderId="16" xfId="3" applyFont="1" applyFill="1" applyBorder="1" applyAlignment="1">
      <alignment horizontal="left"/>
    </xf>
    <xf numFmtId="0" fontId="11" fillId="2" borderId="4" xfId="3" applyFont="1" applyFill="1" applyBorder="1"/>
    <xf numFmtId="0" fontId="12" fillId="2" borderId="4" xfId="3" applyFont="1" applyFill="1" applyBorder="1"/>
    <xf numFmtId="0" fontId="12" fillId="2" borderId="3" xfId="3" applyFont="1" applyFill="1" applyBorder="1"/>
    <xf numFmtId="0" fontId="11" fillId="2" borderId="4" xfId="3" applyFont="1" applyFill="1" applyBorder="1" applyAlignment="1">
      <alignment horizontal="center"/>
    </xf>
    <xf numFmtId="0" fontId="11" fillId="2" borderId="4" xfId="3" applyFont="1" applyFill="1" applyBorder="1" applyAlignment="1">
      <alignment horizontal="right"/>
    </xf>
    <xf numFmtId="0" fontId="11" fillId="2" borderId="3" xfId="3" applyFont="1" applyFill="1" applyBorder="1" applyAlignment="1">
      <alignment horizontal="right"/>
    </xf>
    <xf numFmtId="0" fontId="11" fillId="2" borderId="9" xfId="3" applyFont="1" applyFill="1" applyBorder="1" applyAlignment="1">
      <alignment horizontal="center"/>
    </xf>
    <xf numFmtId="0" fontId="13" fillId="2" borderId="9" xfId="3" applyFont="1" applyFill="1" applyBorder="1"/>
    <xf numFmtId="0" fontId="12" fillId="2" borderId="9" xfId="3" applyFont="1" applyFill="1" applyBorder="1"/>
    <xf numFmtId="0" fontId="11" fillId="2" borderId="9" xfId="3" applyFont="1" applyFill="1" applyBorder="1" applyAlignment="1">
      <alignment horizontal="right"/>
    </xf>
    <xf numFmtId="0" fontId="11" fillId="2" borderId="8" xfId="3" applyFont="1" applyFill="1" applyBorder="1" applyAlignment="1">
      <alignment horizontal="right"/>
    </xf>
    <xf numFmtId="0" fontId="12" fillId="2" borderId="12" xfId="3" applyFont="1" applyFill="1" applyBorder="1"/>
    <xf numFmtId="0" fontId="11" fillId="2" borderId="12" xfId="3" applyFont="1" applyFill="1" applyBorder="1" applyAlignment="1">
      <alignment horizontal="right"/>
    </xf>
    <xf numFmtId="0" fontId="11" fillId="2" borderId="12" xfId="3" applyFont="1" applyFill="1" applyBorder="1" applyAlignment="1">
      <alignment horizontal="center"/>
    </xf>
    <xf numFmtId="0" fontId="11" fillId="2" borderId="11" xfId="3" applyFont="1" applyFill="1" applyBorder="1" applyAlignment="1">
      <alignment horizontal="right"/>
    </xf>
    <xf numFmtId="0" fontId="12" fillId="2" borderId="10" xfId="3" applyFont="1" applyFill="1" applyBorder="1"/>
    <xf numFmtId="0" fontId="11" fillId="2" borderId="9" xfId="3" applyFont="1" applyFill="1" applyBorder="1"/>
    <xf numFmtId="0" fontId="12" fillId="2" borderId="8" xfId="3" applyFont="1" applyFill="1" applyBorder="1"/>
    <xf numFmtId="0" fontId="12" fillId="2" borderId="7" xfId="3" applyFont="1" applyFill="1" applyBorder="1"/>
    <xf numFmtId="0" fontId="11" fillId="2" borderId="0" xfId="3" applyFont="1" applyFill="1"/>
    <xf numFmtId="0" fontId="12" fillId="2" borderId="0" xfId="3" applyFont="1" applyFill="1"/>
    <xf numFmtId="0" fontId="12" fillId="2" borderId="6" xfId="3" applyFont="1" applyFill="1" applyBorder="1"/>
    <xf numFmtId="0" fontId="13" fillId="2" borderId="6" xfId="3" applyFont="1" applyFill="1" applyBorder="1" applyAlignment="1">
      <alignment horizontal="center"/>
    </xf>
    <xf numFmtId="0" fontId="12" fillId="2" borderId="13" xfId="3" applyFont="1" applyFill="1" applyBorder="1"/>
    <xf numFmtId="0" fontId="11" fillId="2" borderId="12" xfId="3" applyFont="1" applyFill="1" applyBorder="1" applyAlignment="1">
      <alignment horizontal="left"/>
    </xf>
    <xf numFmtId="0" fontId="12" fillId="2" borderId="11" xfId="3" applyFont="1" applyFill="1" applyBorder="1"/>
    <xf numFmtId="0" fontId="13" fillId="2" borderId="14" xfId="3" applyFont="1" applyFill="1" applyBorder="1" applyAlignment="1">
      <alignment horizontal="center"/>
    </xf>
    <xf numFmtId="0" fontId="13" fillId="2" borderId="12" xfId="3" applyFont="1" applyFill="1" applyBorder="1"/>
    <xf numFmtId="3" fontId="12" fillId="2" borderId="9" xfId="3" applyNumberFormat="1" applyFont="1" applyFill="1" applyBorder="1"/>
    <xf numFmtId="3" fontId="12" fillId="2" borderId="8" xfId="3" applyNumberFormat="1" applyFont="1" applyFill="1" applyBorder="1"/>
    <xf numFmtId="3" fontId="12" fillId="2" borderId="12" xfId="3" applyNumberFormat="1" applyFont="1" applyFill="1" applyBorder="1"/>
    <xf numFmtId="3" fontId="12" fillId="2" borderId="11" xfId="3" applyNumberFormat="1" applyFont="1" applyFill="1" applyBorder="1"/>
    <xf numFmtId="0" fontId="12" fillId="2" borderId="9" xfId="3" applyFont="1" applyFill="1" applyBorder="1" applyAlignment="1">
      <alignment horizontal="left"/>
    </xf>
    <xf numFmtId="0" fontId="11" fillId="2" borderId="0" xfId="3" applyFont="1" applyFill="1" applyAlignment="1">
      <alignment horizontal="left"/>
    </xf>
    <xf numFmtId="3" fontId="12" fillId="2" borderId="0" xfId="3" applyNumberFormat="1" applyFont="1" applyFill="1"/>
    <xf numFmtId="3" fontId="12" fillId="2" borderId="6" xfId="3" applyNumberFormat="1" applyFont="1" applyFill="1" applyBorder="1"/>
    <xf numFmtId="0" fontId="12" fillId="2" borderId="5" xfId="3" applyFont="1" applyFill="1" applyBorder="1"/>
    <xf numFmtId="0" fontId="12" fillId="2" borderId="2" xfId="3" applyFont="1" applyFill="1" applyBorder="1"/>
    <xf numFmtId="0" fontId="12" fillId="2" borderId="1" xfId="3" applyFont="1" applyFill="1" applyBorder="1"/>
    <xf numFmtId="0" fontId="6" fillId="0" borderId="0" xfId="4" applyFont="1" applyAlignment="1">
      <alignment horizontal="left"/>
    </xf>
    <xf numFmtId="0" fontId="4" fillId="0" borderId="0" xfId="3" applyFont="1" applyBorder="1"/>
    <xf numFmtId="167" fontId="4" fillId="0" borderId="11" xfId="3" applyNumberFormat="1" applyFont="1" applyBorder="1"/>
    <xf numFmtId="3" fontId="11" fillId="2" borderId="6" xfId="8" applyNumberFormat="1" applyFont="1" applyFill="1" applyBorder="1" applyAlignment="1">
      <alignment horizontal="right"/>
    </xf>
    <xf numFmtId="170" fontId="4" fillId="0" borderId="12" xfId="3" applyNumberFormat="1" applyFont="1" applyBorder="1"/>
    <xf numFmtId="0" fontId="4" fillId="0" borderId="20" xfId="5" applyFont="1" applyBorder="1" applyAlignment="1">
      <alignment horizontal="right"/>
    </xf>
    <xf numFmtId="172" fontId="4" fillId="0" borderId="0" xfId="2" applyNumberFormat="1" applyFont="1" applyBorder="1"/>
    <xf numFmtId="1" fontId="4" fillId="0" borderId="21" xfId="0" applyNumberFormat="1" applyFont="1" applyBorder="1" applyAlignment="1"/>
    <xf numFmtId="0" fontId="4" fillId="0" borderId="20" xfId="5" applyFont="1" applyBorder="1"/>
    <xf numFmtId="0" fontId="4" fillId="0" borderId="21" xfId="3" applyFont="1" applyBorder="1"/>
    <xf numFmtId="171" fontId="4" fillId="0" borderId="0" xfId="3" applyNumberFormat="1" applyFont="1" applyBorder="1"/>
    <xf numFmtId="0" fontId="4" fillId="0" borderId="22" xfId="4" applyFont="1" applyBorder="1" applyAlignment="1">
      <alignment horizontal="right"/>
    </xf>
    <xf numFmtId="0" fontId="4" fillId="0" borderId="20" xfId="4" applyFont="1" applyBorder="1" applyAlignment="1">
      <alignment horizontal="right"/>
    </xf>
    <xf numFmtId="1" fontId="4" fillId="0" borderId="0" xfId="0" applyNumberFormat="1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165" fontId="4" fillId="0" borderId="0" xfId="3" applyNumberFormat="1" applyFont="1" applyBorder="1"/>
    <xf numFmtId="7" fontId="4" fillId="0" borderId="21" xfId="2" applyNumberFormat="1" applyFont="1" applyBorder="1"/>
    <xf numFmtId="0" fontId="4" fillId="0" borderId="20" xfId="3" applyFont="1" applyBorder="1"/>
    <xf numFmtId="9" fontId="4" fillId="0" borderId="0" xfId="3" applyNumberFormat="1" applyFont="1" applyBorder="1"/>
    <xf numFmtId="165" fontId="4" fillId="0" borderId="21" xfId="3" applyNumberFormat="1" applyFont="1" applyBorder="1"/>
    <xf numFmtId="0" fontId="4" fillId="0" borderId="23" xfId="3" applyFont="1" applyBorder="1"/>
    <xf numFmtId="9" fontId="4" fillId="0" borderId="2" xfId="3" applyNumberFormat="1" applyFont="1" applyBorder="1"/>
    <xf numFmtId="165" fontId="4" fillId="0" borderId="24" xfId="3" applyNumberFormat="1" applyFont="1" applyBorder="1"/>
    <xf numFmtId="0" fontId="12" fillId="2" borderId="17" xfId="3" applyFont="1" applyFill="1" applyBorder="1"/>
    <xf numFmtId="0" fontId="12" fillId="2" borderId="18" xfId="3" applyFont="1" applyFill="1" applyBorder="1"/>
    <xf numFmtId="0" fontId="12" fillId="2" borderId="19" xfId="3" applyFont="1" applyFill="1" applyBorder="1"/>
    <xf numFmtId="0" fontId="12" fillId="2" borderId="20" xfId="3" applyFont="1" applyFill="1" applyBorder="1"/>
    <xf numFmtId="0" fontId="14" fillId="2" borderId="0" xfId="3" applyFont="1" applyFill="1" applyBorder="1" applyAlignment="1">
      <alignment horizontal="center"/>
    </xf>
    <xf numFmtId="0" fontId="12" fillId="2" borderId="21" xfId="3" applyFont="1" applyFill="1" applyBorder="1"/>
    <xf numFmtId="0" fontId="12" fillId="2" borderId="0" xfId="3" applyFont="1" applyFill="1" applyBorder="1"/>
    <xf numFmtId="5" fontId="4" fillId="0" borderId="11" xfId="3" applyNumberFormat="1" applyFont="1" applyBorder="1"/>
    <xf numFmtId="0" fontId="7" fillId="0" borderId="0" xfId="3" applyFont="1" applyAlignment="1">
      <alignment horizontal="center"/>
    </xf>
    <xf numFmtId="0" fontId="15" fillId="0" borderId="0" xfId="0" applyFont="1" applyAlignment="1">
      <alignment horizontal="center"/>
    </xf>
  </cellXfs>
  <cellStyles count="9">
    <cellStyle name="Comma" xfId="1" builtinId="3"/>
    <cellStyle name="Currency" xfId="2" builtinId="4"/>
    <cellStyle name="Normal" xfId="0" builtinId="0"/>
    <cellStyle name="Normal_00MC-102, Baseline Retail Center, Hillsboro, Dec-99" xfId="5" xr:uid="{EBACC020-6AE6-4FA8-B069-9FA9BCDEF54D}"/>
    <cellStyle name="Normal_02mc-245 - Palisades S.C. - Bi-Mart, Madras, Nov-02" xfId="7" xr:uid="{B4C98F9A-7BED-4B09-9D20-C98029A2CFCA}"/>
    <cellStyle name="Normal_08mc-105 - E.J. Bartells Indust, Gresham, Jan-08" xfId="8" xr:uid="{508AF825-608C-4660-ACB9-DD74130A509B}"/>
    <cellStyle name="Normal_95-090IA" xfId="6" xr:uid="{65111ABC-DDCE-49E4-9A98-E854EB803F46}"/>
    <cellStyle name="Normal_INCOME" xfId="3" xr:uid="{F23DBFCA-254E-4188-B5DA-E3B1CB62E313}"/>
    <cellStyle name="Normal_Income Approach - 1" xfId="4" xr:uid="{9E6141AE-01E2-43F7-A5C9-AE3BEE0A7456}"/>
  </cellStyles>
  <dxfs count="0"/>
  <tableStyles count="0" defaultTableStyle="TableStyleMedium2" defaultPivotStyle="PivotStyleLight16"/>
  <colors>
    <mruColors>
      <color rgb="FF1E4959"/>
      <color rgb="FF3FB4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3702-A837-4B56-A3B3-A68CE8B91B7B}">
  <sheetPr>
    <pageSetUpPr fitToPage="1"/>
  </sheetPr>
  <dimension ref="A1:V101"/>
  <sheetViews>
    <sheetView showGridLines="0" tabSelected="1" zoomScale="110" zoomScaleNormal="110" workbookViewId="0">
      <selection activeCell="L56" sqref="L56"/>
    </sheetView>
  </sheetViews>
  <sheetFormatPr defaultColWidth="9.140625" defaultRowHeight="11.25"/>
  <cols>
    <col min="1" max="1" width="1.5703125" style="1" customWidth="1"/>
    <col min="2" max="2" width="8.5703125" style="1" customWidth="1"/>
    <col min="3" max="3" width="10.85546875" style="1" customWidth="1"/>
    <col min="4" max="4" width="11.85546875" style="1" customWidth="1"/>
    <col min="5" max="5" width="11.28515625" style="1" customWidth="1"/>
    <col min="6" max="6" width="7.28515625" style="1" customWidth="1"/>
    <col min="7" max="7" width="2.7109375" style="1" customWidth="1"/>
    <col min="8" max="8" width="9.42578125" style="1" customWidth="1"/>
    <col min="9" max="9" width="0.85546875" style="1" customWidth="1"/>
    <col min="10" max="10" width="9.7109375" style="1" customWidth="1"/>
    <col min="11" max="11" width="3.42578125" style="1" customWidth="1"/>
    <col min="12" max="12" width="11.5703125" style="1" customWidth="1"/>
    <col min="13" max="13" width="5.28515625" style="1" customWidth="1"/>
    <col min="14" max="14" width="7" style="1" customWidth="1"/>
    <col min="15" max="15" width="4.140625" style="1" customWidth="1"/>
    <col min="16" max="16" width="1.7109375" style="1" customWidth="1"/>
    <col min="17" max="17" width="7.28515625" style="1" customWidth="1"/>
    <col min="18" max="18" width="11.42578125" style="1" customWidth="1"/>
    <col min="19" max="19" width="11" style="1" customWidth="1"/>
    <col min="20" max="20" width="13.28515625" style="1" customWidth="1"/>
    <col min="21" max="25" width="11.5703125" style="1" customWidth="1"/>
    <col min="26" max="26" width="3.42578125" style="1" customWidth="1"/>
    <col min="27" max="16384" width="9.140625" style="1"/>
  </cols>
  <sheetData>
    <row r="1" spans="1:18" ht="18.75">
      <c r="A1" s="143" t="s">
        <v>48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8" ht="18.75">
      <c r="A2" s="143" t="s">
        <v>47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8" ht="13.15" customHeight="1">
      <c r="I3" s="4"/>
      <c r="J3" s="3"/>
    </row>
    <row r="4" spans="1:18" ht="24.75" customHeight="1" thickBot="1">
      <c r="A4" s="72"/>
      <c r="B4" s="73" t="s">
        <v>46</v>
      </c>
      <c r="C4" s="74"/>
      <c r="D4" s="74"/>
      <c r="E4" s="74"/>
      <c r="F4" s="74"/>
      <c r="G4" s="74"/>
      <c r="H4" s="75"/>
      <c r="I4" s="76"/>
      <c r="J4" s="76"/>
      <c r="K4" s="76"/>
      <c r="L4" s="76" t="s">
        <v>45</v>
      </c>
      <c r="M4" s="77"/>
      <c r="N4" s="77"/>
      <c r="O4" s="78"/>
    </row>
    <row r="5" spans="1:18" ht="12.75">
      <c r="A5" s="5"/>
      <c r="H5" s="6"/>
      <c r="I5" s="79"/>
      <c r="J5" s="80"/>
      <c r="K5" s="81"/>
      <c r="L5" s="82"/>
      <c r="M5" s="82"/>
      <c r="N5" s="79" t="s">
        <v>44</v>
      </c>
      <c r="O5" s="83"/>
    </row>
    <row r="6" spans="1:18" ht="12.75">
      <c r="A6" s="7"/>
      <c r="B6" s="8" t="s">
        <v>43</v>
      </c>
      <c r="H6" s="71">
        <v>0</v>
      </c>
      <c r="I6" s="84"/>
      <c r="J6" s="85" t="s">
        <v>42</v>
      </c>
      <c r="K6" s="84"/>
      <c r="L6" s="86" t="s">
        <v>41</v>
      </c>
      <c r="M6" s="85"/>
      <c r="N6" s="86" t="s">
        <v>65</v>
      </c>
      <c r="O6" s="87"/>
    </row>
    <row r="7" spans="1:18" ht="3.75" customHeight="1">
      <c r="A7" s="88"/>
      <c r="B7" s="89"/>
      <c r="C7" s="81"/>
      <c r="D7" s="81"/>
      <c r="E7" s="81"/>
      <c r="F7" s="81"/>
      <c r="G7" s="90"/>
      <c r="H7" s="90"/>
      <c r="J7" s="6"/>
      <c r="L7" s="6"/>
      <c r="O7" s="6"/>
    </row>
    <row r="8" spans="1:18" ht="12.75">
      <c r="A8" s="91"/>
      <c r="B8" s="92"/>
      <c r="C8" s="93"/>
      <c r="D8" s="93"/>
      <c r="E8" s="93"/>
      <c r="F8" s="93"/>
      <c r="G8" s="94"/>
      <c r="H8" s="95" t="s">
        <v>40</v>
      </c>
      <c r="J8" s="6"/>
      <c r="L8" s="6"/>
      <c r="O8" s="6"/>
    </row>
    <row r="9" spans="1:18" ht="12.75">
      <c r="A9" s="91"/>
      <c r="B9" s="92"/>
      <c r="C9" s="93"/>
      <c r="D9" s="93"/>
      <c r="E9" s="93"/>
      <c r="F9" s="93"/>
      <c r="G9" s="94"/>
      <c r="H9" s="95" t="s">
        <v>39</v>
      </c>
      <c r="J9" s="6"/>
      <c r="L9" s="6"/>
      <c r="O9" s="6"/>
    </row>
    <row r="10" spans="1:18" ht="12.75">
      <c r="A10" s="96"/>
      <c r="B10" s="97" t="s">
        <v>38</v>
      </c>
      <c r="C10" s="84"/>
      <c r="D10" s="84"/>
      <c r="E10" s="84"/>
      <c r="F10" s="84"/>
      <c r="G10" s="98"/>
      <c r="H10" s="99" t="s">
        <v>37</v>
      </c>
      <c r="J10" s="6"/>
      <c r="L10" s="6"/>
      <c r="O10" s="6"/>
      <c r="Q10" s="9"/>
    </row>
    <row r="11" spans="1:18" ht="3.6" customHeight="1">
      <c r="A11" s="5"/>
      <c r="G11" s="6"/>
      <c r="H11" s="6"/>
      <c r="J11" s="6"/>
      <c r="L11" s="6"/>
      <c r="O11" s="6"/>
      <c r="Q11" s="9"/>
      <c r="R11" s="9"/>
    </row>
    <row r="12" spans="1:18">
      <c r="A12" s="5"/>
      <c r="B12" s="112" t="s">
        <v>59</v>
      </c>
      <c r="G12" s="6"/>
      <c r="H12" s="6"/>
      <c r="J12" s="6"/>
      <c r="L12" s="6"/>
      <c r="O12" s="6"/>
      <c r="Q12" s="9"/>
      <c r="R12" s="9"/>
    </row>
    <row r="13" spans="1:18">
      <c r="A13" s="5"/>
      <c r="B13" s="11" t="s">
        <v>66</v>
      </c>
      <c r="C13" s="11"/>
      <c r="D13" s="11"/>
      <c r="F13" s="12">
        <v>0</v>
      </c>
      <c r="G13" s="1" t="s">
        <v>35</v>
      </c>
      <c r="H13" s="13">
        <v>0</v>
      </c>
      <c r="J13" s="14">
        <f>F13*H13</f>
        <v>0</v>
      </c>
      <c r="K13" s="15"/>
      <c r="L13" s="14"/>
      <c r="M13" s="15"/>
      <c r="N13" s="16"/>
      <c r="O13" s="17"/>
      <c r="Q13" s="18"/>
    </row>
    <row r="14" spans="1:18">
      <c r="A14" s="5"/>
      <c r="B14" s="11" t="s">
        <v>67</v>
      </c>
      <c r="C14" s="11"/>
      <c r="D14" s="11"/>
      <c r="E14" s="9"/>
      <c r="F14" s="12">
        <v>0</v>
      </c>
      <c r="G14" s="1" t="s">
        <v>35</v>
      </c>
      <c r="H14" s="13">
        <v>0</v>
      </c>
      <c r="J14" s="14">
        <f t="shared" ref="J14:J15" si="0">F14*H14</f>
        <v>0</v>
      </c>
      <c r="K14" s="15"/>
      <c r="L14" s="14"/>
      <c r="M14" s="15"/>
      <c r="N14" s="16"/>
      <c r="O14" s="17"/>
      <c r="Q14" s="18"/>
    </row>
    <row r="15" spans="1:18">
      <c r="A15" s="5"/>
      <c r="B15" s="11" t="s">
        <v>68</v>
      </c>
      <c r="C15" s="11"/>
      <c r="D15" s="11"/>
      <c r="E15" s="19"/>
      <c r="F15" s="21">
        <v>0</v>
      </c>
      <c r="G15" s="24" t="s">
        <v>35</v>
      </c>
      <c r="H15" s="23">
        <v>0</v>
      </c>
      <c r="I15" s="24"/>
      <c r="J15" s="25">
        <f t="shared" si="0"/>
        <v>0</v>
      </c>
      <c r="K15" s="15"/>
      <c r="L15" s="14"/>
      <c r="M15" s="15"/>
      <c r="N15" s="16"/>
      <c r="O15" s="17"/>
      <c r="Q15" s="18"/>
    </row>
    <row r="16" spans="1:18">
      <c r="A16" s="5"/>
      <c r="B16" s="11" t="s">
        <v>55</v>
      </c>
      <c r="C16" s="11"/>
      <c r="D16" s="11"/>
      <c r="E16" s="19"/>
      <c r="F16" s="12">
        <f>SUM(F13:F15)</f>
        <v>0</v>
      </c>
      <c r="G16" s="1" t="s">
        <v>35</v>
      </c>
      <c r="H16" s="13" t="e">
        <f>L16/F16</f>
        <v>#DIV/0!</v>
      </c>
      <c r="I16" s="113"/>
      <c r="J16" s="14"/>
      <c r="K16" s="15"/>
      <c r="L16" s="14">
        <f>SUM(J13:J15)</f>
        <v>0</v>
      </c>
      <c r="M16" s="15"/>
      <c r="N16" s="16"/>
      <c r="O16" s="17"/>
      <c r="Q16" s="18"/>
    </row>
    <row r="17" spans="1:18" ht="14.45" customHeight="1">
      <c r="A17" s="5"/>
      <c r="B17" s="112" t="s">
        <v>60</v>
      </c>
      <c r="C17" s="11"/>
      <c r="D17" s="11"/>
      <c r="E17" s="19"/>
      <c r="F17" s="12"/>
      <c r="H17" s="13"/>
      <c r="I17" s="113"/>
      <c r="J17" s="14"/>
      <c r="K17" s="15"/>
      <c r="L17" s="14"/>
      <c r="M17" s="15"/>
      <c r="N17" s="16"/>
      <c r="O17" s="17"/>
      <c r="Q17" s="18"/>
    </row>
    <row r="18" spans="1:18">
      <c r="A18" s="5"/>
      <c r="B18" s="11" t="s">
        <v>51</v>
      </c>
      <c r="C18" s="11"/>
      <c r="D18" s="11"/>
      <c r="F18" s="12">
        <v>0</v>
      </c>
      <c r="G18" s="1" t="s">
        <v>35</v>
      </c>
      <c r="H18" s="13">
        <v>0</v>
      </c>
      <c r="J18" s="14">
        <f>F18*H18</f>
        <v>0</v>
      </c>
      <c r="K18" s="15"/>
      <c r="L18" s="14"/>
      <c r="M18" s="15"/>
      <c r="N18" s="16"/>
      <c r="O18" s="17"/>
      <c r="Q18" s="20"/>
    </row>
    <row r="19" spans="1:18">
      <c r="A19" s="5"/>
      <c r="B19" s="11" t="s">
        <v>52</v>
      </c>
      <c r="C19" s="11"/>
      <c r="D19" s="11"/>
      <c r="F19" s="12">
        <v>0</v>
      </c>
      <c r="G19" s="1" t="s">
        <v>35</v>
      </c>
      <c r="H19" s="13">
        <v>0</v>
      </c>
      <c r="J19" s="14">
        <f t="shared" ref="J19:J21" si="1">F19*H19</f>
        <v>0</v>
      </c>
      <c r="K19" s="15"/>
      <c r="L19" s="14"/>
      <c r="M19" s="15"/>
      <c r="N19" s="16"/>
      <c r="O19" s="17"/>
      <c r="Q19" s="20"/>
    </row>
    <row r="20" spans="1:18">
      <c r="A20" s="5"/>
      <c r="B20" s="11" t="s">
        <v>53</v>
      </c>
      <c r="C20" s="11"/>
      <c r="D20" s="11"/>
      <c r="E20" s="9"/>
      <c r="F20" s="12">
        <v>0</v>
      </c>
      <c r="G20" s="1" t="s">
        <v>35</v>
      </c>
      <c r="H20" s="13">
        <v>0</v>
      </c>
      <c r="J20" s="14">
        <f t="shared" si="1"/>
        <v>0</v>
      </c>
      <c r="K20" s="48"/>
      <c r="L20" s="14"/>
      <c r="M20" s="15"/>
      <c r="N20" s="16"/>
      <c r="O20" s="17"/>
      <c r="Q20" s="18"/>
    </row>
    <row r="21" spans="1:18">
      <c r="A21" s="5"/>
      <c r="B21" s="11" t="s">
        <v>54</v>
      </c>
      <c r="C21" s="11"/>
      <c r="D21" s="11"/>
      <c r="E21" s="19"/>
      <c r="F21" s="21">
        <v>0</v>
      </c>
      <c r="G21" s="24" t="s">
        <v>35</v>
      </c>
      <c r="H21" s="23">
        <v>0</v>
      </c>
      <c r="I21" s="24"/>
      <c r="J21" s="25">
        <f t="shared" si="1"/>
        <v>0</v>
      </c>
      <c r="K21" s="48"/>
      <c r="L21" s="14"/>
      <c r="M21" s="15"/>
      <c r="N21" s="16"/>
      <c r="O21" s="17"/>
      <c r="Q21" s="26"/>
    </row>
    <row r="22" spans="1:18">
      <c r="A22" s="5"/>
      <c r="B22" s="11" t="s">
        <v>56</v>
      </c>
      <c r="F22" s="12">
        <f>SUM(F18:F21)</f>
        <v>0</v>
      </c>
      <c r="G22" s="1" t="s">
        <v>35</v>
      </c>
      <c r="H22" s="13" t="e">
        <f>L22/F22</f>
        <v>#DIV/0!</v>
      </c>
      <c r="J22" s="6"/>
      <c r="K22" s="7"/>
      <c r="L22" s="25">
        <f>SUM(J18:J21)</f>
        <v>0</v>
      </c>
      <c r="O22" s="6"/>
      <c r="Q22" s="9"/>
      <c r="R22" s="9"/>
    </row>
    <row r="23" spans="1:18" ht="4.1500000000000004" customHeight="1">
      <c r="A23" s="5"/>
      <c r="F23" s="113"/>
      <c r="G23" s="6"/>
      <c r="H23" s="27"/>
      <c r="J23" s="6"/>
      <c r="L23" s="6"/>
      <c r="O23" s="6"/>
      <c r="Q23" s="9"/>
      <c r="R23" s="9"/>
    </row>
    <row r="24" spans="1:18" ht="13.15" customHeight="1">
      <c r="A24" s="5"/>
      <c r="B24" s="1" t="s">
        <v>64</v>
      </c>
      <c r="C24" s="11"/>
      <c r="D24" s="11"/>
      <c r="F24" s="21">
        <f>SUM(F16,F22)</f>
        <v>0</v>
      </c>
      <c r="G24" s="22" t="s">
        <v>35</v>
      </c>
      <c r="H24" s="114" t="e">
        <f>L24/F24</f>
        <v>#DIV/0!</v>
      </c>
      <c r="J24" s="6"/>
      <c r="K24" s="15"/>
      <c r="L24" s="14">
        <f>SUM(L16:L22)</f>
        <v>0</v>
      </c>
      <c r="M24" s="15"/>
      <c r="N24" s="16"/>
      <c r="O24" s="17"/>
      <c r="Q24" s="18"/>
    </row>
    <row r="25" spans="1:18" ht="9" customHeight="1">
      <c r="A25" s="5"/>
      <c r="B25" s="11"/>
      <c r="C25" s="11"/>
      <c r="D25" s="11"/>
      <c r="H25" s="6"/>
      <c r="J25" s="6"/>
      <c r="K25" s="15"/>
      <c r="L25" s="14"/>
      <c r="M25" s="15"/>
      <c r="N25" s="16"/>
      <c r="O25" s="17"/>
      <c r="Q25" s="18"/>
    </row>
    <row r="26" spans="1:18" ht="9" customHeight="1">
      <c r="A26" s="5"/>
      <c r="B26" s="11" t="s">
        <v>36</v>
      </c>
      <c r="C26" s="11"/>
      <c r="D26" s="11"/>
      <c r="H26" s="6"/>
      <c r="J26" s="6"/>
      <c r="K26" s="15"/>
      <c r="L26" s="14"/>
      <c r="M26" s="15"/>
      <c r="N26" s="16"/>
      <c r="O26" s="17"/>
      <c r="Q26" s="18"/>
    </row>
    <row r="27" spans="1:18" ht="11.25" customHeight="1">
      <c r="A27" s="5"/>
      <c r="B27" s="11" t="s">
        <v>57</v>
      </c>
      <c r="C27" s="11"/>
      <c r="D27" s="11"/>
      <c r="H27" s="6"/>
      <c r="J27" s="14">
        <v>0</v>
      </c>
      <c r="K27" s="15"/>
      <c r="L27" s="14"/>
      <c r="M27" s="15"/>
      <c r="N27" s="16"/>
      <c r="O27" s="17"/>
      <c r="Q27" s="18"/>
    </row>
    <row r="28" spans="1:18" ht="11.25" customHeight="1">
      <c r="A28" s="5"/>
      <c r="B28" s="10" t="s">
        <v>58</v>
      </c>
      <c r="C28" s="11"/>
      <c r="D28" s="11"/>
      <c r="F28" s="28">
        <v>0</v>
      </c>
      <c r="G28" s="1" t="s">
        <v>34</v>
      </c>
      <c r="H28" s="6"/>
      <c r="I28" s="7"/>
      <c r="J28" s="25">
        <v>0</v>
      </c>
      <c r="K28" s="15"/>
      <c r="L28" s="14"/>
      <c r="M28" s="15"/>
      <c r="N28" s="16"/>
      <c r="O28" s="17"/>
      <c r="Q28" s="18"/>
    </row>
    <row r="29" spans="1:18" ht="6" customHeight="1">
      <c r="A29" s="5"/>
      <c r="B29" s="11"/>
      <c r="C29" s="11"/>
      <c r="D29" s="11"/>
      <c r="H29" s="6"/>
      <c r="J29" s="6"/>
      <c r="K29" s="15"/>
      <c r="L29" s="14"/>
      <c r="M29" s="15"/>
      <c r="N29" s="16"/>
      <c r="O29" s="17"/>
      <c r="Q29" s="18"/>
    </row>
    <row r="30" spans="1:18">
      <c r="A30" s="5"/>
      <c r="B30" s="11" t="s">
        <v>33</v>
      </c>
      <c r="C30" s="11"/>
      <c r="D30" s="11"/>
      <c r="H30" s="6"/>
      <c r="J30" s="6"/>
      <c r="K30" s="15"/>
      <c r="L30" s="14">
        <f>SUM(J24:J28)</f>
        <v>0</v>
      </c>
      <c r="M30" s="15"/>
      <c r="N30" s="16" t="e">
        <f>L30/$F$24</f>
        <v>#DIV/0!</v>
      </c>
      <c r="O30" s="17"/>
      <c r="Q30" s="18"/>
    </row>
    <row r="31" spans="1:18" ht="3" customHeight="1">
      <c r="A31" s="5"/>
      <c r="B31" s="11"/>
      <c r="H31" s="6"/>
      <c r="J31" s="6"/>
      <c r="K31" s="15"/>
      <c r="L31" s="29"/>
      <c r="M31" s="15"/>
      <c r="N31" s="15"/>
      <c r="O31" s="17"/>
    </row>
    <row r="32" spans="1:18">
      <c r="A32" s="5"/>
      <c r="B32" s="11" t="s">
        <v>32</v>
      </c>
      <c r="C32" s="1" t="s">
        <v>31</v>
      </c>
      <c r="H32" s="30">
        <v>0.05</v>
      </c>
      <c r="J32" s="6"/>
      <c r="K32" s="31"/>
      <c r="L32" s="25">
        <f>-ROUND((L30)*H32,0)</f>
        <v>0</v>
      </c>
      <c r="M32" s="15"/>
      <c r="N32" s="16" t="e">
        <f>L32/$F$24</f>
        <v>#DIV/0!</v>
      </c>
      <c r="O32" s="17"/>
    </row>
    <row r="33" spans="1:22" ht="3.6" customHeight="1">
      <c r="A33" s="5"/>
      <c r="H33" s="6"/>
      <c r="I33" s="15"/>
      <c r="J33" s="32"/>
      <c r="K33" s="15"/>
      <c r="L33" s="17"/>
      <c r="M33" s="33"/>
      <c r="N33" s="33"/>
      <c r="O33" s="34"/>
    </row>
    <row r="34" spans="1:22">
      <c r="A34" s="5"/>
      <c r="B34" s="11" t="s">
        <v>30</v>
      </c>
      <c r="C34" s="3"/>
      <c r="D34" s="3"/>
      <c r="E34" s="3"/>
      <c r="F34" s="3"/>
      <c r="G34" s="3"/>
      <c r="H34" s="6"/>
      <c r="I34" s="15"/>
      <c r="J34" s="32"/>
      <c r="K34" s="15"/>
      <c r="L34" s="35">
        <f>SUM(L24:L32)</f>
        <v>0</v>
      </c>
      <c r="M34" s="36"/>
      <c r="N34" s="16" t="e">
        <f>L34/$F$24</f>
        <v>#DIV/0!</v>
      </c>
      <c r="O34" s="35"/>
    </row>
    <row r="35" spans="1:22" ht="4.5" customHeight="1">
      <c r="A35" s="5"/>
      <c r="B35" s="11"/>
      <c r="C35" s="3"/>
      <c r="D35" s="3"/>
      <c r="E35" s="3"/>
      <c r="F35" s="3"/>
      <c r="G35" s="3"/>
      <c r="H35" s="6"/>
      <c r="I35" s="15"/>
      <c r="J35" s="32"/>
      <c r="K35" s="15"/>
      <c r="L35" s="35"/>
      <c r="M35" s="36"/>
      <c r="N35" s="36"/>
      <c r="O35" s="35"/>
    </row>
    <row r="36" spans="1:22" ht="5.25" customHeight="1">
      <c r="A36" s="88"/>
      <c r="B36" s="89"/>
      <c r="C36" s="81"/>
      <c r="D36" s="81"/>
      <c r="E36" s="81"/>
      <c r="F36" s="81"/>
      <c r="G36" s="81"/>
      <c r="H36" s="90"/>
      <c r="I36" s="15"/>
      <c r="J36" s="32"/>
      <c r="K36" s="15"/>
      <c r="L36" s="17"/>
      <c r="M36" s="15"/>
      <c r="N36" s="15"/>
      <c r="O36" s="17"/>
    </row>
    <row r="37" spans="1:22" ht="12.75">
      <c r="A37" s="96"/>
      <c r="B37" s="97" t="s">
        <v>29</v>
      </c>
      <c r="C37" s="100"/>
      <c r="D37" s="100"/>
      <c r="E37" s="100"/>
      <c r="F37" s="100"/>
      <c r="G37" s="100"/>
      <c r="H37" s="98"/>
      <c r="I37" s="15"/>
      <c r="J37" s="32"/>
      <c r="K37" s="15"/>
      <c r="L37" s="17"/>
      <c r="M37" s="15"/>
      <c r="N37" s="15"/>
      <c r="O37" s="17"/>
    </row>
    <row r="38" spans="1:22" ht="5.25" customHeight="1" thickBot="1">
      <c r="A38" s="5"/>
      <c r="H38" s="6"/>
      <c r="I38" s="15"/>
      <c r="J38" s="32"/>
      <c r="K38" s="15"/>
      <c r="L38" s="17"/>
      <c r="M38" s="15"/>
      <c r="N38" s="15"/>
      <c r="O38" s="17"/>
    </row>
    <row r="39" spans="1:22" ht="11.25" customHeight="1">
      <c r="A39" s="5"/>
      <c r="B39" s="37" t="s">
        <v>28</v>
      </c>
      <c r="H39" s="6"/>
      <c r="I39" s="15"/>
      <c r="J39" s="32"/>
      <c r="K39" s="15"/>
      <c r="L39" s="17"/>
      <c r="M39" s="15"/>
      <c r="N39" s="38" t="s">
        <v>27</v>
      </c>
      <c r="O39" s="17"/>
      <c r="S39" s="135"/>
      <c r="T39" s="136"/>
      <c r="U39" s="137"/>
    </row>
    <row r="40" spans="1:22" ht="11.25" customHeight="1">
      <c r="A40" s="5"/>
      <c r="B40" s="11" t="s">
        <v>26</v>
      </c>
      <c r="F40" s="39">
        <v>1</v>
      </c>
      <c r="G40" s="40" t="s">
        <v>22</v>
      </c>
      <c r="H40" s="6"/>
      <c r="I40" s="15"/>
      <c r="J40" s="35">
        <f>$Q$40*-F40</f>
        <v>0</v>
      </c>
      <c r="K40" s="15"/>
      <c r="L40" s="17"/>
      <c r="M40" s="15"/>
      <c r="N40" s="16" t="e">
        <f>J40/$Q$40</f>
        <v>#DIV/0!</v>
      </c>
      <c r="O40" s="17"/>
      <c r="Q40" s="15">
        <f>SUM(F16)</f>
        <v>0</v>
      </c>
      <c r="R40" s="1" t="s">
        <v>25</v>
      </c>
      <c r="S40" s="138"/>
      <c r="T40" s="139" t="s">
        <v>62</v>
      </c>
      <c r="U40" s="140"/>
    </row>
    <row r="41" spans="1:22" ht="11.25" customHeight="1">
      <c r="A41" s="5"/>
      <c r="B41" s="11" t="s">
        <v>24</v>
      </c>
      <c r="F41" s="41"/>
      <c r="G41" s="9" t="s">
        <v>16</v>
      </c>
      <c r="H41" s="6"/>
      <c r="I41" s="15"/>
      <c r="J41" s="35" t="e">
        <f>-U50</f>
        <v>#DIV/0!</v>
      </c>
      <c r="K41" s="15"/>
      <c r="L41" s="17"/>
      <c r="M41" s="15"/>
      <c r="N41" s="16" t="e">
        <f>J41/$Q$40</f>
        <v>#DIV/0!</v>
      </c>
      <c r="O41" s="17"/>
      <c r="S41" s="138"/>
      <c r="T41" s="141"/>
      <c r="U41" s="140"/>
    </row>
    <row r="42" spans="1:22" ht="11.25" customHeight="1">
      <c r="A42" s="5"/>
      <c r="B42" s="11" t="s">
        <v>23</v>
      </c>
      <c r="F42" s="39">
        <v>1</v>
      </c>
      <c r="G42" s="40" t="s">
        <v>22</v>
      </c>
      <c r="H42" s="6"/>
      <c r="I42" s="42"/>
      <c r="J42" s="142">
        <f>$Q$40*-F42</f>
        <v>0</v>
      </c>
      <c r="K42" s="15"/>
      <c r="L42" s="17"/>
      <c r="M42" s="42"/>
      <c r="N42" s="44" t="e">
        <f>J42/$Q$40</f>
        <v>#DIV/0!</v>
      </c>
      <c r="O42" s="45"/>
      <c r="S42" s="117" t="s">
        <v>21</v>
      </c>
      <c r="T42" s="118">
        <v>0</v>
      </c>
      <c r="U42" s="119"/>
    </row>
    <row r="43" spans="1:22" ht="11.25" customHeight="1">
      <c r="A43" s="5"/>
      <c r="B43" s="11"/>
      <c r="F43" s="39"/>
      <c r="G43" s="46"/>
      <c r="H43" s="6"/>
      <c r="I43" s="15"/>
      <c r="J43" s="35" t="e">
        <f>SUM(J40:J42)</f>
        <v>#DIV/0!</v>
      </c>
      <c r="K43" s="15"/>
      <c r="L43" s="17"/>
      <c r="M43" s="15"/>
      <c r="N43" s="16" t="e">
        <f>SUM(N40:N42)</f>
        <v>#DIV/0!</v>
      </c>
      <c r="O43" s="17"/>
      <c r="S43" s="120"/>
      <c r="T43" s="113"/>
      <c r="U43" s="121"/>
    </row>
    <row r="44" spans="1:22" ht="11.25" customHeight="1">
      <c r="A44" s="5"/>
      <c r="H44" s="6"/>
      <c r="I44" s="15"/>
      <c r="J44" s="32"/>
      <c r="K44" s="15"/>
      <c r="L44" s="17"/>
      <c r="M44" s="15"/>
      <c r="N44" s="15"/>
      <c r="O44" s="17"/>
      <c r="S44" s="117" t="s">
        <v>20</v>
      </c>
      <c r="T44" s="122">
        <v>0</v>
      </c>
      <c r="U44" s="121"/>
    </row>
    <row r="45" spans="1:22" ht="11.25" customHeight="1">
      <c r="A45" s="5"/>
      <c r="B45" s="37" t="s">
        <v>19</v>
      </c>
      <c r="H45" s="6"/>
      <c r="I45" s="15"/>
      <c r="J45" s="32"/>
      <c r="K45" s="15"/>
      <c r="L45" s="17"/>
      <c r="M45" s="15"/>
      <c r="N45" s="38" t="s">
        <v>18</v>
      </c>
      <c r="O45" s="17"/>
      <c r="S45" s="117"/>
      <c r="T45" s="113"/>
      <c r="U45" s="121"/>
    </row>
    <row r="46" spans="1:22">
      <c r="A46" s="5"/>
      <c r="B46" s="11" t="s">
        <v>17</v>
      </c>
      <c r="E46" s="47"/>
      <c r="F46" s="39"/>
      <c r="G46" s="9" t="s">
        <v>16</v>
      </c>
      <c r="H46" s="6"/>
      <c r="J46" s="35" t="e">
        <f>-U52</f>
        <v>#DIV/0!</v>
      </c>
      <c r="K46" s="15"/>
      <c r="L46" s="17"/>
      <c r="M46" s="15"/>
      <c r="N46" s="16" t="e">
        <f t="shared" ref="N46:N54" si="2">J46/$F$24</f>
        <v>#DIV/0!</v>
      </c>
      <c r="O46" s="17"/>
      <c r="S46" s="123" t="s">
        <v>15</v>
      </c>
      <c r="T46" s="116">
        <v>0</v>
      </c>
      <c r="U46" s="121"/>
    </row>
    <row r="47" spans="1:22" ht="11.25" customHeight="1">
      <c r="A47" s="5"/>
      <c r="B47" s="11" t="s">
        <v>14</v>
      </c>
      <c r="F47" s="39">
        <v>0</v>
      </c>
      <c r="G47" s="40" t="s">
        <v>63</v>
      </c>
      <c r="H47" s="6"/>
      <c r="I47" s="48"/>
      <c r="J47" s="35">
        <f>-F47*($F$24-$Q$40)</f>
        <v>0</v>
      </c>
      <c r="K47" s="15"/>
      <c r="L47" s="17"/>
      <c r="M47" s="48"/>
      <c r="N47" s="16" t="e">
        <f t="shared" si="2"/>
        <v>#DIV/0!</v>
      </c>
      <c r="O47" s="17"/>
      <c r="S47" s="124"/>
      <c r="T47" s="125"/>
      <c r="U47" s="126"/>
      <c r="V47" s="49"/>
    </row>
    <row r="48" spans="1:22">
      <c r="A48" s="5"/>
      <c r="B48" s="50" t="s">
        <v>13</v>
      </c>
      <c r="F48" s="39">
        <v>0</v>
      </c>
      <c r="G48" s="40" t="s">
        <v>63</v>
      </c>
      <c r="H48" s="6"/>
      <c r="I48" s="15"/>
      <c r="J48" s="35">
        <f>-F48*($F$24-$Q$40)</f>
        <v>0</v>
      </c>
      <c r="K48" s="15"/>
      <c r="L48" s="17"/>
      <c r="M48" s="15"/>
      <c r="N48" s="16" t="e">
        <f t="shared" si="2"/>
        <v>#DIV/0!</v>
      </c>
      <c r="O48" s="17"/>
      <c r="S48" s="124" t="s">
        <v>12</v>
      </c>
      <c r="T48" s="127">
        <f>T42*T46/1000*T44</f>
        <v>0</v>
      </c>
      <c r="U48" s="128" t="e">
        <f>T48/F24</f>
        <v>#DIV/0!</v>
      </c>
    </row>
    <row r="49" spans="1:21">
      <c r="A49" s="5"/>
      <c r="B49" s="50" t="s">
        <v>11</v>
      </c>
      <c r="F49" s="39">
        <v>0</v>
      </c>
      <c r="G49" s="40" t="s">
        <v>63</v>
      </c>
      <c r="H49" s="6"/>
      <c r="I49" s="15"/>
      <c r="J49" s="35">
        <f>-F49*($F$24-$Q$40)</f>
        <v>0</v>
      </c>
      <c r="K49" s="15"/>
      <c r="L49" s="17"/>
      <c r="M49" s="15"/>
      <c r="N49" s="16" t="e">
        <f t="shared" si="2"/>
        <v>#DIV/0!</v>
      </c>
      <c r="O49" s="17"/>
      <c r="S49" s="129"/>
      <c r="T49" s="113"/>
      <c r="U49" s="121"/>
    </row>
    <row r="50" spans="1:21">
      <c r="A50" s="5"/>
      <c r="B50" s="50" t="s">
        <v>10</v>
      </c>
      <c r="F50" s="39">
        <v>0</v>
      </c>
      <c r="G50" s="40" t="s">
        <v>63</v>
      </c>
      <c r="H50" s="6"/>
      <c r="I50" s="15"/>
      <c r="J50" s="35">
        <f>ROUND(-F50*($F$24-$Q$40),-2)</f>
        <v>0</v>
      </c>
      <c r="K50" s="15"/>
      <c r="L50" s="17"/>
      <c r="M50" s="15"/>
      <c r="N50" s="16" t="e">
        <f t="shared" si="2"/>
        <v>#DIV/0!</v>
      </c>
      <c r="O50" s="17"/>
      <c r="S50" s="129" t="s">
        <v>8</v>
      </c>
      <c r="T50" s="130" t="e">
        <f>F16/$F$24</f>
        <v>#DIV/0!</v>
      </c>
      <c r="U50" s="131" t="e">
        <f>T48*T50</f>
        <v>#DIV/0!</v>
      </c>
    </row>
    <row r="51" spans="1:21">
      <c r="A51" s="5"/>
      <c r="B51" s="50" t="s">
        <v>9</v>
      </c>
      <c r="F51" s="39">
        <v>0</v>
      </c>
      <c r="G51" s="40" t="s">
        <v>63</v>
      </c>
      <c r="H51" s="6"/>
      <c r="I51" s="15"/>
      <c r="J51" s="35">
        <f>ROUND(-F51*($F$24-$Q$40),-2)</f>
        <v>0</v>
      </c>
      <c r="K51" s="15"/>
      <c r="L51" s="17"/>
      <c r="M51" s="15"/>
      <c r="N51" s="16" t="e">
        <f t="shared" si="2"/>
        <v>#DIV/0!</v>
      </c>
      <c r="O51" s="17"/>
      <c r="S51" s="129"/>
      <c r="T51" s="130"/>
      <c r="U51" s="131"/>
    </row>
    <row r="52" spans="1:21" ht="12" thickBot="1">
      <c r="A52" s="5"/>
      <c r="B52" s="50" t="s">
        <v>7</v>
      </c>
      <c r="F52" s="52">
        <v>0</v>
      </c>
      <c r="G52" s="53" t="s">
        <v>5</v>
      </c>
      <c r="H52" s="6"/>
      <c r="I52" s="48"/>
      <c r="J52" s="35">
        <f>ROUND(-$L$34*F52,-2)</f>
        <v>0</v>
      </c>
      <c r="K52" s="15"/>
      <c r="L52" s="17"/>
      <c r="M52" s="15"/>
      <c r="N52" s="16" t="e">
        <f t="shared" si="2"/>
        <v>#DIV/0!</v>
      </c>
      <c r="O52" s="17"/>
      <c r="Q52" s="16"/>
      <c r="S52" s="132" t="s">
        <v>4</v>
      </c>
      <c r="T52" s="133" t="e">
        <f>F22/$F$24</f>
        <v>#DIV/0!</v>
      </c>
      <c r="U52" s="134" t="e">
        <f>T48-U50</f>
        <v>#DIV/0!</v>
      </c>
    </row>
    <row r="53" spans="1:21">
      <c r="A53" s="5"/>
      <c r="B53" s="11" t="s">
        <v>6</v>
      </c>
      <c r="F53" s="52">
        <v>0</v>
      </c>
      <c r="G53" s="53" t="s">
        <v>5</v>
      </c>
      <c r="H53" s="6"/>
      <c r="I53" s="42"/>
      <c r="J53" s="142">
        <f>ROUND(-$L$34*F53,-2)</f>
        <v>0</v>
      </c>
      <c r="L53" s="32"/>
      <c r="M53" s="54"/>
      <c r="N53" s="44" t="e">
        <f t="shared" si="2"/>
        <v>#DIV/0!</v>
      </c>
      <c r="O53" s="43"/>
    </row>
    <row r="54" spans="1:21">
      <c r="A54" s="5"/>
      <c r="B54" s="11"/>
      <c r="F54" s="52"/>
      <c r="G54" s="10"/>
      <c r="H54" s="6"/>
      <c r="I54" s="15"/>
      <c r="J54" s="35" t="e">
        <f>SUM(J46:J53)</f>
        <v>#DIV/0!</v>
      </c>
      <c r="L54" s="32"/>
      <c r="M54" s="55"/>
      <c r="N54" s="16" t="e">
        <f t="shared" si="2"/>
        <v>#DIV/0!</v>
      </c>
      <c r="O54" s="32"/>
    </row>
    <row r="55" spans="1:21" ht="6" customHeight="1">
      <c r="A55" s="5"/>
      <c r="B55" s="11"/>
      <c r="H55" s="6"/>
      <c r="I55" s="15"/>
      <c r="J55" s="32"/>
      <c r="L55" s="32"/>
      <c r="M55" s="55"/>
      <c r="N55" s="16"/>
      <c r="O55" s="32"/>
      <c r="S55" s="51"/>
    </row>
    <row r="56" spans="1:21">
      <c r="A56" s="5"/>
      <c r="B56" s="11" t="s">
        <v>3</v>
      </c>
      <c r="H56" s="6"/>
      <c r="I56" s="15"/>
      <c r="J56" s="32"/>
      <c r="L56" s="35" t="e">
        <f>SUM(J43,J54)</f>
        <v>#DIV/0!</v>
      </c>
      <c r="M56" s="55"/>
      <c r="N56" s="16" t="e">
        <f>L56/$F$24</f>
        <v>#DIV/0!</v>
      </c>
      <c r="O56" s="32"/>
    </row>
    <row r="57" spans="1:21" ht="1.5" customHeight="1">
      <c r="A57" s="5"/>
      <c r="H57" s="6"/>
      <c r="I57" s="15"/>
      <c r="J57" s="32"/>
      <c r="L57" s="6"/>
      <c r="N57" s="24"/>
      <c r="O57" s="32"/>
    </row>
    <row r="58" spans="1:21" ht="4.5" customHeight="1">
      <c r="A58" s="88"/>
      <c r="B58" s="89"/>
      <c r="C58" s="81"/>
      <c r="D58" s="81"/>
      <c r="E58" s="81"/>
      <c r="F58" s="81"/>
      <c r="G58" s="81"/>
      <c r="H58" s="81"/>
      <c r="I58" s="101"/>
      <c r="J58" s="102"/>
      <c r="K58" s="33"/>
      <c r="L58" s="56"/>
      <c r="M58" s="57"/>
      <c r="N58" s="16"/>
      <c r="O58" s="56"/>
    </row>
    <row r="59" spans="1:21" ht="12.75">
      <c r="A59" s="96"/>
      <c r="B59" s="97" t="s">
        <v>2</v>
      </c>
      <c r="C59" s="100"/>
      <c r="D59" s="100"/>
      <c r="E59" s="100"/>
      <c r="F59" s="100"/>
      <c r="G59" s="100"/>
      <c r="H59" s="84"/>
      <c r="I59" s="103"/>
      <c r="J59" s="104"/>
      <c r="K59" s="15"/>
      <c r="L59" s="58" t="e">
        <f>L34+L56</f>
        <v>#DIV/0!</v>
      </c>
      <c r="M59" s="59"/>
      <c r="N59" s="16" t="e">
        <f>L59/$F$24</f>
        <v>#DIV/0!</v>
      </c>
      <c r="O59" s="58"/>
    </row>
    <row r="60" spans="1:21" ht="2.25" customHeight="1">
      <c r="A60" s="5"/>
      <c r="B60" s="2"/>
      <c r="C60" s="3"/>
      <c r="D60" s="3"/>
      <c r="E60" s="3"/>
      <c r="F60" s="3"/>
      <c r="G60" s="3"/>
      <c r="I60" s="15"/>
      <c r="J60" s="17"/>
      <c r="K60" s="15"/>
      <c r="L60" s="35"/>
      <c r="M60" s="36"/>
      <c r="N60" s="36"/>
      <c r="O60" s="35"/>
    </row>
    <row r="61" spans="1:21" ht="3" customHeight="1">
      <c r="A61" s="5"/>
      <c r="B61" s="11"/>
      <c r="I61" s="15"/>
      <c r="J61" s="17"/>
      <c r="K61" s="15"/>
      <c r="L61" s="35"/>
      <c r="M61" s="36"/>
      <c r="N61" s="36"/>
      <c r="O61" s="35"/>
    </row>
    <row r="62" spans="1:21" ht="12.75">
      <c r="A62" s="5"/>
      <c r="B62" s="60" t="s">
        <v>1</v>
      </c>
      <c r="I62" s="15"/>
      <c r="J62" s="17"/>
      <c r="K62" s="48"/>
      <c r="L62" s="61">
        <v>0.08</v>
      </c>
      <c r="M62" s="62"/>
      <c r="N62" s="62"/>
      <c r="O62" s="61"/>
    </row>
    <row r="63" spans="1:21" ht="2.25" customHeight="1">
      <c r="A63" s="7"/>
      <c r="B63" s="63"/>
      <c r="C63" s="24"/>
      <c r="D63" s="24"/>
      <c r="E63" s="24"/>
      <c r="F63" s="24"/>
      <c r="G63" s="24"/>
      <c r="H63" s="24"/>
      <c r="I63" s="31"/>
      <c r="J63" s="45"/>
      <c r="K63" s="31"/>
      <c r="L63" s="43" t="s">
        <v>0</v>
      </c>
      <c r="M63" s="54"/>
      <c r="N63" s="54"/>
      <c r="O63" s="43"/>
      <c r="P63" s="1">
        <v>0</v>
      </c>
    </row>
    <row r="64" spans="1:21" ht="6" customHeight="1">
      <c r="A64" s="88"/>
      <c r="B64" s="105"/>
      <c r="C64" s="81"/>
      <c r="D64" s="81"/>
      <c r="E64" s="81"/>
      <c r="F64" s="81"/>
      <c r="G64" s="81"/>
      <c r="H64" s="81"/>
      <c r="I64" s="101"/>
      <c r="J64" s="102"/>
      <c r="K64" s="15"/>
      <c r="L64" s="32"/>
      <c r="M64" s="55"/>
      <c r="N64" s="55"/>
      <c r="O64" s="32"/>
    </row>
    <row r="65" spans="1:15" ht="12.75">
      <c r="A65" s="91"/>
      <c r="B65" s="106" t="s">
        <v>49</v>
      </c>
      <c r="C65" s="93"/>
      <c r="D65" s="93"/>
      <c r="E65" s="93"/>
      <c r="F65" s="93"/>
      <c r="G65" s="93"/>
      <c r="H65" s="93"/>
      <c r="I65" s="107"/>
      <c r="J65" s="108"/>
      <c r="K65" s="15"/>
      <c r="L65" s="32"/>
      <c r="M65" s="55"/>
      <c r="N65" s="55"/>
      <c r="O65" s="32"/>
    </row>
    <row r="66" spans="1:15" ht="12.75">
      <c r="A66" s="91"/>
      <c r="B66" s="106" t="s">
        <v>50</v>
      </c>
      <c r="C66" s="93"/>
      <c r="D66" s="93"/>
      <c r="E66" s="93"/>
      <c r="F66" s="93"/>
      <c r="G66" s="93"/>
      <c r="H66" s="93"/>
      <c r="I66" s="107"/>
      <c r="J66" s="115" t="s">
        <v>61</v>
      </c>
      <c r="K66" s="15"/>
      <c r="L66" s="58" t="e">
        <f>ROUND(L59/L62,-4)</f>
        <v>#DIV/0!</v>
      </c>
      <c r="M66" s="55"/>
      <c r="N66" s="16" t="e">
        <f>L66/F24</f>
        <v>#DIV/0!</v>
      </c>
      <c r="O66" s="64"/>
    </row>
    <row r="67" spans="1:15" ht="3" customHeight="1" thickBot="1">
      <c r="A67" s="109"/>
      <c r="B67" s="110"/>
      <c r="C67" s="110"/>
      <c r="D67" s="110"/>
      <c r="E67" s="110"/>
      <c r="F67" s="110"/>
      <c r="G67" s="110"/>
      <c r="H67" s="110"/>
      <c r="I67" s="110"/>
      <c r="J67" s="111"/>
      <c r="K67" s="65"/>
      <c r="L67" s="66"/>
      <c r="M67" s="67"/>
      <c r="N67" s="67"/>
      <c r="O67" s="68"/>
    </row>
    <row r="68" spans="1:15">
      <c r="B68" s="60"/>
      <c r="C68" s="3"/>
      <c r="D68" s="3"/>
      <c r="E68" s="69"/>
      <c r="F68" s="3"/>
      <c r="G68" s="3"/>
      <c r="H68" s="3"/>
      <c r="L68" s="36"/>
      <c r="M68" s="36"/>
      <c r="N68" s="36"/>
      <c r="O68" s="36"/>
    </row>
    <row r="72" spans="1:15">
      <c r="C72" s="9"/>
      <c r="D72" s="9"/>
      <c r="E72" s="9"/>
      <c r="F72" s="9"/>
      <c r="G72" s="9"/>
      <c r="H72" s="9"/>
    </row>
    <row r="73" spans="1:15">
      <c r="C73" s="9"/>
      <c r="D73" s="9"/>
      <c r="E73" s="9"/>
      <c r="F73" s="9"/>
      <c r="G73" s="9"/>
      <c r="H73" s="9"/>
    </row>
    <row r="74" spans="1:15">
      <c r="C74" s="9"/>
      <c r="D74" s="9"/>
      <c r="E74" s="9"/>
      <c r="F74" s="9"/>
      <c r="G74" s="9"/>
      <c r="H74" s="9"/>
    </row>
    <row r="75" spans="1:15">
      <c r="C75" s="9"/>
      <c r="D75" s="9"/>
      <c r="E75" s="9"/>
      <c r="F75" s="9"/>
      <c r="G75" s="9"/>
      <c r="H75" s="9"/>
    </row>
    <row r="76" spans="1:15">
      <c r="C76" s="9"/>
      <c r="D76" s="9"/>
      <c r="E76" s="9"/>
      <c r="F76" s="19"/>
      <c r="G76" s="19"/>
      <c r="H76" s="70"/>
    </row>
    <row r="77" spans="1:15">
      <c r="C77" s="9"/>
      <c r="D77" s="9"/>
      <c r="E77" s="9"/>
      <c r="F77" s="19"/>
      <c r="G77" s="19"/>
      <c r="H77" s="70"/>
    </row>
    <row r="78" spans="1:15">
      <c r="C78" s="9"/>
      <c r="D78" s="9"/>
      <c r="E78" s="9"/>
      <c r="F78" s="19"/>
      <c r="G78" s="19"/>
      <c r="H78" s="70"/>
    </row>
    <row r="80" spans="1:15" ht="3" customHeight="1"/>
    <row r="81" ht="3" customHeight="1"/>
    <row r="84" ht="3" customHeight="1"/>
    <row r="85" ht="3" customHeight="1"/>
    <row r="86" ht="3" customHeight="1"/>
    <row r="87" ht="3" customHeight="1"/>
    <row r="88" ht="3" customHeight="1"/>
    <row r="89" ht="3" customHeight="1"/>
    <row r="90" ht="3" customHeight="1"/>
    <row r="91" ht="3" customHeight="1"/>
    <row r="92" ht="3" customHeight="1"/>
    <row r="93" ht="3" customHeight="1"/>
    <row r="94" ht="3" customHeight="1"/>
    <row r="95" ht="3" customHeight="1"/>
    <row r="96" ht="3" customHeight="1"/>
    <row r="97" ht="3" customHeight="1"/>
    <row r="98" ht="3" customHeight="1"/>
    <row r="99" ht="3" customHeight="1"/>
    <row r="100" ht="3" customHeight="1"/>
    <row r="101" ht="3" customHeight="1"/>
  </sheetData>
  <mergeCells count="2">
    <mergeCell ref="A1:O1"/>
    <mergeCell ref="A2:O2"/>
  </mergeCells>
  <printOptions horizontalCentered="1" verticalCentered="1"/>
  <pageMargins left="0.25" right="0.25" top="0" bottom="0" header="0.27" footer="0.5"/>
  <pageSetup scale="9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0A1040-5F2A-40F2-88CB-3F646ECCFB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1887F0-C441-4F06-A8B5-9224D06B1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08BA06-4DAB-43B7-B8FD-C0AD9007A2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Approach</vt:lpstr>
      <vt:lpstr>'Income Approach'!Print_Area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2019-07-08T13:36:07Z</dcterms:created>
  <dcterms:modified xsi:type="dcterms:W3CDTF">2020-09-07T15:13:57Z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