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REDESIGN/public_html/cards/templates/ialibrary/"/>
    </mc:Choice>
  </mc:AlternateContent>
  <xr:revisionPtr revIDLastSave="0" documentId="8_{D55E6B5E-5A15-4175-8D9A-5D2B7074DD0B}" xr6:coauthVersionLast="45" xr6:coauthVersionMax="45" xr10:uidLastSave="{00000000-0000-0000-0000-000000000000}"/>
  <bookViews>
    <workbookView xWindow="-120" yWindow="-120" windowWidth="29040" windowHeight="16440" xr2:uid="{47D16195-6F5A-4A76-9FBA-1EA9F67E88C0}"/>
  </bookViews>
  <sheets>
    <sheet name="Income Summary" sheetId="1" r:id="rId1"/>
  </sheets>
  <externalReferences>
    <externalReference r:id="rId2"/>
  </externalReferences>
  <definedNames>
    <definedName name="_Key1" hidden="1">'[1]4-1-01'!#REF!</definedName>
    <definedName name="_Order1" hidden="1">255</definedName>
    <definedName name="AccessCode" hidden="1">""""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'Income Summary'!$A$1:$Q$36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" i="1" l="1"/>
  <c r="W11" i="1" s="1"/>
  <c r="Y11" i="1"/>
  <c r="AA11" i="1"/>
  <c r="AC11" i="1" s="1"/>
  <c r="AB11" i="1"/>
  <c r="AA12" i="1" l="1"/>
  <c r="U12" i="1"/>
  <c r="W12" i="1" s="1"/>
  <c r="V15" i="1"/>
  <c r="AB12" i="1"/>
  <c r="Y12" i="1"/>
  <c r="Z5" i="1"/>
  <c r="V6" i="1"/>
  <c r="AB6" i="1" s="1"/>
  <c r="AC6" i="1"/>
  <c r="AC12" i="1" l="1"/>
  <c r="W10" i="1"/>
  <c r="AB10" i="1"/>
  <c r="AC10" i="1" s="1"/>
  <c r="D11" i="1"/>
  <c r="AB15" i="1" l="1"/>
  <c r="AC15" i="1"/>
  <c r="AA15" i="1" s="1"/>
  <c r="W15" i="1"/>
  <c r="U15" i="1" s="1"/>
  <c r="F11" i="1" s="1"/>
  <c r="J11" i="1" s="1"/>
  <c r="J13" i="1" l="1"/>
  <c r="N13" i="1" s="1"/>
  <c r="N11" i="1"/>
  <c r="L15" i="1" l="1"/>
  <c r="J23" i="1" l="1"/>
  <c r="N23" i="1" s="1"/>
  <c r="N15" i="1"/>
  <c r="Q15" i="1"/>
  <c r="J22" i="1"/>
  <c r="L24" i="1" l="1"/>
  <c r="N22" i="1"/>
  <c r="N24" i="1" l="1"/>
  <c r="Q24" i="1"/>
  <c r="L27" i="1"/>
  <c r="L34" i="1" s="1"/>
  <c r="N34" i="1" l="1"/>
  <c r="Q27" i="1"/>
  <c r="N27" i="1"/>
</calcChain>
</file>

<file path=xl/sharedStrings.xml><?xml version="1.0" encoding="utf-8"?>
<sst xmlns="http://schemas.openxmlformats.org/spreadsheetml/2006/main" count="47" uniqueCount="42">
  <si>
    <t>PROPERTY VIA THE INCOME CAPITALIZATION APPROACH</t>
  </si>
  <si>
    <t>DIVIDED BY DIRECT CAPITALIZATION RATE:</t>
  </si>
  <si>
    <t>NET OPERATING INCOME</t>
  </si>
  <si>
    <t>of EGI</t>
  </si>
  <si>
    <t xml:space="preserve">  -  Reserves for Replacement</t>
  </si>
  <si>
    <t xml:space="preserve">  -  Management Fees (Admin. and Misc. Costs)</t>
  </si>
  <si>
    <t>OPERATING EXPENSES</t>
  </si>
  <si>
    <t>OPERATING EXPENSE SUMMARY</t>
  </si>
  <si>
    <t>EFFECTIVE GROSS INCOME</t>
  </si>
  <si>
    <t>Blended Value</t>
  </si>
  <si>
    <t>Vacancy and Collection Loss:</t>
  </si>
  <si>
    <t xml:space="preserve">LESS: </t>
  </si>
  <si>
    <t xml:space="preserve"> </t>
  </si>
  <si>
    <t xml:space="preserve"> / SF</t>
  </si>
  <si>
    <t>POTENTIAL GROSS INCOME</t>
  </si>
  <si>
    <t>Main Level</t>
  </si>
  <si>
    <t>REVENUE SUMMARY</t>
  </si>
  <si>
    <t>SF / GLA</t>
  </si>
  <si>
    <t>Rent / SF</t>
  </si>
  <si>
    <t>Discount</t>
  </si>
  <si>
    <t>%</t>
  </si>
  <si>
    <t>$ / SF</t>
  </si>
  <si>
    <t>Total</t>
  </si>
  <si>
    <t>Subtotal</t>
  </si>
  <si>
    <t>Date of Value</t>
  </si>
  <si>
    <t>Annual</t>
  </si>
  <si>
    <t xml:space="preserve">              Pro Forma Income and Expenses</t>
  </si>
  <si>
    <t>VIA THE INCOME APPROACH</t>
  </si>
  <si>
    <t>STABILIZED MARKET VALUATION</t>
  </si>
  <si>
    <t>CONCLUDED STABILIZED MARKET VALUE OF THE SUBJECT</t>
  </si>
  <si>
    <t xml:space="preserve">(Rounded)  </t>
  </si>
  <si>
    <t>Level</t>
  </si>
  <si>
    <t>Allocated</t>
  </si>
  <si>
    <t>Allocation</t>
  </si>
  <si>
    <t>RENT ALLOCATION ANALYSIS</t>
  </si>
  <si>
    <t>SALES COMPARISON ALLOCATION ANALYSIS</t>
  </si>
  <si>
    <t>Floor Level</t>
  </si>
  <si>
    <t>Overall Blended Rent</t>
  </si>
  <si>
    <t>Finshed Attic</t>
  </si>
  <si>
    <t>Finished Bsmt.</t>
  </si>
  <si>
    <t>SF NRA      x</t>
  </si>
  <si>
    <t>Net Rentable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</si>
</sst>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164" formatCode="0.0%"/>
    <numFmt numFmtId="165" formatCode="#,##0\ ;\(#,##0\)"/>
  </numFmts>
  <fonts count="13" x14ac:knownFonts="1">
    <font>
      <sz val="10"/>
      <name val="Arial"/>
    </font>
    <font>
      <sz val="8"/>
      <name val="Tms Rmn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name val="Arial"/>
      <family val="2"/>
    </font>
    <font>
      <sz val="8"/>
      <color indexed="1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</borders>
  <cellStyleXfs count="6">
    <xf numFmtId="0" fontId="0" fillId="0" borderId="0"/>
    <xf numFmtId="0" fontId="1" fillId="0" borderId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09">
    <xf numFmtId="0" fontId="0" fillId="0" borderId="0" xfId="0"/>
    <xf numFmtId="0" fontId="2" fillId="0" borderId="0" xfId="1" applyFont="1"/>
    <xf numFmtId="5" fontId="2" fillId="0" borderId="0" xfId="1" applyNumberFormat="1" applyFont="1" applyAlignment="1">
      <alignment horizontal="center"/>
    </xf>
    <xf numFmtId="7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5" fontId="2" fillId="0" borderId="0" xfId="1" applyNumberFormat="1" applyFont="1"/>
    <xf numFmtId="0" fontId="3" fillId="0" borderId="0" xfId="1" applyFont="1"/>
    <xf numFmtId="10" fontId="3" fillId="0" borderId="0" xfId="1" applyNumberFormat="1" applyFont="1"/>
    <xf numFmtId="0" fontId="3" fillId="0" borderId="0" xfId="1" applyFont="1" applyAlignment="1">
      <alignment horizontal="left"/>
    </xf>
    <xf numFmtId="164" fontId="2" fillId="0" borderId="1" xfId="1" applyNumberFormat="1" applyFont="1" applyBorder="1" applyAlignment="1">
      <alignment horizontal="center"/>
    </xf>
    <xf numFmtId="0" fontId="2" fillId="0" borderId="2" xfId="1" applyFont="1" applyBorder="1"/>
    <xf numFmtId="5" fontId="2" fillId="0" borderId="2" xfId="1" applyNumberFormat="1" applyFont="1" applyBorder="1"/>
    <xf numFmtId="5" fontId="2" fillId="0" borderId="3" xfId="1" applyNumberFormat="1" applyFont="1" applyBorder="1"/>
    <xf numFmtId="0" fontId="2" fillId="0" borderId="4" xfId="1" applyFont="1" applyBorder="1"/>
    <xf numFmtId="0" fontId="4" fillId="2" borderId="1" xfId="1" applyFont="1" applyFill="1" applyBorder="1"/>
    <xf numFmtId="0" fontId="4" fillId="2" borderId="2" xfId="1" applyFont="1" applyFill="1" applyBorder="1"/>
    <xf numFmtId="0" fontId="4" fillId="2" borderId="5" xfId="1" applyFont="1" applyFill="1" applyBorder="1"/>
    <xf numFmtId="164" fontId="2" fillId="0" borderId="6" xfId="1" applyNumberFormat="1" applyFont="1" applyBorder="1" applyAlignment="1">
      <alignment horizontal="center"/>
    </xf>
    <xf numFmtId="5" fontId="3" fillId="0" borderId="0" xfId="1" applyNumberFormat="1" applyFont="1"/>
    <xf numFmtId="7" fontId="3" fillId="0" borderId="0" xfId="1" applyNumberFormat="1" applyFont="1"/>
    <xf numFmtId="5" fontId="3" fillId="0" borderId="6" xfId="1" applyNumberFormat="1" applyFont="1" applyBorder="1"/>
    <xf numFmtId="3" fontId="2" fillId="0" borderId="0" xfId="1" applyNumberFormat="1" applyFont="1"/>
    <xf numFmtId="3" fontId="4" fillId="2" borderId="6" xfId="1" applyNumberFormat="1" applyFont="1" applyFill="1" applyBorder="1"/>
    <xf numFmtId="3" fontId="4" fillId="2" borderId="0" xfId="1" applyNumberFormat="1" applyFont="1" applyFill="1"/>
    <xf numFmtId="0" fontId="4" fillId="2" borderId="0" xfId="1" applyFont="1" applyFill="1"/>
    <xf numFmtId="0" fontId="5" fillId="2" borderId="0" xfId="1" applyFont="1" applyFill="1" applyAlignment="1">
      <alignment horizontal="left"/>
    </xf>
    <xf numFmtId="0" fontId="4" fillId="2" borderId="7" xfId="1" applyFont="1" applyFill="1" applyBorder="1"/>
    <xf numFmtId="165" fontId="2" fillId="0" borderId="0" xfId="1" applyNumberFormat="1" applyFont="1"/>
    <xf numFmtId="165" fontId="2" fillId="0" borderId="6" xfId="1" applyNumberFormat="1" applyFont="1" applyBorder="1"/>
    <xf numFmtId="164" fontId="2" fillId="0" borderId="8" xfId="1" applyNumberFormat="1" applyFont="1" applyBorder="1" applyAlignment="1">
      <alignment horizontal="center"/>
    </xf>
    <xf numFmtId="0" fontId="2" fillId="0" borderId="9" xfId="1" applyFont="1" applyBorder="1"/>
    <xf numFmtId="5" fontId="2" fillId="0" borderId="9" xfId="1" applyNumberFormat="1" applyFont="1" applyBorder="1"/>
    <xf numFmtId="5" fontId="2" fillId="0" borderId="8" xfId="1" applyNumberFormat="1" applyFont="1" applyBorder="1"/>
    <xf numFmtId="3" fontId="2" fillId="0" borderId="9" xfId="1" applyNumberFormat="1" applyFont="1" applyBorder="1"/>
    <xf numFmtId="3" fontId="4" fillId="2" borderId="8" xfId="1" applyNumberFormat="1" applyFont="1" applyFill="1" applyBorder="1"/>
    <xf numFmtId="3" fontId="4" fillId="2" borderId="9" xfId="1" applyNumberFormat="1" applyFont="1" applyFill="1" applyBorder="1"/>
    <xf numFmtId="0" fontId="4" fillId="2" borderId="9" xfId="1" applyFont="1" applyFill="1" applyBorder="1"/>
    <xf numFmtId="0" fontId="4" fillId="2" borderId="9" xfId="1" applyFont="1" applyFill="1" applyBorder="1" applyAlignment="1">
      <alignment horizontal="left"/>
    </xf>
    <xf numFmtId="0" fontId="4" fillId="2" borderId="10" xfId="1" applyFont="1" applyFill="1" applyBorder="1"/>
    <xf numFmtId="5" fontId="2" fillId="0" borderId="6" xfId="1" applyNumberFormat="1" applyFont="1" applyBorder="1"/>
    <xf numFmtId="3" fontId="2" fillId="0" borderId="6" xfId="1" applyNumberFormat="1" applyFont="1" applyBorder="1"/>
    <xf numFmtId="0" fontId="2" fillId="0" borderId="0" xfId="1" applyFont="1" applyAlignment="1">
      <alignment horizontal="left"/>
    </xf>
    <xf numFmtId="0" fontId="2" fillId="0" borderId="7" xfId="1" applyFont="1" applyBorder="1"/>
    <xf numFmtId="10" fontId="3" fillId="3" borderId="6" xfId="1" applyNumberFormat="1" applyFont="1" applyFill="1" applyBorder="1"/>
    <xf numFmtId="8" fontId="2" fillId="0" borderId="0" xfId="1" applyNumberFormat="1" applyFont="1"/>
    <xf numFmtId="3" fontId="4" fillId="2" borderId="1" xfId="1" applyNumberFormat="1" applyFont="1" applyFill="1" applyBorder="1"/>
    <xf numFmtId="3" fontId="4" fillId="2" borderId="2" xfId="1" applyNumberFormat="1" applyFont="1" applyFill="1" applyBorder="1"/>
    <xf numFmtId="0" fontId="6" fillId="2" borderId="2" xfId="1" applyFont="1" applyFill="1" applyBorder="1"/>
    <xf numFmtId="0" fontId="5" fillId="2" borderId="2" xfId="1" applyFont="1" applyFill="1" applyBorder="1" applyAlignment="1">
      <alignment horizontal="left"/>
    </xf>
    <xf numFmtId="165" fontId="2" fillId="0" borderId="8" xfId="1" applyNumberFormat="1" applyFont="1" applyBorder="1"/>
    <xf numFmtId="165" fontId="2" fillId="0" borderId="9" xfId="1" applyNumberFormat="1" applyFont="1" applyBorder="1"/>
    <xf numFmtId="0" fontId="6" fillId="2" borderId="9" xfId="1" applyFont="1" applyFill="1" applyBorder="1"/>
    <xf numFmtId="0" fontId="2" fillId="0" borderId="6" xfId="1" applyFont="1" applyBorder="1"/>
    <xf numFmtId="8" fontId="2" fillId="0" borderId="9" xfId="1" applyNumberFormat="1" applyFont="1" applyBorder="1"/>
    <xf numFmtId="0" fontId="2" fillId="0" borderId="6" xfId="1" applyFont="1" applyBorder="1" applyAlignment="1">
      <alignment horizontal="left"/>
    </xf>
    <xf numFmtId="164" fontId="2" fillId="3" borderId="0" xfId="1" applyNumberFormat="1" applyFont="1" applyFill="1" applyAlignment="1">
      <alignment horizontal="right"/>
    </xf>
    <xf numFmtId="0" fontId="4" fillId="2" borderId="8" xfId="1" applyFont="1" applyFill="1" applyBorder="1"/>
    <xf numFmtId="0" fontId="2" fillId="0" borderId="6" xfId="1" applyFont="1" applyBorder="1" applyAlignment="1">
      <alignment horizontal="center"/>
    </xf>
    <xf numFmtId="3" fontId="2" fillId="0" borderId="8" xfId="1" applyNumberFormat="1" applyFont="1" applyBorder="1"/>
    <xf numFmtId="3" fontId="3" fillId="0" borderId="0" xfId="1" applyNumberFormat="1" applyFont="1"/>
    <xf numFmtId="10" fontId="2" fillId="0" borderId="6" xfId="1" applyNumberFormat="1" applyFont="1" applyBorder="1" applyAlignment="1">
      <alignment horizontal="right"/>
    </xf>
    <xf numFmtId="10" fontId="2" fillId="3" borderId="0" xfId="1" applyNumberFormat="1" applyFont="1" applyFill="1" applyAlignment="1">
      <alignment horizontal="right"/>
    </xf>
    <xf numFmtId="9" fontId="2" fillId="0" borderId="0" xfId="2" applyFont="1"/>
    <xf numFmtId="0" fontId="2" fillId="3" borderId="0" xfId="1" applyFont="1" applyFill="1"/>
    <xf numFmtId="3" fontId="2" fillId="0" borderId="2" xfId="1" applyNumberFormat="1" applyFont="1" applyBorder="1" applyAlignment="1">
      <alignment horizontal="right"/>
    </xf>
    <xf numFmtId="7" fontId="2" fillId="0" borderId="2" xfId="1" applyNumberFormat="1" applyFont="1" applyBorder="1"/>
    <xf numFmtId="10" fontId="2" fillId="3" borderId="2" xfId="1" applyNumberFormat="1" applyFont="1" applyFill="1" applyBorder="1" applyAlignment="1">
      <alignment horizontal="right"/>
    </xf>
    <xf numFmtId="9" fontId="2" fillId="0" borderId="0" xfId="1" applyNumberFormat="1" applyFont="1"/>
    <xf numFmtId="7" fontId="2" fillId="0" borderId="0" xfId="1" applyNumberFormat="1" applyFont="1"/>
    <xf numFmtId="7" fontId="2" fillId="3" borderId="0" xfId="1" applyNumberFormat="1" applyFont="1" applyFill="1"/>
    <xf numFmtId="3" fontId="2" fillId="0" borderId="0" xfId="1" applyNumberFormat="1" applyFont="1" applyAlignment="1">
      <alignment horizontal="right"/>
    </xf>
    <xf numFmtId="0" fontId="2" fillId="0" borderId="0" xfId="1" applyFont="1" applyAlignment="1">
      <alignment horizontal="right"/>
    </xf>
    <xf numFmtId="0" fontId="3" fillId="4" borderId="1" xfId="1" applyFont="1" applyFill="1" applyBorder="1" applyAlignment="1">
      <alignment horizontal="center"/>
    </xf>
    <xf numFmtId="0" fontId="2" fillId="4" borderId="2" xfId="1" applyFont="1" applyFill="1" applyBorder="1"/>
    <xf numFmtId="0" fontId="3" fillId="4" borderId="2" xfId="1" applyFont="1" applyFill="1" applyBorder="1" applyAlignment="1">
      <alignment horizontal="right"/>
    </xf>
    <xf numFmtId="0" fontId="2" fillId="0" borderId="5" xfId="1" applyFont="1" applyBorder="1"/>
    <xf numFmtId="0" fontId="3" fillId="4" borderId="8" xfId="1" applyFont="1" applyFill="1" applyBorder="1" applyAlignment="1">
      <alignment horizontal="center"/>
    </xf>
    <xf numFmtId="0" fontId="2" fillId="4" borderId="9" xfId="1" applyFont="1" applyFill="1" applyBorder="1"/>
    <xf numFmtId="0" fontId="3" fillId="4" borderId="9" xfId="1" applyFont="1" applyFill="1" applyBorder="1" applyAlignment="1">
      <alignment horizontal="right"/>
    </xf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5" fillId="2" borderId="11" xfId="3" applyFont="1" applyFill="1" applyBorder="1"/>
    <xf numFmtId="0" fontId="5" fillId="2" borderId="11" xfId="3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7" fontId="8" fillId="5" borderId="0" xfId="1" applyNumberFormat="1" applyFont="1" applyFill="1"/>
    <xf numFmtId="0" fontId="6" fillId="2" borderId="0" xfId="1" applyFont="1" applyFill="1"/>
    <xf numFmtId="0" fontId="6" fillId="2" borderId="0" xfId="1" applyFont="1" applyFill="1" applyAlignment="1">
      <alignment horizontal="right"/>
    </xf>
    <xf numFmtId="3" fontId="5" fillId="2" borderId="6" xfId="4" applyNumberFormat="1" applyFont="1" applyFill="1" applyBorder="1" applyAlignment="1">
      <alignment horizontal="right"/>
    </xf>
    <xf numFmtId="5" fontId="10" fillId="0" borderId="6" xfId="5" applyNumberFormat="1" applyFont="1" applyBorder="1"/>
    <xf numFmtId="0" fontId="6" fillId="2" borderId="12" xfId="1" applyFont="1" applyFill="1" applyBorder="1"/>
    <xf numFmtId="0" fontId="2" fillId="0" borderId="2" xfId="1" applyFont="1" applyBorder="1" applyProtection="1">
      <protection locked="0"/>
    </xf>
    <xf numFmtId="0" fontId="6" fillId="2" borderId="0" xfId="1" applyFont="1" applyFill="1" applyAlignment="1">
      <alignment horizontal="center"/>
    </xf>
    <xf numFmtId="0" fontId="11" fillId="2" borderId="0" xfId="1" applyFont="1" applyFill="1" applyAlignment="1">
      <alignment horizontal="center"/>
    </xf>
    <xf numFmtId="0" fontId="2" fillId="0" borderId="13" xfId="1" applyFont="1" applyBorder="1"/>
    <xf numFmtId="0" fontId="2" fillId="0" borderId="14" xfId="1" applyFont="1" applyBorder="1"/>
    <xf numFmtId="5" fontId="6" fillId="2" borderId="0" xfId="1" applyNumberFormat="1" applyFont="1" applyFill="1" applyAlignment="1">
      <alignment horizontal="right"/>
    </xf>
    <xf numFmtId="10" fontId="2" fillId="3" borderId="0" xfId="1" applyNumberFormat="1" applyFont="1" applyFill="1" applyBorder="1" applyAlignment="1">
      <alignment horizontal="right"/>
    </xf>
    <xf numFmtId="7" fontId="2" fillId="0" borderId="0" xfId="1" applyNumberFormat="1" applyFont="1" applyBorder="1"/>
    <xf numFmtId="5" fontId="2" fillId="0" borderId="0" xfId="1" applyNumberFormat="1" applyFont="1" applyBorder="1"/>
    <xf numFmtId="0" fontId="2" fillId="0" borderId="0" xfId="1" applyFont="1" applyBorder="1"/>
    <xf numFmtId="3" fontId="2" fillId="0" borderId="0" xfId="1" applyNumberFormat="1" applyFont="1" applyBorder="1" applyAlignment="1">
      <alignment horizontal="right"/>
    </xf>
    <xf numFmtId="0" fontId="2" fillId="0" borderId="8" xfId="1" applyFont="1" applyBorder="1"/>
    <xf numFmtId="0" fontId="9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15" fontId="2" fillId="0" borderId="6" xfId="1" applyNumberFormat="1" applyFont="1" applyFill="1" applyBorder="1" applyAlignment="1">
      <alignment horizontal="right"/>
    </xf>
    <xf numFmtId="3" fontId="2" fillId="0" borderId="0" xfId="1" applyNumberFormat="1" applyFont="1" applyFill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2" xfId="1" applyNumberFormat="1" applyFont="1" applyFill="1" applyBorder="1" applyAlignment="1">
      <alignment horizontal="right"/>
    </xf>
  </cellXfs>
  <cellStyles count="6">
    <cellStyle name="Normal" xfId="0" builtinId="0"/>
    <cellStyle name="Normal_03mc-111 - Bartells Industrial, Gresham, Jan-03" xfId="3" xr:uid="{141DC948-7739-4FA1-AE86-4311F52F9DFF}"/>
    <cellStyle name="Normal_07mc-162 - NW 235th Industrial, Hillsboro, May-07" xfId="5" xr:uid="{F39793EE-DA06-4E1A-B586-2DE77326A90D}"/>
    <cellStyle name="Normal_08mc-105 - E.J. Bartells Indust, Gresham, Jan-08" xfId="4" xr:uid="{DD52B5E3-F709-4212-819E-D93BF93F74C6}"/>
    <cellStyle name="Normal_Income Approach" xfId="1" xr:uid="{1F938ABC-C3AD-4269-95FA-AFCE6B18D907}"/>
    <cellStyle name="Percent 8" xfId="2" xr:uid="{74243DDD-6B10-4C75-B290-0A182BD66B8A}"/>
  </cellStyles>
  <dxfs count="0"/>
  <tableStyles count="0" defaultTableStyle="TableStyleMedium2" defaultPivotStyle="PivotStyleLight16"/>
  <colors>
    <mruColors>
      <color rgb="FFFF0066"/>
      <color rgb="FF1E4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an\C\My%20Documents%20II%20(Steve)\Fountain%20Village%20Rent%20Ro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-0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7362-F4DE-4FF6-8189-9A643A82CA0C}">
  <sheetPr codeName="Sheet1"/>
  <dimension ref="A1:AC69"/>
  <sheetViews>
    <sheetView showGridLines="0" tabSelected="1" zoomScale="110" zoomScaleNormal="110" workbookViewId="0">
      <selection activeCell="Z27" sqref="Z27"/>
    </sheetView>
  </sheetViews>
  <sheetFormatPr defaultColWidth="6.85546875" defaultRowHeight="11.25" x14ac:dyDescent="0.2"/>
  <cols>
    <col min="1" max="1" width="1.42578125" style="1" customWidth="1"/>
    <col min="2" max="2" width="8.5703125" style="1" customWidth="1"/>
    <col min="3" max="3" width="14" style="1" customWidth="1"/>
    <col min="4" max="4" width="8.140625" style="1" customWidth="1"/>
    <col min="5" max="5" width="10.28515625" style="1" customWidth="1"/>
    <col min="6" max="6" width="6.7109375" style="1" customWidth="1"/>
    <col min="7" max="7" width="4.7109375" style="1" customWidth="1"/>
    <col min="8" max="8" width="9.42578125" style="1" customWidth="1"/>
    <col min="9" max="9" width="0.85546875" style="1" customWidth="1"/>
    <col min="10" max="10" width="8.5703125" style="1" customWidth="1"/>
    <col min="11" max="11" width="0.85546875" style="1" customWidth="1"/>
    <col min="12" max="12" width="11.7109375" style="1" customWidth="1"/>
    <col min="13" max="13" width="1.42578125" style="1" customWidth="1"/>
    <col min="14" max="14" width="8.42578125" style="1" customWidth="1"/>
    <col min="15" max="15" width="1.42578125" style="1" customWidth="1"/>
    <col min="16" max="16" width="0.7109375" style="1" customWidth="1"/>
    <col min="17" max="17" width="7.42578125" style="1" customWidth="1"/>
    <col min="18" max="18" width="4.5703125" style="1" customWidth="1"/>
    <col min="19" max="19" width="11.5703125" style="1" customWidth="1"/>
    <col min="20" max="20" width="8.42578125" style="1" customWidth="1"/>
    <col min="21" max="21" width="10.7109375" style="1" customWidth="1"/>
    <col min="22" max="22" width="8.85546875" style="1" customWidth="1"/>
    <col min="23" max="23" width="11" style="1" customWidth="1"/>
    <col min="24" max="24" width="3" style="1" customWidth="1"/>
    <col min="25" max="25" width="10.7109375" style="1" customWidth="1"/>
    <col min="26" max="26" width="7.140625" style="1" bestFit="1" customWidth="1"/>
    <col min="27" max="27" width="9.5703125" style="1" customWidth="1"/>
    <col min="28" max="28" width="7" style="1" bestFit="1" customWidth="1"/>
    <col min="29" max="29" width="9.140625" style="1" customWidth="1"/>
    <col min="30" max="16384" width="6.85546875" style="1"/>
  </cols>
  <sheetData>
    <row r="1" spans="1:29" ht="18.75" x14ac:dyDescent="0.3">
      <c r="A1" s="103" t="s">
        <v>28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</row>
    <row r="2" spans="1:29" ht="18.75" x14ac:dyDescent="0.3">
      <c r="A2" s="103" t="s">
        <v>27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</row>
    <row r="3" spans="1:29" x14ac:dyDescent="0.2">
      <c r="I3" s="84"/>
      <c r="J3" s="7"/>
    </row>
    <row r="4" spans="1:29" ht="13.5" thickBot="1" x14ac:dyDescent="0.2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3" t="s">
        <v>26</v>
      </c>
      <c r="M4" s="82"/>
      <c r="N4" s="82"/>
      <c r="O4" s="82"/>
      <c r="P4" s="82"/>
      <c r="Q4" s="82"/>
      <c r="S4" s="86"/>
      <c r="T4" s="86"/>
      <c r="U4" s="93" t="s">
        <v>34</v>
      </c>
      <c r="V4" s="86"/>
      <c r="W4" s="86"/>
      <c r="X4" s="90"/>
      <c r="Y4" s="86"/>
      <c r="Z4" s="86"/>
      <c r="AA4" s="93" t="s">
        <v>35</v>
      </c>
      <c r="AB4" s="86"/>
      <c r="AC4" s="86"/>
    </row>
    <row r="5" spans="1:29" x14ac:dyDescent="0.2">
      <c r="A5" s="43"/>
      <c r="H5" s="53"/>
      <c r="I5" s="81"/>
      <c r="J5" s="80"/>
      <c r="K5" s="78"/>
      <c r="L5" s="79"/>
      <c r="M5" s="79"/>
      <c r="N5" s="79"/>
      <c r="O5" s="79"/>
      <c r="P5" s="78"/>
      <c r="Q5" s="77"/>
      <c r="S5" s="86"/>
      <c r="T5" s="87" t="s">
        <v>36</v>
      </c>
      <c r="U5" s="87" t="s">
        <v>25</v>
      </c>
      <c r="V5" s="86"/>
      <c r="W5" s="86"/>
      <c r="X5" s="90"/>
      <c r="Y5" s="86"/>
      <c r="Z5" s="87" t="str">
        <f>T5</f>
        <v>Floor Level</v>
      </c>
      <c r="AA5" s="92" t="s">
        <v>32</v>
      </c>
      <c r="AB5" s="86"/>
      <c r="AC5" s="86"/>
    </row>
    <row r="6" spans="1:29" x14ac:dyDescent="0.2">
      <c r="A6" s="76"/>
      <c r="B6" s="1" t="s">
        <v>24</v>
      </c>
      <c r="H6" s="105">
        <v>43943</v>
      </c>
      <c r="I6" s="74"/>
      <c r="J6" s="75" t="s">
        <v>23</v>
      </c>
      <c r="K6" s="74"/>
      <c r="L6" s="75" t="s">
        <v>22</v>
      </c>
      <c r="M6" s="75"/>
      <c r="N6" s="75" t="s">
        <v>21</v>
      </c>
      <c r="O6" s="75"/>
      <c r="P6" s="74"/>
      <c r="Q6" s="73" t="s">
        <v>20</v>
      </c>
      <c r="S6" s="86" t="s">
        <v>31</v>
      </c>
      <c r="T6" s="87" t="s">
        <v>19</v>
      </c>
      <c r="U6" s="87" t="s">
        <v>18</v>
      </c>
      <c r="V6" s="96" t="str">
        <f>O34</f>
        <v>SF / GLA</v>
      </c>
      <c r="W6" s="87" t="s">
        <v>33</v>
      </c>
      <c r="X6" s="90"/>
      <c r="Y6" s="86" t="s">
        <v>31</v>
      </c>
      <c r="Z6" s="87" t="s">
        <v>19</v>
      </c>
      <c r="AA6" s="92" t="s">
        <v>21</v>
      </c>
      <c r="AB6" s="87" t="str">
        <f>V6</f>
        <v>SF / GLA</v>
      </c>
      <c r="AC6" s="87" t="str">
        <f>W6</f>
        <v>Allocation</v>
      </c>
    </row>
    <row r="7" spans="1:29" ht="4.5" customHeight="1" x14ac:dyDescent="0.2">
      <c r="A7" s="39"/>
      <c r="B7" s="52"/>
      <c r="C7" s="37"/>
      <c r="D7" s="37"/>
      <c r="E7" s="37"/>
      <c r="F7" s="37"/>
      <c r="G7" s="37"/>
      <c r="H7" s="57"/>
      <c r="J7" s="53"/>
      <c r="L7" s="53"/>
      <c r="O7" s="53"/>
      <c r="Q7" s="53"/>
      <c r="T7" s="72"/>
      <c r="U7" s="72"/>
      <c r="X7" s="43"/>
    </row>
    <row r="8" spans="1:29" ht="12.75" x14ac:dyDescent="0.2">
      <c r="A8" s="17"/>
      <c r="B8" s="49" t="s">
        <v>16</v>
      </c>
      <c r="C8" s="16"/>
      <c r="D8" s="16"/>
      <c r="E8" s="16"/>
      <c r="F8" s="16"/>
      <c r="G8" s="16"/>
      <c r="H8" s="15"/>
      <c r="J8" s="53"/>
      <c r="L8" s="53"/>
      <c r="O8" s="53"/>
      <c r="Q8" s="53"/>
      <c r="X8" s="43"/>
    </row>
    <row r="9" spans="1:29" x14ac:dyDescent="0.2">
      <c r="A9" s="43"/>
      <c r="H9" s="53"/>
      <c r="J9" s="53"/>
      <c r="L9" s="53"/>
      <c r="O9" s="53"/>
      <c r="Q9" s="53"/>
      <c r="W9" s="53"/>
    </row>
    <row r="10" spans="1:29" x14ac:dyDescent="0.2">
      <c r="A10" s="43"/>
      <c r="B10" s="42" t="s">
        <v>14</v>
      </c>
      <c r="H10" s="53"/>
      <c r="J10" s="53"/>
      <c r="L10" s="53"/>
      <c r="O10" s="53"/>
      <c r="Q10" s="53"/>
      <c r="S10" s="1" t="s">
        <v>15</v>
      </c>
      <c r="U10" s="85">
        <v>0</v>
      </c>
      <c r="V10" s="106">
        <v>5000</v>
      </c>
      <c r="W10" s="6">
        <f>U10*V10</f>
        <v>0</v>
      </c>
      <c r="X10" s="43"/>
      <c r="Y10" s="1" t="s">
        <v>15</v>
      </c>
      <c r="Z10" s="64"/>
      <c r="AA10" s="85">
        <v>0</v>
      </c>
      <c r="AB10" s="71">
        <f>V10</f>
        <v>5000</v>
      </c>
      <c r="AC10" s="6">
        <f>AA10*AB10</f>
        <v>0</v>
      </c>
    </row>
    <row r="11" spans="1:29" ht="13.15" customHeight="1" x14ac:dyDescent="0.2">
      <c r="A11" s="43"/>
      <c r="B11" s="42" t="s">
        <v>41</v>
      </c>
      <c r="C11" s="42"/>
      <c r="D11" s="106">
        <f>V15</f>
        <v>7500</v>
      </c>
      <c r="E11" s="1" t="s">
        <v>40</v>
      </c>
      <c r="F11" s="70">
        <f>U15</f>
        <v>0</v>
      </c>
      <c r="G11" s="69" t="s">
        <v>13</v>
      </c>
      <c r="H11" s="53"/>
      <c r="I11" s="22"/>
      <c r="J11" s="40">
        <f>D11*F11</f>
        <v>0</v>
      </c>
      <c r="K11" s="22"/>
      <c r="L11" s="41"/>
      <c r="M11" s="22"/>
      <c r="N11" s="45">
        <f>J11/D11</f>
        <v>0</v>
      </c>
      <c r="O11" s="41"/>
      <c r="Q11" s="18"/>
      <c r="R11" s="68"/>
      <c r="S11" s="1" t="s">
        <v>39</v>
      </c>
      <c r="T11" s="97">
        <v>0.5</v>
      </c>
      <c r="U11" s="98">
        <f>U10*T11</f>
        <v>0</v>
      </c>
      <c r="V11" s="107">
        <v>2500</v>
      </c>
      <c r="W11" s="99">
        <f>U11*V11</f>
        <v>0</v>
      </c>
      <c r="X11" s="43"/>
      <c r="Y11" s="100" t="str">
        <f>S11</f>
        <v>Finished Bsmt.</v>
      </c>
      <c r="Z11" s="97">
        <v>0.5</v>
      </c>
      <c r="AA11" s="98">
        <f>AA10*Z11</f>
        <v>0</v>
      </c>
      <c r="AB11" s="101">
        <f>V11</f>
        <v>2500</v>
      </c>
      <c r="AC11" s="99">
        <f>AA11*AB11</f>
        <v>0</v>
      </c>
    </row>
    <row r="12" spans="1:29" ht="13.15" customHeight="1" x14ac:dyDescent="0.2">
      <c r="A12" s="43"/>
      <c r="B12" s="42"/>
      <c r="F12" s="64" t="s">
        <v>12</v>
      </c>
      <c r="H12" s="53"/>
      <c r="I12" s="22"/>
      <c r="J12" s="41"/>
      <c r="K12" s="22"/>
      <c r="L12" s="41"/>
      <c r="M12" s="22"/>
      <c r="N12" s="22"/>
      <c r="O12" s="41"/>
      <c r="Q12" s="53"/>
      <c r="R12" s="63"/>
      <c r="S12" s="91" t="s">
        <v>38</v>
      </c>
      <c r="T12" s="67">
        <v>0.5</v>
      </c>
      <c r="U12" s="66">
        <f>U10*T12</f>
        <v>0</v>
      </c>
      <c r="V12" s="108">
        <v>0</v>
      </c>
      <c r="W12" s="12">
        <f>U12*V12</f>
        <v>0</v>
      </c>
      <c r="X12" s="76"/>
      <c r="Y12" s="11" t="str">
        <f>S12</f>
        <v>Finshed Attic</v>
      </c>
      <c r="Z12" s="67">
        <v>0.5</v>
      </c>
      <c r="AA12" s="66">
        <f>AA10*Z12</f>
        <v>0</v>
      </c>
      <c r="AB12" s="65">
        <f>V12</f>
        <v>0</v>
      </c>
      <c r="AC12" s="12">
        <f>AA12*AB12</f>
        <v>0</v>
      </c>
    </row>
    <row r="13" spans="1:29" x14ac:dyDescent="0.2">
      <c r="A13" s="43"/>
      <c r="B13" s="42" t="s">
        <v>11</v>
      </c>
      <c r="C13" s="1" t="s">
        <v>10</v>
      </c>
      <c r="F13" s="62">
        <v>0.05</v>
      </c>
      <c r="H13" s="61"/>
      <c r="I13" s="22"/>
      <c r="J13" s="29">
        <f>-ROUND((J11)*F13,0)</f>
        <v>0</v>
      </c>
      <c r="K13" s="22"/>
      <c r="L13" s="41"/>
      <c r="M13" s="22"/>
      <c r="N13" s="45">
        <f>J13/D11</f>
        <v>0</v>
      </c>
      <c r="O13" s="41"/>
      <c r="P13" s="11"/>
      <c r="Q13" s="10"/>
      <c r="W13" s="102"/>
    </row>
    <row r="14" spans="1:29" ht="5.25" customHeight="1" x14ac:dyDescent="0.2">
      <c r="A14" s="43"/>
      <c r="H14" s="53"/>
      <c r="I14" s="34"/>
      <c r="J14" s="50"/>
      <c r="K14" s="22"/>
      <c r="L14" s="41"/>
      <c r="M14" s="34"/>
      <c r="N14" s="34"/>
      <c r="O14" s="59"/>
      <c r="Q14" s="58"/>
      <c r="W14" s="53"/>
    </row>
    <row r="15" spans="1:29" x14ac:dyDescent="0.2">
      <c r="A15" s="43"/>
      <c r="B15" s="42" t="s">
        <v>8</v>
      </c>
      <c r="C15" s="7"/>
      <c r="D15" s="7"/>
      <c r="E15" s="7"/>
      <c r="F15" s="7"/>
      <c r="G15" s="7"/>
      <c r="H15" s="53"/>
      <c r="I15" s="22"/>
      <c r="J15" s="29"/>
      <c r="K15" s="22"/>
      <c r="L15" s="40">
        <f>SUM(J11:J13)</f>
        <v>0</v>
      </c>
      <c r="M15" s="6"/>
      <c r="N15" s="45">
        <f>L15/D11</f>
        <v>0</v>
      </c>
      <c r="O15" s="40"/>
      <c r="Q15" s="18" t="e">
        <f>L15/$L$15</f>
        <v>#DIV/0!</v>
      </c>
      <c r="S15" s="7" t="s">
        <v>37</v>
      </c>
      <c r="T15" s="7"/>
      <c r="U15" s="20">
        <f>W15/V15</f>
        <v>0</v>
      </c>
      <c r="V15" s="22">
        <f>SUM(V10:V12)</f>
        <v>7500</v>
      </c>
      <c r="W15" s="6">
        <f>SUM(W10:W12)</f>
        <v>0</v>
      </c>
      <c r="X15" s="43"/>
      <c r="Y15" s="7" t="s">
        <v>9</v>
      </c>
      <c r="Z15" s="7"/>
      <c r="AA15" s="20">
        <f>AC15/AB15</f>
        <v>0</v>
      </c>
      <c r="AB15" s="60">
        <f>SUM(AB10:AB12)</f>
        <v>7500</v>
      </c>
      <c r="AC15" s="19">
        <f>MROUND(SUM(AC10:AC12),5000)</f>
        <v>0</v>
      </c>
    </row>
    <row r="16" spans="1:29" ht="4.5" customHeight="1" thickBot="1" x14ac:dyDescent="0.25">
      <c r="A16" s="43"/>
      <c r="B16" s="42"/>
      <c r="C16" s="7"/>
      <c r="D16" s="7"/>
      <c r="E16" s="7"/>
      <c r="F16" s="7"/>
      <c r="G16" s="7"/>
      <c r="H16" s="53"/>
      <c r="I16" s="22"/>
      <c r="J16" s="29"/>
      <c r="K16" s="22"/>
      <c r="L16" s="40"/>
      <c r="M16" s="6"/>
      <c r="N16" s="6"/>
      <c r="O16" s="40"/>
      <c r="Q16" s="18"/>
      <c r="S16" s="94"/>
      <c r="T16" s="94"/>
      <c r="U16" s="94"/>
      <c r="V16" s="94"/>
      <c r="W16" s="95"/>
      <c r="X16" s="94"/>
      <c r="Y16" s="94"/>
      <c r="Z16" s="94"/>
      <c r="AA16" s="94"/>
      <c r="AB16" s="94"/>
      <c r="AC16" s="94"/>
    </row>
    <row r="17" spans="1:17" ht="5.25" customHeight="1" thickTop="1" x14ac:dyDescent="0.2">
      <c r="A17" s="39"/>
      <c r="B17" s="52"/>
      <c r="C17" s="37"/>
      <c r="D17" s="37"/>
      <c r="E17" s="37"/>
      <c r="F17" s="37"/>
      <c r="G17" s="37"/>
      <c r="H17" s="57"/>
      <c r="I17" s="22"/>
      <c r="J17" s="29"/>
      <c r="K17" s="22"/>
      <c r="L17" s="41"/>
      <c r="M17" s="22"/>
      <c r="N17" s="22"/>
      <c r="O17" s="41"/>
      <c r="Q17" s="18"/>
    </row>
    <row r="18" spans="1:17" ht="12.75" x14ac:dyDescent="0.2">
      <c r="A18" s="17"/>
      <c r="B18" s="49" t="s">
        <v>7</v>
      </c>
      <c r="C18" s="48"/>
      <c r="D18" s="48"/>
      <c r="E18" s="48"/>
      <c r="F18" s="48"/>
      <c r="G18" s="48"/>
      <c r="H18" s="15"/>
      <c r="I18" s="22"/>
      <c r="J18" s="29"/>
      <c r="K18" s="22"/>
      <c r="L18" s="41"/>
      <c r="M18" s="22"/>
      <c r="N18" s="22"/>
      <c r="O18" s="41"/>
      <c r="Q18" s="18"/>
    </row>
    <row r="19" spans="1:17" ht="5.25" customHeight="1" x14ac:dyDescent="0.2">
      <c r="A19" s="43"/>
      <c r="H19" s="53"/>
      <c r="I19" s="22"/>
      <c r="J19" s="41"/>
      <c r="L19" s="41"/>
      <c r="M19" s="22"/>
      <c r="N19" s="22"/>
      <c r="O19" s="41"/>
      <c r="Q19" s="18"/>
    </row>
    <row r="20" spans="1:17" x14ac:dyDescent="0.2">
      <c r="A20" s="43"/>
      <c r="B20" s="1" t="s">
        <v>6</v>
      </c>
      <c r="H20" s="53"/>
      <c r="I20" s="22"/>
      <c r="J20" s="41"/>
      <c r="L20" s="41"/>
      <c r="M20" s="22"/>
      <c r="N20" s="22"/>
      <c r="O20" s="41"/>
      <c r="Q20" s="18"/>
    </row>
    <row r="21" spans="1:17" ht="6" customHeight="1" x14ac:dyDescent="0.2">
      <c r="A21" s="43"/>
      <c r="H21" s="53"/>
      <c r="I21" s="22"/>
      <c r="J21" s="41"/>
      <c r="L21" s="41"/>
      <c r="M21" s="22"/>
      <c r="N21" s="22"/>
      <c r="O21" s="41"/>
      <c r="Q21" s="18"/>
    </row>
    <row r="22" spans="1:17" ht="10.5" customHeight="1" x14ac:dyDescent="0.2">
      <c r="A22" s="43"/>
      <c r="B22" s="1" t="s">
        <v>5</v>
      </c>
      <c r="G22" s="56">
        <v>0</v>
      </c>
      <c r="H22" s="55" t="s">
        <v>3</v>
      </c>
      <c r="I22" s="22"/>
      <c r="J22" s="29">
        <f>-ROUND($L$15*G22,0)</f>
        <v>0</v>
      </c>
      <c r="L22" s="41"/>
      <c r="M22" s="22"/>
      <c r="N22" s="45">
        <f>J22/$D$11</f>
        <v>0</v>
      </c>
      <c r="O22" s="41"/>
      <c r="Q22" s="18"/>
    </row>
    <row r="23" spans="1:17" ht="10.5" customHeight="1" x14ac:dyDescent="0.2">
      <c r="A23" s="43"/>
      <c r="B23" s="1" t="s">
        <v>4</v>
      </c>
      <c r="G23" s="56">
        <v>0</v>
      </c>
      <c r="H23" s="55" t="s">
        <v>3</v>
      </c>
      <c r="I23" s="22"/>
      <c r="J23" s="29">
        <f>-ROUND($L$15*G23,0)</f>
        <v>0</v>
      </c>
      <c r="L23" s="41"/>
      <c r="M23" s="22"/>
      <c r="N23" s="45">
        <f>J23/$D$11</f>
        <v>0</v>
      </c>
      <c r="O23" s="41"/>
      <c r="Q23" s="18"/>
    </row>
    <row r="24" spans="1:17" x14ac:dyDescent="0.2">
      <c r="A24" s="43"/>
      <c r="B24" s="42"/>
      <c r="H24" s="53"/>
      <c r="I24" s="22"/>
      <c r="J24" s="29"/>
      <c r="L24" s="29">
        <f>SUM(J22:J23)</f>
        <v>0</v>
      </c>
      <c r="M24" s="51"/>
      <c r="N24" s="54">
        <f>L24/D11</f>
        <v>0</v>
      </c>
      <c r="O24" s="50"/>
      <c r="Q24" s="18" t="e">
        <f>L24/$L$15</f>
        <v>#DIV/0!</v>
      </c>
    </row>
    <row r="25" spans="1:17" ht="5.0999999999999996" customHeight="1" x14ac:dyDescent="0.2">
      <c r="A25" s="43"/>
      <c r="H25" s="53"/>
      <c r="I25" s="22"/>
      <c r="J25" s="41"/>
      <c r="K25" s="22"/>
      <c r="L25" s="29"/>
      <c r="M25" s="28"/>
      <c r="N25" s="28"/>
      <c r="O25" s="29"/>
      <c r="Q25" s="18"/>
    </row>
    <row r="26" spans="1:17" ht="4.5" customHeight="1" x14ac:dyDescent="0.2">
      <c r="A26" s="39"/>
      <c r="B26" s="52"/>
      <c r="C26" s="37"/>
      <c r="D26" s="37"/>
      <c r="E26" s="37"/>
      <c r="F26" s="37"/>
      <c r="G26" s="37"/>
      <c r="H26" s="37"/>
      <c r="I26" s="36"/>
      <c r="J26" s="35"/>
      <c r="K26" s="34"/>
      <c r="L26" s="50"/>
      <c r="M26" s="51"/>
      <c r="N26" s="51"/>
      <c r="O26" s="50"/>
      <c r="P26" s="31"/>
      <c r="Q26" s="30"/>
    </row>
    <row r="27" spans="1:17" ht="12.75" x14ac:dyDescent="0.2">
      <c r="A27" s="17"/>
      <c r="B27" s="49" t="s">
        <v>2</v>
      </c>
      <c r="C27" s="48"/>
      <c r="D27" s="48"/>
      <c r="E27" s="48"/>
      <c r="F27" s="48"/>
      <c r="G27" s="48"/>
      <c r="H27" s="16"/>
      <c r="I27" s="47"/>
      <c r="J27" s="46"/>
      <c r="K27" s="22"/>
      <c r="L27" s="21">
        <f>L15+L24</f>
        <v>0</v>
      </c>
      <c r="M27" s="19"/>
      <c r="N27" s="45">
        <f>L27/D11</f>
        <v>0</v>
      </c>
      <c r="O27" s="21"/>
      <c r="Q27" s="18" t="e">
        <f>L27/$L$15</f>
        <v>#DIV/0!</v>
      </c>
    </row>
    <row r="28" spans="1:17" ht="2.25" customHeight="1" x14ac:dyDescent="0.2">
      <c r="A28" s="43"/>
      <c r="B28" s="9"/>
      <c r="C28" s="7"/>
      <c r="D28" s="7"/>
      <c r="E28" s="7"/>
      <c r="F28" s="7"/>
      <c r="G28" s="7"/>
      <c r="I28" s="22"/>
      <c r="J28" s="41"/>
      <c r="K28" s="22"/>
      <c r="L28" s="40"/>
      <c r="M28" s="6"/>
      <c r="N28" s="6"/>
      <c r="O28" s="40"/>
      <c r="Q28" s="18"/>
    </row>
    <row r="29" spans="1:17" ht="5.25" customHeight="1" x14ac:dyDescent="0.2">
      <c r="A29" s="43"/>
      <c r="B29" s="42"/>
      <c r="I29" s="22"/>
      <c r="J29" s="41"/>
      <c r="K29" s="22"/>
      <c r="L29" s="40"/>
      <c r="M29" s="6"/>
      <c r="N29" s="6"/>
      <c r="O29" s="40"/>
      <c r="Q29" s="18"/>
    </row>
    <row r="30" spans="1:17" x14ac:dyDescent="0.2">
      <c r="A30" s="43"/>
      <c r="B30" s="9" t="s">
        <v>1</v>
      </c>
      <c r="I30" s="22"/>
      <c r="J30" s="41"/>
      <c r="K30" s="22"/>
      <c r="L30" s="44">
        <v>0</v>
      </c>
      <c r="M30" s="6"/>
      <c r="N30" s="6"/>
      <c r="O30" s="40"/>
      <c r="Q30" s="18"/>
    </row>
    <row r="31" spans="1:17" ht="3" customHeight="1" x14ac:dyDescent="0.2">
      <c r="A31" s="43"/>
      <c r="B31" s="42"/>
      <c r="I31" s="22"/>
      <c r="J31" s="41"/>
      <c r="K31" s="22"/>
      <c r="L31" s="40"/>
      <c r="M31" s="6"/>
      <c r="N31" s="6"/>
      <c r="O31" s="40"/>
      <c r="Q31" s="18"/>
    </row>
    <row r="32" spans="1:17" x14ac:dyDescent="0.2">
      <c r="A32" s="39"/>
      <c r="B32" s="38"/>
      <c r="C32" s="37"/>
      <c r="D32" s="37"/>
      <c r="E32" s="37"/>
      <c r="F32" s="37"/>
      <c r="G32" s="37"/>
      <c r="H32" s="37"/>
      <c r="I32" s="36"/>
      <c r="J32" s="35"/>
      <c r="K32" s="34"/>
      <c r="L32" s="33"/>
      <c r="M32" s="32"/>
      <c r="N32" s="32"/>
      <c r="O32" s="32"/>
      <c r="P32" s="31"/>
      <c r="Q32" s="30"/>
    </row>
    <row r="33" spans="1:17" ht="12.75" x14ac:dyDescent="0.2">
      <c r="A33" s="27"/>
      <c r="B33" s="26" t="s">
        <v>29</v>
      </c>
      <c r="C33" s="25"/>
      <c r="D33" s="25"/>
      <c r="E33" s="25"/>
      <c r="F33" s="25"/>
      <c r="G33" s="25"/>
      <c r="H33" s="25"/>
      <c r="I33" s="24"/>
      <c r="J33" s="23"/>
      <c r="K33" s="22"/>
      <c r="L33" s="29"/>
      <c r="M33" s="28"/>
      <c r="N33" s="28"/>
      <c r="O33" s="28"/>
      <c r="Q33" s="18"/>
    </row>
    <row r="34" spans="1:17" ht="12.75" x14ac:dyDescent="0.2">
      <c r="A34" s="27"/>
      <c r="B34" s="26" t="s">
        <v>0</v>
      </c>
      <c r="C34" s="25"/>
      <c r="D34" s="25"/>
      <c r="E34" s="25"/>
      <c r="F34" s="25"/>
      <c r="G34" s="25"/>
      <c r="H34" s="25"/>
      <c r="I34" s="24"/>
      <c r="J34" s="88" t="s">
        <v>30</v>
      </c>
      <c r="K34" s="22"/>
      <c r="L34" s="89" t="e">
        <f>MROUND(L27/L30,5000)</f>
        <v>#DIV/0!</v>
      </c>
      <c r="M34" s="19"/>
      <c r="N34" s="20" t="e">
        <f>L34/D11</f>
        <v>#DIV/0!</v>
      </c>
      <c r="O34" s="19" t="s">
        <v>17</v>
      </c>
      <c r="Q34" s="18"/>
    </row>
    <row r="35" spans="1:17" ht="3" customHeight="1" x14ac:dyDescent="0.2">
      <c r="A35" s="17"/>
      <c r="B35" s="16"/>
      <c r="C35" s="16"/>
      <c r="D35" s="16"/>
      <c r="E35" s="16"/>
      <c r="F35" s="16"/>
      <c r="G35" s="16"/>
      <c r="H35" s="16"/>
      <c r="I35" s="16"/>
      <c r="J35" s="15"/>
      <c r="K35" s="14"/>
      <c r="L35" s="13"/>
      <c r="M35" s="12"/>
      <c r="N35" s="12"/>
      <c r="O35" s="12"/>
      <c r="P35" s="11"/>
      <c r="Q35" s="10"/>
    </row>
    <row r="36" spans="1:17" x14ac:dyDescent="0.2">
      <c r="B36" s="9"/>
      <c r="C36" s="7"/>
      <c r="D36" s="7"/>
      <c r="E36" s="8"/>
      <c r="F36" s="7"/>
      <c r="G36" s="7"/>
      <c r="H36" s="7"/>
      <c r="L36" s="6"/>
      <c r="M36" s="6"/>
      <c r="N36" s="6"/>
      <c r="O36" s="6"/>
      <c r="Q36" s="5"/>
    </row>
    <row r="40" spans="1:17" x14ac:dyDescent="0.2">
      <c r="C40" s="4"/>
      <c r="D40" s="4"/>
      <c r="E40" s="4"/>
      <c r="F40" s="4"/>
      <c r="G40" s="4"/>
      <c r="H40" s="4"/>
    </row>
    <row r="41" spans="1:17" x14ac:dyDescent="0.2">
      <c r="C41" s="4"/>
      <c r="D41" s="4"/>
      <c r="E41" s="4"/>
      <c r="F41" s="4"/>
      <c r="G41" s="4"/>
      <c r="H41" s="4"/>
    </row>
    <row r="42" spans="1:17" x14ac:dyDescent="0.2">
      <c r="C42" s="4"/>
      <c r="D42" s="4"/>
      <c r="E42" s="4"/>
      <c r="F42" s="4"/>
      <c r="G42" s="4"/>
      <c r="H42" s="4"/>
    </row>
    <row r="43" spans="1:17" x14ac:dyDescent="0.2">
      <c r="C43" s="4"/>
      <c r="D43" s="4"/>
      <c r="E43" s="4"/>
      <c r="F43" s="4"/>
      <c r="G43" s="4"/>
      <c r="H43" s="4"/>
    </row>
    <row r="44" spans="1:17" x14ac:dyDescent="0.2">
      <c r="C44" s="4"/>
      <c r="D44" s="4"/>
      <c r="E44" s="4"/>
      <c r="F44" s="3"/>
      <c r="G44" s="3"/>
      <c r="H44" s="2"/>
    </row>
    <row r="45" spans="1:17" x14ac:dyDescent="0.2">
      <c r="C45" s="4"/>
      <c r="D45" s="4"/>
      <c r="E45" s="4"/>
      <c r="F45" s="3"/>
      <c r="G45" s="3"/>
      <c r="H45" s="2"/>
    </row>
    <row r="46" spans="1:17" x14ac:dyDescent="0.2">
      <c r="C46" s="4"/>
      <c r="D46" s="4"/>
      <c r="E46" s="4"/>
      <c r="F46" s="3"/>
      <c r="G46" s="3"/>
      <c r="H46" s="2"/>
    </row>
    <row r="48" spans="1:17" ht="3" customHeight="1" x14ac:dyDescent="0.2"/>
    <row r="49" ht="3" customHeight="1" x14ac:dyDescent="0.2"/>
    <row r="52" ht="3" customHeight="1" x14ac:dyDescent="0.2"/>
    <row r="53" ht="3" customHeight="1" x14ac:dyDescent="0.2"/>
    <row r="54" ht="3" customHeight="1" x14ac:dyDescent="0.2"/>
    <row r="55" ht="3" customHeight="1" x14ac:dyDescent="0.2"/>
    <row r="56" ht="3" customHeight="1" x14ac:dyDescent="0.2"/>
    <row r="57" ht="3" customHeight="1" x14ac:dyDescent="0.2"/>
    <row r="58" ht="3" customHeight="1" x14ac:dyDescent="0.2"/>
    <row r="59" ht="3" customHeight="1" x14ac:dyDescent="0.2"/>
    <row r="60" ht="3" customHeight="1" x14ac:dyDescent="0.2"/>
    <row r="61" ht="3" customHeight="1" x14ac:dyDescent="0.2"/>
    <row r="62" ht="3" customHeight="1" x14ac:dyDescent="0.2"/>
    <row r="63" ht="3" customHeight="1" x14ac:dyDescent="0.2"/>
    <row r="64" ht="3" customHeight="1" x14ac:dyDescent="0.2"/>
    <row r="65" ht="3" customHeight="1" x14ac:dyDescent="0.2"/>
    <row r="66" ht="3" customHeight="1" x14ac:dyDescent="0.2"/>
    <row r="67" ht="3" customHeight="1" x14ac:dyDescent="0.2"/>
    <row r="68" ht="3" customHeight="1" x14ac:dyDescent="0.2"/>
    <row r="69" ht="3" customHeight="1" x14ac:dyDescent="0.2"/>
  </sheetData>
  <mergeCells count="2">
    <mergeCell ref="A1:Q1"/>
    <mergeCell ref="A2:Q2"/>
  </mergeCells>
  <dataValidations count="5">
    <dataValidation type="list" allowBlank="1" showInputMessage="1" sqref="S12" xr:uid="{7966F6CD-B7B8-42CC-88E4-CE99BA8FE7B2}">
      <formula1>"Finshed Attic, Mezzanine"</formula1>
    </dataValidation>
    <dataValidation type="list" allowBlank="1" showInputMessage="1" sqref="O34" xr:uid="{AE05D1B8-0C1B-48E6-86BA-7660E7226513}">
      <formula1>"SF / GLA, SF / NRA"</formula1>
    </dataValidation>
    <dataValidation type="list" allowBlank="1" showInputMessage="1" showErrorMessage="1" sqref="S11" xr:uid="{CD44EDF2-867A-4AF8-8C2D-1847BA66C4A4}">
      <formula1>"Finished Bsmt., Storage Bsmt."</formula1>
    </dataValidation>
    <dataValidation type="list" allowBlank="1" showInputMessage="1" sqref="E11" xr:uid="{0288A940-AF02-49CD-B098-333AADD67975}">
      <formula1>"SF GLA      x, SF NRA      x"</formula1>
    </dataValidation>
    <dataValidation type="list" allowBlank="1" showInputMessage="1" showErrorMessage="1" sqref="B11" xr:uid="{942117C6-74DB-4F71-8CA1-F19AB02E7A7A}">
      <formula1>"Net Rentable Area, Gross Leasable Area"</formula1>
    </dataValidation>
  </dataValidations>
  <printOptions horizontalCentered="1" verticalCentered="1"/>
  <pageMargins left="0" right="0" top="0" bottom="0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Summary</vt:lpstr>
      <vt:lpstr>'Income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kmuel</dc:creator>
  <cp:lastModifiedBy>Michael Martino</cp:lastModifiedBy>
  <dcterms:created xsi:type="dcterms:W3CDTF">2020-09-05T19:57:58Z</dcterms:created>
  <dcterms:modified xsi:type="dcterms:W3CDTF">2020-09-07T15:51:15Z</dcterms:modified>
</cp:coreProperties>
</file>