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E2C6A7EF-AFFF-4CA3-8D19-4649A66DDB4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enant Rent Roll " sheetId="1" r:id="rId1"/>
  </sheets>
  <definedNames>
    <definedName name="_xlnm.Print_Area" localSheetId="0">'Tenant Rent Roll '!$B$2:$N$28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N24" i="1"/>
  <c r="N23" i="1"/>
  <c r="N17" i="1"/>
  <c r="N16" i="1"/>
  <c r="N11" i="1"/>
  <c r="N10" i="1"/>
  <c r="A2" i="1" l="1"/>
  <c r="I17" i="1" l="1"/>
  <c r="I16" i="1"/>
  <c r="I15" i="1"/>
  <c r="K14" i="1"/>
  <c r="I14" i="1"/>
  <c r="L13" i="1"/>
  <c r="I13" i="1"/>
  <c r="L14" i="1" l="1"/>
  <c r="R14" i="1"/>
  <c r="K15" i="1"/>
  <c r="R15" i="1" s="1"/>
  <c r="L9" i="1"/>
  <c r="K21" i="1"/>
  <c r="K10" i="1"/>
  <c r="T40" i="1"/>
  <c r="T39" i="1"/>
  <c r="D30" i="1"/>
  <c r="E31" i="1" s="1"/>
  <c r="L26" i="1"/>
  <c r="M26" i="1" s="1"/>
  <c r="I24" i="1"/>
  <c r="I23" i="1"/>
  <c r="I22" i="1"/>
  <c r="I21" i="1"/>
  <c r="L20" i="1"/>
  <c r="I20" i="1"/>
  <c r="I11" i="1"/>
  <c r="I10" i="1"/>
  <c r="K22" i="1" l="1"/>
  <c r="R21" i="1"/>
  <c r="K11" i="1"/>
  <c r="R11" i="1" s="1"/>
  <c r="R10" i="1"/>
  <c r="L21" i="1"/>
  <c r="L10" i="1"/>
  <c r="K16" i="1"/>
  <c r="R16" i="1" s="1"/>
  <c r="L15" i="1"/>
  <c r="K23" i="1"/>
  <c r="R23" i="1" s="1"/>
  <c r="L22" i="1" l="1"/>
  <c r="R22" i="1"/>
  <c r="L11" i="1"/>
  <c r="M11" i="1" s="1"/>
  <c r="L16" i="1"/>
  <c r="K17" i="1"/>
  <c r="M10" i="1"/>
  <c r="K24" i="1"/>
  <c r="L23" i="1"/>
  <c r="L24" i="1" l="1"/>
  <c r="R24" i="1"/>
  <c r="L17" i="1"/>
  <c r="R17" i="1"/>
  <c r="M17" i="1"/>
  <c r="M16" i="1"/>
  <c r="M24" i="1"/>
  <c r="M23" i="1"/>
  <c r="N30" i="1" s="1"/>
  <c r="M30" i="1" l="1"/>
  <c r="K30" i="1"/>
</calcChain>
</file>

<file path=xl/sharedStrings.xml><?xml version="1.0" encoding="utf-8"?>
<sst xmlns="http://schemas.openxmlformats.org/spreadsheetml/2006/main" count="101" uniqueCount="57">
  <si>
    <t>Gross</t>
  </si>
  <si>
    <t>Period</t>
  </si>
  <si>
    <t>Tenant Rent</t>
  </si>
  <si>
    <t>Suite</t>
  </si>
  <si>
    <t>Length</t>
  </si>
  <si>
    <t>Option to</t>
  </si>
  <si>
    <t>Lease</t>
  </si>
  <si>
    <t>Begin</t>
  </si>
  <si>
    <t>End</t>
  </si>
  <si>
    <t>Monthly</t>
  </si>
  <si>
    <t>Annual</t>
  </si>
  <si>
    <t>Current Annual</t>
  </si>
  <si>
    <t>Adjust. To.</t>
  </si>
  <si>
    <t>No.</t>
  </si>
  <si>
    <t>Tenant</t>
  </si>
  <si>
    <t>Area (SF)</t>
  </si>
  <si>
    <t>of Lease</t>
  </si>
  <si>
    <t>Extend</t>
  </si>
  <si>
    <t>Structure</t>
  </si>
  <si>
    <t>Date</t>
  </si>
  <si>
    <t>Amount</t>
  </si>
  <si>
    <t xml:space="preserve"> / SF</t>
  </si>
  <si>
    <t>NNN</t>
  </si>
  <si>
    <t>Tenant Name</t>
  </si>
  <si>
    <t>__ Years</t>
  </si>
  <si>
    <t>(1) __-Year</t>
  </si>
  <si>
    <t>Year 1</t>
  </si>
  <si>
    <t xml:space="preserve"> </t>
  </si>
  <si>
    <t>Year 2</t>
  </si>
  <si>
    <t>Year 3</t>
  </si>
  <si>
    <t>__ Years /</t>
  </si>
  <si>
    <t>(2) __-Year</t>
  </si>
  <si>
    <t>__ Months</t>
  </si>
  <si>
    <t>at Market</t>
  </si>
  <si>
    <t>`</t>
  </si>
  <si>
    <t>Year 4</t>
  </si>
  <si>
    <t>Year 5</t>
  </si>
  <si>
    <t>Month-to-Month</t>
  </si>
  <si>
    <t>M-to-M</t>
  </si>
  <si>
    <t>None</t>
  </si>
  <si>
    <t>---</t>
  </si>
  <si>
    <t>Potential Gross Contract Rent / Year:</t>
  </si>
  <si>
    <t>Vacancy</t>
  </si>
  <si>
    <t xml:space="preserve">[1]  NNN: Tenants are responsible for their utilities, maintenance of their leased space, and pro rata share of CAM, real estate taxes, </t>
  </si>
  <si>
    <t>[1]  Modified Gross: Tenant is responsible for their utilities and interior maintenance of their leased space, plus reimburses landlord</t>
  </si>
  <si>
    <t xml:space="preserve">       landlord for insurance and property taxes. Landlord pays common area maintenance, management and structural repairs of the property.  </t>
  </si>
  <si>
    <t>Modified</t>
  </si>
  <si>
    <t xml:space="preserve">Net </t>
  </si>
  <si>
    <t>Rentable</t>
  </si>
  <si>
    <t>Net Rentable Area</t>
  </si>
  <si>
    <t>Full</t>
  </si>
  <si>
    <t>Service</t>
  </si>
  <si>
    <t>Subject Project Name</t>
  </si>
  <si>
    <t>Adjust. to</t>
  </si>
  <si>
    <t xml:space="preserve">% Rent </t>
  </si>
  <si>
    <t>Bumps</t>
  </si>
  <si>
    <t xml:space="preserve">  and building insurance. Landlord is responsible for management fees and structural maintenance of the property.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</si>
</sst>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0.0%"/>
    <numFmt numFmtId="167" formatCode="_(* #,##0_);_(* \(#,##0\);_(* &quot;-&quot;??_);_(@_)"/>
  </numFmts>
  <fonts count="10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3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37" fontId="3" fillId="3" borderId="0" xfId="0" applyNumberFormat="1" applyFont="1" applyFill="1" applyAlignment="1">
      <alignment horizontal="center"/>
    </xf>
    <xf numFmtId="37" fontId="3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37" fontId="3" fillId="3" borderId="8" xfId="0" applyNumberFormat="1" applyFont="1" applyFill="1" applyBorder="1" applyAlignment="1">
      <alignment horizontal="center"/>
    </xf>
    <xf numFmtId="37" fontId="3" fillId="3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quotePrefix="1" applyFont="1" applyFill="1" applyBorder="1" applyAlignment="1">
      <alignment horizontal="center"/>
    </xf>
    <xf numFmtId="0" fontId="1" fillId="2" borderId="2" xfId="0" quotePrefix="1" applyFont="1" applyFill="1" applyBorder="1"/>
    <xf numFmtId="165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166" fontId="2" fillId="2" borderId="12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164" fontId="2" fillId="2" borderId="12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right"/>
    </xf>
    <xf numFmtId="164" fontId="2" fillId="4" borderId="1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5" fontId="4" fillId="4" borderId="0" xfId="0" applyNumberFormat="1" applyFont="1" applyFill="1" applyAlignment="1">
      <alignment horizontal="center"/>
    </xf>
    <xf numFmtId="15" fontId="4" fillId="4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14" xfId="0" applyFont="1" applyFill="1" applyBorder="1"/>
    <xf numFmtId="0" fontId="4" fillId="2" borderId="6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4" fillId="2" borderId="15" xfId="0" quotePrefix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6" xfId="0" applyFont="1" applyFill="1" applyBorder="1"/>
    <xf numFmtId="37" fontId="4" fillId="4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5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6" fillId="4" borderId="16" xfId="0" applyFont="1" applyFill="1" applyBorder="1"/>
    <xf numFmtId="37" fontId="4" fillId="4" borderId="1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4" borderId="5" xfId="0" quotePrefix="1" applyFont="1" applyFill="1" applyBorder="1" applyAlignment="1">
      <alignment horizontal="center"/>
    </xf>
    <xf numFmtId="0" fontId="4" fillId="4" borderId="16" xfId="0" applyFont="1" applyFill="1" applyBorder="1"/>
    <xf numFmtId="37" fontId="4" fillId="2" borderId="6" xfId="0" applyNumberFormat="1" applyFont="1" applyFill="1" applyBorder="1" applyAlignment="1">
      <alignment horizontal="center"/>
    </xf>
    <xf numFmtId="0" fontId="6" fillId="2" borderId="16" xfId="0" applyFont="1" applyFill="1" applyBorder="1"/>
    <xf numFmtId="37" fontId="4" fillId="2" borderId="16" xfId="0" applyNumberFormat="1" applyFont="1" applyFill="1" applyBorder="1" applyAlignment="1">
      <alignment horizontal="center"/>
    </xf>
    <xf numFmtId="16" fontId="4" fillId="2" borderId="6" xfId="0" applyNumberFormat="1" applyFont="1" applyFill="1" applyBorder="1" applyAlignment="1">
      <alignment horizontal="center"/>
    </xf>
    <xf numFmtId="0" fontId="4" fillId="2" borderId="16" xfId="0" applyFont="1" applyFill="1" applyBorder="1"/>
    <xf numFmtId="0" fontId="4" fillId="4" borderId="0" xfId="0" applyFont="1" applyFill="1" applyAlignment="1">
      <alignment horizontal="center"/>
    </xf>
    <xf numFmtId="0" fontId="4" fillId="4" borderId="16" xfId="0" applyFont="1" applyFill="1" applyBorder="1"/>
    <xf numFmtId="37" fontId="4" fillId="4" borderId="6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6" fillId="4" borderId="16" xfId="0" applyFont="1" applyFill="1" applyBorder="1"/>
    <xf numFmtId="37" fontId="4" fillId="4" borderId="16" xfId="0" applyNumberFormat="1" applyFont="1" applyFill="1" applyBorder="1" applyAlignment="1">
      <alignment horizontal="center"/>
    </xf>
    <xf numFmtId="37" fontId="1" fillId="2" borderId="17" xfId="0" applyNumberFormat="1" applyFont="1" applyFill="1" applyBorder="1" applyAlignment="1">
      <alignment horizontal="center"/>
    </xf>
    <xf numFmtId="37" fontId="2" fillId="2" borderId="16" xfId="0" applyNumberFormat="1" applyFont="1" applyFill="1" applyBorder="1" applyAlignment="1">
      <alignment horizontal="center"/>
    </xf>
    <xf numFmtId="37" fontId="2" fillId="2" borderId="1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17" xfId="0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/>
    <xf numFmtId="0" fontId="4" fillId="2" borderId="20" xfId="0" applyFont="1" applyFill="1" applyBorder="1"/>
    <xf numFmtId="164" fontId="4" fillId="2" borderId="20" xfId="0" applyNumberFormat="1" applyFont="1" applyFill="1" applyBorder="1" applyAlignment="1">
      <alignment horizontal="center"/>
    </xf>
    <xf numFmtId="0" fontId="4" fillId="2" borderId="21" xfId="0" applyFont="1" applyFill="1" applyBorder="1"/>
    <xf numFmtId="0" fontId="1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/>
    <xf numFmtId="167" fontId="1" fillId="2" borderId="0" xfId="0" applyNumberFormat="1" applyFont="1" applyFill="1" applyAlignment="1">
      <alignment horizontal="right"/>
    </xf>
    <xf numFmtId="167" fontId="1" fillId="2" borderId="0" xfId="0" applyNumberFormat="1" applyFont="1" applyFill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37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37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right"/>
    </xf>
    <xf numFmtId="10" fontId="1" fillId="2" borderId="0" xfId="0" applyNumberFormat="1" applyFont="1" applyFill="1"/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15" fontId="4" fillId="4" borderId="6" xfId="0" applyNumberFormat="1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1" fillId="2" borderId="20" xfId="0" applyFont="1" applyFill="1" applyBorder="1"/>
    <xf numFmtId="10" fontId="4" fillId="2" borderId="20" xfId="1" applyNumberFormat="1" applyFont="1" applyFill="1" applyBorder="1"/>
    <xf numFmtId="10" fontId="4" fillId="2" borderId="20" xfId="1" applyNumberFormat="1" applyFont="1" applyFill="1" applyBorder="1" applyAlignment="1">
      <alignment horizontal="center"/>
    </xf>
    <xf numFmtId="10" fontId="4" fillId="2" borderId="20" xfId="1" quotePrefix="1" applyNumberFormat="1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0" xfId="0" applyFont="1" applyFill="1" applyAlignment="1">
      <alignment horizontal="center"/>
    </xf>
    <xf numFmtId="165" fontId="4" fillId="2" borderId="6" xfId="0" quotePrefix="1" applyNumberFormat="1" applyFont="1" applyFill="1" applyBorder="1" applyAlignment="1">
      <alignment horizontal="center"/>
    </xf>
    <xf numFmtId="15" fontId="4" fillId="4" borderId="0" xfId="0" applyNumberFormat="1" applyFont="1" applyFill="1" applyAlignment="1">
      <alignment horizontal="center"/>
    </xf>
    <xf numFmtId="15" fontId="4" fillId="4" borderId="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  <colors>
    <mruColors>
      <color rgb="FFCC0066"/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41"/>
  <sheetViews>
    <sheetView showGridLines="0" tabSelected="1" workbookViewId="0">
      <selection activeCell="H7" sqref="H7"/>
    </sheetView>
  </sheetViews>
  <sheetFormatPr defaultColWidth="8.5703125" defaultRowHeight="15" x14ac:dyDescent="0.25"/>
  <cols>
    <col min="1" max="1" width="2.140625" style="1" customWidth="1"/>
    <col min="2" max="2" width="9.140625" style="3" customWidth="1"/>
    <col min="3" max="3" width="21.42578125" style="1" customWidth="1"/>
    <col min="4" max="4" width="10.42578125" style="1" customWidth="1"/>
    <col min="5" max="5" width="12.85546875" style="3" customWidth="1"/>
    <col min="6" max="6" width="10.28515625" style="3" customWidth="1"/>
    <col min="7" max="7" width="11.85546875" style="3" customWidth="1"/>
    <col min="8" max="8" width="12.42578125" style="3" customWidth="1"/>
    <col min="9" max="9" width="11" style="3" customWidth="1"/>
    <col min="10" max="10" width="10.7109375" style="3" customWidth="1"/>
    <col min="11" max="11" width="11.140625" style="1" customWidth="1"/>
    <col min="12" max="12" width="10" style="1" customWidth="1"/>
    <col min="13" max="13" width="12.28515625" style="1" customWidth="1"/>
    <col min="14" max="14" width="14.5703125" style="1" customWidth="1"/>
    <col min="15" max="15" width="3.5703125" style="93" customWidth="1"/>
    <col min="16" max="16" width="11.28515625" style="93" customWidth="1"/>
    <col min="17" max="17" width="3.42578125" style="93" customWidth="1"/>
    <col min="18" max="18" width="11.28515625" style="93" customWidth="1"/>
    <col min="19" max="19" width="8.5703125" style="1"/>
  </cols>
  <sheetData>
    <row r="2" spans="1:19" ht="14.45" customHeight="1" x14ac:dyDescent="0.3">
      <c r="A2" s="142" t="str">
        <f>CONCATENATE("TENANT RENT ROLL (",TEXT(L36,"mmmm yyyy"),")")</f>
        <v>TENANT RENT ROLL (January 1900)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9" ht="14.45" customHeight="1" x14ac:dyDescent="0.3">
      <c r="A3" s="141" t="s">
        <v>52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</row>
    <row r="4" spans="1:19" ht="14.45" customHeight="1" thickBot="1" x14ac:dyDescent="0.3">
      <c r="A4" s="3"/>
      <c r="B4" s="134"/>
    </row>
    <row r="5" spans="1:19" x14ac:dyDescent="0.25">
      <c r="A5" s="5"/>
      <c r="B5" s="6"/>
      <c r="C5" s="7"/>
      <c r="D5" s="8" t="s">
        <v>47</v>
      </c>
      <c r="E5" s="6"/>
      <c r="F5" s="6"/>
      <c r="G5" s="6"/>
      <c r="H5" s="6"/>
      <c r="I5" s="8" t="s">
        <v>1</v>
      </c>
      <c r="J5" s="8" t="s">
        <v>1</v>
      </c>
      <c r="K5" s="9"/>
      <c r="L5" s="10" t="s">
        <v>2</v>
      </c>
      <c r="M5" s="10"/>
      <c r="N5" s="11"/>
      <c r="P5" s="122"/>
      <c r="R5" s="126"/>
    </row>
    <row r="6" spans="1:19" x14ac:dyDescent="0.25">
      <c r="A6" s="12"/>
      <c r="B6" s="13" t="s">
        <v>3</v>
      </c>
      <c r="C6" s="14"/>
      <c r="D6" s="13" t="s">
        <v>48</v>
      </c>
      <c r="E6" s="13" t="s">
        <v>4</v>
      </c>
      <c r="F6" s="13" t="s">
        <v>5</v>
      </c>
      <c r="G6" s="13" t="s">
        <v>6</v>
      </c>
      <c r="H6" s="13" t="s">
        <v>6</v>
      </c>
      <c r="I6" s="13" t="s">
        <v>7</v>
      </c>
      <c r="J6" s="13" t="s">
        <v>8</v>
      </c>
      <c r="K6" s="15" t="s">
        <v>9</v>
      </c>
      <c r="L6" s="16" t="s">
        <v>10</v>
      </c>
      <c r="M6" s="16" t="s">
        <v>53</v>
      </c>
      <c r="N6" s="17" t="s">
        <v>11</v>
      </c>
      <c r="P6" s="123" t="s">
        <v>12</v>
      </c>
      <c r="R6" s="127" t="s">
        <v>54</v>
      </c>
    </row>
    <row r="7" spans="1:19" ht="14.45" customHeight="1" thickBot="1" x14ac:dyDescent="0.3">
      <c r="A7" s="18"/>
      <c r="B7" s="19" t="s">
        <v>13</v>
      </c>
      <c r="C7" s="20" t="s">
        <v>14</v>
      </c>
      <c r="D7" s="19" t="s">
        <v>15</v>
      </c>
      <c r="E7" s="19" t="s">
        <v>16</v>
      </c>
      <c r="F7" s="19" t="s">
        <v>17</v>
      </c>
      <c r="G7" s="19" t="s">
        <v>18</v>
      </c>
      <c r="H7" s="19" t="s">
        <v>1</v>
      </c>
      <c r="I7" s="19" t="s">
        <v>19</v>
      </c>
      <c r="J7" s="19" t="s">
        <v>19</v>
      </c>
      <c r="K7" s="21" t="s">
        <v>20</v>
      </c>
      <c r="L7" s="22" t="s">
        <v>21</v>
      </c>
      <c r="M7" s="22" t="s">
        <v>22</v>
      </c>
      <c r="N7" s="23" t="s">
        <v>20</v>
      </c>
      <c r="P7" s="123" t="s">
        <v>22</v>
      </c>
      <c r="R7" s="128" t="s">
        <v>55</v>
      </c>
    </row>
    <row r="8" spans="1:19" x14ac:dyDescent="0.25">
      <c r="A8" s="49"/>
      <c r="B8" s="50"/>
      <c r="C8" s="51"/>
      <c r="D8" s="52"/>
      <c r="E8" s="53"/>
      <c r="F8" s="54"/>
      <c r="G8" s="52"/>
      <c r="H8" s="54"/>
      <c r="I8" s="54"/>
      <c r="J8" s="54"/>
      <c r="K8" s="55"/>
      <c r="L8" s="54"/>
      <c r="M8" s="54"/>
      <c r="N8" s="135"/>
      <c r="P8" s="95"/>
      <c r="R8" s="129"/>
    </row>
    <row r="9" spans="1:19" x14ac:dyDescent="0.25">
      <c r="A9" s="56"/>
      <c r="B9" s="57">
        <v>0</v>
      </c>
      <c r="C9" s="58" t="s">
        <v>23</v>
      </c>
      <c r="D9" s="59">
        <v>0</v>
      </c>
      <c r="E9" s="46" t="s">
        <v>24</v>
      </c>
      <c r="F9" s="47" t="s">
        <v>25</v>
      </c>
      <c r="G9" s="48" t="s">
        <v>22</v>
      </c>
      <c r="H9" s="91" t="s">
        <v>26</v>
      </c>
      <c r="I9" s="44">
        <v>0</v>
      </c>
      <c r="J9" s="45">
        <v>37256</v>
      </c>
      <c r="K9" s="124">
        <v>0</v>
      </c>
      <c r="L9" s="63" t="e">
        <f>K9/$D$9*12</f>
        <v>#DIV/0!</v>
      </c>
      <c r="M9" s="63"/>
      <c r="N9" s="64"/>
      <c r="P9" s="95"/>
      <c r="R9" s="130"/>
    </row>
    <row r="10" spans="1:19" x14ac:dyDescent="0.25">
      <c r="A10" s="56"/>
      <c r="B10" s="57"/>
      <c r="C10" s="65"/>
      <c r="D10" s="66"/>
      <c r="E10" s="53" t="s">
        <v>27</v>
      </c>
      <c r="F10" s="53"/>
      <c r="G10" s="67"/>
      <c r="H10" s="91" t="s">
        <v>28</v>
      </c>
      <c r="I10" s="44">
        <f>J9+1</f>
        <v>37257</v>
      </c>
      <c r="J10" s="45">
        <v>37256</v>
      </c>
      <c r="K10" s="124">
        <f>K9*1.03</f>
        <v>0</v>
      </c>
      <c r="L10" s="68" t="e">
        <f>K10/$D$9*12</f>
        <v>#DIV/0!</v>
      </c>
      <c r="M10" s="68" t="e">
        <f>L10-$P$10</f>
        <v>#DIV/0!</v>
      </c>
      <c r="N10" s="64" t="e">
        <f>$D$9*M10/12*6</f>
        <v>#DIV/0!</v>
      </c>
      <c r="P10" s="96">
        <v>0</v>
      </c>
      <c r="R10" s="131" t="e">
        <f>(K10-K9)/K9</f>
        <v>#DIV/0!</v>
      </c>
    </row>
    <row r="11" spans="1:19" x14ac:dyDescent="0.25">
      <c r="A11" s="56"/>
      <c r="B11" s="57"/>
      <c r="C11" s="65"/>
      <c r="D11" s="59"/>
      <c r="E11" s="53"/>
      <c r="F11" s="53"/>
      <c r="G11" s="67"/>
      <c r="H11" s="91" t="s">
        <v>29</v>
      </c>
      <c r="I11" s="44">
        <f>J10+1</f>
        <v>37257</v>
      </c>
      <c r="J11" s="45">
        <v>37256</v>
      </c>
      <c r="K11" s="124">
        <f>K10*1.03</f>
        <v>0</v>
      </c>
      <c r="L11" s="121" t="e">
        <f>K11/$D$9*12</f>
        <v>#DIV/0!</v>
      </c>
      <c r="M11" s="68" t="e">
        <f>L11-$P$10</f>
        <v>#DIV/0!</v>
      </c>
      <c r="N11" s="64" t="e">
        <f>$D$9*M11/12*6</f>
        <v>#DIV/0!</v>
      </c>
      <c r="P11" s="95"/>
      <c r="R11" s="131" t="e">
        <f>(K11-K10)/K10</f>
        <v>#DIV/0!</v>
      </c>
    </row>
    <row r="12" spans="1:19" x14ac:dyDescent="0.25">
      <c r="A12" s="69"/>
      <c r="B12" s="118"/>
      <c r="C12" s="77"/>
      <c r="D12" s="78"/>
      <c r="E12" s="49"/>
      <c r="F12" s="60"/>
      <c r="G12" s="67"/>
      <c r="H12" s="60"/>
      <c r="I12" s="61"/>
      <c r="J12" s="62"/>
      <c r="K12" s="124"/>
      <c r="L12" s="68"/>
      <c r="M12" s="68"/>
      <c r="N12" s="64"/>
      <c r="P12" s="95"/>
      <c r="R12" s="131"/>
      <c r="S12" s="113"/>
    </row>
    <row r="13" spans="1:19" x14ac:dyDescent="0.25">
      <c r="A13" s="117"/>
      <c r="B13" s="60">
        <v>0</v>
      </c>
      <c r="C13" s="58" t="s">
        <v>23</v>
      </c>
      <c r="D13" s="71">
        <v>0</v>
      </c>
      <c r="E13" s="60" t="s">
        <v>24</v>
      </c>
      <c r="F13" s="119" t="s">
        <v>25</v>
      </c>
      <c r="G13" s="67" t="s">
        <v>50</v>
      </c>
      <c r="H13" s="60" t="s">
        <v>26</v>
      </c>
      <c r="I13" s="119">
        <f>J12+1</f>
        <v>1</v>
      </c>
      <c r="J13" s="120">
        <v>37256</v>
      </c>
      <c r="K13" s="124">
        <v>0</v>
      </c>
      <c r="L13" s="68" t="e">
        <f t="shared" ref="L13:L17" si="0">K13/$D$20*12</f>
        <v>#DIV/0!</v>
      </c>
      <c r="M13" s="68"/>
      <c r="N13" s="64" t="s">
        <v>27</v>
      </c>
      <c r="P13" s="95"/>
      <c r="R13" s="95"/>
      <c r="S13" s="113"/>
    </row>
    <row r="14" spans="1:19" x14ac:dyDescent="0.25">
      <c r="A14" s="117"/>
      <c r="B14" s="60"/>
      <c r="C14" s="72"/>
      <c r="D14" s="73"/>
      <c r="E14" s="60"/>
      <c r="F14" s="119"/>
      <c r="G14" s="67" t="s">
        <v>51</v>
      </c>
      <c r="H14" s="60" t="s">
        <v>28</v>
      </c>
      <c r="I14" s="119">
        <f>J13+1</f>
        <v>37257</v>
      </c>
      <c r="J14" s="120">
        <v>37256</v>
      </c>
      <c r="K14" s="124">
        <f>K13*1.03</f>
        <v>0</v>
      </c>
      <c r="L14" s="68" t="e">
        <f t="shared" si="0"/>
        <v>#DIV/0!</v>
      </c>
      <c r="M14" s="68"/>
      <c r="N14" s="64"/>
      <c r="P14" s="95"/>
      <c r="R14" s="131" t="e">
        <f>(K14-K13)/K13</f>
        <v>#DIV/0!</v>
      </c>
      <c r="S14" s="113"/>
    </row>
    <row r="15" spans="1:19" x14ac:dyDescent="0.25">
      <c r="A15" s="117"/>
      <c r="B15" s="60"/>
      <c r="C15" s="72"/>
      <c r="D15" s="71"/>
      <c r="E15" s="60" t="s">
        <v>34</v>
      </c>
      <c r="F15" s="60" t="s">
        <v>27</v>
      </c>
      <c r="G15" s="74" t="s">
        <v>27</v>
      </c>
      <c r="H15" s="60" t="s">
        <v>29</v>
      </c>
      <c r="I15" s="119">
        <f>J14+1</f>
        <v>37257</v>
      </c>
      <c r="J15" s="120">
        <v>37256</v>
      </c>
      <c r="K15" s="124">
        <f>K14*1.03</f>
        <v>0</v>
      </c>
      <c r="L15" s="68" t="e">
        <f t="shared" si="0"/>
        <v>#DIV/0!</v>
      </c>
      <c r="M15" s="68"/>
      <c r="N15" s="64" t="s">
        <v>27</v>
      </c>
      <c r="P15" s="95"/>
      <c r="R15" s="131" t="e">
        <f>(K15-K14)/K14</f>
        <v>#DIV/0!</v>
      </c>
      <c r="S15" s="113"/>
    </row>
    <row r="16" spans="1:19" x14ac:dyDescent="0.25">
      <c r="A16" s="117"/>
      <c r="B16" s="60"/>
      <c r="C16" s="72"/>
      <c r="D16" s="71"/>
      <c r="E16" s="60" t="s">
        <v>27</v>
      </c>
      <c r="F16" s="60" t="s">
        <v>27</v>
      </c>
      <c r="G16" s="67" t="s">
        <v>27</v>
      </c>
      <c r="H16" s="60" t="s">
        <v>35</v>
      </c>
      <c r="I16" s="119">
        <f>J15+1</f>
        <v>37257</v>
      </c>
      <c r="J16" s="120">
        <v>37256</v>
      </c>
      <c r="K16" s="124">
        <f>K15*1.03</f>
        <v>0</v>
      </c>
      <c r="L16" s="68" t="e">
        <f t="shared" si="0"/>
        <v>#DIV/0!</v>
      </c>
      <c r="M16" s="68" t="e">
        <f>L16-$P$16</f>
        <v>#DIV/0!</v>
      </c>
      <c r="N16" s="64" t="e">
        <f>$D$13*M16/12*6</f>
        <v>#DIV/0!</v>
      </c>
      <c r="P16" s="96">
        <v>7.5</v>
      </c>
      <c r="R16" s="131" t="e">
        <f t="shared" ref="R16:R17" si="1">(K16-K15)/K15</f>
        <v>#DIV/0!</v>
      </c>
      <c r="S16" s="113"/>
    </row>
    <row r="17" spans="1:19" x14ac:dyDescent="0.25">
      <c r="A17" s="69"/>
      <c r="B17" s="60"/>
      <c r="C17" s="75"/>
      <c r="D17" s="71"/>
      <c r="E17" s="60"/>
      <c r="F17" s="60"/>
      <c r="G17" s="67"/>
      <c r="H17" s="60" t="s">
        <v>36</v>
      </c>
      <c r="I17" s="119">
        <f>J16+1</f>
        <v>37257</v>
      </c>
      <c r="J17" s="120">
        <v>37256</v>
      </c>
      <c r="K17" s="124">
        <f>K16*1.03</f>
        <v>0</v>
      </c>
      <c r="L17" s="68" t="e">
        <f t="shared" si="0"/>
        <v>#DIV/0!</v>
      </c>
      <c r="M17" s="68" t="e">
        <f>L17-$P$16</f>
        <v>#DIV/0!</v>
      </c>
      <c r="N17" s="64" t="e">
        <f>$D$13*M17/12*6</f>
        <v>#DIV/0!</v>
      </c>
      <c r="P17" s="95"/>
      <c r="R17" s="131" t="e">
        <f t="shared" si="1"/>
        <v>#DIV/0!</v>
      </c>
      <c r="S17" s="113"/>
    </row>
    <row r="18" spans="1:19" x14ac:dyDescent="0.25">
      <c r="A18" s="69"/>
      <c r="B18" s="118"/>
      <c r="C18" s="77"/>
      <c r="D18" s="78"/>
      <c r="E18" s="138"/>
      <c r="F18" s="139"/>
      <c r="G18" s="140"/>
      <c r="H18" s="118"/>
      <c r="I18" s="136"/>
      <c r="J18" s="137"/>
      <c r="K18" s="124"/>
      <c r="L18" s="121"/>
      <c r="M18" s="68"/>
      <c r="N18" s="64"/>
      <c r="P18" s="95"/>
      <c r="R18" s="95"/>
      <c r="S18" s="113"/>
    </row>
    <row r="19" spans="1:19" x14ac:dyDescent="0.25">
      <c r="A19" s="69"/>
      <c r="B19" s="57"/>
      <c r="C19" s="70"/>
      <c r="D19" s="59"/>
      <c r="E19" s="49"/>
      <c r="F19" s="53"/>
      <c r="G19" s="67"/>
      <c r="H19" s="60"/>
      <c r="I19" s="61"/>
      <c r="J19" s="62"/>
      <c r="K19" s="124"/>
      <c r="L19" s="68"/>
      <c r="M19" s="68"/>
      <c r="N19" s="64"/>
      <c r="P19" s="95"/>
      <c r="R19" s="95"/>
    </row>
    <row r="20" spans="1:19" x14ac:dyDescent="0.25">
      <c r="A20" s="56"/>
      <c r="B20" s="53">
        <v>0</v>
      </c>
      <c r="C20" s="58" t="s">
        <v>23</v>
      </c>
      <c r="D20" s="71">
        <v>0</v>
      </c>
      <c r="E20" s="46" t="s">
        <v>30</v>
      </c>
      <c r="F20" s="47" t="s">
        <v>31</v>
      </c>
      <c r="G20" s="48" t="s">
        <v>46</v>
      </c>
      <c r="H20" s="46" t="s">
        <v>26</v>
      </c>
      <c r="I20" s="44">
        <f>J19+1</f>
        <v>1</v>
      </c>
      <c r="J20" s="45">
        <v>37256</v>
      </c>
      <c r="K20" s="124">
        <v>0</v>
      </c>
      <c r="L20" s="68" t="e">
        <f t="shared" ref="L20:L24" si="2">K20/$D$20*12</f>
        <v>#DIV/0!</v>
      </c>
      <c r="M20" s="68"/>
      <c r="N20" s="64" t="s">
        <v>27</v>
      </c>
      <c r="P20" s="95"/>
      <c r="R20" s="95"/>
    </row>
    <row r="21" spans="1:19" x14ac:dyDescent="0.25">
      <c r="A21" s="56"/>
      <c r="B21" s="53"/>
      <c r="C21" s="72"/>
      <c r="D21" s="73"/>
      <c r="E21" s="46" t="s">
        <v>32</v>
      </c>
      <c r="F21" s="47" t="s">
        <v>33</v>
      </c>
      <c r="G21" s="48" t="s">
        <v>0</v>
      </c>
      <c r="H21" s="46" t="s">
        <v>28</v>
      </c>
      <c r="I21" s="44">
        <f>J20+1</f>
        <v>37257</v>
      </c>
      <c r="J21" s="45">
        <v>37256</v>
      </c>
      <c r="K21" s="124">
        <f>K20*1.03</f>
        <v>0</v>
      </c>
      <c r="L21" s="68" t="e">
        <f t="shared" si="2"/>
        <v>#DIV/0!</v>
      </c>
      <c r="M21" s="68"/>
      <c r="N21" s="64"/>
      <c r="P21" s="95"/>
      <c r="R21" s="131" t="e">
        <f>(K21-K20)/K20</f>
        <v>#DIV/0!</v>
      </c>
    </row>
    <row r="22" spans="1:19" x14ac:dyDescent="0.25">
      <c r="A22" s="56"/>
      <c r="B22" s="53"/>
      <c r="C22" s="72"/>
      <c r="D22" s="71"/>
      <c r="E22" s="53" t="s">
        <v>34</v>
      </c>
      <c r="F22" s="53" t="s">
        <v>27</v>
      </c>
      <c r="G22" s="74" t="s">
        <v>27</v>
      </c>
      <c r="H22" s="46" t="s">
        <v>29</v>
      </c>
      <c r="I22" s="44">
        <f>J21+1</f>
        <v>37257</v>
      </c>
      <c r="J22" s="45">
        <v>37256</v>
      </c>
      <c r="K22" s="124">
        <f>K21*1.03</f>
        <v>0</v>
      </c>
      <c r="L22" s="68" t="e">
        <f t="shared" si="2"/>
        <v>#DIV/0!</v>
      </c>
      <c r="M22" s="68"/>
      <c r="N22" s="64" t="s">
        <v>27</v>
      </c>
      <c r="P22" s="95"/>
      <c r="R22" s="131" t="e">
        <f>(K22-K21)/K21</f>
        <v>#DIV/0!</v>
      </c>
    </row>
    <row r="23" spans="1:19" x14ac:dyDescent="0.25">
      <c r="A23" s="56"/>
      <c r="B23" s="53"/>
      <c r="C23" s="72"/>
      <c r="D23" s="71"/>
      <c r="E23" s="53" t="s">
        <v>27</v>
      </c>
      <c r="F23" s="53" t="s">
        <v>27</v>
      </c>
      <c r="G23" s="67" t="s">
        <v>27</v>
      </c>
      <c r="H23" s="46" t="s">
        <v>35</v>
      </c>
      <c r="I23" s="44">
        <f>J22+1</f>
        <v>37257</v>
      </c>
      <c r="J23" s="45">
        <v>37256</v>
      </c>
      <c r="K23" s="124">
        <f>K22*1.03</f>
        <v>0</v>
      </c>
      <c r="L23" s="68" t="e">
        <f t="shared" si="2"/>
        <v>#DIV/0!</v>
      </c>
      <c r="M23" s="68" t="e">
        <f>L23-$P$23</f>
        <v>#DIV/0!</v>
      </c>
      <c r="N23" s="64" t="e">
        <f>$D$20*M23/12*6</f>
        <v>#DIV/0!</v>
      </c>
      <c r="P23" s="96">
        <v>5</v>
      </c>
      <c r="R23" s="131" t="e">
        <f t="shared" ref="R23:R24" si="3">(K23-K22)/K22</f>
        <v>#DIV/0!</v>
      </c>
    </row>
    <row r="24" spans="1:19" x14ac:dyDescent="0.25">
      <c r="A24" s="69"/>
      <c r="B24" s="53"/>
      <c r="C24" s="75"/>
      <c r="D24" s="71"/>
      <c r="E24" s="53"/>
      <c r="F24" s="53"/>
      <c r="G24" s="67"/>
      <c r="H24" s="46" t="s">
        <v>36</v>
      </c>
      <c r="I24" s="44">
        <f>J23+1</f>
        <v>37257</v>
      </c>
      <c r="J24" s="45">
        <v>37256</v>
      </c>
      <c r="K24" s="124">
        <f>K23*1.03</f>
        <v>0</v>
      </c>
      <c r="L24" s="68" t="e">
        <f t="shared" si="2"/>
        <v>#DIV/0!</v>
      </c>
      <c r="M24" s="68" t="e">
        <f>L24-$P$23</f>
        <v>#DIV/0!</v>
      </c>
      <c r="N24" s="64" t="e">
        <f>$D$20*M24/12*6</f>
        <v>#DIV/0!</v>
      </c>
      <c r="P24" s="95"/>
      <c r="R24" s="131" t="e">
        <f t="shared" si="3"/>
        <v>#DIV/0!</v>
      </c>
    </row>
    <row r="25" spans="1:19" x14ac:dyDescent="0.25">
      <c r="A25" s="69"/>
      <c r="B25" s="76"/>
      <c r="C25" s="77"/>
      <c r="D25" s="78"/>
      <c r="E25" s="138"/>
      <c r="F25" s="139"/>
      <c r="G25" s="140"/>
      <c r="H25" s="79"/>
      <c r="I25" s="136"/>
      <c r="J25" s="137"/>
      <c r="K25" s="124"/>
      <c r="L25" s="121"/>
      <c r="M25" s="68"/>
      <c r="N25" s="64"/>
      <c r="P25" s="95"/>
      <c r="R25" s="95"/>
    </row>
    <row r="26" spans="1:19" x14ac:dyDescent="0.25">
      <c r="A26" s="49"/>
      <c r="B26" s="76">
        <v>0</v>
      </c>
      <c r="C26" s="58" t="s">
        <v>23</v>
      </c>
      <c r="D26" s="78">
        <v>0</v>
      </c>
      <c r="E26" s="46" t="s">
        <v>38</v>
      </c>
      <c r="F26" s="47" t="s">
        <v>39</v>
      </c>
      <c r="G26" s="48" t="s">
        <v>22</v>
      </c>
      <c r="H26" s="92" t="s">
        <v>40</v>
      </c>
      <c r="I26" s="136" t="s">
        <v>37</v>
      </c>
      <c r="J26" s="137"/>
      <c r="K26" s="125">
        <v>0</v>
      </c>
      <c r="L26" s="68" t="e">
        <f>K26/$D$26*12</f>
        <v>#DIV/0!</v>
      </c>
      <c r="M26" s="68" t="e">
        <f>L26-$P$26</f>
        <v>#DIV/0!</v>
      </c>
      <c r="N26" s="64" t="e">
        <f>$D$26*M26/12*12</f>
        <v>#DIV/0!</v>
      </c>
      <c r="P26" s="96">
        <v>0</v>
      </c>
      <c r="R26" s="132" t="s">
        <v>40</v>
      </c>
    </row>
    <row r="27" spans="1:19" x14ac:dyDescent="0.25">
      <c r="A27" s="56"/>
      <c r="B27" s="76"/>
      <c r="C27" s="81"/>
      <c r="D27" s="82"/>
      <c r="E27" s="76" t="s">
        <v>27</v>
      </c>
      <c r="F27" s="76"/>
      <c r="G27" s="80"/>
      <c r="H27" s="91"/>
      <c r="I27" s="44"/>
      <c r="J27" s="45"/>
      <c r="K27" s="125"/>
      <c r="L27" s="68"/>
      <c r="M27" s="68"/>
      <c r="N27" s="64"/>
      <c r="P27" s="95"/>
      <c r="R27" s="95"/>
    </row>
    <row r="28" spans="1:19" ht="15.75" thickBot="1" x14ac:dyDescent="0.3">
      <c r="A28" s="69"/>
      <c r="B28" s="57"/>
      <c r="C28" s="70"/>
      <c r="D28" s="59"/>
      <c r="E28" s="53"/>
      <c r="F28" s="53"/>
      <c r="G28" s="67"/>
      <c r="H28" s="60"/>
      <c r="I28" s="61"/>
      <c r="J28" s="62"/>
      <c r="K28" s="124"/>
      <c r="L28" s="63"/>
      <c r="M28" s="63"/>
      <c r="N28" s="64"/>
      <c r="P28" s="97"/>
      <c r="Q28" s="94"/>
      <c r="R28" s="97"/>
    </row>
    <row r="29" spans="1:19" x14ac:dyDescent="0.25">
      <c r="A29" s="24"/>
      <c r="B29" s="25"/>
      <c r="C29" s="26"/>
      <c r="D29" s="83"/>
      <c r="E29" s="88"/>
      <c r="F29" s="27"/>
      <c r="G29" s="25"/>
      <c r="H29" s="25"/>
      <c r="I29" s="27"/>
      <c r="J29" s="28"/>
      <c r="K29" s="29"/>
      <c r="L29" s="30"/>
      <c r="M29" s="30" t="s">
        <v>27</v>
      </c>
      <c r="N29" s="31" t="s">
        <v>27</v>
      </c>
    </row>
    <row r="30" spans="1:19" ht="16.5" customHeight="1" x14ac:dyDescent="0.25">
      <c r="A30" s="32"/>
      <c r="B30" s="86" t="s">
        <v>49</v>
      </c>
      <c r="D30" s="84">
        <f>SUM(D9:D28)</f>
        <v>0</v>
      </c>
      <c r="E30" s="89"/>
      <c r="F30" s="2"/>
      <c r="G30" s="1"/>
      <c r="H30" s="87" t="s">
        <v>41</v>
      </c>
      <c r="I30" s="4"/>
      <c r="J30" s="1"/>
      <c r="K30" s="33" t="e">
        <f>N30/12</f>
        <v>#DIV/0!</v>
      </c>
      <c r="M30" s="114" t="e">
        <f>N30/(D30)</f>
        <v>#DIV/0!</v>
      </c>
      <c r="N30" s="34" t="e">
        <f>SUM(N9:N28)</f>
        <v>#DIV/0!</v>
      </c>
    </row>
    <row r="31" spans="1:19" ht="21.75" customHeight="1" thickBot="1" x14ac:dyDescent="0.3">
      <c r="A31" s="35"/>
      <c r="B31" s="36" t="s">
        <v>42</v>
      </c>
      <c r="C31" s="37"/>
      <c r="D31" s="85">
        <v>0</v>
      </c>
      <c r="E31" s="90" t="e">
        <f>D31/D30</f>
        <v>#DIV/0!</v>
      </c>
      <c r="F31" s="38"/>
      <c r="G31" s="39"/>
      <c r="H31" s="36" t="s">
        <v>27</v>
      </c>
      <c r="I31" s="39" t="s">
        <v>27</v>
      </c>
      <c r="J31" s="39"/>
      <c r="K31" s="40" t="s">
        <v>27</v>
      </c>
      <c r="L31" s="41" t="s">
        <v>27</v>
      </c>
      <c r="M31" s="41"/>
      <c r="N31" s="42"/>
    </row>
    <row r="32" spans="1:19" ht="14.45" customHeight="1" x14ac:dyDescent="0.25"/>
    <row r="33" spans="1:21" x14ac:dyDescent="0.25">
      <c r="A33" s="43" t="s">
        <v>43</v>
      </c>
    </row>
    <row r="34" spans="1:21" x14ac:dyDescent="0.25">
      <c r="A34" s="108"/>
      <c r="B34" s="108" t="s">
        <v>56</v>
      </c>
    </row>
    <row r="36" spans="1:21" hidden="1" x14ac:dyDescent="0.25"/>
    <row r="37" spans="1:21" s="101" customFormat="1" ht="14.45" customHeight="1" thickBot="1" x14ac:dyDescent="0.25">
      <c r="A37" s="98"/>
      <c r="B37" s="98"/>
      <c r="C37" s="99"/>
      <c r="D37" s="99"/>
      <c r="E37" s="100"/>
      <c r="F37" s="100"/>
      <c r="G37" s="100"/>
      <c r="H37" s="100"/>
      <c r="I37" s="100"/>
      <c r="J37" s="100"/>
      <c r="K37" s="98"/>
      <c r="L37" s="133"/>
      <c r="M37" s="98"/>
      <c r="N37" s="98"/>
      <c r="U37" s="102"/>
    </row>
    <row r="38" spans="1:21" s="101" customFormat="1" ht="14.45" customHeight="1" thickTop="1" x14ac:dyDescent="0.2">
      <c r="C38" s="103"/>
      <c r="D38" s="104"/>
      <c r="E38" s="105"/>
      <c r="F38" s="106"/>
      <c r="G38" s="107"/>
      <c r="H38" s="107"/>
      <c r="I38" s="107"/>
      <c r="J38" s="105"/>
    </row>
    <row r="39" spans="1:21" s="113" customFormat="1" ht="15" customHeight="1" x14ac:dyDescent="0.2">
      <c r="A39" s="108" t="s">
        <v>44</v>
      </c>
      <c r="B39" s="109"/>
      <c r="C39" s="110"/>
      <c r="D39" s="110"/>
      <c r="E39" s="111"/>
      <c r="F39" s="112"/>
      <c r="I39" s="109"/>
      <c r="K39" s="114"/>
      <c r="L39" s="114"/>
      <c r="M39" s="115"/>
      <c r="N39" s="115"/>
      <c r="O39" s="115"/>
      <c r="T39" s="116" t="e">
        <f>(K39-K38)/K38</f>
        <v>#DIV/0!</v>
      </c>
    </row>
    <row r="40" spans="1:21" s="113" customFormat="1" ht="15" customHeight="1" x14ac:dyDescent="0.2">
      <c r="A40" s="108" t="s">
        <v>45</v>
      </c>
      <c r="B40" s="109"/>
      <c r="C40" s="110"/>
      <c r="D40" s="110"/>
      <c r="E40" s="111"/>
      <c r="F40" s="112"/>
      <c r="I40" s="109"/>
      <c r="K40" s="114"/>
      <c r="L40" s="114"/>
      <c r="M40" s="115"/>
      <c r="N40" s="115"/>
      <c r="O40" s="115"/>
      <c r="T40" s="116" t="e">
        <f>(K40-K39)/K39</f>
        <v>#DIV/0!</v>
      </c>
    </row>
    <row r="41" spans="1:21" s="101" customFormat="1" ht="12.75" x14ac:dyDescent="0.2">
      <c r="C41" s="103"/>
      <c r="D41" s="104"/>
      <c r="E41" s="105"/>
      <c r="F41" s="105"/>
      <c r="H41" s="107"/>
      <c r="I41" s="107"/>
      <c r="J41" s="105"/>
    </row>
  </sheetData>
  <sheetProtection formatCells="0" formatColumns="0" formatRows="0" insertColumns="0" insertRows="0" insertHyperlinks="0" deleteColumns="0" deleteRows="0" sort="0" autoFilter="0" pivotTables="0"/>
  <mergeCells count="7">
    <mergeCell ref="I26:J26"/>
    <mergeCell ref="E25:G25"/>
    <mergeCell ref="I25:J25"/>
    <mergeCell ref="A3:N3"/>
    <mergeCell ref="A2:N2"/>
    <mergeCell ref="E18:G18"/>
    <mergeCell ref="I18:J18"/>
  </mergeCells>
  <dataValidations count="2">
    <dataValidation type="list" allowBlank="1" showInputMessage="1" showErrorMessage="1" sqref="P7 M7" xr:uid="{35FFB8DE-105B-48EB-93AF-D723F5778C05}">
      <formula1>"NNN, Triple Net, Full Service, Gross, Modified Gross"</formula1>
    </dataValidation>
    <dataValidation type="list" showInputMessage="1" sqref="M6" xr:uid="{F744811D-3329-490E-91A7-387963747D6C}">
      <formula1>"   , Adjust. to,"</formula1>
    </dataValidation>
  </dataValidations>
  <printOptions horizontalCentered="1" verticalCentered="1"/>
  <pageMargins left="0.25" right="0.25" top="0" bottom="0" header="0.3" footer="0.27"/>
  <pageSetup scale="8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FF101-AB48-4A2E-BCB9-8435F39D90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86CEB7-B8D6-4326-929B-AB1531EB9E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B583A-54D6-4288-B449-125289E308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Tenant Rent Roll </vt:lpstr>
      <vt:lpstr>'Tenant Rent Roll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2019-07-08T00:21:15Z</dcterms:created>
  <dcterms:modified xsi:type="dcterms:W3CDTF">2020-09-07T15:33:47Z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