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land\"/>
    </mc:Choice>
  </mc:AlternateContent>
  <xr:revisionPtr revIDLastSave="5" documentId="6_{406EF5E3-0CCF-4B6C-AB54-643941FB3349}" xr6:coauthVersionLast="40" xr6:coauthVersionMax="40" xr10:uidLastSave="{8A346D28-2086-4A04-9ECA-937A1D403AB1}"/>
  <bookViews>
    <workbookView xWindow="8232" yWindow="-168" windowWidth="15192" windowHeight="11640" xr2:uid="{00000000-000D-0000-FFFF-FFFF00000000}"/>
  </bookViews>
  <sheets>
    <sheet name="Land Sales" sheetId="1" r:id="rId1"/>
  </sheets>
  <definedNames>
    <definedName name="_xlnm.Print_Area" localSheetId="0">'Land Sales'!$B$1:$Q$120</definedName>
    <definedName name="Z_1574D859_1953_421F_BA14_90DA833F119D_.wvu.Cols" localSheetId="0" hidden="1">'Land Sales'!$A:$B</definedName>
    <definedName name="Z_1574D859_1953_421F_BA14_90DA833F119D_.wvu.PrintArea" localSheetId="0" hidden="1">'Land Sales'!$B$1:$Q$120</definedName>
    <definedName name="Z_1574D859_1953_421F_BA14_90DA833F119D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5C306743_70EF_4CDB_A8D5_C2AAB9791020_.wvu.Cols" localSheetId="0" hidden="1">'Land Sales'!$A:$B</definedName>
    <definedName name="Z_5C306743_70EF_4CDB_A8D5_C2AAB9791020_.wvu.PrintArea" localSheetId="0" hidden="1">'Land Sales'!$B$1:$Q$120</definedName>
    <definedName name="Z_5C306743_70EF_4CDB_A8D5_C2AAB9791020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C5D7A54C_B970_4223_A0F9_29827C8A00E3_.wvu.Cols" localSheetId="0" hidden="1">'Land Sales'!$A:$B</definedName>
    <definedName name="Z_C5D7A54C_B970_4223_A0F9_29827C8A00E3_.wvu.PrintArea" localSheetId="0" hidden="1">'Land Sales'!$B$1:$Q$120</definedName>
    <definedName name="Z_C5D7A54C_B970_4223_A0F9_29827C8A00E3_.wvu.Rows" localSheetId="0" hidden="1">'Land Sales'!$7:$8,'Land Sales'!$12:$17,'Land Sales'!$25:$26,'Land Sales'!$29:$29,'Land Sales'!$31:$36,'Land Sales'!$41:$41,'Land Sales'!$43:$43,'Land Sales'!$48:$54,'Land Sales'!$58:$60,'Land Sales'!$68:$97,'Land Sales'!$100:$101,'Land Sales'!$103:$108,'Land Sales'!$110:$119</definedName>
    <definedName name="Z_C602B5A8_584B_4F0F_BBC8_ACD9B0102D36_.wvu.Cols" localSheetId="0" hidden="1">'Land Sales'!$A:$B</definedName>
    <definedName name="Z_C602B5A8_584B_4F0F_BBC8_ACD9B0102D36_.wvu.PrintArea" localSheetId="0" hidden="1">'Land Sales'!$B$1:$Q$120</definedName>
    <definedName name="Z_C602B5A8_584B_4F0F_BBC8_ACD9B0102D3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  <definedName name="Z_DDF5AFC1_F66C_4DB4_9B53_816B254B0D56_.wvu.Cols" localSheetId="0" hidden="1">'Land Sales'!$A:$B</definedName>
    <definedName name="Z_DDF5AFC1_F66C_4DB4_9B53_816B254B0D56_.wvu.PrintArea" localSheetId="0" hidden="1">'Land Sales'!$B$1:$Q$120</definedName>
    <definedName name="Z_DDF5AFC1_F66C_4DB4_9B53_816B254B0D56_.wvu.Rows" localSheetId="0" hidden="1">'Land Sales'!$7:$8,'Land Sales'!$12:$17,'Land Sales'!$25:$26,'Land Sales'!$29:$29,'Land Sales'!$32:$34,'Land Sales'!$41:$41,'Land Sales'!$43:$43,'Land Sales'!$48:$54,'Land Sales'!$58:$60,'Land Sales'!$68:$97,'Land Sales'!$100:$101,'Land Sales'!$104:$108,'Land Sales'!$110:$119</definedName>
  </definedNames>
  <calcPr calcId="191029"/>
  <customWorkbookViews>
    <customWorkbookView name="Kurt M. Mueller - Personal View" guid="{5C306743-70EF-4CDB-A8D5-C2AAB9791020}" mergeInterval="0" personalView="1" maximized="1" windowWidth="1680" windowHeight="799" activeSheetId="1" showComments="commIndAndComment"/>
    <customWorkbookView name="Kurt M. Mueller, MAI - Personal View" guid="{C5D7A54C-B970-4223-A0F9-29827C8A00E3}" mergeInterval="0" personalView="1" maximized="1" windowWidth="1050" windowHeight="715" activeSheetId="1"/>
    <customWorkbookView name="Michael A. Martino - Personal View" guid="{1574D859-1953-421F-BA14-90DA833F119D}" mergeInterval="0" personalView="1" maximized="1" windowWidth="1680" windowHeight="838" activeSheetId="1"/>
    <customWorkbookView name="Steve K. Hotaling - Personal View" guid="{DDF5AFC1-F66C-4DB4-9B53-816B254B0D56}" mergeInterval="0" personalView="1" maximized="1" windowWidth="1680" windowHeight="928" activeSheetId="1"/>
    <customWorkbookView name="Ben Blake - Personal View" guid="{C602B5A8-584B-4F0F-BBC8-ACD9B0102D36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" i="1" l="1"/>
  <c r="I126" i="1"/>
  <c r="J126" i="1"/>
  <c r="K126" i="1"/>
  <c r="L126" i="1"/>
  <c r="M126" i="1"/>
  <c r="N126" i="1"/>
  <c r="O126" i="1"/>
  <c r="P126" i="1"/>
  <c r="G126" i="1"/>
  <c r="I115" i="1" l="1"/>
  <c r="J115" i="1"/>
  <c r="K115" i="1"/>
  <c r="L115" i="1"/>
  <c r="M115" i="1"/>
  <c r="N115" i="1"/>
  <c r="O115" i="1"/>
  <c r="P115" i="1"/>
  <c r="H115" i="1"/>
  <c r="G115" i="1"/>
  <c r="E10" i="1" l="1"/>
  <c r="G10" i="1"/>
  <c r="G140" i="1" s="1"/>
  <c r="H10" i="1"/>
  <c r="H140" i="1" s="1"/>
  <c r="I10" i="1"/>
  <c r="I140" i="1" s="1"/>
  <c r="J10" i="1"/>
  <c r="J140" i="1" s="1"/>
  <c r="K10" i="1"/>
  <c r="K140" i="1" s="1"/>
  <c r="L10" i="1"/>
  <c r="L140" i="1" s="1"/>
  <c r="M10" i="1"/>
  <c r="M140" i="1" s="1"/>
  <c r="N10" i="1"/>
  <c r="N140" i="1" s="1"/>
  <c r="O10" i="1"/>
  <c r="P10" i="1"/>
  <c r="P140" i="1" s="1"/>
  <c r="E21" i="1"/>
  <c r="E112" i="1" s="1"/>
  <c r="G21" i="1"/>
  <c r="H21" i="1"/>
  <c r="H112" i="1" s="1"/>
  <c r="H100" i="1" s="1"/>
  <c r="I21" i="1"/>
  <c r="I112" i="1" s="1"/>
  <c r="I100" i="1" s="1"/>
  <c r="J21" i="1"/>
  <c r="J112" i="1" s="1"/>
  <c r="J100" i="1" s="1"/>
  <c r="K21" i="1"/>
  <c r="K112" i="1" s="1"/>
  <c r="K100" i="1" s="1"/>
  <c r="L21" i="1"/>
  <c r="L112" i="1" s="1"/>
  <c r="L100" i="1" s="1"/>
  <c r="M21" i="1"/>
  <c r="M112" i="1" s="1"/>
  <c r="M100" i="1" s="1"/>
  <c r="N21" i="1"/>
  <c r="N112" i="1" s="1"/>
  <c r="N100" i="1" s="1"/>
  <c r="O21" i="1"/>
  <c r="O112" i="1" s="1"/>
  <c r="O100" i="1" s="1"/>
  <c r="P21" i="1"/>
  <c r="P112" i="1" s="1"/>
  <c r="P100" i="1" s="1"/>
  <c r="E23" i="1"/>
  <c r="G23" i="1"/>
  <c r="G113" i="1" s="1"/>
  <c r="G101" i="1" s="1"/>
  <c r="H23" i="1"/>
  <c r="I23" i="1"/>
  <c r="J23" i="1"/>
  <c r="K23" i="1"/>
  <c r="K25" i="1" s="1"/>
  <c r="L23" i="1"/>
  <c r="L25" i="1" s="1"/>
  <c r="M23" i="1"/>
  <c r="M119" i="1" s="1"/>
  <c r="M85" i="1" s="1"/>
  <c r="N23" i="1"/>
  <c r="O23" i="1"/>
  <c r="O119" i="1" s="1"/>
  <c r="O85" i="1" s="1"/>
  <c r="P23" i="1"/>
  <c r="E102" i="1"/>
  <c r="H113" i="1"/>
  <c r="H101" i="1" s="1"/>
  <c r="P113" i="1"/>
  <c r="P101" i="1" s="1"/>
  <c r="E114" i="1"/>
  <c r="G114" i="1"/>
  <c r="G106" i="1" s="1"/>
  <c r="H114" i="1"/>
  <c r="H102" i="1" s="1"/>
  <c r="I114" i="1"/>
  <c r="I102" i="1" s="1"/>
  <c r="J114" i="1"/>
  <c r="J102" i="1" s="1"/>
  <c r="K114" i="1"/>
  <c r="K106" i="1" s="1"/>
  <c r="L114" i="1"/>
  <c r="L102" i="1" s="1"/>
  <c r="M114" i="1"/>
  <c r="M102" i="1" s="1"/>
  <c r="N114" i="1"/>
  <c r="N102" i="1" s="1"/>
  <c r="O114" i="1"/>
  <c r="O106" i="1" s="1"/>
  <c r="P114" i="1"/>
  <c r="P102" i="1" s="1"/>
  <c r="E115" i="1"/>
  <c r="E103" i="1" s="1"/>
  <c r="G103" i="1"/>
  <c r="G147" i="1" s="1"/>
  <c r="H103" i="1"/>
  <c r="H147" i="1" s="1"/>
  <c r="H151" i="1" s="1"/>
  <c r="H153" i="1" s="1"/>
  <c r="H155" i="1" s="1"/>
  <c r="I103" i="1"/>
  <c r="I147" i="1" s="1"/>
  <c r="I151" i="1" s="1"/>
  <c r="I153" i="1" s="1"/>
  <c r="I155" i="1" s="1"/>
  <c r="J103" i="1"/>
  <c r="J147" i="1" s="1"/>
  <c r="J151" i="1" s="1"/>
  <c r="J153" i="1" s="1"/>
  <c r="J155" i="1" s="1"/>
  <c r="K103" i="1"/>
  <c r="K147" i="1" s="1"/>
  <c r="K151" i="1" s="1"/>
  <c r="K153" i="1" s="1"/>
  <c r="K155" i="1" s="1"/>
  <c r="L103" i="1"/>
  <c r="L147" i="1" s="1"/>
  <c r="L151" i="1" s="1"/>
  <c r="L153" i="1" s="1"/>
  <c r="L155" i="1" s="1"/>
  <c r="M103" i="1"/>
  <c r="M147" i="1" s="1"/>
  <c r="M151" i="1" s="1"/>
  <c r="M153" i="1" s="1"/>
  <c r="M155" i="1" s="1"/>
  <c r="N103" i="1"/>
  <c r="N147" i="1" s="1"/>
  <c r="N151" i="1" s="1"/>
  <c r="N153" i="1" s="1"/>
  <c r="N155" i="1" s="1"/>
  <c r="O103" i="1"/>
  <c r="O147" i="1" s="1"/>
  <c r="O151" i="1" s="1"/>
  <c r="O153" i="1" s="1"/>
  <c r="O155" i="1" s="1"/>
  <c r="P103" i="1"/>
  <c r="P147" i="1" s="1"/>
  <c r="P151" i="1" s="1"/>
  <c r="P153" i="1" s="1"/>
  <c r="P155" i="1" s="1"/>
  <c r="E116" i="1"/>
  <c r="G116" i="1"/>
  <c r="G105" i="1" s="1"/>
  <c r="H116" i="1"/>
  <c r="H105" i="1" s="1"/>
  <c r="I116" i="1"/>
  <c r="I105" i="1" s="1"/>
  <c r="J116" i="1"/>
  <c r="J105" i="1" s="1"/>
  <c r="K116" i="1"/>
  <c r="K105" i="1" s="1"/>
  <c r="L116" i="1"/>
  <c r="L105" i="1" s="1"/>
  <c r="M116" i="1"/>
  <c r="M105" i="1" s="1"/>
  <c r="N116" i="1"/>
  <c r="N105" i="1" s="1"/>
  <c r="O116" i="1"/>
  <c r="O105" i="1" s="1"/>
  <c r="P116" i="1"/>
  <c r="P105" i="1" s="1"/>
  <c r="E117" i="1"/>
  <c r="G117" i="1"/>
  <c r="G107" i="1" s="1"/>
  <c r="G118" i="1" s="1"/>
  <c r="G108" i="1" s="1"/>
  <c r="H117" i="1"/>
  <c r="H107" i="1" s="1"/>
  <c r="H118" i="1" s="1"/>
  <c r="H108" i="1" s="1"/>
  <c r="I117" i="1"/>
  <c r="I107" i="1" s="1"/>
  <c r="I118" i="1" s="1"/>
  <c r="I108" i="1" s="1"/>
  <c r="J117" i="1"/>
  <c r="J107" i="1" s="1"/>
  <c r="J118" i="1" s="1"/>
  <c r="J108" i="1" s="1"/>
  <c r="K117" i="1"/>
  <c r="K107" i="1" s="1"/>
  <c r="K118" i="1" s="1"/>
  <c r="K108" i="1" s="1"/>
  <c r="L117" i="1"/>
  <c r="L107" i="1" s="1"/>
  <c r="L118" i="1" s="1"/>
  <c r="L108" i="1" s="1"/>
  <c r="M117" i="1"/>
  <c r="M107" i="1" s="1"/>
  <c r="M118" i="1" s="1"/>
  <c r="M108" i="1" s="1"/>
  <c r="N117" i="1"/>
  <c r="N107" i="1" s="1"/>
  <c r="N118" i="1" s="1"/>
  <c r="N108" i="1" s="1"/>
  <c r="O117" i="1"/>
  <c r="O107" i="1" s="1"/>
  <c r="O118" i="1" s="1"/>
  <c r="O108" i="1" s="1"/>
  <c r="P117" i="1"/>
  <c r="P107" i="1" s="1"/>
  <c r="P118" i="1" s="1"/>
  <c r="P108" i="1" s="1"/>
  <c r="E118" i="1"/>
  <c r="H119" i="1"/>
  <c r="H85" i="1" s="1"/>
  <c r="I119" i="1"/>
  <c r="I85" i="1" s="1"/>
  <c r="P119" i="1"/>
  <c r="P85" i="1" s="1"/>
  <c r="E138" i="1"/>
  <c r="G138" i="1"/>
  <c r="H138" i="1"/>
  <c r="I138" i="1"/>
  <c r="J138" i="1"/>
  <c r="K138" i="1"/>
  <c r="L138" i="1"/>
  <c r="M138" i="1"/>
  <c r="N138" i="1"/>
  <c r="O138" i="1"/>
  <c r="P138" i="1"/>
  <c r="E139" i="1"/>
  <c r="G139" i="1"/>
  <c r="H139" i="1"/>
  <c r="I139" i="1"/>
  <c r="J139" i="1"/>
  <c r="K139" i="1"/>
  <c r="L139" i="1"/>
  <c r="M139" i="1"/>
  <c r="N139" i="1"/>
  <c r="O139" i="1"/>
  <c r="P139" i="1"/>
  <c r="E140" i="1"/>
  <c r="O140" i="1"/>
  <c r="E144" i="1"/>
  <c r="G144" i="1"/>
  <c r="G156" i="1" s="1"/>
  <c r="H144" i="1"/>
  <c r="H156" i="1" s="1"/>
  <c r="I144" i="1"/>
  <c r="I156" i="1" s="1"/>
  <c r="J144" i="1"/>
  <c r="J156" i="1" s="1"/>
  <c r="K144" i="1"/>
  <c r="K156" i="1" s="1"/>
  <c r="L144" i="1"/>
  <c r="M144" i="1"/>
  <c r="M156" i="1" s="1"/>
  <c r="N144" i="1"/>
  <c r="N156" i="1" s="1"/>
  <c r="O144" i="1"/>
  <c r="O156" i="1" s="1"/>
  <c r="P144" i="1"/>
  <c r="P156" i="1" s="1"/>
  <c r="E145" i="1"/>
  <c r="G145" i="1"/>
  <c r="H145" i="1"/>
  <c r="I145" i="1"/>
  <c r="J145" i="1"/>
  <c r="K145" i="1"/>
  <c r="L145" i="1"/>
  <c r="M145" i="1"/>
  <c r="N145" i="1"/>
  <c r="O145" i="1"/>
  <c r="P145" i="1"/>
  <c r="E146" i="1"/>
  <c r="G146" i="1"/>
  <c r="H146" i="1"/>
  <c r="I146" i="1"/>
  <c r="J146" i="1"/>
  <c r="K146" i="1"/>
  <c r="L146" i="1"/>
  <c r="M146" i="1"/>
  <c r="N146" i="1"/>
  <c r="O146" i="1"/>
  <c r="P146" i="1"/>
  <c r="L156" i="1"/>
  <c r="E161" i="1"/>
  <c r="E162" i="1"/>
  <c r="E163" i="1"/>
  <c r="E164" i="1"/>
  <c r="E165" i="1"/>
  <c r="E166" i="1"/>
  <c r="G169" i="1"/>
  <c r="H169" i="1"/>
  <c r="I169" i="1"/>
  <c r="J169" i="1"/>
  <c r="K169" i="1"/>
  <c r="L169" i="1"/>
  <c r="M169" i="1"/>
  <c r="N169" i="1"/>
  <c r="O169" i="1"/>
  <c r="P169" i="1"/>
  <c r="O113" i="1" l="1"/>
  <c r="O101" i="1" s="1"/>
  <c r="G119" i="1"/>
  <c r="G85" i="1" s="1"/>
  <c r="G25" i="1"/>
  <c r="J25" i="1"/>
  <c r="H25" i="1"/>
  <c r="L119" i="1"/>
  <c r="L85" i="1" s="1"/>
  <c r="K119" i="1"/>
  <c r="K85" i="1" s="1"/>
  <c r="N25" i="1"/>
  <c r="E25" i="1"/>
  <c r="L113" i="1"/>
  <c r="L101" i="1" s="1"/>
  <c r="K113" i="1"/>
  <c r="K101" i="1" s="1"/>
  <c r="P25" i="1"/>
  <c r="I25" i="1"/>
  <c r="G112" i="1"/>
  <c r="G100" i="1" s="1"/>
  <c r="O25" i="1"/>
  <c r="O157" i="1"/>
  <c r="O170" i="1" s="1"/>
  <c r="K157" i="1"/>
  <c r="K170" i="1" s="1"/>
  <c r="M25" i="1"/>
  <c r="P157" i="1"/>
  <c r="P170" i="1" s="1"/>
  <c r="L157" i="1"/>
  <c r="L170" i="1" s="1"/>
  <c r="H157" i="1"/>
  <c r="H170" i="1" s="1"/>
  <c r="N106" i="1"/>
  <c r="J106" i="1"/>
  <c r="M106" i="1"/>
  <c r="I106" i="1"/>
  <c r="N157" i="1"/>
  <c r="N170" i="1" s="1"/>
  <c r="J157" i="1"/>
  <c r="J170" i="1" s="1"/>
  <c r="E147" i="1"/>
  <c r="E157" i="1"/>
  <c r="E170" i="1" s="1"/>
  <c r="G174" i="1"/>
  <c r="G176" i="1"/>
  <c r="G173" i="1"/>
  <c r="G151" i="1"/>
  <c r="G153" i="1" s="1"/>
  <c r="G155" i="1" s="1"/>
  <c r="G157" i="1" s="1"/>
  <c r="G170" i="1" s="1"/>
  <c r="G175" i="1"/>
  <c r="M157" i="1"/>
  <c r="M170" i="1" s="1"/>
  <c r="I157" i="1"/>
  <c r="I170" i="1" s="1"/>
  <c r="N119" i="1"/>
  <c r="N85" i="1" s="1"/>
  <c r="J119" i="1"/>
  <c r="J85" i="1" s="1"/>
  <c r="E119" i="1"/>
  <c r="O102" i="1"/>
  <c r="K102" i="1"/>
  <c r="G102" i="1"/>
  <c r="N113" i="1"/>
  <c r="J113" i="1"/>
  <c r="E113" i="1"/>
  <c r="P106" i="1"/>
  <c r="L106" i="1"/>
  <c r="H106" i="1"/>
  <c r="P104" i="1"/>
  <c r="L104" i="1"/>
  <c r="H104" i="1"/>
  <c r="M113" i="1"/>
  <c r="I113" i="1"/>
  <c r="O104" i="1"/>
  <c r="G104" i="1"/>
  <c r="K104" i="1" l="1"/>
  <c r="M101" i="1"/>
  <c r="M104" i="1"/>
  <c r="J101" i="1"/>
  <c r="J104" i="1"/>
  <c r="I101" i="1"/>
  <c r="I104" i="1"/>
  <c r="N101" i="1"/>
  <c r="N104" i="1"/>
  <c r="H175" i="1"/>
  <c r="I175" i="1" s="1"/>
  <c r="H174" i="1"/>
  <c r="I174" i="1" s="1"/>
  <c r="H173" i="1"/>
  <c r="I173" i="1" s="1"/>
  <c r="H176" i="1"/>
  <c r="I176" i="1" s="1"/>
</calcChain>
</file>

<file path=xl/sharedStrings.xml><?xml version="1.0" encoding="utf-8"?>
<sst xmlns="http://schemas.openxmlformats.org/spreadsheetml/2006/main" count="132" uniqueCount="115">
  <si>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</si>
  <si>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</si>
  <si>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</si>
  <si>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</si>
  <si>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</si>
  <si>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</si>
  <si>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</si>
  <si>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</si>
  <si>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</si>
  <si>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</si>
  <si>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</si>
  <si>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</si>
  <si>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</si>
  <si>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</si>
  <si>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</si>
  <si>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</si>
  <si>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</si>
  <si>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</si>
  <si>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</si>
  <si>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Other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</si>
  <si>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</si>
  <si>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</si>
  <si>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</si>
  <si>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</si>
  <si>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</si>
  <si>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</si>
  <si>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</si>
  <si>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</si>
  <si>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</si>
  <si>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</si>
  <si>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</si>
  <si>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</si>
  <si>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</si>
  <si>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</si>
  <si>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</si>
  <si>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</si>
  <si>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</si>
  <si>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</si>
  <si>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</si>
  <si>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</si>
  <si>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</si>
  <si>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</si>
  <si>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</si>
  <si>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</si>
  <si>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</si>
  <si>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</si>
  <si>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</si>
  <si>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</si>
  <si>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</si>
  <si>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</si>
  <si>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</si>
  <si>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</si>
  <si>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</si>
  <si>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</si>
  <si>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</si>
  <si>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</si>
  <si>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</si>
  <si>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</si>
  <si>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</si>
  <si>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</si>
  <si>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</si>
  <si>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</si>
  <si>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</si>
  <si>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</si>
  <si>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</si>
  <si>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</si>
  <si>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</si>
  <si>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</si>
  <si>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</si>
  <si>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Gross Land Area</t>
  </si>
  <si>
    <t>Adjusted Price / Acre of Net Usable Area</t>
  </si>
  <si>
    <t>Adjusted Sale Price / Net SF (w/o entitlements)</t>
  </si>
  <si>
    <t>Density per Net Acre</t>
  </si>
  <si>
    <t>LAND SALE COMPARABLES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</si>
  <si>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</si>
  <si>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</si>
  <si>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</si>
  <si>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</si>
  <si>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</si>
  <si>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</si>
  <si>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</si>
  <si>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Daily Traffic Count (VPD)</t>
  </si>
  <si>
    <t>---</t>
  </si>
  <si>
    <t>L3 Valuation</t>
  </si>
  <si>
    <t>Adjust. Price / SF of Net Usable Area</t>
  </si>
  <si>
    <t>Adjust. Price / SF Maximum FAR</t>
  </si>
  <si>
    <t>LAND SALE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</si>
  <si>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</si>
  <si>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</si>
  <si>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</si>
  <si>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</si>
  <si>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</si>
  <si>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</si>
  <si>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</si>
  <si>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</si>
  <si>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</si>
  <si>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</si>
  <si>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</si>
  <si>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</si>
  <si>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</si>
  <si>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</si>
  <si>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</si>
  <si>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</si>
  <si>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</si>
  <si>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</si>
  <si>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</si>
  <si>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</si>
  <si>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</si>
  <si>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SF FAR</t>
  </si>
  <si>
    <t xml:space="preserve"> - Subtotal $ / SF FAR</t>
  </si>
  <si>
    <t>Unadjusted</t>
  </si>
  <si>
    <t>Adjusted</t>
  </si>
  <si>
    <t xml:space="preserve"> - Total Net Property Adjustment</t>
  </si>
  <si>
    <t xml:space="preserve"> - Total Adjusted $ / SF FAR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</si>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</sst>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0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5" fillId="6" borderId="31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5" fontId="17" fillId="2" borderId="35" xfId="0" applyNumberFormat="1" applyFont="1" applyFill="1" applyBorder="1" applyAlignment="1">
      <alignment horizontal="right" vertical="center" wrapText="1"/>
    </xf>
    <xf numFmtId="165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8" fillId="2" borderId="56" xfId="0" applyFont="1" applyFill="1" applyBorder="1" applyAlignment="1">
      <alignment horizontal="right" vertical="center" wrapText="1"/>
    </xf>
    <xf numFmtId="165" fontId="17" fillId="2" borderId="57" xfId="0" applyNumberFormat="1" applyFont="1" applyFill="1" applyBorder="1" applyAlignment="1">
      <alignment horizontal="right" vertical="center" wrapText="1"/>
    </xf>
    <xf numFmtId="165" fontId="17" fillId="2" borderId="58" xfId="0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165" fontId="17" fillId="5" borderId="0" xfId="0" applyNumberFormat="1" applyFont="1" applyFill="1" applyAlignment="1">
      <alignment horizontal="center" vertical="center" wrapText="1"/>
    </xf>
    <xf numFmtId="0" fontId="18" fillId="2" borderId="63" xfId="0" applyFont="1" applyFill="1" applyBorder="1" applyAlignment="1">
      <alignment horizontal="right" vertical="top" wrapText="1"/>
    </xf>
    <xf numFmtId="165" fontId="17" fillId="5" borderId="62" xfId="0" applyNumberFormat="1" applyFont="1" applyFill="1" applyBorder="1" applyAlignment="1">
      <alignment horizontal="center" vertical="center" wrapText="1"/>
    </xf>
    <xf numFmtId="167" fontId="18" fillId="2" borderId="64" xfId="0" applyNumberFormat="1" applyFont="1" applyFill="1" applyBorder="1" applyAlignment="1">
      <alignment horizontal="center" vertical="top" wrapText="1"/>
    </xf>
    <xf numFmtId="0" fontId="13" fillId="5" borderId="62" xfId="0" applyFont="1" applyFill="1" applyBorder="1" applyAlignment="1">
      <alignment horizontal="right" vertical="center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18" fillId="2" borderId="42" xfId="0" applyFont="1" applyFill="1" applyBorder="1" applyAlignment="1">
      <alignment horizontal="left" vertical="top" wrapText="1"/>
    </xf>
    <xf numFmtId="165" fontId="18" fillId="2" borderId="66" xfId="0" applyNumberFormat="1" applyFont="1" applyFill="1" applyBorder="1" applyAlignment="1">
      <alignment horizontal="right" vertical="top" wrapText="1"/>
    </xf>
    <xf numFmtId="165" fontId="18" fillId="2" borderId="45" xfId="0" applyNumberFormat="1" applyFont="1" applyFill="1" applyBorder="1" applyAlignment="1">
      <alignment horizontal="right" vertical="top" wrapText="1"/>
    </xf>
    <xf numFmtId="167" fontId="18" fillId="2" borderId="67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168" fontId="7" fillId="2" borderId="0" xfId="3" applyNumberFormat="1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168" fontId="6" fillId="2" borderId="35" xfId="0" applyNumberFormat="1" applyFont="1" applyFill="1" applyBorder="1" applyAlignment="1">
      <alignment horizontal="right" vertical="top" wrapText="1"/>
    </xf>
    <xf numFmtId="0" fontId="6" fillId="2" borderId="35" xfId="0" applyFont="1" applyFill="1" applyBorder="1" applyAlignment="1">
      <alignment horizontal="right" vertical="top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3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8" xfId="0" applyFont="1" applyFill="1" applyBorder="1" applyAlignment="1">
      <alignment horizontal="center" vertical="top" wrapText="1"/>
    </xf>
    <xf numFmtId="165" fontId="17" fillId="2" borderId="35" xfId="0" applyNumberFormat="1" applyFont="1" applyFill="1" applyBorder="1" applyAlignment="1">
      <alignment horizontal="right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top" wrapText="1"/>
    </xf>
    <xf numFmtId="0" fontId="5" fillId="4" borderId="69" xfId="0" applyFont="1" applyFill="1" applyBorder="1" applyAlignment="1">
      <alignment horizontal="center" vertical="center" wrapText="1"/>
    </xf>
    <xf numFmtId="165" fontId="17" fillId="2" borderId="60" xfId="0" applyNumberFormat="1" applyFont="1" applyFill="1" applyBorder="1" applyAlignment="1">
      <alignment horizontal="center" vertical="top" wrapText="1"/>
    </xf>
    <xf numFmtId="165" fontId="17" fillId="5" borderId="60" xfId="0" applyNumberFormat="1" applyFont="1" applyFill="1" applyBorder="1" applyAlignment="1">
      <alignment horizontal="center" vertical="center" wrapText="1"/>
    </xf>
    <xf numFmtId="165" fontId="17" fillId="5" borderId="64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70" xfId="0" applyNumberFormat="1" applyFont="1" applyFill="1" applyBorder="1" applyAlignment="1">
      <alignment horizontal="center" vertical="top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9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60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61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6" fontId="18" fillId="2" borderId="65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4"/>
  <sheetViews>
    <sheetView tabSelected="1" topLeftCell="C1" zoomScaleNormal="90" workbookViewId="0">
      <selection activeCell="C1" sqref="C1:Q1"/>
    </sheetView>
  </sheetViews>
  <sheetFormatPr defaultColWidth="8.88671875" defaultRowHeight="13.8" x14ac:dyDescent="0.3"/>
  <cols>
    <col min="1" max="2" width="8.88671875" style="1" hidden="1" customWidth="1"/>
    <col min="3" max="3" width="1.44140625" style="1" customWidth="1"/>
    <col min="4" max="4" width="31.5546875" style="28" customWidth="1"/>
    <col min="5" max="5" width="15.6640625" style="1" hidden="1" customWidth="1"/>
    <col min="6" max="6" width="0.88671875" style="1" hidden="1" customWidth="1"/>
    <col min="7" max="16" width="15.6640625" style="1" customWidth="1"/>
    <col min="17" max="17" width="0.88671875" style="1" customWidth="1"/>
    <col min="18" max="18" width="2.88671875" style="3" customWidth="1"/>
    <col min="19" max="22" width="8.88671875" style="3" customWidth="1"/>
    <col min="23" max="23" width="12.6640625" style="3" customWidth="1"/>
    <col min="24" max="29" width="8.88671875" style="3" customWidth="1"/>
    <col min="30" max="16384" width="8.88671875" style="1"/>
  </cols>
  <sheetData>
    <row r="1" spans="1:29" ht="18" x14ac:dyDescent="0.35">
      <c r="B1" s="2"/>
      <c r="C1" s="306" t="s">
        <v>73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7"/>
      <c r="R1" s="42"/>
    </row>
    <row r="2" spans="1:29" ht="8.1" customHeight="1" x14ac:dyDescent="0.3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3">
      <c r="A3" s="7"/>
      <c r="B3" s="8"/>
      <c r="C3" s="9"/>
      <c r="D3" s="201"/>
      <c r="E3" s="202"/>
      <c r="F3" s="203"/>
      <c r="G3" s="202"/>
      <c r="H3" s="204"/>
      <c r="I3" s="204"/>
      <c r="J3" s="204"/>
      <c r="K3" s="204"/>
      <c r="L3" s="204"/>
      <c r="M3" s="204"/>
      <c r="N3" s="204"/>
      <c r="O3" s="204"/>
      <c r="P3" s="204"/>
      <c r="Q3" s="205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" thickBot="1" x14ac:dyDescent="0.35">
      <c r="B4" s="8"/>
      <c r="C4" s="11"/>
      <c r="D4" s="30" t="s">
        <v>55</v>
      </c>
      <c r="E4" s="31" t="s">
        <v>56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06"/>
      <c r="R4" s="42"/>
    </row>
    <row r="5" spans="1:29" ht="5.0999999999999996" customHeight="1" x14ac:dyDescent="0.3">
      <c r="B5" s="8"/>
      <c r="C5" s="12"/>
      <c r="D5" s="207"/>
      <c r="E5" s="208"/>
      <c r="F5" s="209"/>
      <c r="G5" s="210"/>
      <c r="H5" s="211"/>
      <c r="I5" s="211"/>
      <c r="J5" s="211"/>
      <c r="K5" s="211"/>
      <c r="L5" s="211"/>
      <c r="M5" s="211"/>
      <c r="N5" s="211"/>
      <c r="O5" s="211"/>
      <c r="P5" s="211"/>
      <c r="Q5" s="212"/>
      <c r="R5" s="42"/>
    </row>
    <row r="6" spans="1:29" s="13" customFormat="1" x14ac:dyDescent="0.3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3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3">
      <c r="B7" s="14"/>
      <c r="C7" s="15"/>
      <c r="D7" s="49" t="s">
        <v>45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3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3">
      <c r="B8" s="14"/>
      <c r="C8" s="15"/>
      <c r="D8" s="45" t="s">
        <v>44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3"/>
      <c r="R8" s="42"/>
      <c r="AC8" s="3"/>
    </row>
    <row r="9" spans="1:29" s="13" customFormat="1" x14ac:dyDescent="0.3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3"/>
      <c r="R9" s="42"/>
      <c r="AC9" s="3"/>
    </row>
    <row r="10" spans="1:29" s="13" customFormat="1" x14ac:dyDescent="0.3">
      <c r="B10" s="14"/>
      <c r="C10" s="15"/>
      <c r="D10" s="45" t="s">
        <v>61</v>
      </c>
      <c r="E10" s="46" t="str">
        <f>E110&amp;", "&amp;E111</f>
        <v xml:space="preserve">, </v>
      </c>
      <c r="F10" s="47"/>
      <c r="G10" s="46" t="str">
        <f>G110&amp;", "&amp;G111</f>
        <v xml:space="preserve">, </v>
      </c>
      <c r="H10" s="48" t="str">
        <f t="shared" ref="H10:P10" si="0">H110&amp;", "&amp;H111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3"/>
      <c r="R10" s="42"/>
      <c r="AC10" s="3"/>
    </row>
    <row r="11" spans="1:29" s="13" customFormat="1" x14ac:dyDescent="0.3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3"/>
      <c r="R11" s="42"/>
      <c r="AC11" s="3"/>
    </row>
    <row r="12" spans="1:29" s="13" customFormat="1" ht="5.0999999999999996" hidden="1" customHeight="1" x14ac:dyDescent="0.3">
      <c r="B12" s="14"/>
      <c r="C12" s="15"/>
      <c r="D12" s="214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3"/>
      <c r="R12" s="42"/>
      <c r="AC12" s="3"/>
    </row>
    <row r="13" spans="1:29" s="13" customFormat="1" hidden="1" x14ac:dyDescent="0.3">
      <c r="B13" s="14"/>
      <c r="C13" s="16"/>
      <c r="D13" s="215" t="s">
        <v>57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16"/>
      <c r="R13" s="42"/>
      <c r="AC13" s="3"/>
    </row>
    <row r="14" spans="1:29" s="13" customFormat="1" ht="5.0999999999999996" hidden="1" customHeight="1" x14ac:dyDescent="0.3">
      <c r="B14" s="14"/>
      <c r="C14" s="15"/>
      <c r="D14" s="214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3"/>
      <c r="R14" s="42"/>
      <c r="AC14" s="3"/>
    </row>
    <row r="15" spans="1:29" s="13" customFormat="1" hidden="1" x14ac:dyDescent="0.3">
      <c r="B15" s="14"/>
      <c r="C15" s="15"/>
      <c r="D15" s="54" t="s">
        <v>35</v>
      </c>
      <c r="E15" s="55"/>
      <c r="F15" s="47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213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3">
      <c r="B16" s="14"/>
      <c r="C16" s="15"/>
      <c r="D16" s="49" t="s">
        <v>36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3"/>
      <c r="R16" s="42"/>
      <c r="AC16" s="3"/>
    </row>
    <row r="17" spans="2:29" s="13" customFormat="1" hidden="1" x14ac:dyDescent="0.3">
      <c r="B17" s="14"/>
      <c r="C17" s="15"/>
      <c r="D17" s="49" t="s">
        <v>37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3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3">
      <c r="B18" s="14"/>
      <c r="C18" s="15"/>
      <c r="D18" s="217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3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4.4" x14ac:dyDescent="0.3">
      <c r="B19" s="14"/>
      <c r="C19" s="16"/>
      <c r="D19" s="34" t="s">
        <v>54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16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3">
      <c r="B20" s="14"/>
      <c r="C20" s="15"/>
      <c r="D20" s="214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3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3">
      <c r="B21" s="14"/>
      <c r="C21" s="15"/>
      <c r="D21" s="50" t="s">
        <v>68</v>
      </c>
      <c r="E21" s="51">
        <f>E22/43560</f>
        <v>0</v>
      </c>
      <c r="F21" s="47"/>
      <c r="G21" s="52">
        <f t="shared" ref="G21:P21" si="1">G22/43560</f>
        <v>0</v>
      </c>
      <c r="H21" s="53">
        <f t="shared" si="1"/>
        <v>0</v>
      </c>
      <c r="I21" s="53">
        <f t="shared" si="1"/>
        <v>0</v>
      </c>
      <c r="J21" s="53">
        <f t="shared" si="1"/>
        <v>0</v>
      </c>
      <c r="K21" s="53">
        <f t="shared" si="1"/>
        <v>0</v>
      </c>
      <c r="L21" s="53">
        <f t="shared" si="1"/>
        <v>0</v>
      </c>
      <c r="M21" s="53">
        <f t="shared" si="1"/>
        <v>0</v>
      </c>
      <c r="N21" s="53">
        <f t="shared" si="1"/>
        <v>0</v>
      </c>
      <c r="O21" s="53">
        <f t="shared" si="1"/>
        <v>0</v>
      </c>
      <c r="P21" s="53">
        <f t="shared" si="1"/>
        <v>0</v>
      </c>
      <c r="Q21" s="213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x14ac:dyDescent="0.3">
      <c r="B22" s="14"/>
      <c r="C22" s="15"/>
      <c r="D22" s="54" t="s">
        <v>64</v>
      </c>
      <c r="E22" s="55"/>
      <c r="F22" s="47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213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3">
      <c r="B23" s="14"/>
      <c r="C23" s="15"/>
      <c r="D23" s="50" t="s">
        <v>28</v>
      </c>
      <c r="E23" s="51">
        <f>E24/43560</f>
        <v>0</v>
      </c>
      <c r="F23" s="47"/>
      <c r="G23" s="52">
        <f t="shared" ref="G23:P23" si="2">G24/43560</f>
        <v>0</v>
      </c>
      <c r="H23" s="53">
        <f t="shared" si="2"/>
        <v>0</v>
      </c>
      <c r="I23" s="53">
        <f t="shared" si="2"/>
        <v>0</v>
      </c>
      <c r="J23" s="53">
        <f t="shared" si="2"/>
        <v>0</v>
      </c>
      <c r="K23" s="53">
        <f t="shared" si="2"/>
        <v>0</v>
      </c>
      <c r="L23" s="53">
        <f t="shared" si="2"/>
        <v>0</v>
      </c>
      <c r="M23" s="53">
        <f t="shared" si="2"/>
        <v>0</v>
      </c>
      <c r="N23" s="53">
        <f t="shared" si="2"/>
        <v>0</v>
      </c>
      <c r="O23" s="53">
        <f t="shared" si="2"/>
        <v>0</v>
      </c>
      <c r="P23" s="53">
        <f t="shared" si="2"/>
        <v>0</v>
      </c>
      <c r="Q23" s="213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x14ac:dyDescent="0.3">
      <c r="B24" s="14"/>
      <c r="C24" s="15"/>
      <c r="D24" s="54" t="s">
        <v>32</v>
      </c>
      <c r="E24" s="55"/>
      <c r="F24" s="47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213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hidden="1" x14ac:dyDescent="0.3">
      <c r="B25" s="14"/>
      <c r="C25" s="15"/>
      <c r="D25" s="57" t="s">
        <v>29</v>
      </c>
      <c r="E25" s="58" t="e">
        <f>(E23/E21)</f>
        <v>#DIV/0!</v>
      </c>
      <c r="F25" s="47"/>
      <c r="G25" s="58" t="e">
        <f>(G23/G21)</f>
        <v>#DIV/0!</v>
      </c>
      <c r="H25" s="59" t="e">
        <f t="shared" ref="H25:P25" si="3">(H23/H21)</f>
        <v>#DIV/0!</v>
      </c>
      <c r="I25" s="59" t="e">
        <f t="shared" si="3"/>
        <v>#DIV/0!</v>
      </c>
      <c r="J25" s="59" t="e">
        <f t="shared" si="3"/>
        <v>#DIV/0!</v>
      </c>
      <c r="K25" s="59" t="e">
        <f t="shared" si="3"/>
        <v>#DIV/0!</v>
      </c>
      <c r="L25" s="59" t="e">
        <f t="shared" si="3"/>
        <v>#DIV/0!</v>
      </c>
      <c r="M25" s="59" t="e">
        <f t="shared" si="3"/>
        <v>#DIV/0!</v>
      </c>
      <c r="N25" s="59" t="e">
        <f t="shared" si="3"/>
        <v>#DIV/0!</v>
      </c>
      <c r="O25" s="59" t="e">
        <f t="shared" si="3"/>
        <v>#DIV/0!</v>
      </c>
      <c r="P25" s="59" t="e">
        <f t="shared" si="3"/>
        <v>#DIV/0!</v>
      </c>
      <c r="Q25" s="213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3">
      <c r="B26" s="14"/>
      <c r="C26" s="15"/>
      <c r="D26" s="45" t="s">
        <v>65</v>
      </c>
      <c r="E26" s="55"/>
      <c r="F26" s="47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213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3">
      <c r="B27" s="14"/>
      <c r="C27" s="15"/>
      <c r="D27" s="45" t="s">
        <v>66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3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3">
      <c r="B28" s="14"/>
      <c r="C28" s="15"/>
      <c r="D28" s="4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3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3">
      <c r="B29" s="14"/>
      <c r="C29" s="15"/>
      <c r="D29" s="49" t="s">
        <v>38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3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x14ac:dyDescent="0.3">
      <c r="B30" s="14"/>
      <c r="C30" s="15"/>
      <c r="D30" s="49" t="s">
        <v>30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3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customHeight="1" x14ac:dyDescent="0.3">
      <c r="B31" s="14"/>
      <c r="C31" s="15"/>
      <c r="D31" s="4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3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3">
      <c r="B32" s="14"/>
      <c r="C32" s="15"/>
      <c r="D32" s="49" t="s">
        <v>26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3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3">
      <c r="B33" s="14"/>
      <c r="C33" s="15"/>
      <c r="D33" s="49" t="s">
        <v>27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3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hidden="1" x14ac:dyDescent="0.3">
      <c r="B34" s="14"/>
      <c r="C34" s="15"/>
      <c r="D34" s="49" t="s">
        <v>67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3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x14ac:dyDescent="0.3">
      <c r="B35" s="14"/>
      <c r="C35" s="15"/>
      <c r="D35" s="60" t="s">
        <v>53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13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x14ac:dyDescent="0.3">
      <c r="B36" s="14"/>
      <c r="C36" s="15"/>
      <c r="D36" s="49" t="s">
        <v>33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3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3">
      <c r="B37" s="17"/>
      <c r="C37" s="15"/>
      <c r="D37" s="4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3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3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16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3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3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3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3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hidden="1" x14ac:dyDescent="0.3">
      <c r="B41" s="14"/>
      <c r="C41" s="15"/>
      <c r="D41" s="45" t="s">
        <v>19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3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x14ac:dyDescent="0.3">
      <c r="B42" s="14"/>
      <c r="C42" s="15"/>
      <c r="D42" s="49" t="s">
        <v>31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3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3">
      <c r="B43" s="14"/>
      <c r="C43" s="15"/>
      <c r="D43" s="45" t="s">
        <v>34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3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x14ac:dyDescent="0.3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3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3">
      <c r="B45" s="14"/>
      <c r="C45" s="15"/>
      <c r="D45" s="49" t="s">
        <v>20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3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3">
      <c r="B46" s="14"/>
      <c r="C46" s="15"/>
      <c r="D46" s="4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3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3">
      <c r="B47" s="14"/>
      <c r="C47" s="15"/>
      <c r="D47" s="49" t="s">
        <v>81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3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idden="1" x14ac:dyDescent="0.3">
      <c r="B48" s="14"/>
      <c r="C48" s="15"/>
      <c r="D48" s="49" t="s">
        <v>21</v>
      </c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3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hidden="1" customHeight="1" x14ac:dyDescent="0.3">
      <c r="B49" s="17"/>
      <c r="C49" s="15"/>
      <c r="D49" s="49"/>
      <c r="E49" s="46"/>
      <c r="F49" s="47"/>
      <c r="G49" s="46"/>
      <c r="H49" s="48"/>
      <c r="I49" s="48"/>
      <c r="J49" s="48"/>
      <c r="K49" s="48"/>
      <c r="L49" s="48"/>
      <c r="M49" s="48"/>
      <c r="N49" s="48"/>
      <c r="O49" s="48"/>
      <c r="P49" s="48"/>
      <c r="Q49" s="213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ht="3.6" hidden="1" customHeight="1" x14ac:dyDescent="0.3">
      <c r="B50" s="14"/>
      <c r="C50" s="18"/>
      <c r="D50" s="64"/>
      <c r="E50" s="65"/>
      <c r="F50" s="66"/>
      <c r="G50" s="65"/>
      <c r="H50" s="67"/>
      <c r="I50" s="67"/>
      <c r="J50" s="67"/>
      <c r="K50" s="67"/>
      <c r="L50" s="67"/>
      <c r="M50" s="67"/>
      <c r="N50" s="67"/>
      <c r="O50" s="67"/>
      <c r="P50" s="67"/>
      <c r="Q50" s="216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hidden="1" x14ac:dyDescent="0.3">
      <c r="B51" s="14"/>
      <c r="C51" s="15"/>
      <c r="D51" s="49" t="s">
        <v>22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3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idden="1" x14ac:dyDescent="0.3">
      <c r="B52" s="14"/>
      <c r="C52" s="15"/>
      <c r="D52" s="49" t="s">
        <v>23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3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hidden="1" x14ac:dyDescent="0.3">
      <c r="B53" s="14"/>
      <c r="C53" s="15"/>
      <c r="D53" s="49" t="s">
        <v>24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3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idden="1" x14ac:dyDescent="0.3">
      <c r="B54" s="14"/>
      <c r="C54" s="15"/>
      <c r="D54" s="49" t="s">
        <v>25</v>
      </c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3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5.0999999999999996" customHeight="1" x14ac:dyDescent="0.3">
      <c r="B55" s="14"/>
      <c r="C55" s="15"/>
      <c r="D55" s="217"/>
      <c r="E55" s="46"/>
      <c r="F55" s="47"/>
      <c r="G55" s="46"/>
      <c r="H55" s="48"/>
      <c r="I55" s="48"/>
      <c r="J55" s="48"/>
      <c r="K55" s="48"/>
      <c r="L55" s="48"/>
      <c r="M55" s="48"/>
      <c r="N55" s="48"/>
      <c r="O55" s="48"/>
      <c r="P55" s="48"/>
      <c r="Q55" s="213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14.4" x14ac:dyDescent="0.3">
      <c r="B56" s="14"/>
      <c r="C56" s="16"/>
      <c r="D56" s="35" t="s">
        <v>74</v>
      </c>
      <c r="E56" s="65"/>
      <c r="F56" s="66"/>
      <c r="G56" s="65"/>
      <c r="H56" s="67"/>
      <c r="I56" s="67"/>
      <c r="J56" s="67"/>
      <c r="K56" s="67"/>
      <c r="L56" s="67"/>
      <c r="M56" s="67"/>
      <c r="N56" s="67"/>
      <c r="O56" s="67"/>
      <c r="P56" s="67"/>
      <c r="Q56" s="216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t="5.0999999999999996" customHeight="1" x14ac:dyDescent="0.3">
      <c r="B57" s="14"/>
      <c r="C57" s="15"/>
      <c r="D57" s="218"/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3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3">
      <c r="B58" s="14"/>
      <c r="C58" s="15"/>
      <c r="D58" s="72" t="s">
        <v>46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3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idden="1" x14ac:dyDescent="0.3">
      <c r="B59" s="14"/>
      <c r="C59" s="15"/>
      <c r="D59" s="72" t="s">
        <v>47</v>
      </c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3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6.75" hidden="1" customHeight="1" x14ac:dyDescent="0.3">
      <c r="B60" s="14"/>
      <c r="C60" s="15"/>
      <c r="D60" s="72"/>
      <c r="E60" s="46"/>
      <c r="F60" s="47"/>
      <c r="G60" s="46"/>
      <c r="H60" s="48"/>
      <c r="I60" s="48"/>
      <c r="J60" s="48"/>
      <c r="K60" s="48"/>
      <c r="L60" s="48"/>
      <c r="M60" s="48"/>
      <c r="N60" s="48"/>
      <c r="O60" s="48"/>
      <c r="P60" s="48"/>
      <c r="Q60" s="213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t="12" customHeight="1" x14ac:dyDescent="0.3">
      <c r="B61" s="14"/>
      <c r="C61" s="15"/>
      <c r="D61" s="68" t="s">
        <v>75</v>
      </c>
      <c r="E61" s="69" t="s">
        <v>82</v>
      </c>
      <c r="F61" s="47"/>
      <c r="G61" s="70"/>
      <c r="H61" s="71"/>
      <c r="I61" s="71"/>
      <c r="J61" s="71"/>
      <c r="K61" s="71"/>
      <c r="L61" s="71"/>
      <c r="M61" s="71"/>
      <c r="N61" s="71"/>
      <c r="O61" s="71"/>
      <c r="P61" s="71"/>
      <c r="Q61" s="213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3">
      <c r="B62" s="14"/>
      <c r="C62" s="15"/>
      <c r="D62" s="68"/>
      <c r="E62" s="46"/>
      <c r="F62" s="47"/>
      <c r="G62" s="70"/>
      <c r="H62" s="71"/>
      <c r="I62" s="71"/>
      <c r="J62" s="71"/>
      <c r="K62" s="71"/>
      <c r="L62" s="71"/>
      <c r="M62" s="71"/>
      <c r="N62" s="71"/>
      <c r="O62" s="71"/>
      <c r="P62" s="71"/>
      <c r="Q62" s="213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3">
      <c r="B63" s="14"/>
      <c r="C63" s="15"/>
      <c r="D63" s="49"/>
      <c r="E63" s="46"/>
      <c r="F63" s="47"/>
      <c r="G63" s="46"/>
      <c r="H63" s="48"/>
      <c r="I63" s="48"/>
      <c r="J63" s="48"/>
      <c r="K63" s="48"/>
      <c r="L63" s="48"/>
      <c r="M63" s="48"/>
      <c r="N63" s="48"/>
      <c r="O63" s="48"/>
      <c r="P63" s="48"/>
      <c r="Q63" s="213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3">
      <c r="B64" s="14"/>
      <c r="C64" s="15"/>
      <c r="D64" s="72" t="s">
        <v>48</v>
      </c>
      <c r="E64" s="73" t="s">
        <v>82</v>
      </c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13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3">
      <c r="B65" s="14"/>
      <c r="C65" s="15"/>
      <c r="D65" s="77" t="s">
        <v>76</v>
      </c>
      <c r="E65" s="73" t="s">
        <v>82</v>
      </c>
      <c r="F65" s="47"/>
      <c r="G65" s="75"/>
      <c r="H65" s="76"/>
      <c r="I65" s="76"/>
      <c r="J65" s="76"/>
      <c r="K65" s="76"/>
      <c r="L65" s="76"/>
      <c r="M65" s="76"/>
      <c r="N65" s="76"/>
      <c r="O65" s="76"/>
      <c r="P65" s="76"/>
      <c r="Q65" s="213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13" customFormat="1" x14ac:dyDescent="0.3">
      <c r="B66" s="14"/>
      <c r="C66" s="15"/>
      <c r="D66" s="78"/>
      <c r="E66" s="46"/>
      <c r="F66" s="47"/>
      <c r="G66" s="46"/>
      <c r="H66" s="48"/>
      <c r="I66" s="48"/>
      <c r="J66" s="48"/>
      <c r="K66" s="48"/>
      <c r="L66" s="48"/>
      <c r="M66" s="48"/>
      <c r="N66" s="48"/>
      <c r="O66" s="48"/>
      <c r="P66" s="48"/>
      <c r="Q66" s="213"/>
      <c r="R66" s="4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s="305" customFormat="1" ht="14.4" thickBot="1" x14ac:dyDescent="0.35">
      <c r="B67" s="295"/>
      <c r="C67" s="296"/>
      <c r="D67" s="297" t="s">
        <v>9</v>
      </c>
      <c r="E67" s="298" t="s">
        <v>82</v>
      </c>
      <c r="F67" s="299"/>
      <c r="G67" s="300"/>
      <c r="H67" s="301"/>
      <c r="I67" s="301"/>
      <c r="J67" s="301"/>
      <c r="K67" s="301"/>
      <c r="L67" s="301"/>
      <c r="M67" s="301"/>
      <c r="N67" s="301"/>
      <c r="O67" s="301"/>
      <c r="P67" s="301"/>
      <c r="Q67" s="302"/>
      <c r="R67" s="303"/>
      <c r="S67" s="304"/>
      <c r="T67" s="304"/>
      <c r="U67" s="304"/>
      <c r="V67" s="304"/>
      <c r="W67" s="304"/>
      <c r="X67" s="304"/>
      <c r="Y67" s="304"/>
      <c r="Z67" s="304"/>
      <c r="AA67" s="304"/>
      <c r="AB67" s="304"/>
      <c r="AC67" s="304"/>
    </row>
    <row r="68" spans="2:29" s="13" customFormat="1" hidden="1" x14ac:dyDescent="0.3">
      <c r="B68" s="14"/>
      <c r="C68" s="15"/>
      <c r="D68" s="219" t="s">
        <v>59</v>
      </c>
      <c r="E68" s="46"/>
      <c r="F68" s="47"/>
      <c r="G68" s="46"/>
      <c r="H68" s="48"/>
      <c r="I68" s="48"/>
      <c r="J68" s="48"/>
      <c r="K68" s="48"/>
      <c r="L68" s="48"/>
      <c r="M68" s="48"/>
      <c r="N68" s="48"/>
      <c r="O68" s="48"/>
      <c r="P68" s="48"/>
      <c r="Q68" s="213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idden="1" x14ac:dyDescent="0.3">
      <c r="B69" s="14"/>
      <c r="C69" s="15"/>
      <c r="D69" s="219" t="s">
        <v>8</v>
      </c>
      <c r="E69" s="75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13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3">
      <c r="B70" s="14"/>
      <c r="C70" s="15"/>
      <c r="D70" s="219"/>
      <c r="E70" s="46"/>
      <c r="F70" s="47"/>
      <c r="G70" s="75"/>
      <c r="H70" s="76"/>
      <c r="I70" s="76"/>
      <c r="J70" s="76"/>
      <c r="K70" s="76"/>
      <c r="L70" s="76"/>
      <c r="M70" s="76"/>
      <c r="N70" s="76"/>
      <c r="O70" s="76"/>
      <c r="P70" s="76"/>
      <c r="Q70" s="213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t="3.6" hidden="1" customHeight="1" x14ac:dyDescent="0.3">
      <c r="B71" s="17"/>
      <c r="C71" s="18"/>
      <c r="D71" s="220"/>
      <c r="E71" s="65"/>
      <c r="F71" s="66"/>
      <c r="G71" s="221"/>
      <c r="H71" s="222"/>
      <c r="I71" s="222"/>
      <c r="J71" s="222"/>
      <c r="K71" s="222"/>
      <c r="L71" s="222"/>
      <c r="M71" s="222"/>
      <c r="N71" s="222"/>
      <c r="O71" s="222"/>
      <c r="P71" s="222"/>
      <c r="Q71" s="216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3">
      <c r="B72" s="14"/>
      <c r="C72" s="15"/>
      <c r="D72" s="77" t="s">
        <v>39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3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3">
      <c r="B73" s="14"/>
      <c r="C73" s="15"/>
      <c r="D73" s="68" t="s">
        <v>40</v>
      </c>
      <c r="E73" s="46"/>
      <c r="F73" s="47"/>
      <c r="G73" s="46"/>
      <c r="H73" s="48"/>
      <c r="I73" s="48"/>
      <c r="J73" s="48"/>
      <c r="K73" s="48"/>
      <c r="L73" s="48"/>
      <c r="M73" s="48"/>
      <c r="N73" s="48"/>
      <c r="O73" s="48"/>
      <c r="P73" s="48"/>
      <c r="Q73" s="213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3">
      <c r="B74" s="14"/>
      <c r="C74" s="15"/>
      <c r="D74" s="77" t="s">
        <v>62</v>
      </c>
      <c r="E74" s="75"/>
      <c r="F74" s="47"/>
      <c r="G74" s="75"/>
      <c r="H74" s="76"/>
      <c r="I74" s="76"/>
      <c r="J74" s="76"/>
      <c r="K74" s="76"/>
      <c r="L74" s="76"/>
      <c r="M74" s="76"/>
      <c r="N74" s="76"/>
      <c r="O74" s="76"/>
      <c r="P74" s="76"/>
      <c r="Q74" s="213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3">
      <c r="B75" s="14"/>
      <c r="C75" s="15"/>
      <c r="D75" s="68" t="s">
        <v>41</v>
      </c>
      <c r="E75" s="46"/>
      <c r="F75" s="47"/>
      <c r="G75" s="46"/>
      <c r="H75" s="48"/>
      <c r="I75" s="48"/>
      <c r="J75" s="48"/>
      <c r="K75" s="48"/>
      <c r="L75" s="48"/>
      <c r="M75" s="48"/>
      <c r="N75" s="48"/>
      <c r="O75" s="48"/>
      <c r="P75" s="48"/>
      <c r="Q75" s="213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3">
      <c r="B76" s="14"/>
      <c r="C76" s="15"/>
      <c r="D76" s="223" t="s">
        <v>42</v>
      </c>
      <c r="E76" s="80"/>
      <c r="F76" s="47"/>
      <c r="G76" s="80"/>
      <c r="H76" s="82"/>
      <c r="I76" s="82"/>
      <c r="J76" s="82"/>
      <c r="K76" s="82"/>
      <c r="L76" s="82"/>
      <c r="M76" s="82"/>
      <c r="N76" s="82"/>
      <c r="O76" s="82"/>
      <c r="P76" s="82"/>
      <c r="Q76" s="213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3">
      <c r="B77" s="14"/>
      <c r="C77" s="15"/>
      <c r="D77" s="224" t="s">
        <v>43</v>
      </c>
      <c r="E77" s="80"/>
      <c r="F77" s="47"/>
      <c r="G77" s="80"/>
      <c r="H77" s="82"/>
      <c r="I77" s="82"/>
      <c r="J77" s="82"/>
      <c r="K77" s="82"/>
      <c r="L77" s="82"/>
      <c r="M77" s="82"/>
      <c r="N77" s="82"/>
      <c r="O77" s="82"/>
      <c r="P77" s="82"/>
      <c r="Q77" s="213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idden="1" x14ac:dyDescent="0.3">
      <c r="B78" s="14"/>
      <c r="C78" s="15"/>
      <c r="D78" s="225" t="s">
        <v>63</v>
      </c>
      <c r="E78" s="226"/>
      <c r="F78" s="47"/>
      <c r="G78" s="226"/>
      <c r="H78" s="227"/>
      <c r="I78" s="227"/>
      <c r="J78" s="227"/>
      <c r="K78" s="227"/>
      <c r="L78" s="227"/>
      <c r="M78" s="227"/>
      <c r="N78" s="227"/>
      <c r="O78" s="227"/>
      <c r="P78" s="227"/>
      <c r="Q78" s="213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t="5.0999999999999996" hidden="1" customHeight="1" x14ac:dyDescent="0.3">
      <c r="B79" s="14"/>
      <c r="C79" s="15"/>
      <c r="D79" s="228"/>
      <c r="E79" s="46"/>
      <c r="F79" s="47"/>
      <c r="G79" s="226"/>
      <c r="H79" s="227"/>
      <c r="I79" s="227"/>
      <c r="J79" s="227"/>
      <c r="K79" s="227"/>
      <c r="L79" s="227"/>
      <c r="M79" s="227"/>
      <c r="N79" s="227"/>
      <c r="O79" s="227"/>
      <c r="P79" s="227"/>
      <c r="Q79" s="213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idden="1" x14ac:dyDescent="0.3">
      <c r="B80" s="14"/>
      <c r="C80" s="16"/>
      <c r="D80" s="215" t="s">
        <v>49</v>
      </c>
      <c r="E80" s="65"/>
      <c r="F80" s="66"/>
      <c r="G80" s="65"/>
      <c r="H80" s="67"/>
      <c r="I80" s="67"/>
      <c r="J80" s="67"/>
      <c r="K80" s="67"/>
      <c r="L80" s="67"/>
      <c r="M80" s="67"/>
      <c r="N80" s="67"/>
      <c r="O80" s="67"/>
      <c r="P80" s="67"/>
      <c r="Q80" s="216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t="5.0999999999999996" hidden="1" customHeight="1" x14ac:dyDescent="0.3">
      <c r="B81" s="14"/>
      <c r="C81" s="15"/>
      <c r="D81" s="214"/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3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3">
      <c r="B82" s="14"/>
      <c r="C82" s="15"/>
      <c r="D82" s="72" t="s">
        <v>77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3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3">
      <c r="B83" s="14"/>
      <c r="C83" s="15"/>
      <c r="D83" s="229" t="s">
        <v>7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3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3">
      <c r="B84" s="14"/>
      <c r="C84" s="15"/>
      <c r="D84" s="230" t="s">
        <v>78</v>
      </c>
      <c r="E84" s="46"/>
      <c r="F84" s="47"/>
      <c r="G84" s="46"/>
      <c r="H84" s="48"/>
      <c r="I84" s="48"/>
      <c r="J84" s="48"/>
      <c r="K84" s="48"/>
      <c r="L84" s="48"/>
      <c r="M84" s="48"/>
      <c r="N84" s="48"/>
      <c r="O84" s="48"/>
      <c r="P84" s="48"/>
      <c r="Q84" s="213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idden="1" x14ac:dyDescent="0.3">
      <c r="B85" s="14"/>
      <c r="C85" s="15"/>
      <c r="D85" s="231" t="s">
        <v>72</v>
      </c>
      <c r="E85" s="232"/>
      <c r="F85" s="47"/>
      <c r="G85" s="232" t="e">
        <f t="shared" ref="G85:P85" si="4">G119</f>
        <v>#DIV/0!</v>
      </c>
      <c r="H85" s="233" t="e">
        <f t="shared" si="4"/>
        <v>#DIV/0!</v>
      </c>
      <c r="I85" s="233" t="e">
        <f t="shared" si="4"/>
        <v>#DIV/0!</v>
      </c>
      <c r="J85" s="233" t="e">
        <f t="shared" si="4"/>
        <v>#DIV/0!</v>
      </c>
      <c r="K85" s="233" t="e">
        <f t="shared" si="4"/>
        <v>#DIV/0!</v>
      </c>
      <c r="L85" s="233" t="e">
        <f t="shared" si="4"/>
        <v>#DIV/0!</v>
      </c>
      <c r="M85" s="233" t="e">
        <f t="shared" si="4"/>
        <v>#DIV/0!</v>
      </c>
      <c r="N85" s="233" t="e">
        <f t="shared" si="4"/>
        <v>#DIV/0!</v>
      </c>
      <c r="O85" s="233" t="e">
        <f t="shared" si="4"/>
        <v>#DIV/0!</v>
      </c>
      <c r="P85" s="233" t="e">
        <f t="shared" si="4"/>
        <v>#DIV/0!</v>
      </c>
      <c r="Q85" s="213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t="27.6" hidden="1" x14ac:dyDescent="0.3">
      <c r="B86" s="14"/>
      <c r="C86" s="15"/>
      <c r="D86" s="49" t="s">
        <v>79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3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3">
      <c r="B87" s="14"/>
      <c r="C87" s="15"/>
      <c r="D87" s="234" t="s">
        <v>10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3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3">
      <c r="B88" s="14"/>
      <c r="C88" s="15"/>
      <c r="D88" s="230" t="s">
        <v>11</v>
      </c>
      <c r="E88" s="46"/>
      <c r="F88" s="47"/>
      <c r="G88" s="46"/>
      <c r="H88" s="48"/>
      <c r="I88" s="48"/>
      <c r="J88" s="48"/>
      <c r="K88" s="48"/>
      <c r="L88" s="48"/>
      <c r="M88" s="48"/>
      <c r="N88" s="48"/>
      <c r="O88" s="48"/>
      <c r="P88" s="48"/>
      <c r="Q88" s="213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3">
      <c r="B89" s="14"/>
      <c r="C89" s="15"/>
      <c r="D89" s="235" t="s">
        <v>58</v>
      </c>
      <c r="E89" s="236"/>
      <c r="F89" s="237"/>
      <c r="G89" s="236"/>
      <c r="H89" s="238"/>
      <c r="I89" s="238"/>
      <c r="J89" s="238"/>
      <c r="K89" s="238"/>
      <c r="L89" s="238"/>
      <c r="M89" s="238"/>
      <c r="N89" s="238"/>
      <c r="O89" s="238"/>
      <c r="P89" s="238"/>
      <c r="Q89" s="213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3">
      <c r="B90" s="14"/>
      <c r="C90" s="15"/>
      <c r="D90" s="72" t="s">
        <v>12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3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idden="1" x14ac:dyDescent="0.3">
      <c r="B91" s="14"/>
      <c r="C91" s="15"/>
      <c r="D91" s="72" t="s">
        <v>13</v>
      </c>
      <c r="E91" s="46"/>
      <c r="F91" s="47"/>
      <c r="G91" s="46"/>
      <c r="H91" s="48"/>
      <c r="I91" s="48"/>
      <c r="J91" s="48"/>
      <c r="K91" s="48"/>
      <c r="L91" s="48"/>
      <c r="M91" s="48"/>
      <c r="N91" s="48"/>
      <c r="O91" s="48"/>
      <c r="P91" s="48"/>
      <c r="Q91" s="213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3">
      <c r="B92" s="17"/>
      <c r="C92" s="15"/>
      <c r="D92" s="219"/>
      <c r="E92" s="46"/>
      <c r="F92" s="47"/>
      <c r="G92" s="75"/>
      <c r="H92" s="76"/>
      <c r="I92" s="76"/>
      <c r="J92" s="76"/>
      <c r="K92" s="76"/>
      <c r="L92" s="76"/>
      <c r="M92" s="76"/>
      <c r="N92" s="76"/>
      <c r="O92" s="76"/>
      <c r="P92" s="76"/>
      <c r="Q92" s="213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t="3.6" hidden="1" customHeight="1" x14ac:dyDescent="0.3">
      <c r="B93" s="14"/>
      <c r="C93" s="18"/>
      <c r="D93" s="220"/>
      <c r="E93" s="65"/>
      <c r="F93" s="66"/>
      <c r="G93" s="221"/>
      <c r="H93" s="222"/>
      <c r="I93" s="222"/>
      <c r="J93" s="222"/>
      <c r="K93" s="222"/>
      <c r="L93" s="222"/>
      <c r="M93" s="222"/>
      <c r="N93" s="222"/>
      <c r="O93" s="222"/>
      <c r="P93" s="222"/>
      <c r="Q93" s="216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3">
      <c r="B94" s="14"/>
      <c r="C94" s="15"/>
      <c r="D94" s="72" t="s">
        <v>14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3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3">
      <c r="B95" s="14"/>
      <c r="C95" s="15"/>
      <c r="D95" s="235" t="s">
        <v>15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3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idden="1" x14ac:dyDescent="0.3">
      <c r="B96" s="14"/>
      <c r="C96" s="15"/>
      <c r="D96" s="239" t="s">
        <v>16</v>
      </c>
      <c r="E96" s="46"/>
      <c r="F96" s="47"/>
      <c r="G96" s="46"/>
      <c r="H96" s="48"/>
      <c r="I96" s="48"/>
      <c r="J96" s="48"/>
      <c r="K96" s="48"/>
      <c r="L96" s="48"/>
      <c r="M96" s="48"/>
      <c r="N96" s="48"/>
      <c r="O96" s="48"/>
      <c r="P96" s="48"/>
      <c r="Q96" s="213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4.4" hidden="1" thickBot="1" x14ac:dyDescent="0.35">
      <c r="B97" s="14"/>
      <c r="C97" s="15"/>
      <c r="D97" s="235" t="s">
        <v>17</v>
      </c>
      <c r="E97" s="58"/>
      <c r="F97" s="240"/>
      <c r="G97" s="58"/>
      <c r="H97" s="59"/>
      <c r="I97" s="59"/>
      <c r="J97" s="59"/>
      <c r="K97" s="59"/>
      <c r="L97" s="59"/>
      <c r="M97" s="59"/>
      <c r="N97" s="59"/>
      <c r="O97" s="59"/>
      <c r="P97" s="59"/>
      <c r="Q97" s="213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15" thickTop="1" x14ac:dyDescent="0.3">
      <c r="B98" s="14"/>
      <c r="C98" s="19"/>
      <c r="D98" s="36" t="s">
        <v>50</v>
      </c>
      <c r="E98" s="241"/>
      <c r="F98" s="242"/>
      <c r="G98" s="241"/>
      <c r="H98" s="243"/>
      <c r="I98" s="243"/>
      <c r="J98" s="243"/>
      <c r="K98" s="243"/>
      <c r="L98" s="243"/>
      <c r="M98" s="243"/>
      <c r="N98" s="243"/>
      <c r="O98" s="243"/>
      <c r="P98" s="243"/>
      <c r="Q98" s="244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5.0999999999999996" customHeight="1" x14ac:dyDescent="0.3">
      <c r="B99" s="14"/>
      <c r="C99" s="15"/>
      <c r="D99" s="218"/>
      <c r="E99" s="46"/>
      <c r="F99" s="47"/>
      <c r="G99" s="46"/>
      <c r="H99" s="48"/>
      <c r="I99" s="48"/>
      <c r="J99" s="48"/>
      <c r="K99" s="48"/>
      <c r="L99" s="48"/>
      <c r="M99" s="48"/>
      <c r="N99" s="48"/>
      <c r="O99" s="48"/>
      <c r="P99" s="48"/>
      <c r="Q99" s="213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7.6" hidden="1" x14ac:dyDescent="0.3">
      <c r="B100" s="14"/>
      <c r="C100" s="15"/>
      <c r="D100" s="219" t="s">
        <v>69</v>
      </c>
      <c r="E100" s="75"/>
      <c r="F100" s="74"/>
      <c r="G100" s="75" t="e">
        <f t="shared" ref="G100:P100" si="5">IF(G112=0,"---",G112)</f>
        <v>#DIV/0!</v>
      </c>
      <c r="H100" s="76" t="e">
        <f t="shared" si="5"/>
        <v>#DIV/0!</v>
      </c>
      <c r="I100" s="76" t="e">
        <f t="shared" si="5"/>
        <v>#DIV/0!</v>
      </c>
      <c r="J100" s="76" t="e">
        <f t="shared" si="5"/>
        <v>#DIV/0!</v>
      </c>
      <c r="K100" s="76" t="e">
        <f t="shared" si="5"/>
        <v>#DIV/0!</v>
      </c>
      <c r="L100" s="76" t="e">
        <f t="shared" si="5"/>
        <v>#DIV/0!</v>
      </c>
      <c r="M100" s="76" t="e">
        <f t="shared" si="5"/>
        <v>#DIV/0!</v>
      </c>
      <c r="N100" s="76" t="e">
        <f t="shared" si="5"/>
        <v>#DIV/0!</v>
      </c>
      <c r="O100" s="76" t="e">
        <f t="shared" si="5"/>
        <v>#DIV/0!</v>
      </c>
      <c r="P100" s="76" t="e">
        <f t="shared" si="5"/>
        <v>#DIV/0!</v>
      </c>
      <c r="Q100" s="213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27.6" hidden="1" x14ac:dyDescent="0.3">
      <c r="B101" s="14"/>
      <c r="C101" s="15"/>
      <c r="D101" s="83" t="s">
        <v>70</v>
      </c>
      <c r="E101" s="75"/>
      <c r="F101" s="74"/>
      <c r="G101" s="75" t="e">
        <f t="shared" ref="G101:P101" si="6">IF(G113=0,"---",G113)</f>
        <v>#DIV/0!</v>
      </c>
      <c r="H101" s="76" t="e">
        <f t="shared" si="6"/>
        <v>#DIV/0!</v>
      </c>
      <c r="I101" s="76" t="e">
        <f t="shared" si="6"/>
        <v>#DIV/0!</v>
      </c>
      <c r="J101" s="76" t="e">
        <f t="shared" si="6"/>
        <v>#DIV/0!</v>
      </c>
      <c r="K101" s="76" t="e">
        <f t="shared" si="6"/>
        <v>#DIV/0!</v>
      </c>
      <c r="L101" s="76" t="e">
        <f t="shared" si="6"/>
        <v>#DIV/0!</v>
      </c>
      <c r="M101" s="76" t="e">
        <f t="shared" si="6"/>
        <v>#DIV/0!</v>
      </c>
      <c r="N101" s="76" t="e">
        <f t="shared" si="6"/>
        <v>#DIV/0!</v>
      </c>
      <c r="O101" s="76" t="e">
        <f t="shared" si="6"/>
        <v>#DIV/0!</v>
      </c>
      <c r="P101" s="76" t="e">
        <f t="shared" si="6"/>
        <v>#DIV/0!</v>
      </c>
      <c r="Q101" s="213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x14ac:dyDescent="0.3">
      <c r="B102" s="14"/>
      <c r="C102" s="15"/>
      <c r="D102" s="79" t="s">
        <v>84</v>
      </c>
      <c r="E102" s="80" t="e">
        <f>E64/E24</f>
        <v>#VALUE!</v>
      </c>
      <c r="F102" s="81"/>
      <c r="G102" s="80" t="e">
        <f t="shared" ref="G102:P102" si="7">IF(G114=0,"---",G114)</f>
        <v>#DIV/0!</v>
      </c>
      <c r="H102" s="82" t="e">
        <f t="shared" si="7"/>
        <v>#DIV/0!</v>
      </c>
      <c r="I102" s="82" t="e">
        <f t="shared" si="7"/>
        <v>#DIV/0!</v>
      </c>
      <c r="J102" s="82" t="e">
        <f t="shared" si="7"/>
        <v>#DIV/0!</v>
      </c>
      <c r="K102" s="82" t="e">
        <f t="shared" si="7"/>
        <v>#DIV/0!</v>
      </c>
      <c r="L102" s="82" t="e">
        <f t="shared" si="7"/>
        <v>#DIV/0!</v>
      </c>
      <c r="M102" s="82" t="e">
        <f t="shared" si="7"/>
        <v>#DIV/0!</v>
      </c>
      <c r="N102" s="82" t="e">
        <f t="shared" si="7"/>
        <v>#DIV/0!</v>
      </c>
      <c r="O102" s="82" t="e">
        <f t="shared" si="7"/>
        <v>#DIV/0!</v>
      </c>
      <c r="P102" s="82" t="e">
        <f t="shared" si="7"/>
        <v>#DIV/0!</v>
      </c>
      <c r="Q102" s="213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14.4" thickBot="1" x14ac:dyDescent="0.35">
      <c r="B103" s="14"/>
      <c r="C103" s="15"/>
      <c r="D103" s="83" t="s">
        <v>85</v>
      </c>
      <c r="E103" s="80" t="e">
        <f>IF(E115=0,"---",E115)</f>
        <v>#VALUE!</v>
      </c>
      <c r="F103" s="81"/>
      <c r="G103" s="80" t="e">
        <f t="shared" ref="G103:P103" si="8">IF(G115=0,"---",G115)</f>
        <v>#DIV/0!</v>
      </c>
      <c r="H103" s="82" t="e">
        <f t="shared" si="8"/>
        <v>#DIV/0!</v>
      </c>
      <c r="I103" s="82" t="e">
        <f t="shared" si="8"/>
        <v>#DIV/0!</v>
      </c>
      <c r="J103" s="82" t="e">
        <f t="shared" si="8"/>
        <v>#DIV/0!</v>
      </c>
      <c r="K103" s="82" t="e">
        <f t="shared" si="8"/>
        <v>#DIV/0!</v>
      </c>
      <c r="L103" s="82" t="e">
        <f t="shared" si="8"/>
        <v>#DIV/0!</v>
      </c>
      <c r="M103" s="82" t="e">
        <f t="shared" si="8"/>
        <v>#DIV/0!</v>
      </c>
      <c r="N103" s="82" t="e">
        <f t="shared" si="8"/>
        <v>#DIV/0!</v>
      </c>
      <c r="O103" s="82" t="e">
        <f t="shared" si="8"/>
        <v>#DIV/0!</v>
      </c>
      <c r="P103" s="82" t="e">
        <f t="shared" si="8"/>
        <v>#DIV/0!</v>
      </c>
      <c r="Q103" s="213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7.6" hidden="1" x14ac:dyDescent="0.3">
      <c r="B104" s="14"/>
      <c r="C104" s="15"/>
      <c r="D104" s="219" t="s">
        <v>60</v>
      </c>
      <c r="E104" s="75"/>
      <c r="F104" s="47"/>
      <c r="G104" s="75" t="e">
        <f t="shared" ref="G104:P104" si="9">IF(G113=0,"---",G113)</f>
        <v>#DIV/0!</v>
      </c>
      <c r="H104" s="76" t="e">
        <f t="shared" si="9"/>
        <v>#DIV/0!</v>
      </c>
      <c r="I104" s="76" t="e">
        <f t="shared" si="9"/>
        <v>#DIV/0!</v>
      </c>
      <c r="J104" s="76" t="e">
        <f t="shared" si="9"/>
        <v>#DIV/0!</v>
      </c>
      <c r="K104" s="76" t="e">
        <f t="shared" si="9"/>
        <v>#DIV/0!</v>
      </c>
      <c r="L104" s="76" t="e">
        <f t="shared" si="9"/>
        <v>#DIV/0!</v>
      </c>
      <c r="M104" s="76" t="e">
        <f t="shared" si="9"/>
        <v>#DIV/0!</v>
      </c>
      <c r="N104" s="76" t="e">
        <f t="shared" si="9"/>
        <v>#DIV/0!</v>
      </c>
      <c r="O104" s="76" t="e">
        <f t="shared" si="9"/>
        <v>#DIV/0!</v>
      </c>
      <c r="P104" s="76" t="e">
        <f t="shared" si="9"/>
        <v>#DIV/0!</v>
      </c>
      <c r="Q104" s="213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7.6" hidden="1" x14ac:dyDescent="0.3">
      <c r="B105" s="14"/>
      <c r="C105" s="15"/>
      <c r="D105" s="83" t="s">
        <v>80</v>
      </c>
      <c r="E105" s="75"/>
      <c r="F105" s="47"/>
      <c r="G105" s="75" t="e">
        <f t="shared" ref="G105:P105" si="10">IF(G116=0,"---",G116)</f>
        <v>#DIV/0!</v>
      </c>
      <c r="H105" s="76" t="e">
        <f t="shared" si="10"/>
        <v>#DIV/0!</v>
      </c>
      <c r="I105" s="76" t="e">
        <f t="shared" si="10"/>
        <v>#DIV/0!</v>
      </c>
      <c r="J105" s="76" t="e">
        <f t="shared" si="10"/>
        <v>#DIV/0!</v>
      </c>
      <c r="K105" s="76" t="e">
        <f t="shared" si="10"/>
        <v>#DIV/0!</v>
      </c>
      <c r="L105" s="76" t="e">
        <f t="shared" si="10"/>
        <v>#DIV/0!</v>
      </c>
      <c r="M105" s="76" t="e">
        <f t="shared" si="10"/>
        <v>#DIV/0!</v>
      </c>
      <c r="N105" s="76" t="e">
        <f t="shared" si="10"/>
        <v>#DIV/0!</v>
      </c>
      <c r="O105" s="76" t="e">
        <f t="shared" si="10"/>
        <v>#DIV/0!</v>
      </c>
      <c r="P105" s="76" t="e">
        <f t="shared" si="10"/>
        <v>#DIV/0!</v>
      </c>
      <c r="Q105" s="213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t="27.6" hidden="1" x14ac:dyDescent="0.3">
      <c r="B106" s="14"/>
      <c r="C106" s="15"/>
      <c r="D106" s="83" t="s">
        <v>71</v>
      </c>
      <c r="E106" s="80"/>
      <c r="F106" s="81"/>
      <c r="G106" s="80" t="e">
        <f t="shared" ref="G106:P106" si="11">IF(G114=0,"---",G114)</f>
        <v>#DIV/0!</v>
      </c>
      <c r="H106" s="82" t="e">
        <f t="shared" si="11"/>
        <v>#DIV/0!</v>
      </c>
      <c r="I106" s="82" t="e">
        <f t="shared" si="11"/>
        <v>#DIV/0!</v>
      </c>
      <c r="J106" s="82" t="e">
        <f t="shared" si="11"/>
        <v>#DIV/0!</v>
      </c>
      <c r="K106" s="82" t="e">
        <f t="shared" si="11"/>
        <v>#DIV/0!</v>
      </c>
      <c r="L106" s="82" t="e">
        <f t="shared" si="11"/>
        <v>#DIV/0!</v>
      </c>
      <c r="M106" s="82" t="e">
        <f t="shared" si="11"/>
        <v>#DIV/0!</v>
      </c>
      <c r="N106" s="82" t="e">
        <f t="shared" si="11"/>
        <v>#DIV/0!</v>
      </c>
      <c r="O106" s="82" t="e">
        <f t="shared" si="11"/>
        <v>#DIV/0!</v>
      </c>
      <c r="P106" s="82" t="e">
        <f t="shared" si="11"/>
        <v>#DIV/0!</v>
      </c>
      <c r="Q106" s="213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idden="1" x14ac:dyDescent="0.3">
      <c r="B107" s="14"/>
      <c r="C107" s="15"/>
      <c r="D107" s="72" t="s">
        <v>51</v>
      </c>
      <c r="E107" s="75"/>
      <c r="F107" s="47"/>
      <c r="G107" s="75" t="e">
        <f t="shared" ref="G107:P107" si="12">IF(G117=0,"---",G117)</f>
        <v>#DIV/0!</v>
      </c>
      <c r="H107" s="76" t="e">
        <f t="shared" si="12"/>
        <v>#DIV/0!</v>
      </c>
      <c r="I107" s="76" t="e">
        <f t="shared" si="12"/>
        <v>#DIV/0!</v>
      </c>
      <c r="J107" s="76" t="e">
        <f t="shared" si="12"/>
        <v>#DIV/0!</v>
      </c>
      <c r="K107" s="76" t="e">
        <f t="shared" si="12"/>
        <v>#DIV/0!</v>
      </c>
      <c r="L107" s="76" t="e">
        <f t="shared" si="12"/>
        <v>#DIV/0!</v>
      </c>
      <c r="M107" s="76" t="e">
        <f t="shared" si="12"/>
        <v>#DIV/0!</v>
      </c>
      <c r="N107" s="76" t="e">
        <f t="shared" si="12"/>
        <v>#DIV/0!</v>
      </c>
      <c r="O107" s="76" t="e">
        <f t="shared" si="12"/>
        <v>#DIV/0!</v>
      </c>
      <c r="P107" s="76" t="e">
        <f t="shared" si="12"/>
        <v>#DIV/0!</v>
      </c>
      <c r="Q107" s="213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4.4" hidden="1" thickBot="1" x14ac:dyDescent="0.35">
      <c r="B108" s="14"/>
      <c r="C108" s="20"/>
      <c r="D108" s="72" t="s">
        <v>52</v>
      </c>
      <c r="E108" s="75"/>
      <c r="F108" s="245"/>
      <c r="G108" s="246" t="e">
        <f t="shared" ref="G108:P108" si="13">IF(G118=0,"---",G118)</f>
        <v>#DIV/0!</v>
      </c>
      <c r="H108" s="247" t="e">
        <f t="shared" si="13"/>
        <v>#DIV/0!</v>
      </c>
      <c r="I108" s="247" t="e">
        <f t="shared" si="13"/>
        <v>#DIV/0!</v>
      </c>
      <c r="J108" s="247" t="e">
        <f t="shared" si="13"/>
        <v>#DIV/0!</v>
      </c>
      <c r="K108" s="247" t="e">
        <f t="shared" si="13"/>
        <v>#DIV/0!</v>
      </c>
      <c r="L108" s="247" t="e">
        <f t="shared" si="13"/>
        <v>#DIV/0!</v>
      </c>
      <c r="M108" s="247" t="e">
        <f t="shared" si="13"/>
        <v>#DIV/0!</v>
      </c>
      <c r="N108" s="247" t="e">
        <f t="shared" si="13"/>
        <v>#DIV/0!</v>
      </c>
      <c r="O108" s="247" t="e">
        <f t="shared" si="13"/>
        <v>#DIV/0!</v>
      </c>
      <c r="P108" s="247" t="e">
        <f t="shared" si="13"/>
        <v>#DIV/0!</v>
      </c>
      <c r="Q108" s="248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t="17.25" customHeight="1" thickTop="1" x14ac:dyDescent="0.3">
      <c r="B109" s="14"/>
      <c r="C109" s="21"/>
      <c r="D109" s="249"/>
      <c r="E109" s="250"/>
      <c r="F109" s="250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2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3">
      <c r="B110" s="14"/>
      <c r="C110" s="14"/>
      <c r="D110" s="253"/>
      <c r="E110" s="254"/>
      <c r="F110" s="254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6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3">
      <c r="B111" s="14"/>
      <c r="C111" s="14"/>
      <c r="D111" s="253"/>
      <c r="E111" s="254"/>
      <c r="F111" s="254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6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3">
      <c r="B112" s="14"/>
      <c r="C112" s="14"/>
      <c r="D112" s="253"/>
      <c r="E112" s="22" t="e">
        <f>E65/E21</f>
        <v>#VALUE!</v>
      </c>
      <c r="F112" s="254"/>
      <c r="G112" s="22" t="e">
        <f t="shared" ref="G112:P112" si="14">G65/G21</f>
        <v>#DIV/0!</v>
      </c>
      <c r="H112" s="22" t="e">
        <f t="shared" si="14"/>
        <v>#DIV/0!</v>
      </c>
      <c r="I112" s="22" t="e">
        <f t="shared" si="14"/>
        <v>#DIV/0!</v>
      </c>
      <c r="J112" s="22" t="e">
        <f t="shared" si="14"/>
        <v>#DIV/0!</v>
      </c>
      <c r="K112" s="22" t="e">
        <f t="shared" si="14"/>
        <v>#DIV/0!</v>
      </c>
      <c r="L112" s="22" t="e">
        <f t="shared" si="14"/>
        <v>#DIV/0!</v>
      </c>
      <c r="M112" s="22" t="e">
        <f t="shared" si="14"/>
        <v>#DIV/0!</v>
      </c>
      <c r="N112" s="22" t="e">
        <f t="shared" si="14"/>
        <v>#DIV/0!</v>
      </c>
      <c r="O112" s="22" t="e">
        <f t="shared" si="14"/>
        <v>#DIV/0!</v>
      </c>
      <c r="P112" s="22" t="e">
        <f t="shared" si="14"/>
        <v>#DIV/0!</v>
      </c>
      <c r="Q112" s="256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3">
      <c r="B113" s="14"/>
      <c r="C113" s="14"/>
      <c r="D113" s="253"/>
      <c r="E113" s="22" t="e">
        <f>E65/E23</f>
        <v>#VALUE!</v>
      </c>
      <c r="F113" s="254"/>
      <c r="G113" s="22" t="e">
        <f t="shared" ref="G113:P113" si="15">G65/G23</f>
        <v>#DIV/0!</v>
      </c>
      <c r="H113" s="22" t="e">
        <f t="shared" si="15"/>
        <v>#DIV/0!</v>
      </c>
      <c r="I113" s="22" t="e">
        <f t="shared" si="15"/>
        <v>#DIV/0!</v>
      </c>
      <c r="J113" s="22" t="e">
        <f t="shared" si="15"/>
        <v>#DIV/0!</v>
      </c>
      <c r="K113" s="22" t="e">
        <f t="shared" si="15"/>
        <v>#DIV/0!</v>
      </c>
      <c r="L113" s="22" t="e">
        <f t="shared" si="15"/>
        <v>#DIV/0!</v>
      </c>
      <c r="M113" s="22" t="e">
        <f t="shared" si="15"/>
        <v>#DIV/0!</v>
      </c>
      <c r="N113" s="22" t="e">
        <f t="shared" si="15"/>
        <v>#DIV/0!</v>
      </c>
      <c r="O113" s="22" t="e">
        <f t="shared" si="15"/>
        <v>#DIV/0!</v>
      </c>
      <c r="P113" s="22" t="e">
        <f t="shared" si="15"/>
        <v>#DIV/0!</v>
      </c>
      <c r="Q113" s="256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3">
      <c r="B114" s="14"/>
      <c r="C114" s="14"/>
      <c r="D114" s="253"/>
      <c r="E114" s="22" t="e">
        <f>E65/E24</f>
        <v>#VALUE!</v>
      </c>
      <c r="F114" s="254"/>
      <c r="G114" s="22" t="e">
        <f t="shared" ref="G114:P114" si="16">G65/G24</f>
        <v>#DIV/0!</v>
      </c>
      <c r="H114" s="22" t="e">
        <f t="shared" si="16"/>
        <v>#DIV/0!</v>
      </c>
      <c r="I114" s="22" t="e">
        <f t="shared" si="16"/>
        <v>#DIV/0!</v>
      </c>
      <c r="J114" s="22" t="e">
        <f t="shared" si="16"/>
        <v>#DIV/0!</v>
      </c>
      <c r="K114" s="22" t="e">
        <f t="shared" si="16"/>
        <v>#DIV/0!</v>
      </c>
      <c r="L114" s="22" t="e">
        <f t="shared" si="16"/>
        <v>#DIV/0!</v>
      </c>
      <c r="M114" s="22" t="e">
        <f t="shared" si="16"/>
        <v>#DIV/0!</v>
      </c>
      <c r="N114" s="22" t="e">
        <f t="shared" si="16"/>
        <v>#DIV/0!</v>
      </c>
      <c r="O114" s="22" t="e">
        <f t="shared" si="16"/>
        <v>#DIV/0!</v>
      </c>
      <c r="P114" s="22" t="e">
        <f t="shared" si="16"/>
        <v>#DIV/0!</v>
      </c>
      <c r="Q114" s="256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3">
      <c r="B115" s="14"/>
      <c r="C115" s="14"/>
      <c r="D115" s="253"/>
      <c r="E115" s="23" t="e">
        <f>E65/(E22*E35)</f>
        <v>#VALUE!</v>
      </c>
      <c r="F115" s="254"/>
      <c r="G115" s="23" t="e">
        <f>G65/(G24*G35)</f>
        <v>#DIV/0!</v>
      </c>
      <c r="H115" s="23" t="e">
        <f>H65/(H24*H35)</f>
        <v>#DIV/0!</v>
      </c>
      <c r="I115" s="23" t="e">
        <f t="shared" ref="I115:P115" si="17">I65/(I24*I35)</f>
        <v>#DIV/0!</v>
      </c>
      <c r="J115" s="23" t="e">
        <f t="shared" si="17"/>
        <v>#DIV/0!</v>
      </c>
      <c r="K115" s="23" t="e">
        <f t="shared" si="17"/>
        <v>#DIV/0!</v>
      </c>
      <c r="L115" s="23" t="e">
        <f t="shared" si="17"/>
        <v>#DIV/0!</v>
      </c>
      <c r="M115" s="23" t="e">
        <f t="shared" si="17"/>
        <v>#DIV/0!</v>
      </c>
      <c r="N115" s="23" t="e">
        <f t="shared" si="17"/>
        <v>#DIV/0!</v>
      </c>
      <c r="O115" s="23" t="e">
        <f t="shared" si="17"/>
        <v>#DIV/0!</v>
      </c>
      <c r="P115" s="23" t="e">
        <f t="shared" si="17"/>
        <v>#DIV/0!</v>
      </c>
      <c r="Q115" s="256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3">
      <c r="B116" s="14"/>
      <c r="C116" s="14"/>
      <c r="D116" s="253"/>
      <c r="E116" s="22" t="e">
        <f>E65/E82</f>
        <v>#VALUE!</v>
      </c>
      <c r="F116" s="254"/>
      <c r="G116" s="22" t="e">
        <f>G65/G82</f>
        <v>#DIV/0!</v>
      </c>
      <c r="H116" s="22" t="e">
        <f t="shared" ref="H116:P116" si="18">H65/H82</f>
        <v>#DIV/0!</v>
      </c>
      <c r="I116" s="22" t="e">
        <f t="shared" si="18"/>
        <v>#DIV/0!</v>
      </c>
      <c r="J116" s="22" t="e">
        <f t="shared" si="18"/>
        <v>#DIV/0!</v>
      </c>
      <c r="K116" s="22" t="e">
        <f t="shared" si="18"/>
        <v>#DIV/0!</v>
      </c>
      <c r="L116" s="22" t="e">
        <f t="shared" si="18"/>
        <v>#DIV/0!</v>
      </c>
      <c r="M116" s="22" t="e">
        <f t="shared" si="18"/>
        <v>#DIV/0!</v>
      </c>
      <c r="N116" s="22" t="e">
        <f t="shared" si="18"/>
        <v>#DIV/0!</v>
      </c>
      <c r="O116" s="22" t="e">
        <f t="shared" si="18"/>
        <v>#DIV/0!</v>
      </c>
      <c r="P116" s="22" t="e">
        <f t="shared" si="18"/>
        <v>#DIV/0!</v>
      </c>
      <c r="Q116" s="256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3">
      <c r="B117" s="14"/>
      <c r="C117" s="14"/>
      <c r="D117" s="253"/>
      <c r="E117" s="22" t="e">
        <f>E65/E82</f>
        <v>#VALUE!</v>
      </c>
      <c r="F117" s="254"/>
      <c r="G117" s="22" t="e">
        <f t="shared" ref="G117:P117" si="19">G65/G82</f>
        <v>#DIV/0!</v>
      </c>
      <c r="H117" s="22" t="e">
        <f t="shared" si="19"/>
        <v>#DIV/0!</v>
      </c>
      <c r="I117" s="22" t="e">
        <f t="shared" si="19"/>
        <v>#DIV/0!</v>
      </c>
      <c r="J117" s="22" t="e">
        <f t="shared" si="19"/>
        <v>#DIV/0!</v>
      </c>
      <c r="K117" s="22" t="e">
        <f t="shared" si="19"/>
        <v>#DIV/0!</v>
      </c>
      <c r="L117" s="22" t="e">
        <f t="shared" si="19"/>
        <v>#DIV/0!</v>
      </c>
      <c r="M117" s="22" t="e">
        <f t="shared" si="19"/>
        <v>#DIV/0!</v>
      </c>
      <c r="N117" s="22" t="e">
        <f t="shared" si="19"/>
        <v>#DIV/0!</v>
      </c>
      <c r="O117" s="22" t="e">
        <f t="shared" si="19"/>
        <v>#DIV/0!</v>
      </c>
      <c r="P117" s="22" t="e">
        <f t="shared" si="19"/>
        <v>#DIV/0!</v>
      </c>
      <c r="Q117" s="256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3">
      <c r="B118" s="14"/>
      <c r="C118" s="14"/>
      <c r="D118" s="253"/>
      <c r="E118" s="23" t="e">
        <f>E107/E89</f>
        <v>#DIV/0!</v>
      </c>
      <c r="F118" s="254"/>
      <c r="G118" s="23" t="e">
        <f t="shared" ref="G118:P118" si="20">G107/G89</f>
        <v>#DIV/0!</v>
      </c>
      <c r="H118" s="23" t="e">
        <f t="shared" si="20"/>
        <v>#DIV/0!</v>
      </c>
      <c r="I118" s="23" t="e">
        <f t="shared" si="20"/>
        <v>#DIV/0!</v>
      </c>
      <c r="J118" s="23" t="e">
        <f t="shared" si="20"/>
        <v>#DIV/0!</v>
      </c>
      <c r="K118" s="23" t="e">
        <f t="shared" si="20"/>
        <v>#DIV/0!</v>
      </c>
      <c r="L118" s="23" t="e">
        <f t="shared" si="20"/>
        <v>#DIV/0!</v>
      </c>
      <c r="M118" s="23" t="e">
        <f t="shared" si="20"/>
        <v>#DIV/0!</v>
      </c>
      <c r="N118" s="23" t="e">
        <f t="shared" si="20"/>
        <v>#DIV/0!</v>
      </c>
      <c r="O118" s="23" t="e">
        <f t="shared" si="20"/>
        <v>#DIV/0!</v>
      </c>
      <c r="P118" s="23" t="e">
        <f t="shared" si="20"/>
        <v>#DIV/0!</v>
      </c>
      <c r="Q118" s="256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13" customFormat="1" hidden="1" x14ac:dyDescent="0.3">
      <c r="B119" s="14"/>
      <c r="C119" s="14"/>
      <c r="D119" s="253"/>
      <c r="E119" s="23" t="e">
        <f>E82/E23</f>
        <v>#DIV/0!</v>
      </c>
      <c r="F119" s="254"/>
      <c r="G119" s="23" t="e">
        <f>G82/G23</f>
        <v>#DIV/0!</v>
      </c>
      <c r="H119" s="23" t="e">
        <f t="shared" ref="H119:P119" si="21">H82/H23</f>
        <v>#DIV/0!</v>
      </c>
      <c r="I119" s="23" t="e">
        <f t="shared" si="21"/>
        <v>#DIV/0!</v>
      </c>
      <c r="J119" s="23" t="e">
        <f t="shared" si="21"/>
        <v>#DIV/0!</v>
      </c>
      <c r="K119" s="23" t="e">
        <f t="shared" si="21"/>
        <v>#DIV/0!</v>
      </c>
      <c r="L119" s="23" t="e">
        <f t="shared" si="21"/>
        <v>#DIV/0!</v>
      </c>
      <c r="M119" s="23" t="e">
        <f t="shared" si="21"/>
        <v>#DIV/0!</v>
      </c>
      <c r="N119" s="23" t="e">
        <f t="shared" si="21"/>
        <v>#DIV/0!</v>
      </c>
      <c r="O119" s="23" t="e">
        <f t="shared" si="21"/>
        <v>#DIV/0!</v>
      </c>
      <c r="P119" s="23" t="e">
        <f t="shared" si="21"/>
        <v>#DIV/0!</v>
      </c>
      <c r="Q119" s="256"/>
      <c r="R119" s="4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29" s="41" customFormat="1" ht="14.4" x14ac:dyDescent="0.3">
      <c r="B120" s="37"/>
      <c r="C120" s="37"/>
      <c r="D120" s="38" t="s">
        <v>83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9"/>
      <c r="R120" s="44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2" spans="2:29" s="13" customFormat="1" x14ac:dyDescent="0.3">
      <c r="D122" s="24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2:29" s="13" customFormat="1" x14ac:dyDescent="0.3">
      <c r="D123" s="24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2:29" s="13" customFormat="1" x14ac:dyDescent="0.3">
      <c r="D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3" customFormat="1" x14ac:dyDescent="0.3">
      <c r="D125" s="24"/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2:29" s="13" customFormat="1" x14ac:dyDescent="0.3">
      <c r="D126" s="24"/>
      <c r="G126" s="27" t="e">
        <f>RIGHT(G180,LEN(G180)-1)</f>
        <v>#VALUE!</v>
      </c>
      <c r="H126" s="27" t="e">
        <f t="shared" ref="H126:P126" si="22">RIGHT(H180,LEN(H180)-1)</f>
        <v>#VALUE!</v>
      </c>
      <c r="I126" s="27" t="e">
        <f t="shared" si="22"/>
        <v>#VALUE!</v>
      </c>
      <c r="J126" s="27" t="e">
        <f t="shared" si="22"/>
        <v>#VALUE!</v>
      </c>
      <c r="K126" s="27" t="e">
        <f t="shared" si="22"/>
        <v>#VALUE!</v>
      </c>
      <c r="L126" s="27" t="e">
        <f t="shared" si="22"/>
        <v>#VALUE!</v>
      </c>
      <c r="M126" s="27" t="e">
        <f t="shared" si="22"/>
        <v>#VALUE!</v>
      </c>
      <c r="N126" s="27" t="e">
        <f t="shared" si="22"/>
        <v>#VALUE!</v>
      </c>
      <c r="O126" s="27" t="e">
        <f t="shared" si="22"/>
        <v>#VALUE!</v>
      </c>
      <c r="P126" s="27" t="e">
        <f t="shared" si="22"/>
        <v>#VALUE!</v>
      </c>
    </row>
    <row r="128" spans="2:29" x14ac:dyDescent="0.3"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32" spans="1:28" s="89" customFormat="1" ht="16.5" customHeight="1" x14ac:dyDescent="0.25">
      <c r="A132" s="84"/>
      <c r="B132" s="85"/>
      <c r="C132" s="84"/>
      <c r="D132" s="84"/>
      <c r="E132" s="86"/>
      <c r="F132" s="86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7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</row>
    <row r="133" spans="1:28" s="89" customFormat="1" ht="16.5" customHeight="1" x14ac:dyDescent="0.25">
      <c r="B133" s="90"/>
      <c r="C133" s="308" t="s">
        <v>86</v>
      </c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87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</row>
    <row r="134" spans="1:28" s="89" customFormat="1" ht="16.5" customHeight="1" x14ac:dyDescent="0.25">
      <c r="B134" s="90"/>
      <c r="C134" s="84"/>
      <c r="D134" s="84"/>
      <c r="E134" s="86"/>
      <c r="F134" s="86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7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</row>
    <row r="135" spans="1:28" s="89" customFormat="1" ht="14.4" x14ac:dyDescent="0.25">
      <c r="B135" s="90"/>
      <c r="C135" s="91"/>
      <c r="D135" s="92"/>
      <c r="E135" s="173"/>
      <c r="F135" s="93"/>
      <c r="G135" s="94"/>
      <c r="H135" s="95"/>
      <c r="I135" s="95"/>
      <c r="J135" s="95"/>
      <c r="K135" s="95"/>
      <c r="L135" s="95"/>
      <c r="M135" s="95"/>
      <c r="N135" s="95"/>
      <c r="O135" s="95"/>
      <c r="P135" s="95"/>
      <c r="Q135" s="96"/>
      <c r="R135" s="87"/>
      <c r="S135" s="88"/>
      <c r="T135" s="97" t="s">
        <v>87</v>
      </c>
      <c r="U135" s="98"/>
      <c r="V135" s="98"/>
      <c r="W135" s="98"/>
      <c r="X135" s="88"/>
      <c r="Y135" s="88"/>
      <c r="Z135" s="88"/>
      <c r="AA135" s="88"/>
      <c r="AB135" s="88"/>
    </row>
    <row r="136" spans="1:28" s="89" customFormat="1" ht="15" thickBot="1" x14ac:dyDescent="0.3">
      <c r="B136" s="90"/>
      <c r="C136" s="99"/>
      <c r="D136" s="100" t="s">
        <v>88</v>
      </c>
      <c r="E136" s="174" t="s">
        <v>56</v>
      </c>
      <c r="F136" s="101"/>
      <c r="G136" s="102">
        <v>1</v>
      </c>
      <c r="H136" s="103">
        <v>2</v>
      </c>
      <c r="I136" s="103">
        <v>3</v>
      </c>
      <c r="J136" s="103">
        <v>4</v>
      </c>
      <c r="K136" s="103">
        <v>5</v>
      </c>
      <c r="L136" s="103">
        <v>6</v>
      </c>
      <c r="M136" s="103">
        <v>7</v>
      </c>
      <c r="N136" s="103">
        <v>8</v>
      </c>
      <c r="O136" s="103">
        <v>9</v>
      </c>
      <c r="P136" s="103">
        <v>10</v>
      </c>
      <c r="Q136" s="104"/>
      <c r="R136" s="87"/>
      <c r="S136" s="88"/>
      <c r="T136" s="105" t="s">
        <v>89</v>
      </c>
      <c r="U136" s="87"/>
      <c r="V136" s="106"/>
      <c r="W136" s="107">
        <v>42736</v>
      </c>
      <c r="X136" s="88"/>
      <c r="Y136" s="88"/>
      <c r="Z136" s="88"/>
      <c r="AA136" s="88"/>
      <c r="AB136" s="88"/>
    </row>
    <row r="137" spans="1:28" s="89" customFormat="1" ht="3.6" customHeight="1" x14ac:dyDescent="0.25">
      <c r="B137" s="90"/>
      <c r="C137" s="108"/>
      <c r="D137" s="109"/>
      <c r="E137" s="175"/>
      <c r="F137" s="110"/>
      <c r="G137" s="111"/>
      <c r="H137" s="112"/>
      <c r="I137" s="112"/>
      <c r="J137" s="112"/>
      <c r="K137" s="112"/>
      <c r="L137" s="112"/>
      <c r="M137" s="112"/>
      <c r="N137" s="112"/>
      <c r="O137" s="112"/>
      <c r="P137" s="112"/>
      <c r="Q137" s="113"/>
      <c r="R137" s="87"/>
      <c r="S137" s="88"/>
      <c r="T137" s="105"/>
      <c r="U137" s="87"/>
      <c r="V137" s="87"/>
      <c r="W137" s="114"/>
      <c r="X137" s="88"/>
      <c r="Y137" s="88"/>
      <c r="Z137" s="88"/>
      <c r="AA137" s="88"/>
      <c r="AB137" s="88"/>
    </row>
    <row r="138" spans="1:28" s="89" customFormat="1" ht="14.4" x14ac:dyDescent="0.25">
      <c r="B138" s="90"/>
      <c r="C138" s="257"/>
      <c r="D138" s="115" t="s">
        <v>0</v>
      </c>
      <c r="E138" s="117">
        <f>E6</f>
        <v>0</v>
      </c>
      <c r="F138" s="116"/>
      <c r="G138" s="117">
        <f t="shared" ref="G138:P138" si="23">G6</f>
        <v>0</v>
      </c>
      <c r="H138" s="118">
        <f t="shared" si="23"/>
        <v>0</v>
      </c>
      <c r="I138" s="118">
        <f t="shared" si="23"/>
        <v>0</v>
      </c>
      <c r="J138" s="118">
        <f t="shared" si="23"/>
        <v>0</v>
      </c>
      <c r="K138" s="118">
        <f t="shared" si="23"/>
        <v>0</v>
      </c>
      <c r="L138" s="118">
        <f t="shared" si="23"/>
        <v>0</v>
      </c>
      <c r="M138" s="118">
        <f t="shared" si="23"/>
        <v>0</v>
      </c>
      <c r="N138" s="118">
        <f t="shared" si="23"/>
        <v>0</v>
      </c>
      <c r="O138" s="118">
        <f t="shared" si="23"/>
        <v>0</v>
      </c>
      <c r="P138" s="118">
        <f t="shared" si="23"/>
        <v>0</v>
      </c>
      <c r="Q138" s="258"/>
      <c r="R138" s="87"/>
      <c r="S138" s="88"/>
      <c r="T138" s="105" t="s">
        <v>90</v>
      </c>
      <c r="U138" s="87"/>
      <c r="V138" s="87"/>
      <c r="W138" s="119">
        <v>0.03</v>
      </c>
      <c r="X138" s="88"/>
      <c r="Y138" s="88"/>
      <c r="Z138" s="88"/>
      <c r="AA138" s="88"/>
      <c r="AB138" s="88"/>
    </row>
    <row r="139" spans="1:28" s="89" customFormat="1" ht="14.4" x14ac:dyDescent="0.25">
      <c r="B139" s="90"/>
      <c r="C139" s="257"/>
      <c r="D139" s="115" t="s">
        <v>1</v>
      </c>
      <c r="E139" s="117">
        <f>E9</f>
        <v>0</v>
      </c>
      <c r="F139" s="116"/>
      <c r="G139" s="117">
        <f t="shared" ref="G139:P139" si="24">G9</f>
        <v>0</v>
      </c>
      <c r="H139" s="118">
        <f t="shared" si="24"/>
        <v>0</v>
      </c>
      <c r="I139" s="118">
        <f t="shared" si="24"/>
        <v>0</v>
      </c>
      <c r="J139" s="118">
        <f t="shared" si="24"/>
        <v>0</v>
      </c>
      <c r="K139" s="118">
        <f t="shared" si="24"/>
        <v>0</v>
      </c>
      <c r="L139" s="118">
        <f t="shared" si="24"/>
        <v>0</v>
      </c>
      <c r="M139" s="118">
        <f t="shared" si="24"/>
        <v>0</v>
      </c>
      <c r="N139" s="118">
        <f t="shared" si="24"/>
        <v>0</v>
      </c>
      <c r="O139" s="118">
        <f t="shared" si="24"/>
        <v>0</v>
      </c>
      <c r="P139" s="118">
        <f t="shared" si="24"/>
        <v>0</v>
      </c>
      <c r="Q139" s="258"/>
      <c r="R139" s="87"/>
      <c r="S139" s="88"/>
      <c r="T139" s="105"/>
      <c r="U139" s="87"/>
      <c r="V139" s="87"/>
      <c r="W139" s="120"/>
      <c r="X139" s="88"/>
      <c r="Y139" s="88"/>
      <c r="Z139" s="88"/>
      <c r="AA139" s="88"/>
      <c r="AB139" s="88"/>
    </row>
    <row r="140" spans="1:28" s="89" customFormat="1" ht="14.4" x14ac:dyDescent="0.25">
      <c r="B140" s="90"/>
      <c r="C140" s="257"/>
      <c r="D140" s="115" t="s">
        <v>91</v>
      </c>
      <c r="E140" s="117" t="str">
        <f>E10</f>
        <v xml:space="preserve">, </v>
      </c>
      <c r="F140" s="116"/>
      <c r="G140" s="117" t="str">
        <f t="shared" ref="G140:P140" si="25">G10</f>
        <v xml:space="preserve">, </v>
      </c>
      <c r="H140" s="118" t="str">
        <f t="shared" si="25"/>
        <v xml:space="preserve">, </v>
      </c>
      <c r="I140" s="118" t="str">
        <f t="shared" si="25"/>
        <v xml:space="preserve">, </v>
      </c>
      <c r="J140" s="118" t="str">
        <f t="shared" si="25"/>
        <v xml:space="preserve">, </v>
      </c>
      <c r="K140" s="118" t="str">
        <f t="shared" si="25"/>
        <v xml:space="preserve">, </v>
      </c>
      <c r="L140" s="118" t="str">
        <f t="shared" si="25"/>
        <v xml:space="preserve">, </v>
      </c>
      <c r="M140" s="118" t="str">
        <f t="shared" si="25"/>
        <v xml:space="preserve">, </v>
      </c>
      <c r="N140" s="118" t="str">
        <f t="shared" si="25"/>
        <v xml:space="preserve">, </v>
      </c>
      <c r="O140" s="118" t="str">
        <f t="shared" si="25"/>
        <v xml:space="preserve">, </v>
      </c>
      <c r="P140" s="118" t="str">
        <f t="shared" si="25"/>
        <v xml:space="preserve">, </v>
      </c>
      <c r="Q140" s="258"/>
      <c r="R140" s="87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</row>
    <row r="141" spans="1:28" s="89" customFormat="1" ht="3.6" customHeight="1" x14ac:dyDescent="0.25">
      <c r="B141" s="90"/>
      <c r="C141" s="259"/>
      <c r="D141" s="260"/>
      <c r="E141" s="117"/>
      <c r="F141" s="121"/>
      <c r="G141" s="117"/>
      <c r="H141" s="118"/>
      <c r="I141" s="118"/>
      <c r="J141" s="118"/>
      <c r="K141" s="118"/>
      <c r="L141" s="118"/>
      <c r="M141" s="118"/>
      <c r="N141" s="118"/>
      <c r="O141" s="118"/>
      <c r="P141" s="118"/>
      <c r="Q141" s="258"/>
      <c r="R141" s="87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</row>
    <row r="142" spans="1:28" s="89" customFormat="1" ht="14.4" x14ac:dyDescent="0.25">
      <c r="B142" s="90"/>
      <c r="C142" s="122"/>
      <c r="D142" s="123" t="s">
        <v>74</v>
      </c>
      <c r="E142" s="176"/>
      <c r="F142" s="124"/>
      <c r="G142" s="184"/>
      <c r="H142" s="261"/>
      <c r="I142" s="261"/>
      <c r="J142" s="261"/>
      <c r="K142" s="261"/>
      <c r="L142" s="261"/>
      <c r="M142" s="261"/>
      <c r="N142" s="261"/>
      <c r="O142" s="261"/>
      <c r="P142" s="261"/>
      <c r="Q142" s="262"/>
      <c r="R142" s="87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</row>
    <row r="143" spans="1:28" s="89" customFormat="1" ht="3.6" customHeight="1" x14ac:dyDescent="0.25">
      <c r="B143" s="90"/>
      <c r="C143" s="259"/>
      <c r="D143" s="260"/>
      <c r="E143" s="117"/>
      <c r="F143" s="116"/>
      <c r="G143" s="117"/>
      <c r="H143" s="118"/>
      <c r="I143" s="118"/>
      <c r="J143" s="118"/>
      <c r="K143" s="118"/>
      <c r="L143" s="118"/>
      <c r="M143" s="118"/>
      <c r="N143" s="118"/>
      <c r="O143" s="118"/>
      <c r="P143" s="118"/>
      <c r="Q143" s="258"/>
      <c r="R143" s="87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</row>
    <row r="144" spans="1:28" s="89" customFormat="1" ht="14.4" x14ac:dyDescent="0.25">
      <c r="B144" s="90"/>
      <c r="C144" s="257"/>
      <c r="D144" s="115" t="s">
        <v>75</v>
      </c>
      <c r="E144" s="125" t="str">
        <f>E61</f>
        <v>---</v>
      </c>
      <c r="F144" s="116"/>
      <c r="G144" s="125">
        <f t="shared" ref="G144:P144" si="26">G61</f>
        <v>0</v>
      </c>
      <c r="H144" s="126">
        <f t="shared" si="26"/>
        <v>0</v>
      </c>
      <c r="I144" s="126">
        <f t="shared" si="26"/>
        <v>0</v>
      </c>
      <c r="J144" s="126">
        <f t="shared" si="26"/>
        <v>0</v>
      </c>
      <c r="K144" s="126">
        <f t="shared" si="26"/>
        <v>0</v>
      </c>
      <c r="L144" s="126">
        <f t="shared" si="26"/>
        <v>0</v>
      </c>
      <c r="M144" s="126">
        <f t="shared" si="26"/>
        <v>0</v>
      </c>
      <c r="N144" s="126">
        <f t="shared" si="26"/>
        <v>0</v>
      </c>
      <c r="O144" s="126">
        <f t="shared" si="26"/>
        <v>0</v>
      </c>
      <c r="P144" s="126">
        <f t="shared" si="26"/>
        <v>0</v>
      </c>
      <c r="Q144" s="263"/>
      <c r="R144" s="87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</row>
    <row r="145" spans="2:28" s="89" customFormat="1" ht="14.4" x14ac:dyDescent="0.25">
      <c r="B145" s="90"/>
      <c r="C145" s="257"/>
      <c r="D145" s="172" t="s">
        <v>53</v>
      </c>
      <c r="E145" s="177">
        <f>E35</f>
        <v>0</v>
      </c>
      <c r="F145" s="62"/>
      <c r="G145" s="61">
        <f t="shared" ref="G145:P145" si="27">G35</f>
        <v>0</v>
      </c>
      <c r="H145" s="63">
        <f t="shared" si="27"/>
        <v>0</v>
      </c>
      <c r="I145" s="63">
        <f t="shared" si="27"/>
        <v>0</v>
      </c>
      <c r="J145" s="63">
        <f t="shared" si="27"/>
        <v>0</v>
      </c>
      <c r="K145" s="63">
        <f t="shared" si="27"/>
        <v>0</v>
      </c>
      <c r="L145" s="63">
        <f t="shared" si="27"/>
        <v>0</v>
      </c>
      <c r="M145" s="63">
        <f t="shared" si="27"/>
        <v>0</v>
      </c>
      <c r="N145" s="63">
        <f t="shared" si="27"/>
        <v>0</v>
      </c>
      <c r="O145" s="63">
        <f t="shared" si="27"/>
        <v>0</v>
      </c>
      <c r="P145" s="63">
        <f t="shared" si="27"/>
        <v>0</v>
      </c>
      <c r="Q145" s="263"/>
      <c r="R145" s="87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</row>
    <row r="146" spans="2:28" s="89" customFormat="1" ht="14.4" x14ac:dyDescent="0.25">
      <c r="B146" s="90"/>
      <c r="C146" s="257"/>
      <c r="D146" s="165" t="s">
        <v>33</v>
      </c>
      <c r="E146" s="178">
        <f>E36</f>
        <v>0</v>
      </c>
      <c r="F146" s="47"/>
      <c r="G146" s="46">
        <f t="shared" ref="G146:P146" si="28">G36</f>
        <v>0</v>
      </c>
      <c r="H146" s="48">
        <f t="shared" si="28"/>
        <v>0</v>
      </c>
      <c r="I146" s="48">
        <f t="shared" si="28"/>
        <v>0</v>
      </c>
      <c r="J146" s="48">
        <f t="shared" si="28"/>
        <v>0</v>
      </c>
      <c r="K146" s="48">
        <f t="shared" si="28"/>
        <v>0</v>
      </c>
      <c r="L146" s="48">
        <f t="shared" si="28"/>
        <v>0</v>
      </c>
      <c r="M146" s="48">
        <f t="shared" si="28"/>
        <v>0</v>
      </c>
      <c r="N146" s="48">
        <f t="shared" si="28"/>
        <v>0</v>
      </c>
      <c r="O146" s="48">
        <f t="shared" si="28"/>
        <v>0</v>
      </c>
      <c r="P146" s="48">
        <f t="shared" si="28"/>
        <v>0</v>
      </c>
      <c r="Q146" s="263"/>
      <c r="R146" s="87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</row>
    <row r="147" spans="2:28" s="89" customFormat="1" ht="16.5" customHeight="1" x14ac:dyDescent="0.25">
      <c r="B147" s="90"/>
      <c r="C147" s="257"/>
      <c r="D147" s="115" t="s">
        <v>108</v>
      </c>
      <c r="E147" s="190" t="e">
        <f>E103</f>
        <v>#VALUE!</v>
      </c>
      <c r="F147" s="116"/>
      <c r="G147" s="191" t="e">
        <f t="shared" ref="G147:P147" si="29">G103</f>
        <v>#DIV/0!</v>
      </c>
      <c r="H147" s="192" t="e">
        <f t="shared" si="29"/>
        <v>#DIV/0!</v>
      </c>
      <c r="I147" s="192" t="e">
        <f t="shared" si="29"/>
        <v>#DIV/0!</v>
      </c>
      <c r="J147" s="192" t="e">
        <f t="shared" si="29"/>
        <v>#DIV/0!</v>
      </c>
      <c r="K147" s="192" t="e">
        <f t="shared" si="29"/>
        <v>#DIV/0!</v>
      </c>
      <c r="L147" s="192" t="e">
        <f t="shared" si="29"/>
        <v>#DIV/0!</v>
      </c>
      <c r="M147" s="192" t="e">
        <f t="shared" si="29"/>
        <v>#DIV/0!</v>
      </c>
      <c r="N147" s="192" t="e">
        <f t="shared" si="29"/>
        <v>#DIV/0!</v>
      </c>
      <c r="O147" s="192" t="e">
        <f t="shared" si="29"/>
        <v>#DIV/0!</v>
      </c>
      <c r="P147" s="192" t="e">
        <f t="shared" si="29"/>
        <v>#DIV/0!</v>
      </c>
      <c r="Q147" s="264"/>
      <c r="R147" s="87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</row>
    <row r="148" spans="2:28" s="89" customFormat="1" ht="16.5" customHeight="1" x14ac:dyDescent="0.25">
      <c r="B148" s="90"/>
      <c r="C148" s="122"/>
      <c r="D148" s="123" t="s">
        <v>92</v>
      </c>
      <c r="E148" s="176"/>
      <c r="F148" s="124"/>
      <c r="G148" s="125"/>
      <c r="H148" s="126"/>
      <c r="I148" s="126"/>
      <c r="J148" s="126"/>
      <c r="K148" s="126"/>
      <c r="L148" s="126"/>
      <c r="M148" s="126"/>
      <c r="N148" s="126"/>
      <c r="O148" s="126"/>
      <c r="P148" s="126"/>
      <c r="Q148" s="263"/>
      <c r="R148" s="87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</row>
    <row r="149" spans="2:28" s="89" customFormat="1" ht="3.75" customHeight="1" x14ac:dyDescent="0.25">
      <c r="B149" s="90"/>
      <c r="C149" s="265"/>
      <c r="D149" s="266"/>
      <c r="E149" s="267"/>
      <c r="F149" s="121"/>
      <c r="G149" s="125"/>
      <c r="H149" s="126"/>
      <c r="I149" s="126"/>
      <c r="J149" s="126"/>
      <c r="K149" s="126"/>
      <c r="L149" s="126"/>
      <c r="M149" s="126"/>
      <c r="N149" s="126"/>
      <c r="O149" s="126"/>
      <c r="P149" s="126"/>
      <c r="Q149" s="263"/>
      <c r="R149" s="87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</row>
    <row r="150" spans="2:28" s="89" customFormat="1" ht="16.5" customHeight="1" x14ac:dyDescent="0.25">
      <c r="B150" s="90"/>
      <c r="C150" s="257"/>
      <c r="D150" s="115" t="s">
        <v>93</v>
      </c>
      <c r="E150" s="179"/>
      <c r="F150" s="116"/>
      <c r="G150" s="127">
        <v>0</v>
      </c>
      <c r="H150" s="128">
        <v>0</v>
      </c>
      <c r="I150" s="128">
        <v>0</v>
      </c>
      <c r="J150" s="128">
        <v>0</v>
      </c>
      <c r="K150" s="128">
        <v>0</v>
      </c>
      <c r="L150" s="128">
        <v>0</v>
      </c>
      <c r="M150" s="128">
        <v>0</v>
      </c>
      <c r="N150" s="128">
        <v>0</v>
      </c>
      <c r="O150" s="128">
        <v>0</v>
      </c>
      <c r="P150" s="128">
        <v>0</v>
      </c>
      <c r="Q150" s="263"/>
      <c r="R150" s="87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</row>
    <row r="151" spans="2:28" s="89" customFormat="1" ht="16.5" customHeight="1" x14ac:dyDescent="0.25">
      <c r="B151" s="90"/>
      <c r="C151" s="268"/>
      <c r="D151" s="167" t="s">
        <v>114</v>
      </c>
      <c r="E151" s="200"/>
      <c r="F151" s="137"/>
      <c r="G151" s="168" t="e">
        <f t="shared" ref="G151:P151" si="30">G147*(1+G150)</f>
        <v>#DIV/0!</v>
      </c>
      <c r="H151" s="169" t="e">
        <f t="shared" si="30"/>
        <v>#DIV/0!</v>
      </c>
      <c r="I151" s="169" t="e">
        <f t="shared" si="30"/>
        <v>#DIV/0!</v>
      </c>
      <c r="J151" s="169" t="e">
        <f t="shared" si="30"/>
        <v>#DIV/0!</v>
      </c>
      <c r="K151" s="169" t="e">
        <f t="shared" si="30"/>
        <v>#DIV/0!</v>
      </c>
      <c r="L151" s="169" t="e">
        <f t="shared" si="30"/>
        <v>#DIV/0!</v>
      </c>
      <c r="M151" s="169" t="e">
        <f t="shared" si="30"/>
        <v>#DIV/0!</v>
      </c>
      <c r="N151" s="169" t="e">
        <f t="shared" si="30"/>
        <v>#DIV/0!</v>
      </c>
      <c r="O151" s="169" t="e">
        <f t="shared" si="30"/>
        <v>#DIV/0!</v>
      </c>
      <c r="P151" s="169" t="e">
        <f t="shared" si="30"/>
        <v>#DIV/0!</v>
      </c>
      <c r="Q151" s="264"/>
      <c r="R151" s="87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</row>
    <row r="152" spans="2:28" s="89" customFormat="1" ht="16.5" customHeight="1" x14ac:dyDescent="0.25">
      <c r="B152" s="90"/>
      <c r="C152" s="257"/>
      <c r="D152" s="115" t="s">
        <v>94</v>
      </c>
      <c r="E152" s="179"/>
      <c r="F152" s="116"/>
      <c r="G152" s="170">
        <v>0</v>
      </c>
      <c r="H152" s="128">
        <v>0</v>
      </c>
      <c r="I152" s="128">
        <v>0</v>
      </c>
      <c r="J152" s="128">
        <v>0</v>
      </c>
      <c r="K152" s="128">
        <v>0</v>
      </c>
      <c r="L152" s="128">
        <v>0</v>
      </c>
      <c r="M152" s="128">
        <v>0</v>
      </c>
      <c r="N152" s="128">
        <v>0</v>
      </c>
      <c r="O152" s="128">
        <v>0</v>
      </c>
      <c r="P152" s="128">
        <v>0</v>
      </c>
      <c r="Q152" s="263"/>
      <c r="R152" s="87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</row>
    <row r="153" spans="2:28" s="89" customFormat="1" ht="16.5" customHeight="1" x14ac:dyDescent="0.25">
      <c r="B153" s="90"/>
      <c r="C153" s="268"/>
      <c r="D153" s="167" t="s">
        <v>114</v>
      </c>
      <c r="E153" s="200"/>
      <c r="F153" s="137"/>
      <c r="G153" s="168" t="e">
        <f t="shared" ref="G153:P153" si="31">G151*(1+G152)</f>
        <v>#DIV/0!</v>
      </c>
      <c r="H153" s="169" t="e">
        <f t="shared" si="31"/>
        <v>#DIV/0!</v>
      </c>
      <c r="I153" s="169" t="e">
        <f t="shared" si="31"/>
        <v>#DIV/0!</v>
      </c>
      <c r="J153" s="169" t="e">
        <f t="shared" si="31"/>
        <v>#DIV/0!</v>
      </c>
      <c r="K153" s="169" t="e">
        <f t="shared" si="31"/>
        <v>#DIV/0!</v>
      </c>
      <c r="L153" s="169" t="e">
        <f t="shared" si="31"/>
        <v>#DIV/0!</v>
      </c>
      <c r="M153" s="169" t="e">
        <f t="shared" si="31"/>
        <v>#DIV/0!</v>
      </c>
      <c r="N153" s="169" t="e">
        <f t="shared" si="31"/>
        <v>#DIV/0!</v>
      </c>
      <c r="O153" s="169" t="e">
        <f t="shared" si="31"/>
        <v>#DIV/0!</v>
      </c>
      <c r="P153" s="169" t="e">
        <f t="shared" si="31"/>
        <v>#DIV/0!</v>
      </c>
      <c r="Q153" s="264"/>
      <c r="R153" s="87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</row>
    <row r="154" spans="2:28" s="89" customFormat="1" ht="16.5" customHeight="1" x14ac:dyDescent="0.25">
      <c r="B154" s="90"/>
      <c r="C154" s="257"/>
      <c r="D154" s="115" t="s">
        <v>95</v>
      </c>
      <c r="E154" s="179"/>
      <c r="F154" s="116"/>
      <c r="G154" s="170">
        <v>0</v>
      </c>
      <c r="H154" s="128">
        <v>0</v>
      </c>
      <c r="I154" s="128">
        <v>0</v>
      </c>
      <c r="J154" s="128">
        <v>0</v>
      </c>
      <c r="K154" s="128">
        <v>0</v>
      </c>
      <c r="L154" s="128">
        <v>0</v>
      </c>
      <c r="M154" s="128">
        <v>0</v>
      </c>
      <c r="N154" s="128">
        <v>0</v>
      </c>
      <c r="O154" s="128">
        <v>0</v>
      </c>
      <c r="P154" s="128">
        <v>0</v>
      </c>
      <c r="Q154" s="263"/>
      <c r="R154" s="87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</row>
    <row r="155" spans="2:28" s="89" customFormat="1" ht="16.5" customHeight="1" x14ac:dyDescent="0.25">
      <c r="B155" s="90"/>
      <c r="C155" s="268"/>
      <c r="D155" s="167" t="s">
        <v>114</v>
      </c>
      <c r="E155" s="200"/>
      <c r="F155" s="137"/>
      <c r="G155" s="168" t="e">
        <f t="shared" ref="G155:P155" si="32">G153*(1+G154)</f>
        <v>#DIV/0!</v>
      </c>
      <c r="H155" s="169" t="e">
        <f t="shared" si="32"/>
        <v>#DIV/0!</v>
      </c>
      <c r="I155" s="169" t="e">
        <f t="shared" si="32"/>
        <v>#DIV/0!</v>
      </c>
      <c r="J155" s="169" t="e">
        <f t="shared" si="32"/>
        <v>#DIV/0!</v>
      </c>
      <c r="K155" s="169" t="e">
        <f t="shared" si="32"/>
        <v>#DIV/0!</v>
      </c>
      <c r="L155" s="169" t="e">
        <f t="shared" si="32"/>
        <v>#DIV/0!</v>
      </c>
      <c r="M155" s="169" t="e">
        <f t="shared" si="32"/>
        <v>#DIV/0!</v>
      </c>
      <c r="N155" s="169" t="e">
        <f t="shared" si="32"/>
        <v>#DIV/0!</v>
      </c>
      <c r="O155" s="169" t="e">
        <f t="shared" si="32"/>
        <v>#DIV/0!</v>
      </c>
      <c r="P155" s="169" t="e">
        <f t="shared" si="32"/>
        <v>#DIV/0!</v>
      </c>
      <c r="Q155" s="269"/>
      <c r="R155" s="87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</row>
    <row r="156" spans="2:28" s="89" customFormat="1" ht="16.5" customHeight="1" x14ac:dyDescent="0.25">
      <c r="B156" s="90"/>
      <c r="C156" s="257"/>
      <c r="D156" s="115" t="s">
        <v>96</v>
      </c>
      <c r="E156" s="179"/>
      <c r="F156" s="116"/>
      <c r="G156" s="127">
        <f>($W$136-G144)/30.4735*($W$138/12)</f>
        <v>3.5059970137988747</v>
      </c>
      <c r="H156" s="128">
        <f>($W$136-H144)/30.4735*($W$138/12)</f>
        <v>3.5059970137988747</v>
      </c>
      <c r="I156" s="128">
        <f t="shared" ref="I156:P156" si="33">($W$136-I144)/30.4735*($W$138/12)</f>
        <v>3.5059970137988747</v>
      </c>
      <c r="J156" s="128">
        <f t="shared" si="33"/>
        <v>3.5059970137988747</v>
      </c>
      <c r="K156" s="128">
        <f t="shared" si="33"/>
        <v>3.5059970137988747</v>
      </c>
      <c r="L156" s="128">
        <f t="shared" si="33"/>
        <v>3.5059970137988747</v>
      </c>
      <c r="M156" s="128">
        <f t="shared" si="33"/>
        <v>3.5059970137988747</v>
      </c>
      <c r="N156" s="128">
        <f t="shared" si="33"/>
        <v>3.5059970137988747</v>
      </c>
      <c r="O156" s="128">
        <f t="shared" si="33"/>
        <v>3.5059970137988747</v>
      </c>
      <c r="P156" s="128">
        <f t="shared" si="33"/>
        <v>3.5059970137988747</v>
      </c>
      <c r="Q156" s="263"/>
      <c r="R156" s="87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</row>
    <row r="157" spans="2:28" s="89" customFormat="1" ht="16.5" customHeight="1" x14ac:dyDescent="0.25">
      <c r="B157" s="90"/>
      <c r="C157" s="270"/>
      <c r="D157" s="132" t="s">
        <v>109</v>
      </c>
      <c r="E157" s="133" t="e">
        <f>E103</f>
        <v>#VALUE!</v>
      </c>
      <c r="F157" s="171"/>
      <c r="G157" s="133" t="e">
        <f t="shared" ref="G157:P157" si="34">G155*(1+G156)</f>
        <v>#DIV/0!</v>
      </c>
      <c r="H157" s="134" t="e">
        <f t="shared" si="34"/>
        <v>#DIV/0!</v>
      </c>
      <c r="I157" s="134" t="e">
        <f t="shared" si="34"/>
        <v>#DIV/0!</v>
      </c>
      <c r="J157" s="134" t="e">
        <f t="shared" si="34"/>
        <v>#DIV/0!</v>
      </c>
      <c r="K157" s="134" t="e">
        <f t="shared" si="34"/>
        <v>#DIV/0!</v>
      </c>
      <c r="L157" s="134" t="e">
        <f t="shared" si="34"/>
        <v>#DIV/0!</v>
      </c>
      <c r="M157" s="134" t="e">
        <f t="shared" si="34"/>
        <v>#DIV/0!</v>
      </c>
      <c r="N157" s="134" t="e">
        <f t="shared" si="34"/>
        <v>#DIV/0!</v>
      </c>
      <c r="O157" s="134" t="e">
        <f t="shared" si="34"/>
        <v>#DIV/0!</v>
      </c>
      <c r="P157" s="134" t="e">
        <f t="shared" si="34"/>
        <v>#DIV/0!</v>
      </c>
      <c r="Q157" s="263"/>
      <c r="R157" s="87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</row>
    <row r="158" spans="2:28" s="89" customFormat="1" ht="14.4" x14ac:dyDescent="0.25">
      <c r="B158" s="90"/>
      <c r="C158" s="122"/>
      <c r="D158" s="123" t="s">
        <v>97</v>
      </c>
      <c r="E158" s="180"/>
      <c r="F158" s="135"/>
      <c r="G158" s="125"/>
      <c r="H158" s="126"/>
      <c r="I158" s="126"/>
      <c r="J158" s="126"/>
      <c r="K158" s="126"/>
      <c r="L158" s="126"/>
      <c r="M158" s="126"/>
      <c r="N158" s="126"/>
      <c r="O158" s="126"/>
      <c r="P158" s="126"/>
      <c r="Q158" s="263"/>
      <c r="R158" s="87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</row>
    <row r="159" spans="2:28" s="89" customFormat="1" ht="3" customHeight="1" x14ac:dyDescent="0.25">
      <c r="B159" s="90"/>
      <c r="C159" s="265"/>
      <c r="D159" s="266"/>
      <c r="E159" s="267"/>
      <c r="F159" s="121"/>
      <c r="G159" s="125"/>
      <c r="H159" s="126"/>
      <c r="I159" s="126"/>
      <c r="J159" s="126"/>
      <c r="K159" s="126"/>
      <c r="L159" s="126"/>
      <c r="M159" s="126"/>
      <c r="N159" s="126"/>
      <c r="O159" s="126"/>
      <c r="P159" s="126"/>
      <c r="Q159" s="263"/>
      <c r="R159" s="87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</row>
    <row r="160" spans="2:28" s="89" customFormat="1" ht="16.5" customHeight="1" x14ac:dyDescent="0.25">
      <c r="B160" s="90"/>
      <c r="C160" s="257"/>
      <c r="D160" s="115" t="s">
        <v>98</v>
      </c>
      <c r="E160" s="179"/>
      <c r="F160" s="116"/>
      <c r="G160" s="127">
        <v>0</v>
      </c>
      <c r="H160" s="128">
        <v>0</v>
      </c>
      <c r="I160" s="128">
        <v>0</v>
      </c>
      <c r="J160" s="128">
        <v>0</v>
      </c>
      <c r="K160" s="128">
        <v>0</v>
      </c>
      <c r="L160" s="128">
        <v>0</v>
      </c>
      <c r="M160" s="128">
        <v>0</v>
      </c>
      <c r="N160" s="128">
        <v>0</v>
      </c>
      <c r="O160" s="128">
        <v>0</v>
      </c>
      <c r="P160" s="128">
        <v>0</v>
      </c>
      <c r="Q160" s="263"/>
      <c r="R160" s="87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</row>
    <row r="161" spans="2:28" s="89" customFormat="1" ht="14.4" x14ac:dyDescent="0.25">
      <c r="B161" s="90"/>
      <c r="C161" s="268"/>
      <c r="D161" s="136" t="s">
        <v>99</v>
      </c>
      <c r="E161" s="181">
        <f>E24</f>
        <v>0</v>
      </c>
      <c r="F161" s="137"/>
      <c r="G161" s="138">
        <v>0</v>
      </c>
      <c r="H161" s="139">
        <v>0</v>
      </c>
      <c r="I161" s="139">
        <v>0</v>
      </c>
      <c r="J161" s="139">
        <v>0</v>
      </c>
      <c r="K161" s="139">
        <v>0</v>
      </c>
      <c r="L161" s="139">
        <v>0</v>
      </c>
      <c r="M161" s="139">
        <v>0</v>
      </c>
      <c r="N161" s="139">
        <v>0</v>
      </c>
      <c r="O161" s="139">
        <v>0</v>
      </c>
      <c r="P161" s="139">
        <v>0</v>
      </c>
      <c r="Q161" s="264"/>
      <c r="R161" s="87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</row>
    <row r="162" spans="2:28" s="89" customFormat="1" ht="14.4" x14ac:dyDescent="0.25">
      <c r="B162" s="90"/>
      <c r="C162" s="257"/>
      <c r="D162" s="115" t="s">
        <v>3</v>
      </c>
      <c r="E162" s="182">
        <f>E39</f>
        <v>0</v>
      </c>
      <c r="F162" s="116"/>
      <c r="G162" s="127">
        <v>0</v>
      </c>
      <c r="H162" s="128">
        <v>0</v>
      </c>
      <c r="I162" s="128">
        <v>0</v>
      </c>
      <c r="J162" s="128">
        <v>0</v>
      </c>
      <c r="K162" s="128">
        <v>0</v>
      </c>
      <c r="L162" s="128">
        <v>0</v>
      </c>
      <c r="M162" s="128">
        <v>0</v>
      </c>
      <c r="N162" s="128">
        <v>0</v>
      </c>
      <c r="O162" s="128">
        <v>0</v>
      </c>
      <c r="P162" s="128">
        <v>0</v>
      </c>
      <c r="Q162" s="263"/>
      <c r="R162" s="87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</row>
    <row r="163" spans="2:28" s="89" customFormat="1" ht="14.4" x14ac:dyDescent="0.25">
      <c r="B163" s="90"/>
      <c r="C163" s="271"/>
      <c r="D163" s="164" t="s">
        <v>4</v>
      </c>
      <c r="E163" s="183">
        <f>E40</f>
        <v>0</v>
      </c>
      <c r="F163" s="137"/>
      <c r="G163" s="138">
        <v>0</v>
      </c>
      <c r="H163" s="139">
        <v>0</v>
      </c>
      <c r="I163" s="139">
        <v>0</v>
      </c>
      <c r="J163" s="139">
        <v>0</v>
      </c>
      <c r="K163" s="139">
        <v>0</v>
      </c>
      <c r="L163" s="139">
        <v>0</v>
      </c>
      <c r="M163" s="139">
        <v>0</v>
      </c>
      <c r="N163" s="139">
        <v>0</v>
      </c>
      <c r="O163" s="139">
        <v>0</v>
      </c>
      <c r="P163" s="139">
        <v>0</v>
      </c>
      <c r="Q163" s="264"/>
      <c r="R163" s="87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</row>
    <row r="164" spans="2:28" s="89" customFormat="1" ht="16.5" customHeight="1" x14ac:dyDescent="0.25">
      <c r="B164" s="90"/>
      <c r="C164" s="272"/>
      <c r="D164" s="165" t="s">
        <v>20</v>
      </c>
      <c r="E164" s="117">
        <f>E45</f>
        <v>0</v>
      </c>
      <c r="F164" s="116"/>
      <c r="G164" s="127">
        <v>0</v>
      </c>
      <c r="H164" s="128">
        <v>0</v>
      </c>
      <c r="I164" s="128">
        <v>0</v>
      </c>
      <c r="J164" s="128">
        <v>0</v>
      </c>
      <c r="K164" s="128">
        <v>0</v>
      </c>
      <c r="L164" s="128">
        <v>0</v>
      </c>
      <c r="M164" s="128">
        <v>0</v>
      </c>
      <c r="N164" s="128">
        <v>0</v>
      </c>
      <c r="O164" s="128">
        <v>0</v>
      </c>
      <c r="P164" s="128">
        <v>0</v>
      </c>
      <c r="Q164" s="263"/>
      <c r="R164" s="87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</row>
    <row r="165" spans="2:28" s="89" customFormat="1" ht="16.5" customHeight="1" x14ac:dyDescent="0.25">
      <c r="B165" s="90"/>
      <c r="C165" s="272"/>
      <c r="D165" s="165" t="s">
        <v>6</v>
      </c>
      <c r="E165" s="117">
        <f>E46</f>
        <v>0</v>
      </c>
      <c r="F165" s="116"/>
      <c r="G165" s="127">
        <v>0</v>
      </c>
      <c r="H165" s="128">
        <v>0</v>
      </c>
      <c r="I165" s="128">
        <v>0</v>
      </c>
      <c r="J165" s="128">
        <v>0</v>
      </c>
      <c r="K165" s="128">
        <v>0</v>
      </c>
      <c r="L165" s="128">
        <v>0</v>
      </c>
      <c r="M165" s="128">
        <v>0</v>
      </c>
      <c r="N165" s="128">
        <v>0</v>
      </c>
      <c r="O165" s="128">
        <v>0</v>
      </c>
      <c r="P165" s="128">
        <v>0</v>
      </c>
      <c r="Q165" s="263"/>
      <c r="R165" s="87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</row>
    <row r="166" spans="2:28" s="89" customFormat="1" ht="16.5" customHeight="1" x14ac:dyDescent="0.25">
      <c r="B166" s="90"/>
      <c r="C166" s="273"/>
      <c r="D166" s="166" t="s">
        <v>5</v>
      </c>
      <c r="E166" s="184">
        <f>E44</f>
        <v>0</v>
      </c>
      <c r="F166" s="161"/>
      <c r="G166" s="162">
        <v>0</v>
      </c>
      <c r="H166" s="163">
        <v>0</v>
      </c>
      <c r="I166" s="163">
        <v>0</v>
      </c>
      <c r="J166" s="163">
        <v>0</v>
      </c>
      <c r="K166" s="163">
        <v>0</v>
      </c>
      <c r="L166" s="163">
        <v>0</v>
      </c>
      <c r="M166" s="163">
        <v>0</v>
      </c>
      <c r="N166" s="163">
        <v>0</v>
      </c>
      <c r="O166" s="163">
        <v>0</v>
      </c>
      <c r="P166" s="163">
        <v>0</v>
      </c>
      <c r="Q166" s="274"/>
      <c r="R166" s="87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</row>
    <row r="167" spans="2:28" s="89" customFormat="1" ht="16.5" customHeight="1" x14ac:dyDescent="0.25">
      <c r="B167" s="90"/>
      <c r="C167" s="272"/>
      <c r="D167" s="165" t="s">
        <v>100</v>
      </c>
      <c r="E167" s="179"/>
      <c r="F167" s="116"/>
      <c r="G167" s="127">
        <v>0</v>
      </c>
      <c r="H167" s="128">
        <v>0</v>
      </c>
      <c r="I167" s="128">
        <v>0</v>
      </c>
      <c r="J167" s="128">
        <v>0</v>
      </c>
      <c r="K167" s="128">
        <v>0</v>
      </c>
      <c r="L167" s="128">
        <v>0</v>
      </c>
      <c r="M167" s="128">
        <v>0</v>
      </c>
      <c r="N167" s="128">
        <v>0</v>
      </c>
      <c r="O167" s="128">
        <v>0</v>
      </c>
      <c r="P167" s="128">
        <v>0</v>
      </c>
      <c r="Q167" s="263"/>
      <c r="R167" s="87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</row>
    <row r="168" spans="2:28" s="89" customFormat="1" ht="6" customHeight="1" x14ac:dyDescent="0.25">
      <c r="B168" s="90"/>
      <c r="C168" s="275"/>
      <c r="D168" s="140"/>
      <c r="E168" s="185"/>
      <c r="F168" s="129"/>
      <c r="G168" s="130"/>
      <c r="H168" s="131"/>
      <c r="I168" s="131"/>
      <c r="J168" s="131"/>
      <c r="K168" s="131"/>
      <c r="L168" s="131"/>
      <c r="M168" s="131"/>
      <c r="N168" s="131"/>
      <c r="O168" s="131"/>
      <c r="P168" s="131"/>
      <c r="Q168" s="276"/>
      <c r="R168" s="87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</row>
    <row r="169" spans="2:28" s="89" customFormat="1" ht="23.25" customHeight="1" x14ac:dyDescent="0.25">
      <c r="B169" s="90"/>
      <c r="C169" s="277"/>
      <c r="D169" s="141" t="s">
        <v>112</v>
      </c>
      <c r="E169" s="186"/>
      <c r="F169" s="142"/>
      <c r="G169" s="143">
        <f t="shared" ref="G169:P169" si="35">SUM(G159:G167)</f>
        <v>0</v>
      </c>
      <c r="H169" s="144">
        <f t="shared" si="35"/>
        <v>0</v>
      </c>
      <c r="I169" s="144">
        <f t="shared" si="35"/>
        <v>0</v>
      </c>
      <c r="J169" s="144">
        <f t="shared" si="35"/>
        <v>0</v>
      </c>
      <c r="K169" s="144">
        <f t="shared" si="35"/>
        <v>0</v>
      </c>
      <c r="L169" s="144">
        <f t="shared" si="35"/>
        <v>0</v>
      </c>
      <c r="M169" s="144">
        <f t="shared" si="35"/>
        <v>0</v>
      </c>
      <c r="N169" s="144">
        <f t="shared" si="35"/>
        <v>0</v>
      </c>
      <c r="O169" s="144">
        <f t="shared" si="35"/>
        <v>0</v>
      </c>
      <c r="P169" s="144">
        <f t="shared" si="35"/>
        <v>0</v>
      </c>
      <c r="Q169" s="278"/>
      <c r="R169" s="87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</row>
    <row r="170" spans="2:28" s="89" customFormat="1" ht="24" customHeight="1" thickBot="1" x14ac:dyDescent="0.3">
      <c r="B170" s="90"/>
      <c r="C170" s="279"/>
      <c r="D170" s="145" t="s">
        <v>113</v>
      </c>
      <c r="E170" s="147" t="e">
        <f>E157</f>
        <v>#VALUE!</v>
      </c>
      <c r="F170" s="146"/>
      <c r="G170" s="147" t="e">
        <f t="shared" ref="G170:P170" si="36">(SUM(G160:G168)+1)*G157</f>
        <v>#DIV/0!</v>
      </c>
      <c r="H170" s="148" t="e">
        <f t="shared" si="36"/>
        <v>#DIV/0!</v>
      </c>
      <c r="I170" s="148" t="e">
        <f t="shared" si="36"/>
        <v>#DIV/0!</v>
      </c>
      <c r="J170" s="148" t="e">
        <f t="shared" si="36"/>
        <v>#DIV/0!</v>
      </c>
      <c r="K170" s="148" t="e">
        <f t="shared" si="36"/>
        <v>#DIV/0!</v>
      </c>
      <c r="L170" s="148" t="e">
        <f t="shared" si="36"/>
        <v>#DIV/0!</v>
      </c>
      <c r="M170" s="148" t="e">
        <f t="shared" si="36"/>
        <v>#DIV/0!</v>
      </c>
      <c r="N170" s="148" t="e">
        <f t="shared" si="36"/>
        <v>#DIV/0!</v>
      </c>
      <c r="O170" s="148" t="e">
        <f t="shared" si="36"/>
        <v>#DIV/0!</v>
      </c>
      <c r="P170" s="148" t="e">
        <f t="shared" si="36"/>
        <v>#DIV/0!</v>
      </c>
      <c r="Q170" s="280"/>
      <c r="R170" s="87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</row>
    <row r="171" spans="2:28" s="89" customFormat="1" ht="15" thickTop="1" x14ac:dyDescent="0.25">
      <c r="B171" s="90"/>
      <c r="C171" s="149"/>
      <c r="D171" s="150" t="s">
        <v>101</v>
      </c>
      <c r="E171" s="187" t="s">
        <v>102</v>
      </c>
      <c r="F171" s="151"/>
      <c r="G171" s="152" t="s">
        <v>110</v>
      </c>
      <c r="H171" s="193" t="s">
        <v>111</v>
      </c>
      <c r="I171" s="153" t="s">
        <v>103</v>
      </c>
      <c r="J171" s="197"/>
      <c r="K171" s="281"/>
      <c r="L171" s="281"/>
      <c r="M171" s="281"/>
      <c r="N171" s="281"/>
      <c r="O171" s="281"/>
      <c r="P171" s="282"/>
      <c r="Q171" s="263"/>
      <c r="R171" s="87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</row>
    <row r="172" spans="2:28" s="89" customFormat="1" ht="7.5" customHeight="1" x14ac:dyDescent="0.25">
      <c r="B172" s="90"/>
      <c r="C172" s="283"/>
      <c r="D172" s="284"/>
      <c r="E172" s="285"/>
      <c r="F172" s="121"/>
      <c r="G172" s="286"/>
      <c r="H172" s="287"/>
      <c r="I172" s="287"/>
      <c r="J172" s="288"/>
      <c r="K172" s="282"/>
      <c r="L172" s="282"/>
      <c r="M172" s="282"/>
      <c r="N172" s="282"/>
      <c r="O172" s="282"/>
      <c r="P172" s="282"/>
      <c r="Q172" s="263"/>
      <c r="R172" s="87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</row>
    <row r="173" spans="2:28" s="89" customFormat="1" ht="14.4" x14ac:dyDescent="0.25">
      <c r="B173" s="90"/>
      <c r="C173" s="289"/>
      <c r="D173" s="290"/>
      <c r="E173" s="188" t="s">
        <v>104</v>
      </c>
      <c r="F173" s="116"/>
      <c r="G173" s="154" t="e">
        <f>MIN(G147:P147)</f>
        <v>#DIV/0!</v>
      </c>
      <c r="H173" s="194" t="e">
        <f>MIN(G170:P170)</f>
        <v>#DIV/0!</v>
      </c>
      <c r="I173" s="155" t="e">
        <f>(H173-G173)/G173</f>
        <v>#DIV/0!</v>
      </c>
      <c r="J173" s="198"/>
      <c r="K173" s="282"/>
      <c r="L173" s="282"/>
      <c r="M173" s="282"/>
      <c r="N173" s="282"/>
      <c r="O173" s="282"/>
      <c r="P173" s="282"/>
      <c r="Q173" s="263"/>
      <c r="R173" s="87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</row>
    <row r="174" spans="2:28" s="89" customFormat="1" ht="16.5" customHeight="1" x14ac:dyDescent="0.25">
      <c r="B174" s="90"/>
      <c r="C174" s="289"/>
      <c r="D174" s="290"/>
      <c r="E174" s="188" t="s">
        <v>105</v>
      </c>
      <c r="F174" s="116"/>
      <c r="G174" s="154" t="e">
        <f>MAX(G147:P147)</f>
        <v>#DIV/0!</v>
      </c>
      <c r="H174" s="194" t="e">
        <f>MAX(G170:P170)</f>
        <v>#DIV/0!</v>
      </c>
      <c r="I174" s="155" t="e">
        <f>(H174-G174)/G174</f>
        <v>#DIV/0!</v>
      </c>
      <c r="J174" s="198"/>
      <c r="K174" s="291"/>
      <c r="L174" s="291"/>
      <c r="M174" s="291"/>
      <c r="N174" s="291"/>
      <c r="O174" s="291"/>
      <c r="P174" s="291"/>
      <c r="Q174" s="263"/>
      <c r="R174" s="87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</row>
    <row r="175" spans="2:28" s="89" customFormat="1" ht="16.5" customHeight="1" x14ac:dyDescent="0.25">
      <c r="B175" s="90"/>
      <c r="C175" s="289"/>
      <c r="D175" s="290"/>
      <c r="E175" s="188" t="s">
        <v>106</v>
      </c>
      <c r="F175" s="116"/>
      <c r="G175" s="156" t="e">
        <f>AVERAGE(G147:P147)</f>
        <v>#DIV/0!</v>
      </c>
      <c r="H175" s="195" t="e">
        <f>AVERAGE(G170:P170)</f>
        <v>#DIV/0!</v>
      </c>
      <c r="I175" s="155" t="e">
        <f>(H175-G175)/G175</f>
        <v>#DIV/0!</v>
      </c>
      <c r="J175" s="198"/>
      <c r="K175" s="84"/>
      <c r="L175" s="84"/>
      <c r="M175" s="84"/>
      <c r="N175" s="84"/>
      <c r="O175" s="84"/>
      <c r="P175" s="84"/>
      <c r="Q175" s="263"/>
      <c r="R175" s="87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</row>
    <row r="176" spans="2:28" s="89" customFormat="1" ht="16.5" customHeight="1" thickBot="1" x14ac:dyDescent="0.3">
      <c r="B176" s="90"/>
      <c r="C176" s="292"/>
      <c r="D176" s="293"/>
      <c r="E176" s="189" t="s">
        <v>107</v>
      </c>
      <c r="F176" s="157"/>
      <c r="G176" s="158" t="e">
        <f>MEDIAN(G147:P147)</f>
        <v>#DIV/0!</v>
      </c>
      <c r="H176" s="196" t="e">
        <f>MEDIAN(G170:P170)</f>
        <v>#DIV/0!</v>
      </c>
      <c r="I176" s="159" t="e">
        <f>(H176-G176)/G176</f>
        <v>#DIV/0!</v>
      </c>
      <c r="J176" s="199"/>
      <c r="K176" s="160"/>
      <c r="L176" s="160"/>
      <c r="M176" s="160"/>
      <c r="N176" s="160"/>
      <c r="O176" s="160"/>
      <c r="P176" s="160"/>
      <c r="Q176" s="294"/>
      <c r="R176" s="87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</row>
    <row r="177" spans="2:28" s="89" customFormat="1" ht="16.5" customHeight="1" thickTop="1" x14ac:dyDescent="0.25">
      <c r="B177" s="90"/>
      <c r="C177" s="84"/>
      <c r="D177" s="84"/>
      <c r="E177" s="86"/>
      <c r="F177" s="86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7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</row>
    <row r="180" spans="2:28" hidden="1" x14ac:dyDescent="0.3"/>
    <row r="181" spans="2:28" hidden="1" x14ac:dyDescent="0.3"/>
    <row r="182" spans="2:28" hidden="1" x14ac:dyDescent="0.3"/>
    <row r="183" spans="2:28" hidden="1" x14ac:dyDescent="0.3"/>
    <row r="184" spans="2:28" hidden="1" x14ac:dyDescent="0.3"/>
  </sheetData>
  <customSheetViews>
    <customSheetView guid="{5C306743-70EF-4CDB-A8D5-C2AAB9791020}" scale="90" showPageBreaks="1" fitToPage="1" printArea="1" hiddenRows="1" hiddenColumns="1" topLeftCell="C1">
      <selection activeCell="I35" sqref="I35"/>
      <pageMargins left="0" right="0" top="0.5" bottom="0" header="0" footer="0"/>
      <printOptions horizontalCentered="1" verticalCentered="1"/>
      <pageSetup scale="65" orientation="landscape" horizontalDpi="300" r:id="rId1"/>
      <headerFooter alignWithMargins="0"/>
    </customSheetView>
    <customSheetView guid="{C5D7A54C-B970-4223-A0F9-29827C8A00E3}" showPageBreaks="1" fitToPage="1" printArea="1" hiddenRows="1" hiddenColumns="1" showRuler="0" topLeftCell="J4">
      <selection activeCell="P65" sqref="P6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1574D859-1953-421F-BA14-90DA833F119D}" showPageBreaks="1" fitToPage="1" printArea="1" hiddenRows="1" hiddenColumns="1" topLeftCell="C1">
      <selection activeCell="D121" sqref="D121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DDF5AFC1-F66C-4DB4-9B53-816B254B0D56}" scale="90" fitToPage="1" hiddenRows="1" hiddenColumns="1" topLeftCell="C98">
      <selection activeCell="K156" sqref="K156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C602B5A8-584B-4F0F-BBC8-ACD9B0102D36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5" orientation="landscape" horizontalDpi="300" r:id="rId5"/>
      <headerFooter alignWithMargins="0"/>
    </customSheetView>
  </customSheetViews>
  <mergeCells count="2">
    <mergeCell ref="C1:Q1"/>
    <mergeCell ref="C133:Q133"/>
  </mergeCells>
  <phoneticPr fontId="2" type="noConversion"/>
  <printOptions horizontalCentered="1" verticalCentered="1"/>
  <pageMargins left="0" right="0" top="0.5" bottom="0" header="0" footer="0"/>
  <pageSetup scale="65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2008-11-25T19:14:47Z</cp:lastPrinted>
  <dcterms:created xsi:type="dcterms:W3CDTF">2008-08-17T19:33:57Z</dcterms:created>
  <dcterms:modified xsi:type="dcterms:W3CDTF">2018-12-08T19:01:20Z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5d0628e6d8ca4be4b656885175b6ac05">
    <vt:lpwstr>k071d902e2ef948b684f_X_k7be4158fad294f1bbf6_A_1_F_10</vt:lpwstr>
  </property>
  <property fmtid="{D5CDD505-2E9C-101B-9397-08002B2CF9AE}" pid="902" name="g8a0234c2fb714fc6bfeb4ae5c3c20303">
    <vt:lpwstr>k071d902e2ef948b684f_X_k7be4158fad294f1bbf6_A_2_F_10</vt:lpwstr>
  </property>
  <property fmtid="{D5CDD505-2E9C-101B-9397-08002B2CF9AE}" pid="903" name="gb1995cb8463348a48cab3662c0dd6c8b">
    <vt:lpwstr>k071d902e2ef948b684f_X_k7be4158fad294f1bbf6_A_3_F_10</vt:lpwstr>
  </property>
  <property fmtid="{D5CDD505-2E9C-101B-9397-08002B2CF9AE}" pid="904" name="ga5179e0723e1450c8827188ca9823201">
    <vt:lpwstr>k071d902e2ef948b684f_X_k7be4158fad294f1bbf6_A_4_F_10</vt:lpwstr>
  </property>
  <property fmtid="{D5CDD505-2E9C-101B-9397-08002B2CF9AE}" pid="905" name="g1bdac3e5fd254bf18d4625f9d9cbfefe">
    <vt:lpwstr>k071d902e2ef948b684f_X_k7be4158fad294f1bbf6_A_5_F_10</vt:lpwstr>
  </property>
  <property fmtid="{D5CDD505-2E9C-101B-9397-08002B2CF9AE}" pid="906" name="gf5ca465be5bd4264b3b17dd89b11df98">
    <vt:lpwstr>k071d902e2ef948b684f_X_k7be4158fad294f1bbf6_A_6_F_10</vt:lpwstr>
  </property>
  <property fmtid="{D5CDD505-2E9C-101B-9397-08002B2CF9AE}" pid="907" name="g8e9f2b3ab7a949f2a979119d1af84c4e">
    <vt:lpwstr>k071d902e2ef948b684f_X_k7be4158fad294f1bbf6_A_7_F_10</vt:lpwstr>
  </property>
  <property fmtid="{D5CDD505-2E9C-101B-9397-08002B2CF9AE}" pid="908" name="g0046bc446bbb446b9c6fb6b7b67aa848">
    <vt:lpwstr>k071d902e2ef948b684f_X_k7be4158fad294f1bbf6_A_8_F_10</vt:lpwstr>
  </property>
  <property fmtid="{D5CDD505-2E9C-101B-9397-08002B2CF9AE}" pid="909" name="gc2d313a4ce9140089fba701f5886b840">
    <vt:lpwstr>k071d902e2ef948b684f_X_k7be4158fad294f1bbf6_A_9_F_10</vt:lpwstr>
  </property>
  <property fmtid="{D5CDD505-2E9C-101B-9397-08002B2CF9AE}" pid="910" name="gcfbf93f19ba742f3b3039edec65f3694">
    <vt:lpwstr>k071d902e2ef948b684f_X_k7be4158fad294f1bbf6_A_10_F_10</vt:lpwstr>
  </property>
  <property fmtid="{D5CDD505-2E9C-101B-9397-08002B2CF9AE}" pid="911" name="gb274ed6684b5453982c639555356893b">
    <vt:lpwstr>k071d902e2ef948b684f_X_kc34126cd4e4549aa8ec_A_1</vt:lpwstr>
  </property>
  <property fmtid="{D5CDD505-2E9C-101B-9397-08002B2CF9AE}" pid="912" name="g61a1bb7184694d0e9e70f35c338df1bf">
    <vt:lpwstr>k071d902e2ef948b684f_X_kc34126cd4e4549aa8ec_A_2</vt:lpwstr>
  </property>
  <property fmtid="{D5CDD505-2E9C-101B-9397-08002B2CF9AE}" pid="913" name="g332cf8bc12e4423cb1ecb6d008439a9d">
    <vt:lpwstr>k071d902e2ef948b684f_X_kc34126cd4e4549aa8ec_A_3</vt:lpwstr>
  </property>
  <property fmtid="{D5CDD505-2E9C-101B-9397-08002B2CF9AE}" pid="914" name="gddc118e4366d41b0a68b06fecbf73a68">
    <vt:lpwstr>k071d902e2ef948b684f_X_kc34126cd4e4549aa8ec_A_4</vt:lpwstr>
  </property>
  <property fmtid="{D5CDD505-2E9C-101B-9397-08002B2CF9AE}" pid="915" name="g4fd119fe7ba243eba43242571b934e85">
    <vt:lpwstr>k071d902e2ef948b684f_X_kc34126cd4e4549aa8ec_A_5</vt:lpwstr>
  </property>
  <property fmtid="{D5CDD505-2E9C-101B-9397-08002B2CF9AE}" pid="916" name="g525357896cc44d978db4ec0b1e8b2f75">
    <vt:lpwstr>k071d902e2ef948b684f_X_kc34126cd4e4549aa8ec_A_6</vt:lpwstr>
  </property>
  <property fmtid="{D5CDD505-2E9C-101B-9397-08002B2CF9AE}" pid="917" name="g8c8344605a5f4f079cf700041893f431">
    <vt:lpwstr>k071d902e2ef948b684f_X_kc34126cd4e4549aa8ec_A_7</vt:lpwstr>
  </property>
  <property fmtid="{D5CDD505-2E9C-101B-9397-08002B2CF9AE}" pid="918" name="g9d2bdcef993a4c219ec96267ee01d99a">
    <vt:lpwstr>k071d902e2ef948b684f_X_kc34126cd4e4549aa8ec_A_8</vt:lpwstr>
  </property>
  <property fmtid="{D5CDD505-2E9C-101B-9397-08002B2CF9AE}" pid="919" name="g64762ed0c9c142208945e02e063ec2b3">
    <vt:lpwstr>k071d902e2ef948b684f_X_kc34126cd4e4549aa8ec_A_9</vt:lpwstr>
  </property>
  <property fmtid="{D5CDD505-2E9C-101B-9397-08002B2CF9AE}" pid="920" name="g57f5406da3ed4d1fbc53c102c6efbf4b">
    <vt:lpwstr>k071d902e2ef948b684f_X_kc34126cd4e4549aa8ec_A_10</vt:lpwstr>
  </property>
  <property fmtid="{D5CDD505-2E9C-101B-9397-08002B2CF9AE}" pid="921" name="gf396f850ab4542c8b4bb26f44351263f">
    <vt:lpwstr>k87beaab501614e02b3f</vt:lpwstr>
  </property>
  <property fmtid="{D5CDD505-2E9C-101B-9397-08002B2CF9AE}" pid="922" name="gc30b6f4e0f2348bd9a2fb89016c39c26">
    <vt:lpwstr>k3e362469b3d14282bf2_F_20</vt:lpwstr>
  </property>
  <property fmtid="{D5CDD505-2E9C-101B-9397-08002B2CF9AE}" pid="923" name="g192b9d54ed4a471c919c7c1fe44e7757">
    <vt:lpwstr>kb1f0e31b26274038bca</vt:lpwstr>
  </property>
  <property fmtid="{D5CDD505-2E9C-101B-9397-08002B2CF9AE}" pid="924" name="g8b0ba2f250de4d93b21b7b81dbf73b22">
    <vt:lpwstr>kf5081184be02481e986</vt:lpwstr>
  </property>
  <property fmtid="{D5CDD505-2E9C-101B-9397-08002B2CF9AE}" pid="925" name="g3401c06c637c4e3384fc0d8a93101797">
    <vt:lpwstr>k6f11cd0d93f140ba984</vt:lpwstr>
  </property>
  <property fmtid="{D5CDD505-2E9C-101B-9397-08002B2CF9AE}" pid="926" name="g12d45838224b4e99a228fe3efe4e364d">
    <vt:lpwstr>k4e36bf9fbcb6475ab25</vt:lpwstr>
  </property>
  <property fmtid="{D5CDD505-2E9C-101B-9397-08002B2CF9AE}" pid="927" name="ged3b145018044dab8e3ad76cde60ce57">
    <vt:lpwstr>kd5cda7b96f6048b3a4e</vt:lpwstr>
  </property>
  <property fmtid="{D5CDD505-2E9C-101B-9397-08002B2CF9AE}" pid="928" name="ga7517b3696cd42feb5f492677603d358">
    <vt:lpwstr>ke5bafc93ffde42fdb6d</vt:lpwstr>
  </property>
  <property fmtid="{D5CDD505-2E9C-101B-9397-08002B2CF9AE}" pid="929" name="ge473fc07d417405c8159e4b8ce687ac7">
    <vt:lpwstr>k93aa2b1398d04e2daf3</vt:lpwstr>
  </property>
  <property fmtid="{D5CDD505-2E9C-101B-9397-08002B2CF9AE}" pid="930" name="gf86a022f76e94a1992fb0a74aac559f1">
    <vt:lpwstr>kedf97703f916415ba2f</vt:lpwstr>
  </property>
  <property fmtid="{D5CDD505-2E9C-101B-9397-08002B2CF9AE}" pid="931" name="ge5af79268304448a87f9dfb464cdc7a9">
    <vt:lpwstr>k95d22fe0cecc47c0877</vt:lpwstr>
  </property>
  <property fmtid="{D5CDD505-2E9C-101B-9397-08002B2CF9AE}" pid="932" name="g868cea90a9ef404dad04fadb1d413f72">
    <vt:lpwstr>k071d902e2ef948b684f_X_k785708414d964348b84_A_1</vt:lpwstr>
  </property>
  <property fmtid="{D5CDD505-2E9C-101B-9397-08002B2CF9AE}" pid="933" name="g9cb390e12a3f417e8bdd5295458aa109">
    <vt:lpwstr>k071d902e2ef948b684f_X_k785708414d964348b84_A_2</vt:lpwstr>
  </property>
  <property fmtid="{D5CDD505-2E9C-101B-9397-08002B2CF9AE}" pid="934" name="g5f741bf89ada40158c243ef7973be43b">
    <vt:lpwstr>k071d902e2ef948b684f_X_k785708414d964348b84_A_3</vt:lpwstr>
  </property>
  <property fmtid="{D5CDD505-2E9C-101B-9397-08002B2CF9AE}" pid="935" name="gdd0ecedf42414bb9aeb82f98e35ea254">
    <vt:lpwstr>k071d902e2ef948b684f_X_k785708414d964348b84_A_4</vt:lpwstr>
  </property>
  <property fmtid="{D5CDD505-2E9C-101B-9397-08002B2CF9AE}" pid="936" name="g9e308048dc034f9bb68b3de975b88825">
    <vt:lpwstr>k071d902e2ef948b684f_X_k785708414d964348b84_A_5</vt:lpwstr>
  </property>
  <property fmtid="{D5CDD505-2E9C-101B-9397-08002B2CF9AE}" pid="937" name="gb7267bd6ed824f539d5a2828557e3b83">
    <vt:lpwstr>k071d902e2ef948b684f_X_k785708414d964348b84_A_6</vt:lpwstr>
  </property>
  <property fmtid="{D5CDD505-2E9C-101B-9397-08002B2CF9AE}" pid="938" name="g0b68f27b8e3848fa859d680e8043e2ab">
    <vt:lpwstr>k071d902e2ef948b684f_X_k785708414d964348b84_A_7</vt:lpwstr>
  </property>
  <property fmtid="{D5CDD505-2E9C-101B-9397-08002B2CF9AE}" pid="939" name="g34629cd44bae40af98ed091b2e348297">
    <vt:lpwstr>k071d902e2ef948b684f_X_k785708414d964348b84_A_8</vt:lpwstr>
  </property>
  <property fmtid="{D5CDD505-2E9C-101B-9397-08002B2CF9AE}" pid="940" name="g7e951db77d764e41ae269140b42ba700">
    <vt:lpwstr>k071d902e2ef948b684f_X_k785708414d964348b84_A_9</vt:lpwstr>
  </property>
  <property fmtid="{D5CDD505-2E9C-101B-9397-08002B2CF9AE}" pid="941" name="g3b2f41599b674a118f76e1bca6fad358">
    <vt:lpwstr>k071d902e2ef948b684f_X_k785708414d964348b84_A_10</vt:lpwstr>
  </property>
  <property fmtid="{D5CDD505-2E9C-101B-9397-08002B2CF9AE}" pid="942" name="gd7b7ce4ecfdd4f7589760e6d19d0a25e">
    <vt:lpwstr>k071d902e2ef948b684f_X_k86c26eb5fa304dd9890_A_10_F_0</vt:lpwstr>
  </property>
  <property fmtid="{D5CDD505-2E9C-101B-9397-08002B2CF9AE}" pid="943" name="g48265d1eaf734571803b89d691909dc9">
    <vt:lpwstr>k071d902e2ef948b684f_X_k86c26eb5fa304dd9890_A_9_F_0</vt:lpwstr>
  </property>
  <property fmtid="{D5CDD505-2E9C-101B-9397-08002B2CF9AE}" pid="944" name="g98317060e6e24e5ca7c88011869ed4c5">
    <vt:lpwstr>k071d902e2ef948b684f_X_k86c26eb5fa304dd9890_A_8_F_0</vt:lpwstr>
  </property>
  <property fmtid="{D5CDD505-2E9C-101B-9397-08002B2CF9AE}" pid="945" name="g7e287a6639ca4c11a7cfd72777f4b58a">
    <vt:lpwstr>k071d902e2ef948b684f_X_k86c26eb5fa304dd9890_A_7_F_0</vt:lpwstr>
  </property>
  <property fmtid="{D5CDD505-2E9C-101B-9397-08002B2CF9AE}" pid="946" name="g16355204fffc42b8b5aa42b8cb11d86f">
    <vt:lpwstr>k071d902e2ef948b684f_X_k86c26eb5fa304dd9890_A_6_F_0</vt:lpwstr>
  </property>
  <property fmtid="{D5CDD505-2E9C-101B-9397-08002B2CF9AE}" pid="947" name="gbaeebc80fc534204b020785647cc79ee">
    <vt:lpwstr>k071d902e2ef948b684f_X_k86c26eb5fa304dd9890_A_5_F_0</vt:lpwstr>
  </property>
  <property fmtid="{D5CDD505-2E9C-101B-9397-08002B2CF9AE}" pid="948" name="g0b93d7387bec43a39dd378f414814f2e">
    <vt:lpwstr>k071d902e2ef948b684f_X_k86c26eb5fa304dd9890_A_4_F_0</vt:lpwstr>
  </property>
  <property fmtid="{D5CDD505-2E9C-101B-9397-08002B2CF9AE}" pid="949" name="g1cb7a7c015e249449f1df4dd8131cc71">
    <vt:lpwstr>k071d902e2ef948b684f_X_k86c26eb5fa304dd9890_A_3_F_0</vt:lpwstr>
  </property>
  <property fmtid="{D5CDD505-2E9C-101B-9397-08002B2CF9AE}" pid="950" name="g3e4d47d3435e4b8d8a529fb553efebbb">
    <vt:lpwstr>k071d902e2ef948b684f_X_k86c26eb5fa304dd9890_A_2_F_0</vt:lpwstr>
  </property>
  <property fmtid="{D5CDD505-2E9C-101B-9397-08002B2CF9AE}" pid="951" name="g307003013bac474e9bc7e5d0d3b2479c">
    <vt:lpwstr>k071d902e2ef948b684f_X_k86c26eb5fa304dd9890_A_1_F_0</vt:lpwstr>
  </property>
  <property fmtid="{D5CDD505-2E9C-101B-9397-08002B2CF9AE}" pid="952" name="g76760df195c84b33b6082b9d028fe595">
    <vt:lpwstr>k071d902e2ef948b684f_X_k1b00a477e4db4e9ba52_A_1</vt:lpwstr>
  </property>
  <property fmtid="{D5CDD505-2E9C-101B-9397-08002B2CF9AE}" pid="953" name="g0a8ea9acf4564be596c9fe01e6052ab2">
    <vt:lpwstr>k071d902e2ef948b684f_X_k1b00a477e4db4e9ba52_A_2</vt:lpwstr>
  </property>
  <property fmtid="{D5CDD505-2E9C-101B-9397-08002B2CF9AE}" pid="954" name="gbe2e74eaa75b40cb862495cebb00562b">
    <vt:lpwstr>k071d902e2ef948b684f_X_k1b00a477e4db4e9ba52_A_3</vt:lpwstr>
  </property>
  <property fmtid="{D5CDD505-2E9C-101B-9397-08002B2CF9AE}" pid="955" name="g252008266b2740a7bc6739481f6b97fb">
    <vt:lpwstr>k071d902e2ef948b684f_X_k1b00a477e4db4e9ba52_A_4</vt:lpwstr>
  </property>
  <property fmtid="{D5CDD505-2E9C-101B-9397-08002B2CF9AE}" pid="956" name="gff0449392c5f435abe1376f5a5c50193">
    <vt:lpwstr>k071d902e2ef948b684f_X_k1b00a477e4db4e9ba52_A_5</vt:lpwstr>
  </property>
  <property fmtid="{D5CDD505-2E9C-101B-9397-08002B2CF9AE}" pid="957" name="g3026a7c4d55642fba411e8be21d01539">
    <vt:lpwstr>k071d902e2ef948b684f_X_k1b00a477e4db4e9ba52_A_6</vt:lpwstr>
  </property>
  <property fmtid="{D5CDD505-2E9C-101B-9397-08002B2CF9AE}" pid="958" name="g511c3b9bb2e54fcea57e39c5448a2c7a">
    <vt:lpwstr>k071d902e2ef948b684f_X_k1b00a477e4db4e9ba52_A_7</vt:lpwstr>
  </property>
  <property fmtid="{D5CDD505-2E9C-101B-9397-08002B2CF9AE}" pid="959" name="g5fec01be813f4c53a6cd11b1e10c3c32">
    <vt:lpwstr>k071d902e2ef948b684f_X_k1b00a477e4db4e9ba52_A_8</vt:lpwstr>
  </property>
  <property fmtid="{D5CDD505-2E9C-101B-9397-08002B2CF9AE}" pid="960" name="gf16449c84ffc4271bde690755ed6d2b7">
    <vt:lpwstr>k071d902e2ef948b684f_X_k1b00a477e4db4e9ba52_A_9</vt:lpwstr>
  </property>
  <property fmtid="{D5CDD505-2E9C-101B-9397-08002B2CF9AE}" pid="961" name="g03fe5724a0fa4444ac0dfdfad8938345">
    <vt:lpwstr>k071d902e2ef948b684f_X_k1b00a477e4db4e9ba52_A_10</vt:lpwstr>
  </property>
  <property fmtid="{D5CDD505-2E9C-101B-9397-08002B2CF9AE}" pid="962" name="g7ea84cf140e9448c9231faaf2b01a656">
    <vt:lpwstr>k071d902e2ef948b684f_X_k59383fb9b20846bbb8a_A_1</vt:lpwstr>
  </property>
  <property fmtid="{D5CDD505-2E9C-101B-9397-08002B2CF9AE}" pid="963" name="g2234f179140a4948a065e57972cd8c3b">
    <vt:lpwstr>k071d902e2ef948b684f_X_k59383fb9b20846bbb8a_A_2</vt:lpwstr>
  </property>
  <property fmtid="{D5CDD505-2E9C-101B-9397-08002B2CF9AE}" pid="964" name="g2240f7f6884d4c4b84766591d7926098">
    <vt:lpwstr>k071d902e2ef948b684f_X_k59383fb9b20846bbb8a_A_3</vt:lpwstr>
  </property>
  <property fmtid="{D5CDD505-2E9C-101B-9397-08002B2CF9AE}" pid="965" name="g5ed8d946df714f7d850052b05e46243c">
    <vt:lpwstr>k071d902e2ef948b684f_X_k59383fb9b20846bbb8a_A_4</vt:lpwstr>
  </property>
  <property fmtid="{D5CDD505-2E9C-101B-9397-08002B2CF9AE}" pid="966" name="gac474324643c4af3a56fe3d0b384f461">
    <vt:lpwstr>k071d902e2ef948b684f_X_k59383fb9b20846bbb8a_A_5</vt:lpwstr>
  </property>
  <property fmtid="{D5CDD505-2E9C-101B-9397-08002B2CF9AE}" pid="967" name="g593d9a38c8a245b3bc23dba3ea2c431d">
    <vt:lpwstr>k071d902e2ef948b684f_X_k59383fb9b20846bbb8a_A_6</vt:lpwstr>
  </property>
  <property fmtid="{D5CDD505-2E9C-101B-9397-08002B2CF9AE}" pid="968" name="g0aed2818e3c2476c8d178e6e87cca8ca">
    <vt:lpwstr>k071d902e2ef948b684f_X_k59383fb9b20846bbb8a_A_7</vt:lpwstr>
  </property>
  <property fmtid="{D5CDD505-2E9C-101B-9397-08002B2CF9AE}" pid="969" name="g82055162bc224109be7958d7da848dca">
    <vt:lpwstr>k071d902e2ef948b684f_X_k59383fb9b20846bbb8a_A_8</vt:lpwstr>
  </property>
  <property fmtid="{D5CDD505-2E9C-101B-9397-08002B2CF9AE}" pid="970" name="g1c992b7020384114bae2230f4c9273c0">
    <vt:lpwstr>k071d902e2ef948b684f_X_k59383fb9b20846bbb8a_A_9</vt:lpwstr>
  </property>
  <property fmtid="{D5CDD505-2E9C-101B-9397-08002B2CF9AE}" pid="971" name="gc71b65e0467a4c55960e3ee35487fac7">
    <vt:lpwstr>k071d902e2ef948b684f_X_k59383fb9b20846bbb8a_A_10</vt:lpwstr>
  </property>
  <property fmtid="{D5CDD505-2E9C-101B-9397-08002B2CF9AE}" pid="972" name="g9c968faa1e2443dc966f67038a38ce01">
    <vt:lpwstr>kf644da2e3f614666822</vt:lpwstr>
  </property>
  <property fmtid="{D5CDD505-2E9C-101B-9397-08002B2CF9AE}" pid="973" name="gcd72149e8c1a4384bbdaef1f39daa211">
    <vt:lpwstr>k071d902e2ef948b684f_X_k6ea5d88c048747769f4_A_1_F_40</vt:lpwstr>
  </property>
  <property fmtid="{D5CDD505-2E9C-101B-9397-08002B2CF9AE}" pid="974" name="g0286d8ba08d44190b0924a3211cb6e6d">
    <vt:lpwstr>k071d902e2ef948b684f_X_k6ea5d88c048747769f4_A_2_F_40</vt:lpwstr>
  </property>
  <property fmtid="{D5CDD505-2E9C-101B-9397-08002B2CF9AE}" pid="975" name="g2a40a4c1885545f2ad1b990a3fb6f7d0">
    <vt:lpwstr>k071d902e2ef948b684f_X_k6ea5d88c048747769f4_A_3_F_40</vt:lpwstr>
  </property>
  <property fmtid="{D5CDD505-2E9C-101B-9397-08002B2CF9AE}" pid="976" name="gf6e2a94aca794002aa513c8163848b85">
    <vt:lpwstr>k071d902e2ef948b684f_X_k6ea5d88c048747769f4_A_4_F_40</vt:lpwstr>
  </property>
  <property fmtid="{D5CDD505-2E9C-101B-9397-08002B2CF9AE}" pid="977" name="gde474699b5884af0844ea427a749693f">
    <vt:lpwstr>k071d902e2ef948b684f_X_k6ea5d88c048747769f4_A_5_F_40</vt:lpwstr>
  </property>
  <property fmtid="{D5CDD505-2E9C-101B-9397-08002B2CF9AE}" pid="978" name="ga7978c374f4f45ceb979ce4188d48ac5">
    <vt:lpwstr>k071d902e2ef948b684f_X_k6ea5d88c048747769f4_A_6_F_40</vt:lpwstr>
  </property>
  <property fmtid="{D5CDD505-2E9C-101B-9397-08002B2CF9AE}" pid="979" name="g350d7c9a3dad4b21958b9648e63186a6">
    <vt:lpwstr>k071d902e2ef948b684f_X_k6ea5d88c048747769f4_A_7_F_40</vt:lpwstr>
  </property>
  <property fmtid="{D5CDD505-2E9C-101B-9397-08002B2CF9AE}" pid="980" name="g28cde6f0eb7c45b096d4be3453cc7448">
    <vt:lpwstr>k071d902e2ef948b684f_X_k6ea5d88c048747769f4_A_8_F_40</vt:lpwstr>
  </property>
  <property fmtid="{D5CDD505-2E9C-101B-9397-08002B2CF9AE}" pid="981" name="g4e43550096fe47659adbe99b26c4bdef">
    <vt:lpwstr>k071d902e2ef948b684f_X_k6ea5d88c048747769f4_A_9_F_40</vt:lpwstr>
  </property>
  <property fmtid="{D5CDD505-2E9C-101B-9397-08002B2CF9AE}" pid="982" name="g1ae40f990dfa45999bd0412729423461">
    <vt:lpwstr>k071d902e2ef948b684f_X_k6ea5d88c048747769f4_A_10_F_40</vt:lpwstr>
  </property>
</Properties>
</file>