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5" documentId="13_ncr:1_{EF68DC3F-BADC-4EFE-A803-722B9F4F42AD}" xr6:coauthVersionLast="47" xr6:coauthVersionMax="47" xr10:uidLastSave="{68334297-F2E4-4116-89DE-CE6598ECA2B2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7C7ADA6C_CF8C_476C_B281_593FE6B17413_.wvu.Cols" localSheetId="0" hidden="1">'Land Sales'!$A:$B</definedName>
    <definedName name="Z_7C7ADA6C_CF8C_476C_B281_593FE6B17413_.wvu.PrintArea" localSheetId="0" hidden="1">'Land Sales'!$B$1:$Q$120</definedName>
    <definedName name="Z_7C7ADA6C_CF8C_476C_B281_593FE6B17413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  <definedName name="Z_9CE2E397_B67C_4D6D_9D49_FB992279B52A_.wvu.Cols" localSheetId="0" hidden="1">'Land Sales'!$A:$B</definedName>
    <definedName name="Z_9CE2E397_B67C_4D6D_9D49_FB992279B52A_.wvu.PrintArea" localSheetId="0" hidden="1">'Land Sales'!$B$1:$Q$120</definedName>
    <definedName name="Z_9CE2E397_B67C_4D6D_9D49_FB992279B52A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  <definedName name="Z_AE4CBA76_3AA0_4EBE_89AD_324042D8D6EF_.wvu.Cols" localSheetId="0" hidden="1">'Land Sales'!$A:$B</definedName>
    <definedName name="Z_AE4CBA76_3AA0_4EBE_89AD_324042D8D6EF_.wvu.PrintArea" localSheetId="0" hidden="1">'Land Sales'!$B$1:$Q$120</definedName>
    <definedName name="Z_AE4CBA76_3AA0_4EBE_89AD_324042D8D6EF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</definedNames>
  <calcPr calcId="191029"/>
  <customWorkbookViews>
    <customWorkbookView name="Kurt M. Mueller - Personal View" guid="{AE4CBA76-3AA0-4EBE-89AD-324042D8D6EF}" mergeInterval="0" personalView="1" maximized="1" windowWidth="1680" windowHeight="799" activeSheetId="1" showComments="commIndAndComment"/>
    <customWorkbookView name="Kurt M. Mueller, MAI - Personal View" guid="{7C7ADA6C-CF8C-476C-B281-593FE6B17413}" mergeInterval="0" personalView="1" maximized="1" windowWidth="1276" windowHeight="856" activeSheetId="1"/>
    <customWorkbookView name="Ben Blake - Personal View" guid="{9CE2E397-B67C-4D6D-9D49-FB992279B52A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" l="1"/>
  <c r="J136" i="1"/>
  <c r="K136" i="1"/>
  <c r="L136" i="1"/>
  <c r="M136" i="1"/>
  <c r="N136" i="1"/>
  <c r="O136" i="1"/>
  <c r="P136" i="1"/>
  <c r="E64" i="1" l="1"/>
  <c r="H136" i="1" l="1"/>
  <c r="G136" i="1"/>
  <c r="H126" i="1" l="1"/>
  <c r="I126" i="1"/>
  <c r="J126" i="1"/>
  <c r="K126" i="1"/>
  <c r="L126" i="1"/>
  <c r="M126" i="1"/>
  <c r="N126" i="1"/>
  <c r="O126" i="1"/>
  <c r="P126" i="1"/>
  <c r="G126" i="1"/>
  <c r="E10" i="1" l="1"/>
  <c r="E140" i="1" s="1"/>
  <c r="G10" i="1"/>
  <c r="G140" i="1" s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P10" i="1"/>
  <c r="P140" i="1" s="1"/>
  <c r="E21" i="1"/>
  <c r="G21" i="1"/>
  <c r="H21" i="1"/>
  <c r="H112" i="1" s="1"/>
  <c r="H99" i="1" s="1"/>
  <c r="I21" i="1"/>
  <c r="J21" i="1"/>
  <c r="J112" i="1" s="1"/>
  <c r="J99" i="1" s="1"/>
  <c r="K21" i="1"/>
  <c r="K112" i="1" s="1"/>
  <c r="K99" i="1" s="1"/>
  <c r="L21" i="1"/>
  <c r="M21" i="1"/>
  <c r="N21" i="1"/>
  <c r="N112" i="1" s="1"/>
  <c r="N99" i="1" s="1"/>
  <c r="O21" i="1"/>
  <c r="P21" i="1"/>
  <c r="P112" i="1" s="1"/>
  <c r="P99" i="1" s="1"/>
  <c r="E23" i="1"/>
  <c r="G23" i="1"/>
  <c r="G119" i="1" s="1"/>
  <c r="G84" i="1" s="1"/>
  <c r="G146" i="1" s="1"/>
  <c r="H23" i="1"/>
  <c r="H113" i="1" s="1"/>
  <c r="H103" i="1" s="1"/>
  <c r="I23" i="1"/>
  <c r="J23" i="1"/>
  <c r="K23" i="1"/>
  <c r="K119" i="1" s="1"/>
  <c r="K84" i="1" s="1"/>
  <c r="K146" i="1" s="1"/>
  <c r="L23" i="1"/>
  <c r="L113" i="1" s="1"/>
  <c r="L103" i="1" s="1"/>
  <c r="M23" i="1"/>
  <c r="M119" i="1" s="1"/>
  <c r="M84" i="1" s="1"/>
  <c r="M146" i="1" s="1"/>
  <c r="N23" i="1"/>
  <c r="O23" i="1"/>
  <c r="O113" i="1" s="1"/>
  <c r="O100" i="1" s="1"/>
  <c r="P23" i="1"/>
  <c r="E104" i="1"/>
  <c r="E105" i="1"/>
  <c r="G112" i="1"/>
  <c r="G99" i="1" s="1"/>
  <c r="O112" i="1"/>
  <c r="O99" i="1" s="1"/>
  <c r="I113" i="1"/>
  <c r="I103" i="1" s="1"/>
  <c r="G114" i="1"/>
  <c r="G101" i="1" s="1"/>
  <c r="H114" i="1"/>
  <c r="H101" i="1" s="1"/>
  <c r="I114" i="1"/>
  <c r="I101" i="1" s="1"/>
  <c r="J114" i="1"/>
  <c r="J105" i="1" s="1"/>
  <c r="K114" i="1"/>
  <c r="K105" i="1" s="1"/>
  <c r="L114" i="1"/>
  <c r="L101" i="1" s="1"/>
  <c r="M114" i="1"/>
  <c r="M101" i="1" s="1"/>
  <c r="N114" i="1"/>
  <c r="N105" i="1" s="1"/>
  <c r="O114" i="1"/>
  <c r="O101" i="1" s="1"/>
  <c r="P114" i="1"/>
  <c r="P101" i="1" s="1"/>
  <c r="G115" i="1"/>
  <c r="G102" i="1" s="1"/>
  <c r="H115" i="1"/>
  <c r="H102" i="1" s="1"/>
  <c r="I115" i="1"/>
  <c r="I102" i="1" s="1"/>
  <c r="J115" i="1"/>
  <c r="J102" i="1" s="1"/>
  <c r="K115" i="1"/>
  <c r="K102" i="1" s="1"/>
  <c r="L115" i="1"/>
  <c r="L102" i="1" s="1"/>
  <c r="M115" i="1"/>
  <c r="M102" i="1" s="1"/>
  <c r="N115" i="1"/>
  <c r="N102" i="1" s="1"/>
  <c r="O115" i="1"/>
  <c r="O102" i="1" s="1"/>
  <c r="P115" i="1"/>
  <c r="P102" i="1" s="1"/>
  <c r="G116" i="1"/>
  <c r="G104" i="1" s="1"/>
  <c r="H116" i="1"/>
  <c r="H104" i="1" s="1"/>
  <c r="I116" i="1"/>
  <c r="I104" i="1" s="1"/>
  <c r="J116" i="1"/>
  <c r="J104" i="1" s="1"/>
  <c r="K116" i="1"/>
  <c r="K104" i="1" s="1"/>
  <c r="L116" i="1"/>
  <c r="L104" i="1" s="1"/>
  <c r="M116" i="1"/>
  <c r="M104" i="1" s="1"/>
  <c r="N116" i="1"/>
  <c r="N104" i="1" s="1"/>
  <c r="O116" i="1"/>
  <c r="O104" i="1" s="1"/>
  <c r="P116" i="1"/>
  <c r="P104" i="1" s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I119" i="1"/>
  <c r="I84" i="1" s="1"/>
  <c r="I146" i="1" s="1"/>
  <c r="L119" i="1"/>
  <c r="L84" i="1" s="1"/>
  <c r="L146" i="1" s="1"/>
  <c r="P119" i="1"/>
  <c r="P84" i="1" s="1"/>
  <c r="P146" i="1" s="1"/>
  <c r="W126" i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O140" i="1"/>
  <c r="E144" i="1"/>
  <c r="E156" i="1" s="1"/>
  <c r="G144" i="1"/>
  <c r="G156" i="1" s="1"/>
  <c r="H144" i="1"/>
  <c r="H156" i="1" s="1"/>
  <c r="I144" i="1"/>
  <c r="I156" i="1" s="1"/>
  <c r="J144" i="1"/>
  <c r="J156" i="1" s="1"/>
  <c r="K144" i="1"/>
  <c r="K156" i="1" s="1"/>
  <c r="L144" i="1"/>
  <c r="L156" i="1" s="1"/>
  <c r="M144" i="1"/>
  <c r="M156" i="1" s="1"/>
  <c r="N144" i="1"/>
  <c r="N156" i="1" s="1"/>
  <c r="O144" i="1"/>
  <c r="O156" i="1" s="1"/>
  <c r="P144" i="1"/>
  <c r="P156" i="1" s="1"/>
  <c r="E145" i="1"/>
  <c r="G145" i="1"/>
  <c r="H145" i="1"/>
  <c r="I145" i="1"/>
  <c r="J145" i="1"/>
  <c r="K145" i="1"/>
  <c r="L145" i="1"/>
  <c r="M145" i="1"/>
  <c r="N145" i="1"/>
  <c r="O145" i="1"/>
  <c r="P145" i="1"/>
  <c r="E146" i="1"/>
  <c r="E162" i="1"/>
  <c r="E163" i="1"/>
  <c r="E164" i="1"/>
  <c r="E165" i="1"/>
  <c r="E166" i="1"/>
  <c r="G169" i="1"/>
  <c r="H169" i="1"/>
  <c r="I169" i="1"/>
  <c r="J169" i="1"/>
  <c r="K169" i="1"/>
  <c r="L169" i="1"/>
  <c r="M169" i="1"/>
  <c r="N169" i="1"/>
  <c r="O169" i="1"/>
  <c r="P169" i="1"/>
  <c r="G113" i="1" l="1"/>
  <c r="G100" i="1" s="1"/>
  <c r="O119" i="1"/>
  <c r="O84" i="1" s="1"/>
  <c r="O146" i="1" s="1"/>
  <c r="G25" i="1"/>
  <c r="M113" i="1"/>
  <c r="M100" i="1" s="1"/>
  <c r="K113" i="1"/>
  <c r="K100" i="1" s="1"/>
  <c r="H25" i="1"/>
  <c r="O25" i="1"/>
  <c r="K25" i="1"/>
  <c r="J25" i="1"/>
  <c r="E25" i="1"/>
  <c r="P25" i="1"/>
  <c r="N25" i="1"/>
  <c r="P113" i="1"/>
  <c r="P103" i="1" s="1"/>
  <c r="P106" i="1" s="1"/>
  <c r="P147" i="1" s="1"/>
  <c r="P151" i="1" s="1"/>
  <c r="P153" i="1" s="1"/>
  <c r="P155" i="1" s="1"/>
  <c r="P157" i="1" s="1"/>
  <c r="P170" i="1" s="1"/>
  <c r="H119" i="1"/>
  <c r="H84" i="1" s="1"/>
  <c r="H146" i="1" s="1"/>
  <c r="E103" i="1"/>
  <c r="E106" i="1" s="1"/>
  <c r="E147" i="1" s="1"/>
  <c r="E157" i="1" s="1"/>
  <c r="E170" i="1" s="1"/>
  <c r="M25" i="1"/>
  <c r="L106" i="1"/>
  <c r="L147" i="1" s="1"/>
  <c r="L151" i="1" s="1"/>
  <c r="L153" i="1" s="1"/>
  <c r="L155" i="1" s="1"/>
  <c r="L157" i="1" s="1"/>
  <c r="L170" i="1" s="1"/>
  <c r="I106" i="1"/>
  <c r="I147" i="1" s="1"/>
  <c r="I151" i="1" s="1"/>
  <c r="I153" i="1" s="1"/>
  <c r="I155" i="1" s="1"/>
  <c r="I157" i="1" s="1"/>
  <c r="I170" i="1" s="1"/>
  <c r="P105" i="1"/>
  <c r="H105" i="1"/>
  <c r="L25" i="1"/>
  <c r="H106" i="1"/>
  <c r="H147" i="1" s="1"/>
  <c r="H151" i="1" s="1"/>
  <c r="H153" i="1" s="1"/>
  <c r="H155" i="1" s="1"/>
  <c r="H157" i="1" s="1"/>
  <c r="H170" i="1" s="1"/>
  <c r="L105" i="1"/>
  <c r="I25" i="1"/>
  <c r="L112" i="1"/>
  <c r="L99" i="1" s="1"/>
  <c r="K101" i="1"/>
  <c r="I100" i="1"/>
  <c r="E161" i="1"/>
  <c r="N119" i="1"/>
  <c r="N84" i="1" s="1"/>
  <c r="N146" i="1" s="1"/>
  <c r="J119" i="1"/>
  <c r="J84" i="1" s="1"/>
  <c r="J146" i="1" s="1"/>
  <c r="N113" i="1"/>
  <c r="J113" i="1"/>
  <c r="M105" i="1"/>
  <c r="I105" i="1"/>
  <c r="O103" i="1"/>
  <c r="O106" i="1" s="1"/>
  <c r="O147" i="1" s="1"/>
  <c r="O151" i="1" s="1"/>
  <c r="O153" i="1" s="1"/>
  <c r="O155" i="1" s="1"/>
  <c r="O157" i="1" s="1"/>
  <c r="O170" i="1" s="1"/>
  <c r="G103" i="1"/>
  <c r="G106" i="1" s="1"/>
  <c r="G147" i="1" s="1"/>
  <c r="O105" i="1"/>
  <c r="G105" i="1"/>
  <c r="M103" i="1"/>
  <c r="M106" i="1" s="1"/>
  <c r="M147" i="1" s="1"/>
  <c r="M151" i="1" s="1"/>
  <c r="M153" i="1" s="1"/>
  <c r="M155" i="1" s="1"/>
  <c r="M157" i="1" s="1"/>
  <c r="M170" i="1" s="1"/>
  <c r="N101" i="1"/>
  <c r="J101" i="1"/>
  <c r="P100" i="1"/>
  <c r="L100" i="1"/>
  <c r="H100" i="1"/>
  <c r="M112" i="1"/>
  <c r="M99" i="1" s="1"/>
  <c r="I112" i="1"/>
  <c r="I99" i="1" s="1"/>
  <c r="K103" i="1" l="1"/>
  <c r="K106" i="1" s="1"/>
  <c r="K147" i="1" s="1"/>
  <c r="K151" i="1" s="1"/>
  <c r="K153" i="1" s="1"/>
  <c r="K155" i="1" s="1"/>
  <c r="K157" i="1" s="1"/>
  <c r="K170" i="1" s="1"/>
  <c r="J103" i="1"/>
  <c r="J106" i="1" s="1"/>
  <c r="J147" i="1" s="1"/>
  <c r="J151" i="1" s="1"/>
  <c r="J153" i="1" s="1"/>
  <c r="J155" i="1" s="1"/>
  <c r="J157" i="1" s="1"/>
  <c r="J170" i="1" s="1"/>
  <c r="J100" i="1"/>
  <c r="N103" i="1"/>
  <c r="N106" i="1" s="1"/>
  <c r="N147" i="1" s="1"/>
  <c r="N151" i="1" s="1"/>
  <c r="N153" i="1" s="1"/>
  <c r="N155" i="1" s="1"/>
  <c r="N157" i="1" s="1"/>
  <c r="N170" i="1" s="1"/>
  <c r="N100" i="1"/>
  <c r="G151" i="1"/>
  <c r="G153" i="1" s="1"/>
  <c r="G155" i="1" s="1"/>
  <c r="G157" i="1" s="1"/>
  <c r="G170" i="1" s="1"/>
  <c r="G175" i="1"/>
  <c r="G174" i="1"/>
  <c r="G173" i="1"/>
  <c r="G176" i="1"/>
  <c r="H176" i="1" l="1"/>
  <c r="I176" i="1" s="1"/>
  <c r="H174" i="1"/>
  <c r="I174" i="1" s="1"/>
  <c r="H175" i="1"/>
  <c r="I175" i="1" s="1"/>
  <c r="H173" i="1"/>
  <c r="I173" i="1" s="1"/>
</calcChain>
</file>

<file path=xl/sharedStrings.xml><?xml version="1.0" encoding="utf-8"?>
<sst xmlns="http://schemas.openxmlformats.org/spreadsheetml/2006/main" count="137" uniqueCount="119">
  <si>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</si>
  <si>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</si>
  <si>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</si>
  <si>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</si>
  <si>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</si>
  <si>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</si>
  <si>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</si>
  <si>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</si>
  <si>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</si>
  <si>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</si>
  <si>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</si>
  <si>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</si>
  <si>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</si>
  <si>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</si>
  <si>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</si>
  <si>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</si>
  <si>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</si>
  <si>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</si>
  <si>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</si>
  <si>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</si>
  <si>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</si>
  <si>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</si>
  <si>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</si>
  <si>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</si>
  <si>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</si>
  <si>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</si>
  <si>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</si>
  <si>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</si>
  <si>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</si>
  <si>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</si>
  <si>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</si>
  <si>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</si>
  <si>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</si>
  <si>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</si>
  <si>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</si>
  <si>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</si>
  <si>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</si>
  <si>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</si>
  <si>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</si>
  <si>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</si>
  <si>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</si>
  <si>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</si>
  <si>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</si>
  <si>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</si>
  <si>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</si>
  <si>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</si>
  <si>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</si>
  <si>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</si>
  <si>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</si>
  <si>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</si>
  <si>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</si>
  <si>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</si>
  <si>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</si>
  <si>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</si>
  <si>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</si>
  <si>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</si>
  <si>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</si>
  <si>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</si>
  <si>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</si>
  <si>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</si>
  <si>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</si>
  <si>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</si>
  <si>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</si>
  <si>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</si>
  <si>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</si>
  <si>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</si>
  <si>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</si>
  <si>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</si>
  <si>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</si>
  <si>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</si>
  <si>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Density per Net Acre</t>
  </si>
  <si>
    <t>SALE DATA</t>
  </si>
  <si>
    <t>Date of Sale</t>
  </si>
  <si>
    <t>Adjusted Sale Price</t>
  </si>
  <si>
    <t>Type of Proposed Lots</t>
  </si>
  <si>
    <t>DENSITY ADJUSTMENT</t>
  </si>
  <si>
    <t>Subject Net Usable Land Areas (Acres)</t>
  </si>
  <si>
    <t>ENTER</t>
  </si>
  <si>
    <t>Indicated Density / Net Acre</t>
  </si>
  <si>
    <t>No. of Future / Proposed Lots or Units</t>
  </si>
  <si>
    <t>---</t>
  </si>
  <si>
    <t>MULTI-FAMILY LAND SALE COMPARABLES</t>
  </si>
  <si>
    <t>Future Finished Land Area per Unit - Average</t>
  </si>
  <si>
    <t>L3 Valuation</t>
  </si>
  <si>
    <r>
      <t>Density Adjusted Price / Unit (</t>
    </r>
    <r>
      <rPr>
        <b/>
        <sz val="10"/>
        <color indexed="12"/>
        <rFont val="Calibri"/>
        <family val="2"/>
      </rPr>
      <t>x.xx</t>
    </r>
    <r>
      <rPr>
        <b/>
        <sz val="10"/>
        <rFont val="Calibri"/>
        <family val="2"/>
      </rPr>
      <t xml:space="preserve"> Units / Acre)</t>
    </r>
  </si>
  <si>
    <t>Adjusted Price / Net Acre (w/o entitlements)</t>
  </si>
  <si>
    <t>Adjusted Price / Unit (w/o entitlements)</t>
  </si>
  <si>
    <t>Adjusted Price / Net SF (w/o entitlements)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</si>
  <si>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</si>
  <si>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</si>
  <si>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</si>
  <si>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</si>
  <si>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</si>
  <si>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</si>
  <si>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</si>
  <si>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</si>
  <si>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</si>
  <si>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</si>
  <si>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</si>
  <si>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</si>
  <si>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</si>
  <si>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</si>
  <si>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</si>
  <si>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</si>
  <si>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</si>
  <si>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</si>
  <si>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</si>
  <si>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</si>
  <si>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</si>
  <si>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MULTI-FAMILY LAND SALE ADJUSTMENT GRID</t>
  </si>
  <si>
    <t>Size (Net Acres)</t>
  </si>
  <si>
    <t>Adjusted</t>
  </si>
  <si>
    <t xml:space="preserve"> - Subtotal $ / Unit Lot</t>
  </si>
  <si>
    <t xml:space="preserve"> - Total Net Property Adjustment</t>
  </si>
  <si>
    <t xml:space="preserve"> - Total Adjusted $ / Unit</t>
  </si>
  <si>
    <t>No. of Proposed Units</t>
  </si>
  <si>
    <t>Price per SF (Average Unit)</t>
  </si>
  <si>
    <t>Value of Entitlements per Unit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</si>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</sst>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#,##0\ ;\(#,##0\)"/>
    <numFmt numFmtId="167" formatCode="[$-409]mmm\-yy;@"/>
    <numFmt numFmtId="168" formatCode="0.0%"/>
    <numFmt numFmtId="169" formatCode="0.0\ \t\o\ \1"/>
    <numFmt numFmtId="170" formatCode="#,##0.000"/>
    <numFmt numFmtId="171" formatCode="0.000"/>
    <numFmt numFmtId="172" formatCode="#,##0\ \S\F"/>
    <numFmt numFmtId="173" formatCode="m/d/yy;@"/>
    <numFmt numFmtId="174" formatCode="[$-409]d\-mmm\-yy;@"/>
    <numFmt numFmtId="175" formatCode="0.000%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b/>
      <sz val="10"/>
      <name val="Calibri"/>
      <family val="2"/>
    </font>
    <font>
      <b/>
      <sz val="10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32">
    <xf numFmtId="0" fontId="0" fillId="0" borderId="0" xfId="0"/>
    <xf numFmtId="0" fontId="8" fillId="5" borderId="0" xfId="0" applyFont="1" applyFill="1"/>
    <xf numFmtId="0" fontId="9" fillId="2" borderId="0" xfId="0" applyFont="1" applyFill="1" applyBorder="1" applyAlignment="1" applyProtection="1">
      <protection locked="0"/>
    </xf>
    <xf numFmtId="0" fontId="8" fillId="5" borderId="0" xfId="0" applyFont="1" applyFill="1" applyAlignment="1"/>
    <xf numFmtId="0" fontId="9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10" fillId="5" borderId="0" xfId="0" applyFont="1" applyFill="1"/>
    <xf numFmtId="0" fontId="11" fillId="2" borderId="0" xfId="0" applyFont="1" applyFill="1" applyBorder="1"/>
    <xf numFmtId="0" fontId="11" fillId="5" borderId="1" xfId="0" applyFont="1" applyFill="1" applyBorder="1"/>
    <xf numFmtId="0" fontId="10" fillId="5" borderId="0" xfId="0" applyFont="1" applyFill="1" applyAlignment="1"/>
    <xf numFmtId="0" fontId="11" fillId="5" borderId="6" xfId="0" applyFont="1" applyFill="1" applyBorder="1"/>
    <xf numFmtId="0" fontId="11" fillId="2" borderId="8" xfId="0" applyFont="1" applyFill="1" applyBorder="1"/>
    <xf numFmtId="0" fontId="8" fillId="5" borderId="0" xfId="0" applyFont="1" applyFill="1" applyAlignment="1">
      <alignment wrapText="1"/>
    </xf>
    <xf numFmtId="0" fontId="11" fillId="2" borderId="0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0" fontId="11" fillId="5" borderId="12" xfId="0" applyFont="1" applyFill="1" applyBorder="1" applyAlignment="1">
      <alignment wrapText="1"/>
    </xf>
    <xf numFmtId="0" fontId="11" fillId="2" borderId="11" xfId="0" applyFont="1" applyFill="1" applyBorder="1" applyAlignment="1">
      <alignment wrapText="1"/>
    </xf>
    <xf numFmtId="0" fontId="11" fillId="2" borderId="12" xfId="0" applyFont="1" applyFill="1" applyBorder="1" applyAlignment="1">
      <alignment wrapText="1"/>
    </xf>
    <xf numFmtId="0" fontId="11" fillId="5" borderId="17" xfId="0" applyFont="1" applyFill="1" applyBorder="1" applyAlignment="1">
      <alignment wrapText="1"/>
    </xf>
    <xf numFmtId="0" fontId="11" fillId="2" borderId="22" xfId="0" applyFont="1" applyFill="1" applyBorder="1" applyAlignment="1">
      <alignment wrapText="1"/>
    </xf>
    <xf numFmtId="0" fontId="11" fillId="2" borderId="24" xfId="0" applyFont="1" applyFill="1" applyBorder="1" applyAlignment="1">
      <alignment wrapText="1"/>
    </xf>
    <xf numFmtId="0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5" borderId="0" xfId="0" applyFont="1" applyFill="1" applyAlignment="1">
      <alignment horizontal="left" wrapText="1"/>
    </xf>
    <xf numFmtId="0" fontId="12" fillId="2" borderId="0" xfId="0" applyFont="1" applyFill="1" applyAlignment="1">
      <alignment horizontal="right" vertical="top" wrapText="1"/>
    </xf>
    <xf numFmtId="0" fontId="12" fillId="2" borderId="25" xfId="0" applyFont="1" applyFill="1" applyBorder="1" applyAlignment="1">
      <alignment horizontal="right" vertical="top" wrapText="1"/>
    </xf>
    <xf numFmtId="173" fontId="12" fillId="2" borderId="0" xfId="0" applyNumberFormat="1" applyFont="1" applyFill="1" applyAlignment="1">
      <alignment horizontal="right" vertical="top" wrapText="1"/>
    </xf>
    <xf numFmtId="0" fontId="12" fillId="5" borderId="0" xfId="0" applyFont="1" applyFill="1" applyAlignment="1">
      <alignment horizontal="right" vertical="top" wrapText="1"/>
    </xf>
    <xf numFmtId="0" fontId="8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top" wrapText="1"/>
    </xf>
    <xf numFmtId="166" fontId="14" fillId="3" borderId="0" xfId="2" applyNumberFormat="1" applyFont="1" applyFill="1" applyBorder="1"/>
    <xf numFmtId="0" fontId="8" fillId="3" borderId="0" xfId="0" applyFont="1" applyFill="1"/>
    <xf numFmtId="0" fontId="8" fillId="2" borderId="0" xfId="0" applyFont="1" applyFill="1"/>
    <xf numFmtId="4" fontId="8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25" xfId="0" applyFont="1" applyFill="1" applyBorder="1" applyAlignment="1">
      <alignment horizontal="left"/>
    </xf>
    <xf numFmtId="0" fontId="8" fillId="2" borderId="25" xfId="0" applyFont="1" applyFill="1" applyBorder="1"/>
    <xf numFmtId="1" fontId="8" fillId="2" borderId="25" xfId="0" applyNumberFormat="1" applyFont="1" applyFill="1" applyBorder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7" fillId="5" borderId="26" xfId="0" applyFont="1" applyFill="1" applyBorder="1" applyAlignment="1">
      <alignment horizontal="left"/>
    </xf>
    <xf numFmtId="0" fontId="7" fillId="5" borderId="27" xfId="0" applyFont="1" applyFill="1" applyBorder="1" applyAlignment="1">
      <alignment horizontal="right"/>
    </xf>
    <xf numFmtId="0" fontId="6" fillId="5" borderId="26" xfId="0" applyFont="1" applyFill="1" applyBorder="1"/>
    <xf numFmtId="0" fontId="7" fillId="5" borderId="28" xfId="0" applyFont="1" applyFill="1" applyBorder="1" applyAlignment="1">
      <alignment horizontal="right"/>
    </xf>
    <xf numFmtId="0" fontId="7" fillId="5" borderId="13" xfId="0" applyFont="1" applyFill="1" applyBorder="1" applyAlignment="1">
      <alignment horizontal="left" wrapText="1"/>
    </xf>
    <xf numFmtId="0" fontId="7" fillId="5" borderId="13" xfId="2" applyNumberFormat="1" applyFont="1" applyFill="1" applyBorder="1" applyAlignment="1">
      <alignment horizontal="left" wrapText="1"/>
    </xf>
    <xf numFmtId="0" fontId="7" fillId="5" borderId="29" xfId="2" applyNumberFormat="1" applyFont="1" applyFill="1" applyBorder="1" applyAlignment="1">
      <alignment horizontal="left" wrapText="1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right" vertical="top"/>
    </xf>
    <xf numFmtId="0" fontId="15" fillId="5" borderId="0" xfId="0" applyFont="1" applyFill="1" applyAlignment="1"/>
    <xf numFmtId="0" fontId="15" fillId="5" borderId="0" xfId="0" applyFont="1" applyFill="1"/>
    <xf numFmtId="0" fontId="8" fillId="6" borderId="0" xfId="0" applyFont="1" applyFill="1" applyAlignment="1"/>
    <xf numFmtId="0" fontId="10" fillId="6" borderId="0" xfId="0" applyFont="1" applyFill="1" applyAlignment="1"/>
    <xf numFmtId="0" fontId="15" fillId="6" borderId="0" xfId="0" applyFont="1" applyFill="1" applyAlignment="1"/>
    <xf numFmtId="0" fontId="9" fillId="2" borderId="9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right" vertical="top" wrapText="1"/>
    </xf>
    <xf numFmtId="0" fontId="8" fillId="2" borderId="9" xfId="0" applyFont="1" applyFill="1" applyBorder="1" applyAlignment="1">
      <alignment horizontal="right" vertical="top" wrapText="1"/>
    </xf>
    <xf numFmtId="0" fontId="8" fillId="2" borderId="10" xfId="0" applyFont="1" applyFill="1" applyBorder="1" applyAlignment="1">
      <alignment horizontal="right" vertical="top" wrapText="1"/>
    </xf>
    <xf numFmtId="0" fontId="9" fillId="2" borderId="9" xfId="3" applyFont="1" applyFill="1" applyBorder="1" applyAlignment="1">
      <alignment horizontal="left" vertical="top" wrapText="1"/>
    </xf>
    <xf numFmtId="17" fontId="9" fillId="2" borderId="9" xfId="3" applyNumberFormat="1" applyFont="1" applyFill="1" applyBorder="1" applyAlignment="1">
      <alignment horizontal="left" vertical="top" wrapText="1"/>
    </xf>
    <xf numFmtId="167" fontId="8" fillId="2" borderId="0" xfId="0" quotePrefix="1" applyNumberFormat="1" applyFont="1" applyFill="1" applyBorder="1" applyAlignment="1">
      <alignment horizontal="right" vertical="top" wrapText="1"/>
    </xf>
    <xf numFmtId="167" fontId="8" fillId="2" borderId="0" xfId="0" applyNumberFormat="1" applyFont="1" applyFill="1" applyBorder="1" applyAlignment="1">
      <alignment horizontal="right" vertical="top" wrapText="1"/>
    </xf>
    <xf numFmtId="167" fontId="8" fillId="2" borderId="10" xfId="0" applyNumberFormat="1" applyFont="1" applyFill="1" applyBorder="1" applyAlignment="1">
      <alignment horizontal="right" vertical="top" wrapText="1"/>
    </xf>
    <xf numFmtId="0" fontId="9" fillId="2" borderId="9" xfId="2" applyNumberFormat="1" applyFont="1" applyFill="1" applyBorder="1" applyAlignment="1">
      <alignment horizontal="left" vertical="top" wrapText="1"/>
    </xf>
    <xf numFmtId="164" fontId="8" fillId="2" borderId="0" xfId="0" quotePrefix="1" applyNumberFormat="1" applyFont="1" applyFill="1" applyBorder="1" applyAlignment="1">
      <alignment horizontal="right" vertical="top" wrapText="1"/>
    </xf>
    <xf numFmtId="164" fontId="8" fillId="2" borderId="9" xfId="0" applyNumberFormat="1" applyFont="1" applyFill="1" applyBorder="1" applyAlignment="1">
      <alignment horizontal="right" vertical="top" wrapText="1"/>
    </xf>
    <xf numFmtId="164" fontId="8" fillId="2" borderId="0" xfId="0" applyNumberFormat="1" applyFont="1" applyFill="1" applyBorder="1" applyAlignment="1">
      <alignment horizontal="right" vertical="top" wrapText="1"/>
    </xf>
    <xf numFmtId="164" fontId="8" fillId="2" borderId="10" xfId="0" applyNumberFormat="1" applyFont="1" applyFill="1" applyBorder="1" applyAlignment="1">
      <alignment horizontal="right" vertical="top" wrapText="1"/>
    </xf>
    <xf numFmtId="6" fontId="9" fillId="2" borderId="9" xfId="3" applyNumberFormat="1" applyFont="1" applyFill="1" applyBorder="1" applyAlignment="1">
      <alignment horizontal="left" vertical="top" wrapText="1"/>
    </xf>
    <xf numFmtId="0" fontId="9" fillId="2" borderId="9" xfId="1" applyFont="1" applyFill="1" applyBorder="1" applyAlignment="1">
      <alignment horizontal="left" vertical="top" wrapText="1"/>
    </xf>
    <xf numFmtId="0" fontId="8" fillId="2" borderId="0" xfId="0" quotePrefix="1" applyFont="1" applyFill="1" applyBorder="1" applyAlignment="1">
      <alignment horizontal="right" vertical="top" wrapText="1"/>
    </xf>
    <xf numFmtId="164" fontId="9" fillId="2" borderId="9" xfId="3" applyNumberFormat="1" applyFont="1" applyFill="1" applyBorder="1" applyAlignment="1">
      <alignment horizontal="left" vertical="top" wrapText="1"/>
    </xf>
    <xf numFmtId="4" fontId="9" fillId="2" borderId="9" xfId="1" applyNumberFormat="1" applyFont="1" applyFill="1" applyBorder="1" applyAlignment="1">
      <alignment horizontal="left" vertical="top" wrapText="1"/>
    </xf>
    <xf numFmtId="3" fontId="9" fillId="2" borderId="9" xfId="2" applyNumberFormat="1" applyFont="1" applyFill="1" applyBorder="1" applyAlignment="1">
      <alignment horizontal="left" vertical="top" wrapText="1"/>
    </xf>
    <xf numFmtId="2" fontId="9" fillId="2" borderId="9" xfId="1" applyNumberFormat="1" applyFont="1" applyFill="1" applyBorder="1" applyAlignment="1">
      <alignment horizontal="left" vertical="top" wrapText="1"/>
    </xf>
    <xf numFmtId="4" fontId="8" fillId="2" borderId="0" xfId="0" applyNumberFormat="1" applyFont="1" applyFill="1" applyBorder="1" applyAlignment="1">
      <alignment horizontal="right" vertical="top" wrapText="1"/>
    </xf>
    <xf numFmtId="4" fontId="8" fillId="2" borderId="10" xfId="0" applyNumberFormat="1" applyFont="1" applyFill="1" applyBorder="1" applyAlignment="1">
      <alignment horizontal="right" vertical="top" wrapText="1"/>
    </xf>
    <xf numFmtId="171" fontId="9" fillId="2" borderId="9" xfId="1" applyNumberFormat="1" applyFont="1" applyFill="1" applyBorder="1" applyAlignment="1">
      <alignment horizontal="left" vertical="top" wrapText="1"/>
    </xf>
    <xf numFmtId="171" fontId="8" fillId="2" borderId="0" xfId="0" applyNumberFormat="1" applyFont="1" applyFill="1" applyBorder="1" applyAlignment="1">
      <alignment horizontal="right" vertical="top" wrapText="1"/>
    </xf>
    <xf numFmtId="170" fontId="8" fillId="2" borderId="0" xfId="0" applyNumberFormat="1" applyFont="1" applyFill="1" applyBorder="1" applyAlignment="1">
      <alignment horizontal="right" vertical="top" wrapText="1"/>
    </xf>
    <xf numFmtId="170" fontId="8" fillId="2" borderId="10" xfId="0" applyNumberFormat="1" applyFont="1" applyFill="1" applyBorder="1" applyAlignment="1">
      <alignment horizontal="right" vertical="top" wrapText="1"/>
    </xf>
    <xf numFmtId="3" fontId="9" fillId="2" borderId="9" xfId="3" applyNumberFormat="1" applyFont="1" applyFill="1" applyBorder="1" applyAlignment="1">
      <alignment horizontal="left" vertical="top" wrapText="1"/>
    </xf>
    <xf numFmtId="3" fontId="8" fillId="2" borderId="0" xfId="0" applyNumberFormat="1" applyFont="1" applyFill="1" applyBorder="1" applyAlignment="1">
      <alignment horizontal="right" vertical="top" wrapText="1"/>
    </xf>
    <xf numFmtId="3" fontId="8" fillId="2" borderId="10" xfId="0" applyNumberFormat="1" applyFont="1" applyFill="1" applyBorder="1" applyAlignment="1">
      <alignment horizontal="right" vertical="top" wrapText="1"/>
    </xf>
    <xf numFmtId="9" fontId="9" fillId="2" borderId="9" xfId="1" applyNumberFormat="1" applyFont="1" applyFill="1" applyBorder="1" applyAlignment="1">
      <alignment horizontal="left" vertical="top" wrapText="1"/>
    </xf>
    <xf numFmtId="168" fontId="8" fillId="2" borderId="0" xfId="0" applyNumberFormat="1" applyFont="1" applyFill="1" applyBorder="1" applyAlignment="1">
      <alignment horizontal="right" vertical="top" wrapText="1"/>
    </xf>
    <xf numFmtId="168" fontId="8" fillId="2" borderId="10" xfId="0" applyNumberFormat="1" applyFont="1" applyFill="1" applyBorder="1" applyAlignment="1">
      <alignment horizontal="right" vertical="top" wrapText="1"/>
    </xf>
    <xf numFmtId="169" fontId="9" fillId="2" borderId="9" xfId="3" applyNumberFormat="1" applyFont="1" applyFill="1" applyBorder="1" applyAlignment="1">
      <alignment horizontal="left" vertical="top" wrapText="1"/>
    </xf>
    <xf numFmtId="169" fontId="8" fillId="2" borderId="0" xfId="0" applyNumberFormat="1" applyFont="1" applyFill="1" applyBorder="1" applyAlignment="1">
      <alignment horizontal="right" vertical="top" wrapText="1"/>
    </xf>
    <xf numFmtId="169" fontId="8" fillId="2" borderId="9" xfId="0" applyNumberFormat="1" applyFont="1" applyFill="1" applyBorder="1" applyAlignment="1">
      <alignment horizontal="right" vertical="top" wrapText="1"/>
    </xf>
    <xf numFmtId="169" fontId="8" fillId="2" borderId="10" xfId="0" applyNumberFormat="1" applyFont="1" applyFill="1" applyBorder="1" applyAlignment="1">
      <alignment horizontal="right" vertical="top" wrapText="1"/>
    </xf>
    <xf numFmtId="0" fontId="9" fillId="2" borderId="13" xfId="3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right" vertical="top" wrapText="1"/>
    </xf>
    <xf numFmtId="0" fontId="8" fillId="2" borderId="13" xfId="0" applyFont="1" applyFill="1" applyBorder="1" applyAlignment="1">
      <alignment horizontal="right" vertical="top" wrapText="1"/>
    </xf>
    <xf numFmtId="0" fontId="8" fillId="2" borderId="15" xfId="0" applyFont="1" applyFill="1" applyBorder="1" applyAlignment="1">
      <alignment horizontal="right" vertical="top" wrapText="1"/>
    </xf>
    <xf numFmtId="164" fontId="9" fillId="2" borderId="9" xfId="1" applyNumberFormat="1" applyFont="1" applyFill="1" applyBorder="1" applyAlignment="1">
      <alignment horizontal="left" vertical="top" wrapText="1"/>
    </xf>
    <xf numFmtId="0" fontId="8" fillId="2" borderId="0" xfId="0" applyNumberFormat="1" applyFont="1" applyFill="1" applyBorder="1" applyAlignment="1">
      <alignment horizontal="right" vertical="top" wrapText="1"/>
    </xf>
    <xf numFmtId="165" fontId="8" fillId="2" borderId="9" xfId="0" applyNumberFormat="1" applyFont="1" applyFill="1" applyBorder="1" applyAlignment="1">
      <alignment horizontal="right" vertical="top" wrapText="1"/>
    </xf>
    <xf numFmtId="165" fontId="8" fillId="2" borderId="0" xfId="0" applyNumberFormat="1" applyFont="1" applyFill="1" applyBorder="1" applyAlignment="1">
      <alignment horizontal="right" vertical="top" wrapText="1"/>
    </xf>
    <xf numFmtId="165" fontId="8" fillId="2" borderId="10" xfId="0" applyNumberFormat="1" applyFont="1" applyFill="1" applyBorder="1" applyAlignment="1">
      <alignment horizontal="righ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0" fontId="8" fillId="2" borderId="30" xfId="0" applyFont="1" applyFill="1" applyBorder="1" applyAlignment="1">
      <alignment horizontal="right" vertical="top" wrapText="1"/>
    </xf>
    <xf numFmtId="165" fontId="8" fillId="2" borderId="31" xfId="0" applyNumberFormat="1" applyFont="1" applyFill="1" applyBorder="1" applyAlignment="1">
      <alignment horizontal="right" vertical="top" wrapText="1"/>
    </xf>
    <xf numFmtId="165" fontId="8" fillId="2" borderId="32" xfId="0" applyNumberFormat="1" applyFont="1" applyFill="1" applyBorder="1" applyAlignment="1">
      <alignment horizontal="right" vertical="top" wrapText="1"/>
    </xf>
    <xf numFmtId="0" fontId="16" fillId="6" borderId="0" xfId="0" applyFont="1" applyFill="1" applyAlignment="1">
      <alignment horizontal="right" vertical="center" wrapText="1"/>
    </xf>
    <xf numFmtId="0" fontId="16" fillId="6" borderId="0" xfId="0" applyFont="1" applyFill="1" applyBorder="1" applyAlignment="1">
      <alignment horizontal="right" vertical="center" wrapText="1"/>
    </xf>
    <xf numFmtId="0" fontId="16" fillId="6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8" fillId="6" borderId="0" xfId="0" applyFont="1" applyFill="1"/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7" fillId="7" borderId="3" xfId="0" applyFont="1" applyFill="1" applyBorder="1" applyAlignment="1" applyProtection="1">
      <alignment horizontal="left" vertical="center" wrapText="1"/>
      <protection locked="0"/>
    </xf>
    <xf numFmtId="0" fontId="18" fillId="7" borderId="2" xfId="0" applyFont="1" applyFill="1" applyBorder="1" applyAlignment="1">
      <alignment horizontal="left" vertical="center"/>
    </xf>
    <xf numFmtId="0" fontId="18" fillId="7" borderId="33" xfId="0" applyFont="1" applyFill="1" applyBorder="1" applyAlignment="1">
      <alignment horizontal="right" vertical="center" wrapText="1"/>
    </xf>
    <xf numFmtId="0" fontId="18" fillId="7" borderId="4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9" fillId="8" borderId="25" xfId="0" applyFont="1" applyFill="1" applyBorder="1" applyAlignment="1">
      <alignment horizontal="left" vertical="center"/>
    </xf>
    <xf numFmtId="0" fontId="16" fillId="8" borderId="25" xfId="0" applyFont="1" applyFill="1" applyBorder="1" applyAlignment="1">
      <alignment horizontal="right" vertical="center"/>
    </xf>
    <xf numFmtId="0" fontId="7" fillId="7" borderId="6" xfId="0" applyFont="1" applyFill="1" applyBorder="1" applyAlignment="1" applyProtection="1">
      <alignment horizontal="left" vertical="center" wrapText="1"/>
      <protection locked="0"/>
    </xf>
    <xf numFmtId="0" fontId="7" fillId="7" borderId="27" xfId="0" applyFont="1" applyFill="1" applyBorder="1" applyAlignment="1" applyProtection="1">
      <alignment horizontal="left" vertical="center" wrapText="1"/>
      <protection locked="0"/>
    </xf>
    <xf numFmtId="0" fontId="7" fillId="7" borderId="26" xfId="0" applyFont="1" applyFill="1" applyBorder="1" applyAlignment="1">
      <alignment horizontal="left" vertical="center"/>
    </xf>
    <xf numFmtId="0" fontId="7" fillId="7" borderId="34" xfId="0" applyFont="1" applyFill="1" applyBorder="1" applyAlignment="1">
      <alignment horizontal="right" vertical="center" wrapText="1"/>
    </xf>
    <xf numFmtId="0" fontId="18" fillId="7" borderId="7" xfId="0" applyFont="1" applyFill="1" applyBorder="1" applyAlignment="1">
      <alignment horizontal="right" vertical="center" wrapText="1"/>
    </xf>
    <xf numFmtId="0" fontId="19" fillId="6" borderId="0" xfId="0" applyFont="1" applyFill="1" applyAlignment="1">
      <alignment horizontal="left" vertical="center"/>
    </xf>
    <xf numFmtId="174" fontId="16" fillId="6" borderId="0" xfId="0" applyNumberFormat="1" applyFont="1" applyFill="1" applyAlignment="1">
      <alignment horizontal="right" vertical="center"/>
    </xf>
    <xf numFmtId="174" fontId="19" fillId="9" borderId="0" xfId="0" applyNumberFormat="1" applyFont="1" applyFill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0" xfId="0" applyFont="1" applyFill="1" applyBorder="1" applyAlignment="1">
      <alignment horizontal="right" vertical="center"/>
    </xf>
    <xf numFmtId="0" fontId="20" fillId="4" borderId="9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right" vertical="center" wrapText="1"/>
    </xf>
    <xf numFmtId="0" fontId="20" fillId="4" borderId="10" xfId="0" applyFont="1" applyFill="1" applyBorder="1" applyAlignment="1">
      <alignment horizontal="right" vertical="center" wrapText="1"/>
    </xf>
    <xf numFmtId="0" fontId="18" fillId="4" borderId="11" xfId="0" applyFont="1" applyFill="1" applyBorder="1" applyAlignment="1">
      <alignment horizontal="right" vertical="center" wrapText="1"/>
    </xf>
    <xf numFmtId="0" fontId="19" fillId="9" borderId="0" xfId="0" applyFont="1" applyFill="1" applyAlignment="1">
      <alignment horizontal="right" vertical="center"/>
    </xf>
    <xf numFmtId="0" fontId="20" fillId="2" borderId="0" xfId="0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right" vertical="top" wrapText="1"/>
    </xf>
    <xf numFmtId="0" fontId="21" fillId="2" borderId="35" xfId="0" applyFont="1" applyFill="1" applyBorder="1" applyAlignment="1">
      <alignment horizontal="right" vertical="top" wrapText="1"/>
    </xf>
    <xf numFmtId="0" fontId="21" fillId="2" borderId="10" xfId="0" applyFont="1" applyFill="1" applyBorder="1" applyAlignment="1">
      <alignment horizontal="right" vertical="top" wrapText="1"/>
    </xf>
    <xf numFmtId="10" fontId="19" fillId="9" borderId="0" xfId="0" applyNumberFormat="1" applyFont="1" applyFill="1" applyAlignment="1">
      <alignment horizontal="right" vertical="center"/>
    </xf>
    <xf numFmtId="175" fontId="16" fillId="9" borderId="0" xfId="0" applyNumberFormat="1" applyFont="1" applyFill="1" applyAlignment="1" applyProtection="1">
      <alignment horizontal="right" vertical="center"/>
    </xf>
    <xf numFmtId="0" fontId="22" fillId="2" borderId="9" xfId="0" applyFont="1" applyFill="1" applyBorder="1" applyAlignment="1">
      <alignment horizontal="right" vertical="top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167" fontId="21" fillId="2" borderId="35" xfId="0" applyNumberFormat="1" applyFont="1" applyFill="1" applyBorder="1" applyAlignment="1">
      <alignment horizontal="right" vertical="top" wrapText="1"/>
    </xf>
    <xf numFmtId="167" fontId="21" fillId="2" borderId="10" xfId="0" applyNumberFormat="1" applyFont="1" applyFill="1" applyBorder="1" applyAlignment="1">
      <alignment horizontal="right" vertical="top" wrapText="1"/>
    </xf>
    <xf numFmtId="168" fontId="21" fillId="2" borderId="35" xfId="0" applyNumberFormat="1" applyFont="1" applyFill="1" applyBorder="1" applyAlignment="1">
      <alignment horizontal="right" vertical="top" wrapText="1"/>
    </xf>
    <xf numFmtId="168" fontId="21" fillId="2" borderId="10" xfId="0" applyNumberFormat="1" applyFont="1" applyFill="1" applyBorder="1" applyAlignment="1">
      <alignment horizontal="right" vertical="top" wrapText="1"/>
    </xf>
    <xf numFmtId="0" fontId="21" fillId="2" borderId="38" xfId="0" applyFont="1" applyFill="1" applyBorder="1" applyAlignment="1">
      <alignment horizontal="right" vertical="top" wrapText="1"/>
    </xf>
    <xf numFmtId="168" fontId="21" fillId="2" borderId="39" xfId="0" applyNumberFormat="1" applyFont="1" applyFill="1" applyBorder="1" applyAlignment="1">
      <alignment horizontal="right" vertical="top" wrapText="1"/>
    </xf>
    <xf numFmtId="168" fontId="21" fillId="2" borderId="40" xfId="0" applyNumberFormat="1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20" fillId="2" borderId="42" xfId="0" applyFont="1" applyFill="1" applyBorder="1" applyAlignment="1">
      <alignment horizontal="left" vertical="top" wrapText="1"/>
    </xf>
    <xf numFmtId="0" fontId="21" fillId="2" borderId="43" xfId="0" applyFont="1" applyFill="1" applyBorder="1" applyAlignment="1">
      <alignment horizontal="right" vertical="top" wrapText="1"/>
    </xf>
    <xf numFmtId="168" fontId="21" fillId="2" borderId="44" xfId="0" applyNumberFormat="1" applyFont="1" applyFill="1" applyBorder="1" applyAlignment="1">
      <alignment horizontal="right" vertical="top" wrapText="1"/>
    </xf>
    <xf numFmtId="168" fontId="21" fillId="2" borderId="45" xfId="0" applyNumberFormat="1" applyFont="1" applyFill="1" applyBorder="1" applyAlignment="1">
      <alignment horizontal="right" vertical="top" wrapText="1"/>
    </xf>
    <xf numFmtId="0" fontId="21" fillId="2" borderId="13" xfId="0" applyFont="1" applyFill="1" applyBorder="1" applyAlignment="1">
      <alignment horizontal="right" vertical="top" wrapText="1"/>
    </xf>
    <xf numFmtId="168" fontId="21" fillId="2" borderId="36" xfId="0" applyNumberFormat="1" applyFont="1" applyFill="1" applyBorder="1" applyAlignment="1">
      <alignment horizontal="right" vertical="top" wrapText="1"/>
    </xf>
    <xf numFmtId="168" fontId="21" fillId="2" borderId="15" xfId="0" applyNumberFormat="1" applyFont="1" applyFill="1" applyBorder="1" applyAlignment="1">
      <alignment horizontal="right" vertical="top" wrapText="1"/>
    </xf>
    <xf numFmtId="0" fontId="20" fillId="6" borderId="25" xfId="0" applyFont="1" applyFill="1" applyBorder="1" applyAlignment="1">
      <alignment horizontal="left" vertical="top" wrapText="1"/>
    </xf>
    <xf numFmtId="0" fontId="20" fillId="2" borderId="49" xfId="0" applyFont="1" applyFill="1" applyBorder="1" applyAlignment="1">
      <alignment horizontal="left" vertical="center" wrapText="1"/>
    </xf>
    <xf numFmtId="0" fontId="21" fillId="2" borderId="50" xfId="0" applyFont="1" applyFill="1" applyBorder="1" applyAlignment="1">
      <alignment horizontal="right" vertical="center" wrapText="1"/>
    </xf>
    <xf numFmtId="168" fontId="21" fillId="2" borderId="51" xfId="0" applyNumberFormat="1" applyFont="1" applyFill="1" applyBorder="1" applyAlignment="1">
      <alignment horizontal="right" vertical="center" wrapText="1"/>
    </xf>
    <xf numFmtId="168" fontId="21" fillId="2" borderId="52" xfId="0" applyNumberFormat="1" applyFont="1" applyFill="1" applyBorder="1" applyAlignment="1">
      <alignment horizontal="right" vertical="center" wrapText="1"/>
    </xf>
    <xf numFmtId="0" fontId="20" fillId="2" borderId="55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57" xfId="0" applyFont="1" applyFill="1" applyBorder="1" applyAlignment="1">
      <alignment horizontal="center" vertical="center" wrapText="1"/>
    </xf>
    <xf numFmtId="168" fontId="21" fillId="2" borderId="57" xfId="0" applyNumberFormat="1" applyFont="1" applyFill="1" applyBorder="1" applyAlignment="1">
      <alignment horizontal="center" vertical="top" wrapText="1"/>
    </xf>
    <xf numFmtId="0" fontId="21" fillId="2" borderId="60" xfId="0" applyFont="1" applyFill="1" applyBorder="1" applyAlignment="1">
      <alignment horizontal="right" vertical="top" wrapText="1"/>
    </xf>
    <xf numFmtId="168" fontId="21" fillId="2" borderId="61" xfId="0" applyNumberFormat="1" applyFont="1" applyFill="1" applyBorder="1" applyAlignment="1">
      <alignment horizontal="center" vertical="top" wrapText="1"/>
    </xf>
    <xf numFmtId="0" fontId="16" fillId="6" borderId="59" xfId="0" applyFont="1" applyFill="1" applyBorder="1" applyAlignment="1">
      <alignment horizontal="right" vertical="center" wrapText="1"/>
    </xf>
    <xf numFmtId="164" fontId="9" fillId="2" borderId="42" xfId="1" applyNumberFormat="1" applyFont="1" applyFill="1" applyBorder="1" applyAlignment="1">
      <alignment horizontal="left" vertical="top" wrapText="1"/>
    </xf>
    <xf numFmtId="164" fontId="21" fillId="2" borderId="9" xfId="0" applyNumberFormat="1" applyFont="1" applyFill="1" applyBorder="1" applyAlignment="1">
      <alignment horizontal="right" vertical="top" wrapText="1"/>
    </xf>
    <xf numFmtId="164" fontId="20" fillId="2" borderId="35" xfId="0" applyNumberFormat="1" applyFont="1" applyFill="1" applyBorder="1" applyAlignment="1">
      <alignment horizontal="right" vertical="center" wrapText="1"/>
    </xf>
    <xf numFmtId="164" fontId="20" fillId="2" borderId="10" xfId="0" applyNumberFormat="1" applyFont="1" applyFill="1" applyBorder="1" applyAlignment="1">
      <alignment horizontal="right" vertical="center" wrapText="1"/>
    </xf>
    <xf numFmtId="164" fontId="21" fillId="2" borderId="63" xfId="0" applyNumberFormat="1" applyFont="1" applyFill="1" applyBorder="1" applyAlignment="1">
      <alignment horizontal="right" vertical="center" wrapText="1"/>
    </xf>
    <xf numFmtId="164" fontId="20" fillId="2" borderId="0" xfId="0" applyNumberFormat="1" applyFont="1" applyFill="1" applyBorder="1" applyAlignment="1">
      <alignment horizontal="center" vertical="top" wrapText="1"/>
    </xf>
    <xf numFmtId="164" fontId="20" fillId="6" borderId="0" xfId="0" applyNumberFormat="1" applyFont="1" applyFill="1" applyAlignment="1">
      <alignment horizontal="center" vertical="center" wrapText="1"/>
    </xf>
    <xf numFmtId="164" fontId="20" fillId="6" borderId="59" xfId="0" applyNumberFormat="1" applyFont="1" applyFill="1" applyBorder="1" applyAlignment="1">
      <alignment horizontal="center" vertical="center" wrapText="1"/>
    </xf>
    <xf numFmtId="2" fontId="21" fillId="2" borderId="9" xfId="0" applyNumberFormat="1" applyFont="1" applyFill="1" applyBorder="1" applyAlignment="1">
      <alignment horizontal="right" vertical="top" wrapText="1"/>
    </xf>
    <xf numFmtId="2" fontId="21" fillId="2" borderId="35" xfId="0" applyNumberFormat="1" applyFont="1" applyFill="1" applyBorder="1" applyAlignment="1">
      <alignment horizontal="right" vertical="top" wrapText="1"/>
    </xf>
    <xf numFmtId="2" fontId="21" fillId="2" borderId="10" xfId="0" applyNumberFormat="1" applyFont="1" applyFill="1" applyBorder="1" applyAlignment="1">
      <alignment horizontal="right" vertical="top" wrapText="1"/>
    </xf>
    <xf numFmtId="164" fontId="8" fillId="2" borderId="14" xfId="0" applyNumberFormat="1" applyFont="1" applyFill="1" applyBorder="1" applyAlignment="1">
      <alignment horizontal="right" vertical="top" wrapText="1"/>
    </xf>
    <xf numFmtId="164" fontId="8" fillId="2" borderId="13" xfId="0" applyNumberFormat="1" applyFont="1" applyFill="1" applyBorder="1" applyAlignment="1">
      <alignment horizontal="right" vertical="top" wrapText="1"/>
    </xf>
    <xf numFmtId="164" fontId="8" fillId="2" borderId="15" xfId="0" applyNumberFormat="1" applyFont="1" applyFill="1" applyBorder="1" applyAlignment="1">
      <alignment horizontal="right" vertical="top" wrapText="1"/>
    </xf>
    <xf numFmtId="0" fontId="21" fillId="2" borderId="42" xfId="0" applyFont="1" applyFill="1" applyBorder="1" applyAlignment="1">
      <alignment horizontal="left" vertical="top" wrapText="1"/>
    </xf>
    <xf numFmtId="164" fontId="21" fillId="2" borderId="64" xfId="0" applyNumberFormat="1" applyFont="1" applyFill="1" applyBorder="1" applyAlignment="1">
      <alignment horizontal="right" vertical="top" wrapText="1"/>
    </xf>
    <xf numFmtId="164" fontId="21" fillId="2" borderId="45" xfId="0" applyNumberFormat="1" applyFont="1" applyFill="1" applyBorder="1" applyAlignment="1">
      <alignment horizontal="right" vertical="top" wrapText="1"/>
    </xf>
    <xf numFmtId="168" fontId="21" fillId="2" borderId="65" xfId="0" applyNumberFormat="1" applyFont="1" applyFill="1" applyBorder="1" applyAlignment="1">
      <alignment horizontal="right" vertical="top" wrapText="1"/>
    </xf>
    <xf numFmtId="164" fontId="21" fillId="2" borderId="9" xfId="0" applyNumberFormat="1" applyFont="1" applyFill="1" applyBorder="1" applyAlignment="1">
      <alignment horizontal="right" vertical="center" wrapText="1"/>
    </xf>
    <xf numFmtId="0" fontId="9" fillId="2" borderId="42" xfId="0" applyFont="1" applyFill="1" applyBorder="1" applyAlignment="1">
      <alignment horizontal="left" vertical="top" wrapText="1"/>
    </xf>
    <xf numFmtId="0" fontId="9" fillId="2" borderId="0" xfId="3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7" fillId="7" borderId="33" xfId="0" applyFont="1" applyFill="1" applyBorder="1" applyAlignment="1" applyProtection="1">
      <alignment horizontal="right" vertical="center" wrapText="1"/>
      <protection locked="0"/>
    </xf>
    <xf numFmtId="0" fontId="7" fillId="7" borderId="34" xfId="0" applyFont="1" applyFill="1" applyBorder="1" applyAlignment="1" applyProtection="1">
      <alignment horizontal="right" vertical="center" wrapText="1"/>
      <protection locked="0"/>
    </xf>
    <xf numFmtId="0" fontId="20" fillId="4" borderId="35" xfId="0" applyFont="1" applyFill="1" applyBorder="1" applyAlignment="1">
      <alignment horizontal="right" vertical="center"/>
    </xf>
    <xf numFmtId="0" fontId="6" fillId="6" borderId="36" xfId="0" applyFont="1" applyFill="1" applyBorder="1" applyAlignment="1">
      <alignment horizontal="right" vertical="center" wrapText="1"/>
    </xf>
    <xf numFmtId="0" fontId="21" fillId="9" borderId="35" xfId="0" applyFont="1" applyFill="1" applyBorder="1" applyAlignment="1">
      <alignment horizontal="right" vertical="top" wrapText="1"/>
    </xf>
    <xf numFmtId="0" fontId="7" fillId="6" borderId="35" xfId="0" applyFont="1" applyFill="1" applyBorder="1" applyAlignment="1">
      <alignment horizontal="right" vertical="center" wrapText="1"/>
    </xf>
    <xf numFmtId="170" fontId="21" fillId="2" borderId="44" xfId="0" applyNumberFormat="1" applyFont="1" applyFill="1" applyBorder="1" applyAlignment="1">
      <alignment horizontal="right" vertical="top" wrapText="1"/>
    </xf>
    <xf numFmtId="3" fontId="21" fillId="2" borderId="35" xfId="0" applyNumberFormat="1" applyFont="1" applyFill="1" applyBorder="1" applyAlignment="1">
      <alignment horizontal="right" vertical="top" wrapText="1"/>
    </xf>
    <xf numFmtId="0" fontId="21" fillId="2" borderId="44" xfId="0" applyFont="1" applyFill="1" applyBorder="1" applyAlignment="1">
      <alignment horizontal="right" vertical="top" wrapText="1"/>
    </xf>
    <xf numFmtId="0" fontId="21" fillId="2" borderId="36" xfId="0" applyFont="1" applyFill="1" applyBorder="1" applyAlignment="1">
      <alignment horizontal="right" vertical="top" wrapText="1"/>
    </xf>
    <xf numFmtId="0" fontId="21" fillId="6" borderId="39" xfId="0" applyFont="1" applyFill="1" applyBorder="1" applyAlignment="1">
      <alignment horizontal="right" vertical="top" wrapText="1"/>
    </xf>
    <xf numFmtId="0" fontId="21" fillId="2" borderId="51" xfId="0" applyFont="1" applyFill="1" applyBorder="1" applyAlignment="1">
      <alignment horizontal="right" vertical="center" wrapText="1"/>
    </xf>
    <xf numFmtId="164" fontId="20" fillId="2" borderId="66" xfId="0" applyNumberFormat="1" applyFont="1" applyFill="1" applyBorder="1" applyAlignment="1">
      <alignment horizontal="right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top" wrapText="1"/>
    </xf>
    <xf numFmtId="0" fontId="20" fillId="2" borderId="67" xfId="0" applyFont="1" applyFill="1" applyBorder="1" applyAlignment="1">
      <alignment horizontal="center" vertical="top" wrapText="1"/>
    </xf>
    <xf numFmtId="164" fontId="20" fillId="2" borderId="44" xfId="0" applyNumberFormat="1" applyFont="1" applyFill="1" applyBorder="1" applyAlignment="1">
      <alignment horizontal="right" vertical="top" wrapText="1"/>
    </xf>
    <xf numFmtId="164" fontId="20" fillId="2" borderId="45" xfId="0" applyNumberFormat="1" applyFont="1" applyFill="1" applyBorder="1" applyAlignment="1">
      <alignment horizontal="right" vertical="top" wrapText="1"/>
    </xf>
    <xf numFmtId="0" fontId="7" fillId="5" borderId="68" xfId="0" applyFont="1" applyFill="1" applyBorder="1" applyAlignment="1">
      <alignment horizontal="center" vertical="center" wrapText="1"/>
    </xf>
    <xf numFmtId="164" fontId="20" fillId="2" borderId="57" xfId="0" applyNumberFormat="1" applyFont="1" applyFill="1" applyBorder="1" applyAlignment="1">
      <alignment horizontal="center" vertical="top" wrapText="1"/>
    </xf>
    <xf numFmtId="164" fontId="20" fillId="6" borderId="57" xfId="0" applyNumberFormat="1" applyFont="1" applyFill="1" applyBorder="1" applyAlignment="1">
      <alignment horizontal="center" vertical="center" wrapText="1"/>
    </xf>
    <xf numFmtId="164" fontId="20" fillId="6" borderId="61" xfId="0" applyNumberFormat="1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168" fontId="21" fillId="6" borderId="10" xfId="0" applyNumberFormat="1" applyFont="1" applyFill="1" applyBorder="1" applyAlignment="1">
      <alignment horizontal="center" vertical="top" wrapText="1"/>
    </xf>
    <xf numFmtId="168" fontId="21" fillId="6" borderId="69" xfId="0" applyNumberFormat="1" applyFont="1" applyFill="1" applyBorder="1" applyAlignment="1">
      <alignment horizontal="center" vertical="top" wrapText="1"/>
    </xf>
    <xf numFmtId="0" fontId="21" fillId="6" borderId="44" xfId="0" applyFont="1" applyFill="1" applyBorder="1" applyAlignment="1">
      <alignment horizontal="right" vertical="top" wrapText="1"/>
    </xf>
    <xf numFmtId="0" fontId="8" fillId="6" borderId="0" xfId="0" applyFont="1" applyFill="1" applyAlignment="1">
      <alignment horizontal="left"/>
    </xf>
    <xf numFmtId="164" fontId="20" fillId="2" borderId="70" xfId="0" applyNumberFormat="1" applyFont="1" applyFill="1" applyBorder="1" applyAlignment="1">
      <alignment horizontal="right" vertical="center" wrapText="1"/>
    </xf>
    <xf numFmtId="0" fontId="9" fillId="5" borderId="2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right"/>
    </xf>
    <xf numFmtId="0" fontId="8" fillId="5" borderId="2" xfId="0" applyFont="1" applyFill="1" applyBorder="1"/>
    <xf numFmtId="0" fontId="9" fillId="5" borderId="4" xfId="0" applyFont="1" applyFill="1" applyBorder="1" applyAlignment="1">
      <alignment horizontal="right"/>
    </xf>
    <xf numFmtId="0" fontId="8" fillId="5" borderId="5" xfId="0" applyFont="1" applyFill="1" applyBorder="1"/>
    <xf numFmtId="0" fontId="8" fillId="5" borderId="7" xfId="0" applyFont="1" applyFill="1" applyBorder="1"/>
    <xf numFmtId="0" fontId="9" fillId="2" borderId="9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right"/>
    </xf>
    <xf numFmtId="0" fontId="8" fillId="2" borderId="9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 applyAlignment="1">
      <alignment horizontal="right" wrapText="1"/>
    </xf>
    <xf numFmtId="0" fontId="9" fillId="2" borderId="9" xfId="0" applyFont="1" applyFill="1" applyBorder="1" applyAlignment="1">
      <alignment horizontal="left" wrapText="1"/>
    </xf>
    <xf numFmtId="0" fontId="9" fillId="5" borderId="13" xfId="0" applyFont="1" applyFill="1" applyBorder="1" applyAlignment="1">
      <alignment horizontal="left" wrapText="1"/>
    </xf>
    <xf numFmtId="0" fontId="8" fillId="2" borderId="16" xfId="0" applyFont="1" applyFill="1" applyBorder="1" applyAlignment="1">
      <alignment horizontal="right" wrapText="1"/>
    </xf>
    <xf numFmtId="0" fontId="9" fillId="2" borderId="9" xfId="3" applyFont="1" applyFill="1" applyBorder="1" applyAlignment="1">
      <alignment horizontal="left" wrapText="1"/>
    </xf>
    <xf numFmtId="0" fontId="9" fillId="2" borderId="9" xfId="2" applyNumberFormat="1" applyFont="1" applyFill="1" applyBorder="1" applyAlignment="1">
      <alignment horizontal="left" wrapText="1"/>
    </xf>
    <xf numFmtId="164" fontId="9" fillId="2" borderId="13" xfId="3" applyNumberFormat="1" applyFont="1" applyFill="1" applyBorder="1" applyAlignment="1">
      <alignment horizontal="left" vertical="top" wrapText="1"/>
    </xf>
    <xf numFmtId="165" fontId="9" fillId="2" borderId="9" xfId="1" applyNumberFormat="1" applyFont="1" applyFill="1" applyBorder="1" applyAlignment="1">
      <alignment horizontal="left" vertical="top" wrapText="1"/>
    </xf>
    <xf numFmtId="165" fontId="9" fillId="2" borderId="9" xfId="3" applyNumberFormat="1" applyFont="1" applyFill="1" applyBorder="1" applyAlignment="1">
      <alignment horizontal="left" vertical="top" wrapText="1"/>
    </xf>
    <xf numFmtId="10" fontId="9" fillId="2" borderId="9" xfId="1" applyNumberFormat="1" applyFont="1" applyFill="1" applyBorder="1" applyAlignment="1">
      <alignment horizontal="left" vertical="top" wrapText="1"/>
    </xf>
    <xf numFmtId="10" fontId="8" fillId="2" borderId="0" xfId="0" applyNumberFormat="1" applyFont="1" applyFill="1" applyBorder="1" applyAlignment="1">
      <alignment horizontal="right" vertical="top" wrapText="1"/>
    </xf>
    <xf numFmtId="10" fontId="8" fillId="2" borderId="10" xfId="0" applyNumberFormat="1" applyFont="1" applyFill="1" applyBorder="1" applyAlignment="1">
      <alignment horizontal="right" vertical="top" wrapText="1"/>
    </xf>
    <xf numFmtId="10" fontId="9" fillId="2" borderId="9" xfId="1" applyNumberFormat="1" applyFont="1" applyFill="1" applyBorder="1" applyAlignment="1">
      <alignment horizontal="left" wrapText="1"/>
    </xf>
    <xf numFmtId="167" fontId="9" fillId="2" borderId="9" xfId="2" applyNumberFormat="1" applyFont="1" applyFill="1" applyBorder="1" applyAlignment="1">
      <alignment horizontal="left" vertical="top" wrapText="1"/>
    </xf>
    <xf numFmtId="168" fontId="9" fillId="2" borderId="9" xfId="2" applyNumberFormat="1" applyFont="1" applyFill="1" applyBorder="1" applyAlignment="1">
      <alignment horizontal="left" vertical="top" wrapText="1"/>
    </xf>
    <xf numFmtId="172" fontId="8" fillId="2" borderId="0" xfId="0" applyNumberFormat="1" applyFont="1" applyFill="1" applyBorder="1" applyAlignment="1">
      <alignment horizontal="right" vertical="top" wrapText="1"/>
    </xf>
    <xf numFmtId="172" fontId="8" fillId="2" borderId="9" xfId="0" applyNumberFormat="1" applyFont="1" applyFill="1" applyBorder="1" applyAlignment="1">
      <alignment horizontal="right" vertical="top" wrapText="1"/>
    </xf>
    <xf numFmtId="172" fontId="8" fillId="2" borderId="10" xfId="0" applyNumberFormat="1" applyFont="1" applyFill="1" applyBorder="1" applyAlignment="1">
      <alignment horizontal="right" vertical="top" wrapText="1"/>
    </xf>
    <xf numFmtId="164" fontId="9" fillId="2" borderId="9" xfId="2" applyNumberFormat="1" applyFont="1" applyFill="1" applyBorder="1" applyAlignment="1">
      <alignment horizontal="left" vertical="top" wrapText="1"/>
    </xf>
    <xf numFmtId="168" fontId="8" fillId="2" borderId="9" xfId="0" applyNumberFormat="1" applyFont="1" applyFill="1" applyBorder="1" applyAlignment="1">
      <alignment horizontal="right" vertical="top" wrapText="1"/>
    </xf>
    <xf numFmtId="0" fontId="8" fillId="2" borderId="18" xfId="0" applyFont="1" applyFill="1" applyBorder="1" applyAlignment="1">
      <alignment horizontal="right" vertical="top" wrapText="1"/>
    </xf>
    <xf numFmtId="0" fontId="8" fillId="2" borderId="19" xfId="0" applyFont="1" applyFill="1" applyBorder="1" applyAlignment="1">
      <alignment horizontal="right" vertical="top" wrapText="1"/>
    </xf>
    <xf numFmtId="0" fontId="8" fillId="2" borderId="20" xfId="0" applyFont="1" applyFill="1" applyBorder="1" applyAlignment="1">
      <alignment horizontal="right" vertical="top" wrapText="1"/>
    </xf>
    <xf numFmtId="0" fontId="8" fillId="2" borderId="21" xfId="0" applyFont="1" applyFill="1" applyBorder="1" applyAlignment="1">
      <alignment horizontal="right" wrapText="1"/>
    </xf>
    <xf numFmtId="8" fontId="9" fillId="2" borderId="9" xfId="3" applyNumberFormat="1" applyFont="1" applyFill="1" applyBorder="1" applyAlignment="1">
      <alignment horizontal="left" vertical="top" wrapText="1"/>
    </xf>
    <xf numFmtId="0" fontId="8" fillId="2" borderId="23" xfId="0" applyFont="1" applyFill="1" applyBorder="1" applyAlignment="1">
      <alignment horizontal="right" wrapText="1"/>
    </xf>
    <xf numFmtId="0" fontId="9" fillId="2" borderId="24" xfId="2" applyNumberFormat="1" applyFont="1" applyFill="1" applyBorder="1" applyAlignment="1">
      <alignment horizontal="left" wrapText="1"/>
    </xf>
    <xf numFmtId="0" fontId="8" fillId="2" borderId="24" xfId="0" applyFont="1" applyFill="1" applyBorder="1" applyAlignment="1">
      <alignment wrapText="1"/>
    </xf>
    <xf numFmtId="165" fontId="8" fillId="2" borderId="24" xfId="0" applyNumberFormat="1" applyFont="1" applyFill="1" applyBorder="1" applyAlignment="1">
      <alignment horizontal="right" wrapText="1"/>
    </xf>
    <xf numFmtId="0" fontId="8" fillId="2" borderId="24" xfId="0" applyFont="1" applyFill="1" applyBorder="1" applyAlignment="1">
      <alignment horizontal="right" wrapText="1"/>
    </xf>
    <xf numFmtId="0" fontId="9" fillId="2" borderId="0" xfId="2" applyNumberFormat="1" applyFont="1" applyFill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165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20" fillId="2" borderId="8" xfId="0" applyFont="1" applyFill="1" applyBorder="1" applyAlignment="1">
      <alignment horizontal="left" vertical="top" wrapText="1"/>
    </xf>
    <xf numFmtId="0" fontId="21" fillId="2" borderId="11" xfId="0" applyFont="1" applyFill="1" applyBorder="1" applyAlignment="1">
      <alignment horizontal="right" vertical="center" wrapText="1"/>
    </xf>
    <xf numFmtId="0" fontId="21" fillId="2" borderId="8" xfId="0" applyFont="1" applyFill="1" applyBorder="1" applyAlignment="1">
      <alignment horizontal="right" vertical="top" wrapText="1"/>
    </xf>
    <xf numFmtId="0" fontId="21" fillId="2" borderId="0" xfId="0" applyFont="1" applyFill="1" applyBorder="1" applyAlignment="1">
      <alignment horizontal="right" vertical="top" wrapText="1"/>
    </xf>
    <xf numFmtId="0" fontId="21" fillId="2" borderId="15" xfId="0" applyFont="1" applyFill="1" applyBorder="1" applyAlignment="1">
      <alignment horizontal="right" vertical="top" wrapText="1"/>
    </xf>
    <xf numFmtId="0" fontId="21" fillId="2" borderId="16" xfId="0" applyFont="1" applyFill="1" applyBorder="1" applyAlignment="1">
      <alignment horizontal="right" vertical="center" wrapText="1"/>
    </xf>
    <xf numFmtId="167" fontId="21" fillId="2" borderId="11" xfId="0" applyNumberFormat="1" applyFont="1" applyFill="1" applyBorder="1" applyAlignment="1">
      <alignment horizontal="right" vertical="center" wrapText="1"/>
    </xf>
    <xf numFmtId="167" fontId="21" fillId="2" borderId="46" xfId="0" applyNumberFormat="1" applyFont="1" applyFill="1" applyBorder="1" applyAlignment="1">
      <alignment horizontal="right" vertical="center" wrapText="1"/>
    </xf>
    <xf numFmtId="167" fontId="21" fillId="2" borderId="8" xfId="0" quotePrefix="1" applyNumberFormat="1" applyFont="1" applyFill="1" applyBorder="1" applyAlignment="1">
      <alignment horizontal="right" vertical="top" wrapText="1"/>
    </xf>
    <xf numFmtId="167" fontId="21" fillId="2" borderId="0" xfId="0" quotePrefix="1" applyNumberFormat="1" applyFont="1" applyFill="1" applyBorder="1" applyAlignment="1">
      <alignment horizontal="right" vertical="top" wrapText="1"/>
    </xf>
    <xf numFmtId="167" fontId="21" fillId="2" borderId="35" xfId="0" quotePrefix="1" applyNumberFormat="1" applyFont="1" applyFill="1" applyBorder="1" applyAlignment="1">
      <alignment horizontal="right" vertical="top" wrapText="1"/>
    </xf>
    <xf numFmtId="0" fontId="20" fillId="2" borderId="41" xfId="0" applyFont="1" applyFill="1" applyBorder="1" applyAlignment="1">
      <alignment horizontal="left" vertical="top" wrapText="1"/>
    </xf>
    <xf numFmtId="3" fontId="21" fillId="2" borderId="46" xfId="0" applyNumberFormat="1" applyFont="1" applyFill="1" applyBorder="1" applyAlignment="1">
      <alignment horizontal="right" vertical="center" wrapText="1"/>
    </xf>
    <xf numFmtId="0" fontId="20" fillId="2" borderId="8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left" vertical="top" wrapText="1"/>
    </xf>
    <xf numFmtId="0" fontId="9" fillId="2" borderId="8" xfId="3" applyFont="1" applyFill="1" applyBorder="1" applyAlignment="1">
      <alignment horizontal="left" vertical="top" wrapText="1"/>
    </xf>
    <xf numFmtId="0" fontId="9" fillId="2" borderId="12" xfId="0" applyFont="1" applyFill="1" applyBorder="1" applyAlignment="1">
      <alignment horizontal="left" vertical="top" wrapText="1"/>
    </xf>
    <xf numFmtId="167" fontId="21" fillId="2" borderId="16" xfId="0" applyNumberFormat="1" applyFont="1" applyFill="1" applyBorder="1" applyAlignment="1">
      <alignment horizontal="right" vertical="center" wrapText="1"/>
    </xf>
    <xf numFmtId="0" fontId="20" fillId="6" borderId="47" xfId="0" applyFont="1" applyFill="1" applyBorder="1" applyAlignment="1">
      <alignment horizontal="left" vertical="top" wrapText="1"/>
    </xf>
    <xf numFmtId="167" fontId="21" fillId="2" borderId="37" xfId="0" applyNumberFormat="1" applyFont="1" applyFill="1" applyBorder="1" applyAlignment="1">
      <alignment horizontal="right" vertical="center" wrapText="1"/>
    </xf>
    <xf numFmtId="0" fontId="20" fillId="2" borderId="48" xfId="0" applyFont="1" applyFill="1" applyBorder="1" applyAlignment="1">
      <alignment horizontal="left" vertical="center" wrapText="1"/>
    </xf>
    <xf numFmtId="167" fontId="21" fillId="2" borderId="53" xfId="0" applyNumberFormat="1" applyFont="1" applyFill="1" applyBorder="1" applyAlignment="1">
      <alignment horizontal="right" vertical="center" wrapText="1"/>
    </xf>
    <xf numFmtId="0" fontId="20" fillId="2" borderId="54" xfId="0" applyFont="1" applyFill="1" applyBorder="1" applyAlignment="1">
      <alignment horizontal="left" vertical="center" wrapText="1"/>
    </xf>
    <xf numFmtId="167" fontId="21" fillId="2" borderId="56" xfId="0" applyNumberFormat="1" applyFont="1" applyFill="1" applyBorder="1" applyAlignment="1">
      <alignment horizontal="right" vertical="center" wrapText="1"/>
    </xf>
    <xf numFmtId="0" fontId="21" fillId="2" borderId="18" xfId="0" applyNumberFormat="1" applyFont="1" applyFill="1" applyBorder="1" applyAlignment="1">
      <alignment horizontal="right" vertical="top" wrapText="1"/>
    </xf>
    <xf numFmtId="0" fontId="21" fillId="2" borderId="0" xfId="0" applyNumberFormat="1" applyFont="1" applyFill="1" applyBorder="1" applyAlignment="1">
      <alignment horizontal="right" vertical="top" wrapText="1"/>
    </xf>
    <xf numFmtId="167" fontId="21" fillId="2" borderId="8" xfId="0" quotePrefix="1" applyNumberFormat="1" applyFont="1" applyFill="1" applyBorder="1" applyAlignment="1">
      <alignment horizontal="center" vertical="top" wrapText="1"/>
    </xf>
    <xf numFmtId="167" fontId="21" fillId="2" borderId="0" xfId="0" quotePrefix="1" applyNumberFormat="1" applyFont="1" applyFill="1" applyBorder="1" applyAlignment="1">
      <alignment horizontal="center" vertical="top" wrapText="1"/>
    </xf>
    <xf numFmtId="167" fontId="21" fillId="2" borderId="35" xfId="0" quotePrefix="1" applyNumberFormat="1" applyFont="1" applyFill="1" applyBorder="1" applyAlignment="1">
      <alignment horizontal="center" vertical="top" wrapText="1"/>
    </xf>
    <xf numFmtId="0" fontId="21" fillId="2" borderId="0" xfId="0" applyNumberFormat="1" applyFont="1" applyFill="1" applyBorder="1" applyAlignment="1">
      <alignment horizontal="center" vertical="top" wrapText="1"/>
    </xf>
    <xf numFmtId="0" fontId="21" fillId="2" borderId="57" xfId="0" applyNumberFormat="1" applyFont="1" applyFill="1" applyBorder="1" applyAlignment="1">
      <alignment horizontal="center" vertical="top" wrapText="1"/>
    </xf>
    <xf numFmtId="0" fontId="21" fillId="6" borderId="10" xfId="0" applyNumberFormat="1" applyFont="1" applyFill="1" applyBorder="1" applyAlignment="1">
      <alignment horizontal="center" vertical="top" wrapText="1"/>
    </xf>
    <xf numFmtId="0" fontId="20" fillId="2" borderId="8" xfId="0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 wrapText="1"/>
    </xf>
    <xf numFmtId="167" fontId="21" fillId="2" borderId="0" xfId="0" applyNumberFormat="1" applyFont="1" applyFill="1" applyBorder="1" applyAlignment="1">
      <alignment horizontal="right" vertical="top" wrapText="1"/>
    </xf>
    <xf numFmtId="0" fontId="20" fillId="2" borderId="58" xfId="0" applyFont="1" applyFill="1" applyBorder="1" applyAlignment="1">
      <alignment horizontal="center" vertical="top" wrapText="1"/>
    </xf>
    <xf numFmtId="0" fontId="20" fillId="2" borderId="59" xfId="0" applyFont="1" applyFill="1" applyBorder="1" applyAlignment="1">
      <alignment horizontal="center" vertical="top" wrapText="1"/>
    </xf>
    <xf numFmtId="167" fontId="21" fillId="2" borderId="62" xfId="0" applyNumberFormat="1" applyFont="1" applyFill="1" applyBorder="1" applyAlignment="1">
      <alignment horizontal="right" vertical="center" wrapText="1"/>
    </xf>
    <xf numFmtId="49" fontId="11" fillId="2" borderId="0" xfId="0" applyNumberFormat="1" applyFont="1" applyFill="1" applyBorder="1" applyAlignment="1">
      <alignment wrapText="1"/>
    </xf>
    <xf numFmtId="49" fontId="11" fillId="2" borderId="8" xfId="0" applyNumberFormat="1" applyFont="1" applyFill="1" applyBorder="1" applyAlignment="1">
      <alignment wrapText="1"/>
    </xf>
    <xf numFmtId="49" fontId="9" fillId="2" borderId="9" xfId="2" applyNumberFormat="1" applyFont="1" applyFill="1" applyBorder="1" applyAlignment="1">
      <alignment horizontal="left" vertical="top" wrapText="1"/>
    </xf>
    <xf numFmtId="49" fontId="8" fillId="2" borderId="0" xfId="0" quotePrefix="1" applyNumberFormat="1" applyFont="1" applyFill="1" applyBorder="1" applyAlignment="1">
      <alignment horizontal="right" vertical="top" wrapText="1"/>
    </xf>
    <xf numFmtId="49" fontId="8" fillId="2" borderId="9" xfId="0" applyNumberFormat="1" applyFont="1" applyFill="1" applyBorder="1" applyAlignment="1">
      <alignment horizontal="right" vertical="top" wrapText="1"/>
    </xf>
    <xf numFmtId="49" fontId="8" fillId="2" borderId="0" xfId="0" applyNumberFormat="1" applyFont="1" applyFill="1" applyBorder="1" applyAlignment="1">
      <alignment horizontal="right" vertical="top" wrapText="1"/>
    </xf>
    <xf numFmtId="49" fontId="8" fillId="2" borderId="10" xfId="0" applyNumberFormat="1" applyFont="1" applyFill="1" applyBorder="1" applyAlignment="1">
      <alignment horizontal="right" vertical="top" wrapText="1"/>
    </xf>
    <xf numFmtId="49" fontId="8" fillId="2" borderId="11" xfId="0" applyNumberFormat="1" applyFont="1" applyFill="1" applyBorder="1" applyAlignment="1">
      <alignment horizontal="right" wrapText="1"/>
    </xf>
    <xf numFmtId="49" fontId="8" fillId="6" borderId="0" xfId="0" applyNumberFormat="1" applyFont="1" applyFill="1" applyAlignment="1"/>
    <xf numFmtId="49" fontId="8" fillId="5" borderId="0" xfId="0" applyNumberFormat="1" applyFont="1" applyFill="1" applyAlignment="1"/>
    <xf numFmtId="49" fontId="8" fillId="5" borderId="0" xfId="0" applyNumberFormat="1" applyFont="1" applyFill="1" applyAlignment="1">
      <alignment wrapText="1"/>
    </xf>
    <xf numFmtId="0" fontId="21" fillId="0" borderId="35" xfId="0" applyFont="1" applyFill="1" applyBorder="1" applyAlignment="1">
      <alignment horizontal="right" vertical="top" wrapText="1"/>
    </xf>
    <xf numFmtId="168" fontId="21" fillId="0" borderId="35" xfId="0" applyNumberFormat="1" applyFont="1" applyFill="1" applyBorder="1" applyAlignment="1">
      <alignment horizontal="right" vertical="top" wrapText="1"/>
    </xf>
    <xf numFmtId="0" fontId="7" fillId="7" borderId="28" xfId="0" applyFont="1" applyFill="1" applyBorder="1" applyAlignment="1">
      <alignment horizontal="right" vertical="center" wrapText="1"/>
    </xf>
    <xf numFmtId="0" fontId="20" fillId="2" borderId="0" xfId="0" applyFont="1" applyFill="1" applyAlignment="1">
      <alignment horizontal="left" vertical="top" wrapText="1"/>
    </xf>
    <xf numFmtId="0" fontId="21" fillId="2" borderId="35" xfId="0" applyNumberFormat="1" applyFont="1" applyFill="1" applyBorder="1" applyAlignment="1">
      <alignment horizontal="right" vertical="top" wrapText="1"/>
    </xf>
    <xf numFmtId="0" fontId="21" fillId="2" borderId="9" xfId="0" applyNumberFormat="1" applyFont="1" applyFill="1" applyBorder="1" applyAlignment="1">
      <alignment horizontal="right" vertical="top" wrapText="1"/>
    </xf>
    <xf numFmtId="0" fontId="21" fillId="2" borderId="10" xfId="0" applyNumberFormat="1" applyFont="1" applyFill="1" applyBorder="1" applyAlignment="1">
      <alignment horizontal="right" vertical="top" wrapText="1"/>
    </xf>
    <xf numFmtId="0" fontId="21" fillId="2" borderId="11" xfId="0" applyNumberFormat="1" applyFont="1" applyFill="1" applyBorder="1" applyAlignment="1">
      <alignment horizontal="right" vertical="center" wrapText="1"/>
    </xf>
    <xf numFmtId="0" fontId="23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Alignment="1"/>
    <xf numFmtId="0" fontId="24" fillId="6" borderId="0" xfId="0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4"/>
  <sheetViews>
    <sheetView tabSelected="1" zoomScale="80" zoomScaleNormal="80" workbookViewId="0">
      <selection activeCell="M134" sqref="M134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29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2" width="8.85546875" style="3" customWidth="1"/>
    <col min="23" max="23" width="12.7109375" style="3" customWidth="1"/>
    <col min="24" max="29" width="8.85546875" style="3" customWidth="1"/>
    <col min="30" max="16384" width="8.85546875" style="1"/>
  </cols>
  <sheetData>
    <row r="1" spans="1:29" ht="18.75" x14ac:dyDescent="0.3">
      <c r="B1" s="2"/>
      <c r="C1" s="329" t="s">
        <v>81</v>
      </c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30"/>
      <c r="R1" s="52"/>
    </row>
    <row r="2" spans="1:29" ht="8.1" customHeight="1" x14ac:dyDescent="0.2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2"/>
    </row>
    <row r="3" spans="1:29" ht="6" customHeight="1" x14ac:dyDescent="0.2">
      <c r="A3" s="7"/>
      <c r="B3" s="8"/>
      <c r="C3" s="9"/>
      <c r="D3" s="226"/>
      <c r="E3" s="227"/>
      <c r="F3" s="228"/>
      <c r="G3" s="227"/>
      <c r="H3" s="229"/>
      <c r="I3" s="229"/>
      <c r="J3" s="229"/>
      <c r="K3" s="229"/>
      <c r="L3" s="229"/>
      <c r="M3" s="229"/>
      <c r="N3" s="229"/>
      <c r="O3" s="229"/>
      <c r="P3" s="229"/>
      <c r="Q3" s="230"/>
      <c r="R3" s="53"/>
      <c r="S3" s="10"/>
      <c r="T3" s="10"/>
      <c r="U3" s="10"/>
      <c r="V3" s="10"/>
      <c r="W3" s="10"/>
      <c r="X3" s="10"/>
      <c r="Y3" s="10"/>
      <c r="Z3" s="10"/>
      <c r="AA3" s="10"/>
    </row>
    <row r="4" spans="1:29" ht="15.75" thickBot="1" x14ac:dyDescent="0.3">
      <c r="B4" s="8"/>
      <c r="C4" s="11"/>
      <c r="D4" s="40" t="s">
        <v>53</v>
      </c>
      <c r="E4" s="41" t="s">
        <v>54</v>
      </c>
      <c r="F4" s="42"/>
      <c r="G4" s="41">
        <v>1</v>
      </c>
      <c r="H4" s="43">
        <v>2</v>
      </c>
      <c r="I4" s="43">
        <v>3</v>
      </c>
      <c r="J4" s="43">
        <v>4</v>
      </c>
      <c r="K4" s="43">
        <v>5</v>
      </c>
      <c r="L4" s="43">
        <v>6</v>
      </c>
      <c r="M4" s="43">
        <v>7</v>
      </c>
      <c r="N4" s="43">
        <v>8</v>
      </c>
      <c r="O4" s="43">
        <v>9</v>
      </c>
      <c r="P4" s="43">
        <v>10</v>
      </c>
      <c r="Q4" s="231"/>
      <c r="R4" s="52"/>
    </row>
    <row r="5" spans="1:29" ht="5.0999999999999996" customHeight="1" x14ac:dyDescent="0.2">
      <c r="B5" s="8"/>
      <c r="C5" s="12"/>
      <c r="D5" s="232"/>
      <c r="E5" s="233"/>
      <c r="F5" s="234"/>
      <c r="G5" s="235"/>
      <c r="H5" s="236"/>
      <c r="I5" s="236"/>
      <c r="J5" s="236"/>
      <c r="K5" s="236"/>
      <c r="L5" s="236"/>
      <c r="M5" s="236"/>
      <c r="N5" s="236"/>
      <c r="O5" s="236"/>
      <c r="P5" s="236"/>
      <c r="Q5" s="237"/>
      <c r="R5" s="52"/>
    </row>
    <row r="6" spans="1:29" s="13" customFormat="1" x14ac:dyDescent="0.2">
      <c r="B6" s="14"/>
      <c r="C6" s="15"/>
      <c r="D6" s="55" t="s">
        <v>0</v>
      </c>
      <c r="E6" s="56"/>
      <c r="F6" s="57"/>
      <c r="G6" s="56"/>
      <c r="H6" s="58"/>
      <c r="I6" s="58"/>
      <c r="J6" s="58"/>
      <c r="K6" s="58"/>
      <c r="L6" s="58"/>
      <c r="M6" s="58"/>
      <c r="N6" s="58"/>
      <c r="O6" s="58"/>
      <c r="P6" s="58"/>
      <c r="Q6" s="238"/>
      <c r="R6" s="5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2">
      <c r="B7" s="14"/>
      <c r="C7" s="15"/>
      <c r="D7" s="59" t="s">
        <v>44</v>
      </c>
      <c r="E7" s="56"/>
      <c r="F7" s="57"/>
      <c r="G7" s="56"/>
      <c r="H7" s="58"/>
      <c r="I7" s="58"/>
      <c r="J7" s="58"/>
      <c r="K7" s="58"/>
      <c r="L7" s="58"/>
      <c r="M7" s="58"/>
      <c r="N7" s="58"/>
      <c r="O7" s="58"/>
      <c r="P7" s="58"/>
      <c r="Q7" s="238"/>
      <c r="R7" s="5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2">
      <c r="B8" s="14"/>
      <c r="C8" s="15"/>
      <c r="D8" s="55" t="s">
        <v>43</v>
      </c>
      <c r="E8" s="56"/>
      <c r="F8" s="57"/>
      <c r="G8" s="56"/>
      <c r="H8" s="58"/>
      <c r="I8" s="58"/>
      <c r="J8" s="58"/>
      <c r="K8" s="58"/>
      <c r="L8" s="58"/>
      <c r="M8" s="58"/>
      <c r="N8" s="58"/>
      <c r="O8" s="58"/>
      <c r="P8" s="58"/>
      <c r="Q8" s="238"/>
      <c r="R8" s="52"/>
      <c r="AC8" s="3"/>
    </row>
    <row r="9" spans="1:29" s="13" customFormat="1" x14ac:dyDescent="0.2">
      <c r="B9" s="14"/>
      <c r="C9" s="15"/>
      <c r="D9" s="55" t="s">
        <v>1</v>
      </c>
      <c r="E9" s="56"/>
      <c r="F9" s="57"/>
      <c r="G9" s="56"/>
      <c r="H9" s="58"/>
      <c r="I9" s="58"/>
      <c r="J9" s="58"/>
      <c r="K9" s="58"/>
      <c r="L9" s="58"/>
      <c r="M9" s="58"/>
      <c r="N9" s="58"/>
      <c r="O9" s="58"/>
      <c r="P9" s="58"/>
      <c r="Q9" s="238"/>
      <c r="R9" s="52"/>
      <c r="AC9" s="3"/>
    </row>
    <row r="10" spans="1:29" s="13" customFormat="1" x14ac:dyDescent="0.2">
      <c r="B10" s="14"/>
      <c r="C10" s="15"/>
      <c r="D10" s="55" t="s">
        <v>58</v>
      </c>
      <c r="E10" s="56" t="str">
        <f>E110&amp;", "&amp;E111</f>
        <v xml:space="preserve">, </v>
      </c>
      <c r="F10" s="57"/>
      <c r="G10" s="56" t="str">
        <f>G110&amp;", "&amp;G111</f>
        <v xml:space="preserve">, </v>
      </c>
      <c r="H10" s="58" t="str">
        <f t="shared" ref="H10:P10" si="0">H110&amp;", "&amp;H111</f>
        <v xml:space="preserve">, </v>
      </c>
      <c r="I10" s="58" t="str">
        <f t="shared" si="0"/>
        <v xml:space="preserve">, </v>
      </c>
      <c r="J10" s="58" t="str">
        <f t="shared" si="0"/>
        <v xml:space="preserve">, </v>
      </c>
      <c r="K10" s="58" t="str">
        <f t="shared" si="0"/>
        <v xml:space="preserve">, </v>
      </c>
      <c r="L10" s="58" t="str">
        <f t="shared" si="0"/>
        <v xml:space="preserve">, </v>
      </c>
      <c r="M10" s="58" t="str">
        <f t="shared" si="0"/>
        <v xml:space="preserve">, </v>
      </c>
      <c r="N10" s="58" t="str">
        <f t="shared" si="0"/>
        <v xml:space="preserve">, </v>
      </c>
      <c r="O10" s="58" t="str">
        <f t="shared" si="0"/>
        <v xml:space="preserve">, </v>
      </c>
      <c r="P10" s="58" t="str">
        <f t="shared" si="0"/>
        <v xml:space="preserve">, </v>
      </c>
      <c r="Q10" s="238"/>
      <c r="R10" s="52"/>
      <c r="AC10" s="3"/>
    </row>
    <row r="11" spans="1:29" s="13" customFormat="1" x14ac:dyDescent="0.2">
      <c r="B11" s="14"/>
      <c r="C11" s="15"/>
      <c r="D11" s="55" t="s">
        <v>2</v>
      </c>
      <c r="E11" s="56"/>
      <c r="F11" s="57"/>
      <c r="G11" s="56"/>
      <c r="H11" s="58"/>
      <c r="I11" s="58"/>
      <c r="J11" s="58"/>
      <c r="K11" s="58"/>
      <c r="L11" s="58"/>
      <c r="M11" s="58"/>
      <c r="N11" s="58"/>
      <c r="O11" s="58"/>
      <c r="P11" s="58"/>
      <c r="Q11" s="238"/>
      <c r="R11" s="52"/>
      <c r="AC11" s="3"/>
    </row>
    <row r="12" spans="1:29" s="13" customFormat="1" ht="5.0999999999999996" hidden="1" customHeight="1" x14ac:dyDescent="0.2">
      <c r="B12" s="14"/>
      <c r="C12" s="15"/>
      <c r="D12" s="239"/>
      <c r="E12" s="56"/>
      <c r="F12" s="57"/>
      <c r="G12" s="56"/>
      <c r="H12" s="58"/>
      <c r="I12" s="58"/>
      <c r="J12" s="58"/>
      <c r="K12" s="58"/>
      <c r="L12" s="58"/>
      <c r="M12" s="58"/>
      <c r="N12" s="58"/>
      <c r="O12" s="58"/>
      <c r="P12" s="58"/>
      <c r="Q12" s="238"/>
      <c r="R12" s="52"/>
      <c r="AC12" s="3"/>
    </row>
    <row r="13" spans="1:29" s="13" customFormat="1" hidden="1" x14ac:dyDescent="0.2">
      <c r="B13" s="14"/>
      <c r="C13" s="16"/>
      <c r="D13" s="240" t="s">
        <v>55</v>
      </c>
      <c r="E13" s="93"/>
      <c r="F13" s="94"/>
      <c r="G13" s="93"/>
      <c r="H13" s="95"/>
      <c r="I13" s="95"/>
      <c r="J13" s="95"/>
      <c r="K13" s="95"/>
      <c r="L13" s="95"/>
      <c r="M13" s="95"/>
      <c r="N13" s="95"/>
      <c r="O13" s="95"/>
      <c r="P13" s="95"/>
      <c r="Q13" s="241"/>
      <c r="R13" s="52"/>
      <c r="AC13" s="3"/>
    </row>
    <row r="14" spans="1:29" s="13" customFormat="1" ht="5.0999999999999996" hidden="1" customHeight="1" x14ac:dyDescent="0.2">
      <c r="B14" s="14"/>
      <c r="C14" s="15"/>
      <c r="D14" s="239"/>
      <c r="E14" s="56"/>
      <c r="F14" s="57"/>
      <c r="G14" s="56"/>
      <c r="H14" s="58"/>
      <c r="I14" s="58"/>
      <c r="J14" s="58"/>
      <c r="K14" s="58"/>
      <c r="L14" s="58"/>
      <c r="M14" s="58"/>
      <c r="N14" s="58"/>
      <c r="O14" s="58"/>
      <c r="P14" s="58"/>
      <c r="Q14" s="238"/>
      <c r="R14" s="52"/>
      <c r="AC14" s="3"/>
    </row>
    <row r="15" spans="1:29" s="13" customFormat="1" hidden="1" x14ac:dyDescent="0.2">
      <c r="B15" s="14"/>
      <c r="C15" s="15"/>
      <c r="D15" s="82" t="s">
        <v>34</v>
      </c>
      <c r="E15" s="83"/>
      <c r="F15" s="57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238"/>
      <c r="R15" s="5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2">
      <c r="B16" s="14"/>
      <c r="C16" s="15"/>
      <c r="D16" s="59" t="s">
        <v>35</v>
      </c>
      <c r="E16" s="56"/>
      <c r="F16" s="57"/>
      <c r="G16" s="56"/>
      <c r="H16" s="58"/>
      <c r="I16" s="58"/>
      <c r="J16" s="58"/>
      <c r="K16" s="58"/>
      <c r="L16" s="58"/>
      <c r="M16" s="58"/>
      <c r="N16" s="58"/>
      <c r="O16" s="58"/>
      <c r="P16" s="58"/>
      <c r="Q16" s="238"/>
      <c r="R16" s="52"/>
      <c r="AC16" s="3"/>
    </row>
    <row r="17" spans="2:29" s="13" customFormat="1" hidden="1" x14ac:dyDescent="0.2">
      <c r="B17" s="14"/>
      <c r="C17" s="15"/>
      <c r="D17" s="59" t="s">
        <v>36</v>
      </c>
      <c r="E17" s="56"/>
      <c r="F17" s="57"/>
      <c r="G17" s="56"/>
      <c r="H17" s="58"/>
      <c r="I17" s="58"/>
      <c r="J17" s="58"/>
      <c r="K17" s="58"/>
      <c r="L17" s="58"/>
      <c r="M17" s="58"/>
      <c r="N17" s="58"/>
      <c r="O17" s="58"/>
      <c r="P17" s="58"/>
      <c r="Q17" s="238"/>
      <c r="R17" s="5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2">
      <c r="B18" s="14"/>
      <c r="C18" s="15"/>
      <c r="D18" s="242"/>
      <c r="E18" s="56"/>
      <c r="F18" s="57"/>
      <c r="G18" s="56"/>
      <c r="H18" s="58"/>
      <c r="I18" s="58"/>
      <c r="J18" s="58"/>
      <c r="K18" s="58"/>
      <c r="L18" s="58"/>
      <c r="M18" s="58"/>
      <c r="N18" s="58"/>
      <c r="O18" s="58"/>
      <c r="P18" s="58"/>
      <c r="Q18" s="238"/>
      <c r="R18" s="5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5" x14ac:dyDescent="0.25">
      <c r="B19" s="14"/>
      <c r="C19" s="16"/>
      <c r="D19" s="44" t="s">
        <v>52</v>
      </c>
      <c r="E19" s="93"/>
      <c r="F19" s="94"/>
      <c r="G19" s="93"/>
      <c r="H19" s="95"/>
      <c r="I19" s="95"/>
      <c r="J19" s="95"/>
      <c r="K19" s="95"/>
      <c r="L19" s="95"/>
      <c r="M19" s="95"/>
      <c r="N19" s="95"/>
      <c r="O19" s="95"/>
      <c r="P19" s="95"/>
      <c r="Q19" s="241"/>
      <c r="R19" s="5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2">
      <c r="B20" s="14"/>
      <c r="C20" s="15"/>
      <c r="D20" s="239"/>
      <c r="E20" s="56"/>
      <c r="F20" s="57"/>
      <c r="G20" s="56"/>
      <c r="H20" s="58"/>
      <c r="I20" s="58"/>
      <c r="J20" s="58"/>
      <c r="K20" s="58"/>
      <c r="L20" s="58"/>
      <c r="M20" s="58"/>
      <c r="N20" s="58"/>
      <c r="O20" s="58"/>
      <c r="P20" s="58"/>
      <c r="Q20" s="238"/>
      <c r="R20" s="5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2">
      <c r="B21" s="14"/>
      <c r="C21" s="15"/>
      <c r="D21" s="78" t="s">
        <v>65</v>
      </c>
      <c r="E21" s="79">
        <f>E22/43560</f>
        <v>0</v>
      </c>
      <c r="F21" s="57"/>
      <c r="G21" s="80">
        <f t="shared" ref="G21:P21" si="1">G22/43560</f>
        <v>0</v>
      </c>
      <c r="H21" s="81">
        <f t="shared" si="1"/>
        <v>0</v>
      </c>
      <c r="I21" s="81">
        <f t="shared" si="1"/>
        <v>0</v>
      </c>
      <c r="J21" s="81">
        <f t="shared" si="1"/>
        <v>0</v>
      </c>
      <c r="K21" s="81">
        <f t="shared" si="1"/>
        <v>0</v>
      </c>
      <c r="L21" s="81">
        <f t="shared" si="1"/>
        <v>0</v>
      </c>
      <c r="M21" s="81">
        <f t="shared" si="1"/>
        <v>0</v>
      </c>
      <c r="N21" s="81">
        <f t="shared" si="1"/>
        <v>0</v>
      </c>
      <c r="O21" s="81">
        <f t="shared" si="1"/>
        <v>0</v>
      </c>
      <c r="P21" s="81">
        <f t="shared" si="1"/>
        <v>0</v>
      </c>
      <c r="Q21" s="238"/>
      <c r="R21" s="5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2">
      <c r="B22" s="14"/>
      <c r="C22" s="15"/>
      <c r="D22" s="82" t="s">
        <v>61</v>
      </c>
      <c r="E22" s="83"/>
      <c r="F22" s="57"/>
      <c r="G22" s="83"/>
      <c r="H22" s="84"/>
      <c r="I22" s="84"/>
      <c r="J22" s="84"/>
      <c r="K22" s="84"/>
      <c r="L22" s="84"/>
      <c r="M22" s="84"/>
      <c r="N22" s="84"/>
      <c r="O22" s="84"/>
      <c r="P22" s="84"/>
      <c r="Q22" s="238"/>
      <c r="R22" s="5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2">
      <c r="B23" s="14"/>
      <c r="C23" s="15"/>
      <c r="D23" s="78" t="s">
        <v>27</v>
      </c>
      <c r="E23" s="79">
        <f>E24/43560</f>
        <v>0</v>
      </c>
      <c r="F23" s="57"/>
      <c r="G23" s="80">
        <f t="shared" ref="G23:P23" si="2">G24/43560</f>
        <v>0</v>
      </c>
      <c r="H23" s="81">
        <f t="shared" si="2"/>
        <v>0</v>
      </c>
      <c r="I23" s="81">
        <f t="shared" si="2"/>
        <v>0</v>
      </c>
      <c r="J23" s="81">
        <f t="shared" si="2"/>
        <v>0</v>
      </c>
      <c r="K23" s="81">
        <f t="shared" si="2"/>
        <v>0</v>
      </c>
      <c r="L23" s="81">
        <f t="shared" si="2"/>
        <v>0</v>
      </c>
      <c r="M23" s="81">
        <f t="shared" si="2"/>
        <v>0</v>
      </c>
      <c r="N23" s="81">
        <f t="shared" si="2"/>
        <v>0</v>
      </c>
      <c r="O23" s="81">
        <f t="shared" si="2"/>
        <v>0</v>
      </c>
      <c r="P23" s="81">
        <f t="shared" si="2"/>
        <v>0</v>
      </c>
      <c r="Q23" s="238"/>
      <c r="R23" s="5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2">
      <c r="B24" s="14"/>
      <c r="C24" s="15"/>
      <c r="D24" s="82" t="s">
        <v>31</v>
      </c>
      <c r="E24" s="83"/>
      <c r="F24" s="57"/>
      <c r="G24" s="83"/>
      <c r="H24" s="84"/>
      <c r="I24" s="84"/>
      <c r="J24" s="84"/>
      <c r="K24" s="84"/>
      <c r="L24" s="84"/>
      <c r="M24" s="84"/>
      <c r="N24" s="84"/>
      <c r="O24" s="84"/>
      <c r="P24" s="84"/>
      <c r="Q24" s="238"/>
      <c r="R24" s="5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2">
      <c r="B25" s="14"/>
      <c r="C25" s="15"/>
      <c r="D25" s="85" t="s">
        <v>28</v>
      </c>
      <c r="E25" s="86" t="e">
        <f>(E23/E21)</f>
        <v>#DIV/0!</v>
      </c>
      <c r="F25" s="57"/>
      <c r="G25" s="86" t="e">
        <f>(G23/G21)</f>
        <v>#DIV/0!</v>
      </c>
      <c r="H25" s="87" t="e">
        <f t="shared" ref="H25:P25" si="3">(H23/H21)</f>
        <v>#DIV/0!</v>
      </c>
      <c r="I25" s="87" t="e">
        <f t="shared" si="3"/>
        <v>#DIV/0!</v>
      </c>
      <c r="J25" s="87" t="e">
        <f t="shared" si="3"/>
        <v>#DIV/0!</v>
      </c>
      <c r="K25" s="87" t="e">
        <f t="shared" si="3"/>
        <v>#DIV/0!</v>
      </c>
      <c r="L25" s="87" t="e">
        <f t="shared" si="3"/>
        <v>#DIV/0!</v>
      </c>
      <c r="M25" s="87" t="e">
        <f t="shared" si="3"/>
        <v>#DIV/0!</v>
      </c>
      <c r="N25" s="87" t="e">
        <f t="shared" si="3"/>
        <v>#DIV/0!</v>
      </c>
      <c r="O25" s="87" t="e">
        <f t="shared" si="3"/>
        <v>#DIV/0!</v>
      </c>
      <c r="P25" s="87" t="e">
        <f t="shared" si="3"/>
        <v>#DIV/0!</v>
      </c>
      <c r="Q25" s="238"/>
      <c r="R25" s="5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2">
      <c r="B26" s="14"/>
      <c r="C26" s="15"/>
      <c r="D26" s="55" t="s">
        <v>62</v>
      </c>
      <c r="E26" s="83"/>
      <c r="F26" s="57"/>
      <c r="G26" s="83"/>
      <c r="H26" s="84"/>
      <c r="I26" s="84"/>
      <c r="J26" s="84"/>
      <c r="K26" s="84"/>
      <c r="L26" s="84"/>
      <c r="M26" s="84"/>
      <c r="N26" s="84"/>
      <c r="O26" s="84"/>
      <c r="P26" s="84"/>
      <c r="Q26" s="238"/>
      <c r="R26" s="5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2">
      <c r="B27" s="14"/>
      <c r="C27" s="15"/>
      <c r="D27" s="55" t="s">
        <v>63</v>
      </c>
      <c r="E27" s="56"/>
      <c r="F27" s="57"/>
      <c r="G27" s="56"/>
      <c r="H27" s="58"/>
      <c r="I27" s="58"/>
      <c r="J27" s="58"/>
      <c r="K27" s="58"/>
      <c r="L27" s="58"/>
      <c r="M27" s="58"/>
      <c r="N27" s="58"/>
      <c r="O27" s="58"/>
      <c r="P27" s="58"/>
      <c r="Q27" s="238"/>
      <c r="R27" s="5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hidden="1" x14ac:dyDescent="0.2">
      <c r="B28" s="14"/>
      <c r="C28" s="15"/>
      <c r="D28" s="59" t="s">
        <v>17</v>
      </c>
      <c r="E28" s="56"/>
      <c r="F28" s="57"/>
      <c r="G28" s="56"/>
      <c r="H28" s="58"/>
      <c r="I28" s="58"/>
      <c r="J28" s="58"/>
      <c r="K28" s="58"/>
      <c r="L28" s="58"/>
      <c r="M28" s="58"/>
      <c r="N28" s="58"/>
      <c r="O28" s="58"/>
      <c r="P28" s="58"/>
      <c r="Q28" s="238"/>
      <c r="R28" s="5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2">
      <c r="B29" s="14"/>
      <c r="C29" s="15"/>
      <c r="D29" s="59" t="s">
        <v>37</v>
      </c>
      <c r="E29" s="56"/>
      <c r="F29" s="57"/>
      <c r="G29" s="56"/>
      <c r="H29" s="58"/>
      <c r="I29" s="58"/>
      <c r="J29" s="58"/>
      <c r="K29" s="58"/>
      <c r="L29" s="58"/>
      <c r="M29" s="58"/>
      <c r="N29" s="58"/>
      <c r="O29" s="58"/>
      <c r="P29" s="58"/>
      <c r="Q29" s="238"/>
      <c r="R29" s="5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2">
      <c r="B30" s="14"/>
      <c r="C30" s="15"/>
      <c r="D30" s="59" t="s">
        <v>29</v>
      </c>
      <c r="E30" s="56"/>
      <c r="F30" s="57"/>
      <c r="G30" s="56"/>
      <c r="H30" s="58"/>
      <c r="I30" s="58"/>
      <c r="J30" s="58"/>
      <c r="K30" s="58"/>
      <c r="L30" s="58"/>
      <c r="M30" s="58"/>
      <c r="N30" s="58"/>
      <c r="O30" s="58"/>
      <c r="P30" s="58"/>
      <c r="Q30" s="238"/>
      <c r="R30" s="5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2">
      <c r="B31" s="14"/>
      <c r="C31" s="15"/>
      <c r="D31" s="59"/>
      <c r="E31" s="56"/>
      <c r="F31" s="57"/>
      <c r="G31" s="56"/>
      <c r="H31" s="58"/>
      <c r="I31" s="58"/>
      <c r="J31" s="58"/>
      <c r="K31" s="58"/>
      <c r="L31" s="58"/>
      <c r="M31" s="58"/>
      <c r="N31" s="58"/>
      <c r="O31" s="58"/>
      <c r="P31" s="58"/>
      <c r="Q31" s="238"/>
      <c r="R31" s="5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2">
      <c r="B32" s="14"/>
      <c r="C32" s="15"/>
      <c r="D32" s="59" t="s">
        <v>25</v>
      </c>
      <c r="E32" s="56"/>
      <c r="F32" s="57"/>
      <c r="G32" s="56"/>
      <c r="H32" s="58"/>
      <c r="I32" s="58"/>
      <c r="J32" s="58"/>
      <c r="K32" s="58"/>
      <c r="L32" s="58"/>
      <c r="M32" s="58"/>
      <c r="N32" s="58"/>
      <c r="O32" s="58"/>
      <c r="P32" s="58"/>
      <c r="Q32" s="238"/>
      <c r="R32" s="5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2">
      <c r="B33" s="14"/>
      <c r="C33" s="15"/>
      <c r="D33" s="59" t="s">
        <v>26</v>
      </c>
      <c r="E33" s="56"/>
      <c r="F33" s="57"/>
      <c r="G33" s="56"/>
      <c r="H33" s="58"/>
      <c r="I33" s="58"/>
      <c r="J33" s="58"/>
      <c r="K33" s="58"/>
      <c r="L33" s="58"/>
      <c r="M33" s="58"/>
      <c r="N33" s="58"/>
      <c r="O33" s="58"/>
      <c r="P33" s="58"/>
      <c r="Q33" s="238"/>
      <c r="R33" s="5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2">
      <c r="B34" s="14"/>
      <c r="C34" s="15"/>
      <c r="D34" s="59" t="s">
        <v>64</v>
      </c>
      <c r="E34" s="56"/>
      <c r="F34" s="57"/>
      <c r="G34" s="56"/>
      <c r="H34" s="58"/>
      <c r="I34" s="58"/>
      <c r="J34" s="58"/>
      <c r="K34" s="58"/>
      <c r="L34" s="58"/>
      <c r="M34" s="58"/>
      <c r="N34" s="58"/>
      <c r="O34" s="58"/>
      <c r="P34" s="58"/>
      <c r="Q34" s="238"/>
      <c r="R34" s="5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2">
      <c r="B35" s="14"/>
      <c r="C35" s="15"/>
      <c r="D35" s="88" t="s">
        <v>51</v>
      </c>
      <c r="E35" s="89"/>
      <c r="F35" s="90"/>
      <c r="G35" s="89"/>
      <c r="H35" s="91"/>
      <c r="I35" s="91"/>
      <c r="J35" s="91"/>
      <c r="K35" s="91"/>
      <c r="L35" s="91"/>
      <c r="M35" s="91"/>
      <c r="N35" s="91"/>
      <c r="O35" s="91"/>
      <c r="P35" s="91"/>
      <c r="Q35" s="238"/>
      <c r="R35" s="5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2">
      <c r="B36" s="14"/>
      <c r="C36" s="15"/>
      <c r="D36" s="59" t="s">
        <v>32</v>
      </c>
      <c r="E36" s="56"/>
      <c r="F36" s="57"/>
      <c r="G36" s="56"/>
      <c r="H36" s="58"/>
      <c r="I36" s="58"/>
      <c r="J36" s="58"/>
      <c r="K36" s="58"/>
      <c r="L36" s="58"/>
      <c r="M36" s="58"/>
      <c r="N36" s="58"/>
      <c r="O36" s="58"/>
      <c r="P36" s="58"/>
      <c r="Q36" s="238"/>
      <c r="R36" s="5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2">
      <c r="B37" s="17"/>
      <c r="C37" s="15"/>
      <c r="D37" s="59"/>
      <c r="E37" s="56"/>
      <c r="F37" s="57"/>
      <c r="G37" s="56"/>
      <c r="H37" s="58"/>
      <c r="I37" s="58"/>
      <c r="J37" s="58"/>
      <c r="K37" s="58"/>
      <c r="L37" s="58"/>
      <c r="M37" s="58"/>
      <c r="N37" s="58"/>
      <c r="O37" s="58"/>
      <c r="P37" s="58"/>
      <c r="Q37" s="238"/>
      <c r="R37" s="5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2">
      <c r="B38" s="14"/>
      <c r="C38" s="18"/>
      <c r="D38" s="92"/>
      <c r="E38" s="93"/>
      <c r="F38" s="94"/>
      <c r="G38" s="93"/>
      <c r="H38" s="95"/>
      <c r="I38" s="95"/>
      <c r="J38" s="95"/>
      <c r="K38" s="95"/>
      <c r="L38" s="95"/>
      <c r="M38" s="95"/>
      <c r="N38" s="95"/>
      <c r="O38" s="95"/>
      <c r="P38" s="95"/>
      <c r="Q38" s="241"/>
      <c r="R38" s="5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2">
      <c r="B39" s="14"/>
      <c r="C39" s="15"/>
      <c r="D39" s="55" t="s">
        <v>3</v>
      </c>
      <c r="E39" s="56"/>
      <c r="F39" s="57"/>
      <c r="G39" s="56"/>
      <c r="H39" s="58"/>
      <c r="I39" s="58"/>
      <c r="J39" s="58"/>
      <c r="K39" s="58"/>
      <c r="L39" s="58"/>
      <c r="M39" s="58"/>
      <c r="N39" s="58"/>
      <c r="O39" s="58"/>
      <c r="P39" s="58"/>
      <c r="Q39" s="238"/>
      <c r="R39" s="5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2">
      <c r="B40" s="14"/>
      <c r="C40" s="15"/>
      <c r="D40" s="55" t="s">
        <v>4</v>
      </c>
      <c r="E40" s="56"/>
      <c r="F40" s="57"/>
      <c r="G40" s="56"/>
      <c r="H40" s="58"/>
      <c r="I40" s="58"/>
      <c r="J40" s="58"/>
      <c r="K40" s="58"/>
      <c r="L40" s="58"/>
      <c r="M40" s="58"/>
      <c r="N40" s="58"/>
      <c r="O40" s="58"/>
      <c r="P40" s="58"/>
      <c r="Q40" s="238"/>
      <c r="R40" s="5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2">
      <c r="B41" s="14"/>
      <c r="C41" s="15"/>
      <c r="D41" s="55" t="s">
        <v>18</v>
      </c>
      <c r="E41" s="56"/>
      <c r="F41" s="57"/>
      <c r="G41" s="56"/>
      <c r="H41" s="58"/>
      <c r="I41" s="58"/>
      <c r="J41" s="58"/>
      <c r="K41" s="58"/>
      <c r="L41" s="58"/>
      <c r="M41" s="58"/>
      <c r="N41" s="58"/>
      <c r="O41" s="58"/>
      <c r="P41" s="58"/>
      <c r="Q41" s="238"/>
      <c r="R41" s="5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hidden="1" x14ac:dyDescent="0.2">
      <c r="B42" s="14"/>
      <c r="C42" s="15"/>
      <c r="D42" s="59" t="s">
        <v>30</v>
      </c>
      <c r="E42" s="56"/>
      <c r="F42" s="57"/>
      <c r="G42" s="56"/>
      <c r="H42" s="58"/>
      <c r="I42" s="58"/>
      <c r="J42" s="58"/>
      <c r="K42" s="58"/>
      <c r="L42" s="58"/>
      <c r="M42" s="58"/>
      <c r="N42" s="58"/>
      <c r="O42" s="58"/>
      <c r="P42" s="58"/>
      <c r="Q42" s="238"/>
      <c r="R42" s="5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x14ac:dyDescent="0.2">
      <c r="B43" s="14"/>
      <c r="C43" s="15"/>
      <c r="D43" s="55" t="s">
        <v>33</v>
      </c>
      <c r="E43" s="56"/>
      <c r="F43" s="57"/>
      <c r="G43" s="56"/>
      <c r="H43" s="58"/>
      <c r="I43" s="58"/>
      <c r="J43" s="58"/>
      <c r="K43" s="58"/>
      <c r="L43" s="58"/>
      <c r="M43" s="58"/>
      <c r="N43" s="58"/>
      <c r="O43" s="58"/>
      <c r="P43" s="58"/>
      <c r="Q43" s="238"/>
      <c r="R43" s="5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2">
      <c r="B44" s="14"/>
      <c r="C44" s="15"/>
      <c r="D44" s="55" t="s">
        <v>5</v>
      </c>
      <c r="E44" s="56"/>
      <c r="F44" s="57"/>
      <c r="G44" s="56"/>
      <c r="H44" s="58"/>
      <c r="I44" s="58"/>
      <c r="J44" s="58"/>
      <c r="K44" s="58"/>
      <c r="L44" s="58"/>
      <c r="M44" s="58"/>
      <c r="N44" s="58"/>
      <c r="O44" s="58"/>
      <c r="P44" s="58"/>
      <c r="Q44" s="238"/>
      <c r="R44" s="5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2">
      <c r="B45" s="14"/>
      <c r="C45" s="15"/>
      <c r="D45" s="59" t="s">
        <v>19</v>
      </c>
      <c r="E45" s="56"/>
      <c r="F45" s="57"/>
      <c r="G45" s="56"/>
      <c r="H45" s="58"/>
      <c r="I45" s="58"/>
      <c r="J45" s="58"/>
      <c r="K45" s="58"/>
      <c r="L45" s="58"/>
      <c r="M45" s="58"/>
      <c r="N45" s="58"/>
      <c r="O45" s="58"/>
      <c r="P45" s="58"/>
      <c r="Q45" s="238"/>
      <c r="R45" s="5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2">
      <c r="B46" s="14"/>
      <c r="C46" s="15"/>
      <c r="D46" s="59" t="s">
        <v>6</v>
      </c>
      <c r="E46" s="56"/>
      <c r="F46" s="57"/>
      <c r="G46" s="56"/>
      <c r="H46" s="58"/>
      <c r="I46" s="58"/>
      <c r="J46" s="58"/>
      <c r="K46" s="58"/>
      <c r="L46" s="58"/>
      <c r="M46" s="58"/>
      <c r="N46" s="58"/>
      <c r="O46" s="58"/>
      <c r="P46" s="58"/>
      <c r="Q46" s="238"/>
      <c r="R46" s="5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hidden="1" x14ac:dyDescent="0.2">
      <c r="B47" s="14"/>
      <c r="C47" s="15"/>
      <c r="D47" s="59" t="s">
        <v>20</v>
      </c>
      <c r="E47" s="56"/>
      <c r="F47" s="57"/>
      <c r="G47" s="56"/>
      <c r="H47" s="58"/>
      <c r="I47" s="58"/>
      <c r="J47" s="58"/>
      <c r="K47" s="58"/>
      <c r="L47" s="58"/>
      <c r="M47" s="58"/>
      <c r="N47" s="58"/>
      <c r="O47" s="58"/>
      <c r="P47" s="58"/>
      <c r="Q47" s="238"/>
      <c r="R47" s="5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customHeight="1" x14ac:dyDescent="0.2">
      <c r="B48" s="17"/>
      <c r="C48" s="15"/>
      <c r="D48" s="59"/>
      <c r="E48" s="56"/>
      <c r="F48" s="57"/>
      <c r="G48" s="56"/>
      <c r="H48" s="58"/>
      <c r="I48" s="58"/>
      <c r="J48" s="58"/>
      <c r="K48" s="58"/>
      <c r="L48" s="58"/>
      <c r="M48" s="58"/>
      <c r="N48" s="58"/>
      <c r="O48" s="58"/>
      <c r="P48" s="58"/>
      <c r="Q48" s="238"/>
      <c r="R48" s="5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2">
      <c r="B49" s="14"/>
      <c r="C49" s="18"/>
      <c r="D49" s="92"/>
      <c r="E49" s="93"/>
      <c r="F49" s="94"/>
      <c r="G49" s="93"/>
      <c r="H49" s="95"/>
      <c r="I49" s="95"/>
      <c r="J49" s="95"/>
      <c r="K49" s="95"/>
      <c r="L49" s="95"/>
      <c r="M49" s="95"/>
      <c r="N49" s="95"/>
      <c r="O49" s="95"/>
      <c r="P49" s="95"/>
      <c r="Q49" s="241"/>
      <c r="R49" s="5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idden="1" x14ac:dyDescent="0.2">
      <c r="B50" s="14"/>
      <c r="C50" s="15"/>
      <c r="D50" s="59" t="s">
        <v>21</v>
      </c>
      <c r="E50" s="56"/>
      <c r="F50" s="57"/>
      <c r="G50" s="56"/>
      <c r="H50" s="58"/>
      <c r="I50" s="58"/>
      <c r="J50" s="58"/>
      <c r="K50" s="58"/>
      <c r="L50" s="58"/>
      <c r="M50" s="58"/>
      <c r="N50" s="58"/>
      <c r="O50" s="58"/>
      <c r="P50" s="58"/>
      <c r="Q50" s="238"/>
      <c r="R50" s="5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2">
      <c r="B51" s="14"/>
      <c r="C51" s="15"/>
      <c r="D51" s="59" t="s">
        <v>22</v>
      </c>
      <c r="E51" s="56"/>
      <c r="F51" s="57"/>
      <c r="G51" s="56"/>
      <c r="H51" s="58"/>
      <c r="I51" s="58"/>
      <c r="J51" s="58"/>
      <c r="K51" s="58"/>
      <c r="L51" s="58"/>
      <c r="M51" s="58"/>
      <c r="N51" s="58"/>
      <c r="O51" s="58"/>
      <c r="P51" s="58"/>
      <c r="Q51" s="238"/>
      <c r="R51" s="5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t="25.5" hidden="1" x14ac:dyDescent="0.2">
      <c r="B52" s="14"/>
      <c r="C52" s="15"/>
      <c r="D52" s="59" t="s">
        <v>23</v>
      </c>
      <c r="E52" s="56"/>
      <c r="F52" s="57"/>
      <c r="G52" s="56"/>
      <c r="H52" s="58"/>
      <c r="I52" s="58"/>
      <c r="J52" s="58"/>
      <c r="K52" s="58"/>
      <c r="L52" s="58"/>
      <c r="M52" s="58"/>
      <c r="N52" s="58"/>
      <c r="O52" s="58"/>
      <c r="P52" s="58"/>
      <c r="Q52" s="238"/>
      <c r="R52" s="5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2">
      <c r="B53" s="14"/>
      <c r="C53" s="15"/>
      <c r="D53" s="59" t="s">
        <v>24</v>
      </c>
      <c r="E53" s="56"/>
      <c r="F53" s="57"/>
      <c r="G53" s="56"/>
      <c r="H53" s="58"/>
      <c r="I53" s="58"/>
      <c r="J53" s="58"/>
      <c r="K53" s="58"/>
      <c r="L53" s="58"/>
      <c r="M53" s="58"/>
      <c r="N53" s="58"/>
      <c r="O53" s="58"/>
      <c r="P53" s="58"/>
      <c r="Q53" s="238"/>
      <c r="R53" s="5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customHeight="1" x14ac:dyDescent="0.2">
      <c r="B54" s="14"/>
      <c r="C54" s="15"/>
      <c r="D54" s="242"/>
      <c r="E54" s="56"/>
      <c r="F54" s="57"/>
      <c r="G54" s="56"/>
      <c r="H54" s="58"/>
      <c r="I54" s="58"/>
      <c r="J54" s="58"/>
      <c r="K54" s="58"/>
      <c r="L54" s="58"/>
      <c r="M54" s="58"/>
      <c r="N54" s="58"/>
      <c r="O54" s="58"/>
      <c r="P54" s="58"/>
      <c r="Q54" s="238"/>
      <c r="R54" s="5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5" x14ac:dyDescent="0.25">
      <c r="B55" s="14"/>
      <c r="C55" s="16"/>
      <c r="D55" s="45" t="s">
        <v>71</v>
      </c>
      <c r="E55" s="93"/>
      <c r="F55" s="94"/>
      <c r="G55" s="93"/>
      <c r="H55" s="95"/>
      <c r="I55" s="95"/>
      <c r="J55" s="95"/>
      <c r="K55" s="95"/>
      <c r="L55" s="95"/>
      <c r="M55" s="95"/>
      <c r="N55" s="95"/>
      <c r="O55" s="95"/>
      <c r="P55" s="95"/>
      <c r="Q55" s="241"/>
      <c r="R55" s="5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2">
      <c r="B56" s="14"/>
      <c r="C56" s="15"/>
      <c r="D56" s="243"/>
      <c r="E56" s="56"/>
      <c r="F56" s="57"/>
      <c r="G56" s="56"/>
      <c r="H56" s="58"/>
      <c r="I56" s="58"/>
      <c r="J56" s="58"/>
      <c r="K56" s="58"/>
      <c r="L56" s="58"/>
      <c r="M56" s="58"/>
      <c r="N56" s="58"/>
      <c r="O56" s="58"/>
      <c r="P56" s="58"/>
      <c r="Q56" s="238"/>
      <c r="R56" s="5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idden="1" x14ac:dyDescent="0.2">
      <c r="B57" s="14"/>
      <c r="C57" s="15"/>
      <c r="D57" s="64" t="s">
        <v>45</v>
      </c>
      <c r="E57" s="56"/>
      <c r="F57" s="57"/>
      <c r="G57" s="56"/>
      <c r="H57" s="58"/>
      <c r="I57" s="58"/>
      <c r="J57" s="58"/>
      <c r="K57" s="58"/>
      <c r="L57" s="58"/>
      <c r="M57" s="58"/>
      <c r="N57" s="58"/>
      <c r="O57" s="58"/>
      <c r="P57" s="58"/>
      <c r="Q57" s="238"/>
      <c r="R57" s="5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2">
      <c r="B58" s="14"/>
      <c r="C58" s="15"/>
      <c r="D58" s="64" t="s">
        <v>46</v>
      </c>
      <c r="E58" s="56"/>
      <c r="F58" s="57"/>
      <c r="G58" s="56"/>
      <c r="H58" s="58"/>
      <c r="I58" s="58"/>
      <c r="J58" s="58"/>
      <c r="K58" s="58"/>
      <c r="L58" s="58"/>
      <c r="M58" s="58"/>
      <c r="N58" s="58"/>
      <c r="O58" s="58"/>
      <c r="P58" s="58"/>
      <c r="Q58" s="238"/>
      <c r="R58" s="5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hidden="1" customHeight="1" x14ac:dyDescent="0.2">
      <c r="B59" s="14"/>
      <c r="C59" s="15"/>
      <c r="D59" s="64"/>
      <c r="E59" s="56"/>
      <c r="F59" s="57"/>
      <c r="G59" s="56"/>
      <c r="H59" s="58"/>
      <c r="I59" s="58"/>
      <c r="J59" s="58"/>
      <c r="K59" s="58"/>
      <c r="L59" s="58"/>
      <c r="M59" s="58"/>
      <c r="N59" s="58"/>
      <c r="O59" s="58"/>
      <c r="P59" s="58"/>
      <c r="Q59" s="238"/>
      <c r="R59" s="5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2">
      <c r="B60" s="14"/>
      <c r="C60" s="15"/>
      <c r="D60" s="60" t="s">
        <v>72</v>
      </c>
      <c r="E60" s="61"/>
      <c r="F60" s="57"/>
      <c r="G60" s="62"/>
      <c r="H60" s="63"/>
      <c r="I60" s="63"/>
      <c r="J60" s="63"/>
      <c r="K60" s="63"/>
      <c r="L60" s="63"/>
      <c r="M60" s="63"/>
      <c r="N60" s="63"/>
      <c r="O60" s="63"/>
      <c r="P60" s="63"/>
      <c r="Q60" s="238"/>
      <c r="R60" s="5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x14ac:dyDescent="0.2">
      <c r="B61" s="14"/>
      <c r="C61" s="15"/>
      <c r="D61" s="60"/>
      <c r="E61" s="56"/>
      <c r="F61" s="57"/>
      <c r="G61" s="62"/>
      <c r="H61" s="63"/>
      <c r="I61" s="63"/>
      <c r="J61" s="63"/>
      <c r="K61" s="63"/>
      <c r="L61" s="63"/>
      <c r="M61" s="63"/>
      <c r="N61" s="63"/>
      <c r="O61" s="63"/>
      <c r="P61" s="63"/>
      <c r="Q61" s="238"/>
      <c r="R61" s="5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2">
      <c r="B62" s="14"/>
      <c r="C62" s="15"/>
      <c r="D62" s="59"/>
      <c r="E62" s="56"/>
      <c r="F62" s="57"/>
      <c r="G62" s="56"/>
      <c r="H62" s="58"/>
      <c r="I62" s="58"/>
      <c r="J62" s="58"/>
      <c r="K62" s="58"/>
      <c r="L62" s="58"/>
      <c r="M62" s="58"/>
      <c r="N62" s="58"/>
      <c r="O62" s="58"/>
      <c r="P62" s="58"/>
      <c r="Q62" s="238"/>
      <c r="R62" s="5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2">
      <c r="B63" s="14"/>
      <c r="C63" s="15"/>
      <c r="D63" s="64" t="s">
        <v>47</v>
      </c>
      <c r="E63" s="65"/>
      <c r="F63" s="66"/>
      <c r="G63" s="67"/>
      <c r="H63" s="68"/>
      <c r="I63" s="68"/>
      <c r="J63" s="68"/>
      <c r="K63" s="68"/>
      <c r="L63" s="68"/>
      <c r="M63" s="68"/>
      <c r="N63" s="68"/>
      <c r="O63" s="68"/>
      <c r="P63" s="68"/>
      <c r="Q63" s="238"/>
      <c r="R63" s="5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2">
      <c r="B64" s="14"/>
      <c r="C64" s="15"/>
      <c r="D64" s="69" t="s">
        <v>73</v>
      </c>
      <c r="E64" s="65">
        <f>E63</f>
        <v>0</v>
      </c>
      <c r="F64" s="57"/>
      <c r="G64" s="67"/>
      <c r="H64" s="68"/>
      <c r="I64" s="68"/>
      <c r="J64" s="68"/>
      <c r="K64" s="68"/>
      <c r="L64" s="68"/>
      <c r="M64" s="68"/>
      <c r="N64" s="68"/>
      <c r="O64" s="68"/>
      <c r="P64" s="68"/>
      <c r="Q64" s="238"/>
      <c r="R64" s="5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2">
      <c r="B65" s="14"/>
      <c r="C65" s="15"/>
      <c r="D65" s="70"/>
      <c r="E65" s="56"/>
      <c r="F65" s="57"/>
      <c r="G65" s="56"/>
      <c r="H65" s="58"/>
      <c r="I65" s="58"/>
      <c r="J65" s="58"/>
      <c r="K65" s="58"/>
      <c r="L65" s="58"/>
      <c r="M65" s="58"/>
      <c r="N65" s="58"/>
      <c r="O65" s="58"/>
      <c r="P65" s="58"/>
      <c r="Q65" s="238"/>
      <c r="R65" s="5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20" customFormat="1" x14ac:dyDescent="0.2">
      <c r="B66" s="310"/>
      <c r="C66" s="311"/>
      <c r="D66" s="312" t="s">
        <v>8</v>
      </c>
      <c r="E66" s="313" t="s">
        <v>80</v>
      </c>
      <c r="F66" s="314"/>
      <c r="G66" s="315"/>
      <c r="H66" s="316"/>
      <c r="I66" s="316"/>
      <c r="J66" s="316"/>
      <c r="K66" s="316"/>
      <c r="L66" s="316"/>
      <c r="M66" s="316"/>
      <c r="N66" s="316"/>
      <c r="O66" s="316"/>
      <c r="P66" s="316"/>
      <c r="Q66" s="317"/>
      <c r="R66" s="318"/>
      <c r="S66" s="319"/>
      <c r="T66" s="319"/>
      <c r="U66" s="319"/>
      <c r="V66" s="319"/>
      <c r="W66" s="319"/>
      <c r="X66" s="319"/>
      <c r="Y66" s="319"/>
      <c r="Z66" s="319"/>
      <c r="AA66" s="319"/>
      <c r="AB66" s="319"/>
      <c r="AC66" s="319"/>
    </row>
    <row r="67" spans="2:29" s="13" customFormat="1" x14ac:dyDescent="0.2">
      <c r="B67" s="14"/>
      <c r="C67" s="15"/>
      <c r="D67" s="72" t="s">
        <v>57</v>
      </c>
      <c r="E67" s="71" t="s">
        <v>80</v>
      </c>
      <c r="F67" s="57"/>
      <c r="G67" s="56"/>
      <c r="H67" s="58"/>
      <c r="I67" s="58"/>
      <c r="J67" s="58"/>
      <c r="K67" s="58"/>
      <c r="L67" s="58"/>
      <c r="M67" s="58"/>
      <c r="N67" s="58"/>
      <c r="O67" s="58"/>
      <c r="P67" s="58"/>
      <c r="Q67" s="238"/>
      <c r="R67" s="5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x14ac:dyDescent="0.2">
      <c r="B68" s="14"/>
      <c r="C68" s="15"/>
      <c r="D68" s="72" t="s">
        <v>117</v>
      </c>
      <c r="E68" s="65" t="s">
        <v>80</v>
      </c>
      <c r="F68" s="57"/>
      <c r="G68" s="67"/>
      <c r="H68" s="68"/>
      <c r="I68" s="68"/>
      <c r="J68" s="68"/>
      <c r="K68" s="68"/>
      <c r="L68" s="68"/>
      <c r="M68" s="68"/>
      <c r="N68" s="68"/>
      <c r="O68" s="68"/>
      <c r="P68" s="68"/>
      <c r="Q68" s="238"/>
      <c r="R68" s="5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hidden="1" customHeight="1" x14ac:dyDescent="0.2">
      <c r="B69" s="14"/>
      <c r="C69" s="15"/>
      <c r="D69" s="72"/>
      <c r="E69" s="56"/>
      <c r="F69" s="57"/>
      <c r="G69" s="67"/>
      <c r="H69" s="68"/>
      <c r="I69" s="68"/>
      <c r="J69" s="68"/>
      <c r="K69" s="68"/>
      <c r="L69" s="68"/>
      <c r="M69" s="68"/>
      <c r="N69" s="68"/>
      <c r="O69" s="68"/>
      <c r="P69" s="68"/>
      <c r="Q69" s="238"/>
      <c r="R69" s="5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2">
      <c r="B70" s="17"/>
      <c r="C70" s="18"/>
      <c r="D70" s="244"/>
      <c r="E70" s="93"/>
      <c r="F70" s="94"/>
      <c r="G70" s="187"/>
      <c r="H70" s="189"/>
      <c r="I70" s="189"/>
      <c r="J70" s="189"/>
      <c r="K70" s="189"/>
      <c r="L70" s="189"/>
      <c r="M70" s="189"/>
      <c r="N70" s="189"/>
      <c r="O70" s="189"/>
      <c r="P70" s="189"/>
      <c r="Q70" s="241"/>
      <c r="R70" s="5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idden="1" x14ac:dyDescent="0.2">
      <c r="B71" s="14"/>
      <c r="C71" s="15"/>
      <c r="D71" s="69" t="s">
        <v>38</v>
      </c>
      <c r="E71" s="56"/>
      <c r="F71" s="57"/>
      <c r="G71" s="56"/>
      <c r="H71" s="58"/>
      <c r="I71" s="58"/>
      <c r="J71" s="58"/>
      <c r="K71" s="58"/>
      <c r="L71" s="58"/>
      <c r="M71" s="58"/>
      <c r="N71" s="58"/>
      <c r="O71" s="58"/>
      <c r="P71" s="58"/>
      <c r="Q71" s="238"/>
      <c r="R71" s="5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2">
      <c r="B72" s="14"/>
      <c r="C72" s="15"/>
      <c r="D72" s="60" t="s">
        <v>39</v>
      </c>
      <c r="E72" s="56"/>
      <c r="F72" s="57"/>
      <c r="G72" s="56"/>
      <c r="H72" s="58"/>
      <c r="I72" s="58"/>
      <c r="J72" s="58"/>
      <c r="K72" s="58"/>
      <c r="L72" s="58"/>
      <c r="M72" s="58"/>
      <c r="N72" s="58"/>
      <c r="O72" s="58"/>
      <c r="P72" s="58"/>
      <c r="Q72" s="238"/>
      <c r="R72" s="5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2">
      <c r="B73" s="14"/>
      <c r="C73" s="15"/>
      <c r="D73" s="69" t="s">
        <v>59</v>
      </c>
      <c r="E73" s="67"/>
      <c r="F73" s="57"/>
      <c r="G73" s="67"/>
      <c r="H73" s="68"/>
      <c r="I73" s="68"/>
      <c r="J73" s="68"/>
      <c r="K73" s="68"/>
      <c r="L73" s="68"/>
      <c r="M73" s="68"/>
      <c r="N73" s="68"/>
      <c r="O73" s="68"/>
      <c r="P73" s="68"/>
      <c r="Q73" s="238"/>
      <c r="R73" s="5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2">
      <c r="B74" s="14"/>
      <c r="C74" s="15"/>
      <c r="D74" s="60" t="s">
        <v>40</v>
      </c>
      <c r="E74" s="56"/>
      <c r="F74" s="57"/>
      <c r="G74" s="56"/>
      <c r="H74" s="58"/>
      <c r="I74" s="58"/>
      <c r="J74" s="58"/>
      <c r="K74" s="58"/>
      <c r="L74" s="58"/>
      <c r="M74" s="58"/>
      <c r="N74" s="58"/>
      <c r="O74" s="58"/>
      <c r="P74" s="58"/>
      <c r="Q74" s="238"/>
      <c r="R74" s="5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2">
      <c r="B75" s="14"/>
      <c r="C75" s="15"/>
      <c r="D75" s="245" t="s">
        <v>41</v>
      </c>
      <c r="E75" s="99"/>
      <c r="F75" s="57"/>
      <c r="G75" s="99"/>
      <c r="H75" s="100"/>
      <c r="I75" s="100"/>
      <c r="J75" s="100"/>
      <c r="K75" s="100"/>
      <c r="L75" s="100"/>
      <c r="M75" s="100"/>
      <c r="N75" s="100"/>
      <c r="O75" s="100"/>
      <c r="P75" s="100"/>
      <c r="Q75" s="238"/>
      <c r="R75" s="5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2">
      <c r="B76" s="14"/>
      <c r="C76" s="15"/>
      <c r="D76" s="246" t="s">
        <v>42</v>
      </c>
      <c r="E76" s="99"/>
      <c r="F76" s="57"/>
      <c r="G76" s="99"/>
      <c r="H76" s="100"/>
      <c r="I76" s="100"/>
      <c r="J76" s="100"/>
      <c r="K76" s="100"/>
      <c r="L76" s="100"/>
      <c r="M76" s="100"/>
      <c r="N76" s="100"/>
      <c r="O76" s="100"/>
      <c r="P76" s="100"/>
      <c r="Q76" s="238"/>
      <c r="R76" s="5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2">
      <c r="B77" s="14"/>
      <c r="C77" s="15"/>
      <c r="D77" s="247" t="s">
        <v>60</v>
      </c>
      <c r="E77" s="248"/>
      <c r="F77" s="57"/>
      <c r="G77" s="248"/>
      <c r="H77" s="249"/>
      <c r="I77" s="249"/>
      <c r="J77" s="249"/>
      <c r="K77" s="249"/>
      <c r="L77" s="249"/>
      <c r="M77" s="249"/>
      <c r="N77" s="249"/>
      <c r="O77" s="249"/>
      <c r="P77" s="249"/>
      <c r="Q77" s="238"/>
      <c r="R77" s="5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customHeight="1" x14ac:dyDescent="0.2">
      <c r="B78" s="14"/>
      <c r="C78" s="15"/>
      <c r="D78" s="250"/>
      <c r="E78" s="56"/>
      <c r="F78" s="57"/>
      <c r="G78" s="248"/>
      <c r="H78" s="249"/>
      <c r="I78" s="249"/>
      <c r="J78" s="249"/>
      <c r="K78" s="249"/>
      <c r="L78" s="249"/>
      <c r="M78" s="249"/>
      <c r="N78" s="249"/>
      <c r="O78" s="249"/>
      <c r="P78" s="249"/>
      <c r="Q78" s="238"/>
      <c r="R78" s="5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15" x14ac:dyDescent="0.25">
      <c r="B79" s="14"/>
      <c r="C79" s="16"/>
      <c r="D79" s="44" t="s">
        <v>48</v>
      </c>
      <c r="E79" s="93"/>
      <c r="F79" s="94"/>
      <c r="G79" s="93"/>
      <c r="H79" s="95"/>
      <c r="I79" s="95"/>
      <c r="J79" s="95"/>
      <c r="K79" s="95"/>
      <c r="L79" s="95"/>
      <c r="M79" s="95"/>
      <c r="N79" s="95"/>
      <c r="O79" s="95"/>
      <c r="P79" s="95"/>
      <c r="Q79" s="241"/>
      <c r="R79" s="5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customHeight="1" x14ac:dyDescent="0.2">
      <c r="B80" s="14"/>
      <c r="C80" s="15"/>
      <c r="D80" s="239"/>
      <c r="E80" s="56"/>
      <c r="F80" s="57"/>
      <c r="G80" s="56"/>
      <c r="H80" s="58"/>
      <c r="I80" s="58"/>
      <c r="J80" s="58"/>
      <c r="K80" s="58"/>
      <c r="L80" s="58"/>
      <c r="M80" s="58"/>
      <c r="N80" s="58"/>
      <c r="O80" s="58"/>
      <c r="P80" s="58"/>
      <c r="Q80" s="238"/>
      <c r="R80" s="5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x14ac:dyDescent="0.2">
      <c r="B81" s="14"/>
      <c r="C81" s="15"/>
      <c r="D81" s="64" t="s">
        <v>115</v>
      </c>
      <c r="E81" s="56"/>
      <c r="F81" s="57"/>
      <c r="G81" s="56"/>
      <c r="H81" s="58"/>
      <c r="I81" s="58"/>
      <c r="J81" s="58"/>
      <c r="K81" s="58"/>
      <c r="L81" s="58"/>
      <c r="M81" s="58"/>
      <c r="N81" s="58"/>
      <c r="O81" s="58"/>
      <c r="P81" s="58"/>
      <c r="Q81" s="238"/>
      <c r="R81" s="5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x14ac:dyDescent="0.2">
      <c r="B82" s="14"/>
      <c r="C82" s="15"/>
      <c r="D82" s="73" t="s">
        <v>7</v>
      </c>
      <c r="E82" s="56"/>
      <c r="F82" s="57"/>
      <c r="G82" s="56"/>
      <c r="H82" s="58"/>
      <c r="I82" s="58"/>
      <c r="J82" s="58"/>
      <c r="K82" s="58"/>
      <c r="L82" s="58"/>
      <c r="M82" s="58"/>
      <c r="N82" s="58"/>
      <c r="O82" s="58"/>
      <c r="P82" s="58"/>
      <c r="Q82" s="238"/>
      <c r="R82" s="5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2">
      <c r="B83" s="14"/>
      <c r="C83" s="15"/>
      <c r="D83" s="74" t="s">
        <v>74</v>
      </c>
      <c r="E83" s="56"/>
      <c r="F83" s="57"/>
      <c r="G83" s="56"/>
      <c r="H83" s="58"/>
      <c r="I83" s="58"/>
      <c r="J83" s="58"/>
      <c r="K83" s="58"/>
      <c r="L83" s="58"/>
      <c r="M83" s="58"/>
      <c r="N83" s="58"/>
      <c r="O83" s="58"/>
      <c r="P83" s="58"/>
      <c r="Q83" s="238"/>
      <c r="R83" s="5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t="13.5" thickBot="1" x14ac:dyDescent="0.25">
      <c r="B84" s="14"/>
      <c r="C84" s="15"/>
      <c r="D84" s="75" t="s">
        <v>70</v>
      </c>
      <c r="E84" s="76"/>
      <c r="F84" s="57"/>
      <c r="G84" s="76" t="e">
        <f t="shared" ref="G84:P84" si="4">G119</f>
        <v>#DIV/0!</v>
      </c>
      <c r="H84" s="77" t="e">
        <f t="shared" si="4"/>
        <v>#DIV/0!</v>
      </c>
      <c r="I84" s="77" t="e">
        <f t="shared" si="4"/>
        <v>#DIV/0!</v>
      </c>
      <c r="J84" s="77" t="e">
        <f t="shared" si="4"/>
        <v>#DIV/0!</v>
      </c>
      <c r="K84" s="77" t="e">
        <f t="shared" si="4"/>
        <v>#DIV/0!</v>
      </c>
      <c r="L84" s="77" t="e">
        <f t="shared" si="4"/>
        <v>#DIV/0!</v>
      </c>
      <c r="M84" s="77" t="e">
        <f t="shared" si="4"/>
        <v>#DIV/0!</v>
      </c>
      <c r="N84" s="77" t="e">
        <f t="shared" si="4"/>
        <v>#DIV/0!</v>
      </c>
      <c r="O84" s="77" t="e">
        <f t="shared" si="4"/>
        <v>#DIV/0!</v>
      </c>
      <c r="P84" s="77" t="e">
        <f t="shared" si="4"/>
        <v>#DIV/0!</v>
      </c>
      <c r="Q84" s="238"/>
      <c r="R84" s="5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6.25" hidden="1" thickBot="1" x14ac:dyDescent="0.25">
      <c r="B85" s="14"/>
      <c r="C85" s="15"/>
      <c r="D85" s="59" t="s">
        <v>82</v>
      </c>
      <c r="E85" s="56"/>
      <c r="F85" s="57"/>
      <c r="G85" s="56"/>
      <c r="H85" s="58"/>
      <c r="I85" s="58"/>
      <c r="J85" s="58"/>
      <c r="K85" s="58"/>
      <c r="L85" s="58"/>
      <c r="M85" s="58"/>
      <c r="N85" s="58"/>
      <c r="O85" s="58"/>
      <c r="P85" s="58"/>
      <c r="Q85" s="238"/>
      <c r="R85" s="5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idden="1" x14ac:dyDescent="0.2">
      <c r="B86" s="14"/>
      <c r="C86" s="15"/>
      <c r="D86" s="251" t="s">
        <v>9</v>
      </c>
      <c r="E86" s="56"/>
      <c r="F86" s="57"/>
      <c r="G86" s="56"/>
      <c r="H86" s="58"/>
      <c r="I86" s="58"/>
      <c r="J86" s="58"/>
      <c r="K86" s="58"/>
      <c r="L86" s="58"/>
      <c r="M86" s="58"/>
      <c r="N86" s="58"/>
      <c r="O86" s="58"/>
      <c r="P86" s="58"/>
      <c r="Q86" s="238"/>
      <c r="R86" s="5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2">
      <c r="B87" s="14"/>
      <c r="C87" s="15"/>
      <c r="D87" s="74" t="s">
        <v>10</v>
      </c>
      <c r="E87" s="56"/>
      <c r="F87" s="57"/>
      <c r="G87" s="56"/>
      <c r="H87" s="58"/>
      <c r="I87" s="58"/>
      <c r="J87" s="58"/>
      <c r="K87" s="58"/>
      <c r="L87" s="58"/>
      <c r="M87" s="58"/>
      <c r="N87" s="58"/>
      <c r="O87" s="58"/>
      <c r="P87" s="58"/>
      <c r="Q87" s="238"/>
      <c r="R87" s="5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2">
      <c r="B88" s="14"/>
      <c r="C88" s="15"/>
      <c r="D88" s="252" t="s">
        <v>56</v>
      </c>
      <c r="E88" s="253"/>
      <c r="F88" s="254"/>
      <c r="G88" s="253"/>
      <c r="H88" s="255"/>
      <c r="I88" s="255"/>
      <c r="J88" s="255"/>
      <c r="K88" s="255"/>
      <c r="L88" s="255"/>
      <c r="M88" s="255"/>
      <c r="N88" s="255"/>
      <c r="O88" s="255"/>
      <c r="P88" s="255"/>
      <c r="Q88" s="238"/>
      <c r="R88" s="5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2">
      <c r="B89" s="14"/>
      <c r="C89" s="15"/>
      <c r="D89" s="64" t="s">
        <v>11</v>
      </c>
      <c r="E89" s="56"/>
      <c r="F89" s="57"/>
      <c r="G89" s="56"/>
      <c r="H89" s="58"/>
      <c r="I89" s="58"/>
      <c r="J89" s="58"/>
      <c r="K89" s="58"/>
      <c r="L89" s="58"/>
      <c r="M89" s="58"/>
      <c r="N89" s="58"/>
      <c r="O89" s="58"/>
      <c r="P89" s="58"/>
      <c r="Q89" s="238"/>
      <c r="R89" s="5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2">
      <c r="B90" s="14"/>
      <c r="C90" s="15"/>
      <c r="D90" s="64" t="s">
        <v>12</v>
      </c>
      <c r="E90" s="56"/>
      <c r="F90" s="57"/>
      <c r="G90" s="56"/>
      <c r="H90" s="58"/>
      <c r="I90" s="58"/>
      <c r="J90" s="58"/>
      <c r="K90" s="58"/>
      <c r="L90" s="58"/>
      <c r="M90" s="58"/>
      <c r="N90" s="58"/>
      <c r="O90" s="58"/>
      <c r="P90" s="58"/>
      <c r="Q90" s="238"/>
      <c r="R90" s="5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hidden="1" customHeight="1" x14ac:dyDescent="0.2">
      <c r="B91" s="17"/>
      <c r="C91" s="15"/>
      <c r="D91" s="72"/>
      <c r="E91" s="56"/>
      <c r="F91" s="57"/>
      <c r="G91" s="67"/>
      <c r="H91" s="68"/>
      <c r="I91" s="68"/>
      <c r="J91" s="68"/>
      <c r="K91" s="68"/>
      <c r="L91" s="68"/>
      <c r="M91" s="68"/>
      <c r="N91" s="68"/>
      <c r="O91" s="68"/>
      <c r="P91" s="68"/>
      <c r="Q91" s="238"/>
      <c r="R91" s="5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2">
      <c r="B92" s="14"/>
      <c r="C92" s="18"/>
      <c r="D92" s="244"/>
      <c r="E92" s="93"/>
      <c r="F92" s="94"/>
      <c r="G92" s="187"/>
      <c r="H92" s="189"/>
      <c r="I92" s="189"/>
      <c r="J92" s="189"/>
      <c r="K92" s="189"/>
      <c r="L92" s="189"/>
      <c r="M92" s="189"/>
      <c r="N92" s="189"/>
      <c r="O92" s="189"/>
      <c r="P92" s="189"/>
      <c r="Q92" s="241"/>
      <c r="R92" s="5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idden="1" x14ac:dyDescent="0.2">
      <c r="B93" s="14"/>
      <c r="C93" s="15"/>
      <c r="D93" s="64" t="s">
        <v>13</v>
      </c>
      <c r="E93" s="56"/>
      <c r="F93" s="57"/>
      <c r="G93" s="56"/>
      <c r="H93" s="58"/>
      <c r="I93" s="58"/>
      <c r="J93" s="58"/>
      <c r="K93" s="58"/>
      <c r="L93" s="58"/>
      <c r="M93" s="58"/>
      <c r="N93" s="58"/>
      <c r="O93" s="58"/>
      <c r="P93" s="58"/>
      <c r="Q93" s="238"/>
      <c r="R93" s="5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2">
      <c r="B94" s="14"/>
      <c r="C94" s="15"/>
      <c r="D94" s="252" t="s">
        <v>14</v>
      </c>
      <c r="E94" s="56"/>
      <c r="F94" s="57"/>
      <c r="G94" s="56"/>
      <c r="H94" s="58"/>
      <c r="I94" s="58"/>
      <c r="J94" s="58"/>
      <c r="K94" s="58"/>
      <c r="L94" s="58"/>
      <c r="M94" s="58"/>
      <c r="N94" s="58"/>
      <c r="O94" s="58"/>
      <c r="P94" s="58"/>
      <c r="Q94" s="238"/>
      <c r="R94" s="5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2">
      <c r="B95" s="14"/>
      <c r="C95" s="15"/>
      <c r="D95" s="256" t="s">
        <v>15</v>
      </c>
      <c r="E95" s="56"/>
      <c r="F95" s="57"/>
      <c r="G95" s="56"/>
      <c r="H95" s="58"/>
      <c r="I95" s="58"/>
      <c r="J95" s="58"/>
      <c r="K95" s="58"/>
      <c r="L95" s="58"/>
      <c r="M95" s="58"/>
      <c r="N95" s="58"/>
      <c r="O95" s="58"/>
      <c r="P95" s="58"/>
      <c r="Q95" s="238"/>
      <c r="R95" s="5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3.5" hidden="1" thickBot="1" x14ac:dyDescent="0.25">
      <c r="B96" s="14"/>
      <c r="C96" s="15"/>
      <c r="D96" s="252" t="s">
        <v>16</v>
      </c>
      <c r="E96" s="86"/>
      <c r="F96" s="257"/>
      <c r="G96" s="86"/>
      <c r="H96" s="87"/>
      <c r="I96" s="87"/>
      <c r="J96" s="87"/>
      <c r="K96" s="87"/>
      <c r="L96" s="87"/>
      <c r="M96" s="87"/>
      <c r="N96" s="87"/>
      <c r="O96" s="87"/>
      <c r="P96" s="87"/>
      <c r="Q96" s="238"/>
      <c r="R96" s="5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5.75" thickTop="1" x14ac:dyDescent="0.25">
      <c r="B97" s="14"/>
      <c r="C97" s="19"/>
      <c r="D97" s="46" t="s">
        <v>49</v>
      </c>
      <c r="E97" s="258"/>
      <c r="F97" s="259"/>
      <c r="G97" s="258"/>
      <c r="H97" s="260"/>
      <c r="I97" s="260"/>
      <c r="J97" s="260"/>
      <c r="K97" s="260"/>
      <c r="L97" s="260"/>
      <c r="M97" s="260"/>
      <c r="N97" s="260"/>
      <c r="O97" s="260"/>
      <c r="P97" s="260"/>
      <c r="Q97" s="261"/>
      <c r="R97" s="5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5.0999999999999996" customHeight="1" x14ac:dyDescent="0.2">
      <c r="B98" s="14"/>
      <c r="C98" s="15"/>
      <c r="D98" s="243"/>
      <c r="E98" s="56"/>
      <c r="F98" s="57"/>
      <c r="G98" s="56"/>
      <c r="H98" s="58"/>
      <c r="I98" s="58"/>
      <c r="J98" s="58"/>
      <c r="K98" s="58"/>
      <c r="L98" s="58"/>
      <c r="M98" s="58"/>
      <c r="N98" s="58"/>
      <c r="O98" s="58"/>
      <c r="P98" s="58"/>
      <c r="Q98" s="238"/>
      <c r="R98" s="5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25.5" hidden="1" x14ac:dyDescent="0.2">
      <c r="B99" s="14"/>
      <c r="C99" s="15"/>
      <c r="D99" s="72" t="s">
        <v>66</v>
      </c>
      <c r="E99" s="67"/>
      <c r="F99" s="66"/>
      <c r="G99" s="67" t="e">
        <f t="shared" ref="G99:P99" si="5">IF(G112=0,"---",G112)</f>
        <v>#DIV/0!</v>
      </c>
      <c r="H99" s="68" t="e">
        <f t="shared" si="5"/>
        <v>#DIV/0!</v>
      </c>
      <c r="I99" s="68" t="e">
        <f t="shared" si="5"/>
        <v>#DIV/0!</v>
      </c>
      <c r="J99" s="68" t="e">
        <f t="shared" si="5"/>
        <v>#DIV/0!</v>
      </c>
      <c r="K99" s="68" t="e">
        <f t="shared" si="5"/>
        <v>#DIV/0!</v>
      </c>
      <c r="L99" s="68" t="e">
        <f t="shared" si="5"/>
        <v>#DIV/0!</v>
      </c>
      <c r="M99" s="68" t="e">
        <f t="shared" si="5"/>
        <v>#DIV/0!</v>
      </c>
      <c r="N99" s="68" t="e">
        <f t="shared" si="5"/>
        <v>#DIV/0!</v>
      </c>
      <c r="O99" s="68" t="e">
        <f t="shared" si="5"/>
        <v>#DIV/0!</v>
      </c>
      <c r="P99" s="68" t="e">
        <f t="shared" si="5"/>
        <v>#DIV/0!</v>
      </c>
      <c r="Q99" s="238"/>
      <c r="R99" s="5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5.5" hidden="1" x14ac:dyDescent="0.2">
      <c r="B100" s="14"/>
      <c r="C100" s="15"/>
      <c r="D100" s="96" t="s">
        <v>67</v>
      </c>
      <c r="E100" s="67"/>
      <c r="F100" s="66"/>
      <c r="G100" s="67" t="e">
        <f t="shared" ref="G100:P100" si="6">IF(G113=0,"---",G113)</f>
        <v>#DIV/0!</v>
      </c>
      <c r="H100" s="68" t="e">
        <f t="shared" si="6"/>
        <v>#DIV/0!</v>
      </c>
      <c r="I100" s="68" t="e">
        <f t="shared" si="6"/>
        <v>#DIV/0!</v>
      </c>
      <c r="J100" s="68" t="e">
        <f t="shared" si="6"/>
        <v>#DIV/0!</v>
      </c>
      <c r="K100" s="68" t="e">
        <f t="shared" si="6"/>
        <v>#DIV/0!</v>
      </c>
      <c r="L100" s="68" t="e">
        <f t="shared" si="6"/>
        <v>#DIV/0!</v>
      </c>
      <c r="M100" s="68" t="e">
        <f t="shared" si="6"/>
        <v>#DIV/0!</v>
      </c>
      <c r="N100" s="68" t="e">
        <f t="shared" si="6"/>
        <v>#DIV/0!</v>
      </c>
      <c r="O100" s="68" t="e">
        <f t="shared" si="6"/>
        <v>#DIV/0!</v>
      </c>
      <c r="P100" s="68" t="e">
        <f t="shared" si="6"/>
        <v>#DIV/0!</v>
      </c>
      <c r="Q100" s="238"/>
      <c r="R100" s="5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5.5" hidden="1" x14ac:dyDescent="0.2">
      <c r="B101" s="14"/>
      <c r="C101" s="15"/>
      <c r="D101" s="262" t="s">
        <v>68</v>
      </c>
      <c r="E101" s="99"/>
      <c r="F101" s="98"/>
      <c r="G101" s="99" t="e">
        <f t="shared" ref="G101:P101" si="7">IF(G114=0,"---",G114)</f>
        <v>#DIV/0!</v>
      </c>
      <c r="H101" s="100" t="e">
        <f t="shared" si="7"/>
        <v>#DIV/0!</v>
      </c>
      <c r="I101" s="100" t="e">
        <f t="shared" si="7"/>
        <v>#DIV/0!</v>
      </c>
      <c r="J101" s="100" t="e">
        <f t="shared" si="7"/>
        <v>#DIV/0!</v>
      </c>
      <c r="K101" s="100" t="e">
        <f t="shared" si="7"/>
        <v>#DIV/0!</v>
      </c>
      <c r="L101" s="100" t="e">
        <f t="shared" si="7"/>
        <v>#DIV/0!</v>
      </c>
      <c r="M101" s="100" t="e">
        <f t="shared" si="7"/>
        <v>#DIV/0!</v>
      </c>
      <c r="N101" s="100" t="e">
        <f t="shared" si="7"/>
        <v>#DIV/0!</v>
      </c>
      <c r="O101" s="100" t="e">
        <f t="shared" si="7"/>
        <v>#DIV/0!</v>
      </c>
      <c r="P101" s="100" t="e">
        <f t="shared" si="7"/>
        <v>#DIV/0!</v>
      </c>
      <c r="Q101" s="238"/>
      <c r="R101" s="5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idden="1" x14ac:dyDescent="0.2">
      <c r="B102" s="14"/>
      <c r="C102" s="15"/>
      <c r="D102" s="96" t="s">
        <v>69</v>
      </c>
      <c r="E102" s="99"/>
      <c r="F102" s="98"/>
      <c r="G102" s="99" t="e">
        <f t="shared" ref="G102:P102" si="8">IF(G115=0,"---",G115)</f>
        <v>#DIV/0!</v>
      </c>
      <c r="H102" s="100" t="e">
        <f t="shared" si="8"/>
        <v>#DIV/0!</v>
      </c>
      <c r="I102" s="100" t="e">
        <f t="shared" si="8"/>
        <v>#DIV/0!</v>
      </c>
      <c r="J102" s="100" t="e">
        <f t="shared" si="8"/>
        <v>#DIV/0!</v>
      </c>
      <c r="K102" s="100" t="e">
        <f t="shared" si="8"/>
        <v>#DIV/0!</v>
      </c>
      <c r="L102" s="100" t="e">
        <f t="shared" si="8"/>
        <v>#DIV/0!</v>
      </c>
      <c r="M102" s="100" t="e">
        <f t="shared" si="8"/>
        <v>#DIV/0!</v>
      </c>
      <c r="N102" s="100" t="e">
        <f t="shared" si="8"/>
        <v>#DIV/0!</v>
      </c>
      <c r="O102" s="100" t="e">
        <f t="shared" si="8"/>
        <v>#DIV/0!</v>
      </c>
      <c r="P102" s="100" t="e">
        <f t="shared" si="8"/>
        <v>#DIV/0!</v>
      </c>
      <c r="Q102" s="238"/>
      <c r="R102" s="5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25.5" x14ac:dyDescent="0.2">
      <c r="B103" s="14"/>
      <c r="C103" s="15"/>
      <c r="D103" s="72" t="s">
        <v>85</v>
      </c>
      <c r="E103" s="67" t="e">
        <f>E64/E23</f>
        <v>#DIV/0!</v>
      </c>
      <c r="F103" s="57"/>
      <c r="G103" s="67" t="e">
        <f t="shared" ref="G103:P103" si="9">IF(G113=0,"---",G113)</f>
        <v>#DIV/0!</v>
      </c>
      <c r="H103" s="68" t="e">
        <f t="shared" si="9"/>
        <v>#DIV/0!</v>
      </c>
      <c r="I103" s="68" t="e">
        <f t="shared" si="9"/>
        <v>#DIV/0!</v>
      </c>
      <c r="J103" s="68" t="e">
        <f t="shared" si="9"/>
        <v>#DIV/0!</v>
      </c>
      <c r="K103" s="68" t="e">
        <f t="shared" si="9"/>
        <v>#DIV/0!</v>
      </c>
      <c r="L103" s="68" t="e">
        <f t="shared" si="9"/>
        <v>#DIV/0!</v>
      </c>
      <c r="M103" s="68" t="e">
        <f t="shared" si="9"/>
        <v>#DIV/0!</v>
      </c>
      <c r="N103" s="68" t="e">
        <f t="shared" si="9"/>
        <v>#DIV/0!</v>
      </c>
      <c r="O103" s="68" t="e">
        <f t="shared" si="9"/>
        <v>#DIV/0!</v>
      </c>
      <c r="P103" s="68" t="e">
        <f t="shared" si="9"/>
        <v>#DIV/0!</v>
      </c>
      <c r="Q103" s="238"/>
      <c r="R103" s="5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5.5" x14ac:dyDescent="0.2">
      <c r="B104" s="14"/>
      <c r="C104" s="15"/>
      <c r="D104" s="96" t="s">
        <v>86</v>
      </c>
      <c r="E104" s="97" t="e">
        <f>E64/E81</f>
        <v>#DIV/0!</v>
      </c>
      <c r="F104" s="57"/>
      <c r="G104" s="67" t="e">
        <f t="shared" ref="G104:P104" si="10">IF(G116=0,"---",G116)</f>
        <v>#DIV/0!</v>
      </c>
      <c r="H104" s="68" t="e">
        <f t="shared" si="10"/>
        <v>#DIV/0!</v>
      </c>
      <c r="I104" s="68" t="e">
        <f t="shared" si="10"/>
        <v>#DIV/0!</v>
      </c>
      <c r="J104" s="68" t="e">
        <f t="shared" si="10"/>
        <v>#DIV/0!</v>
      </c>
      <c r="K104" s="68" t="e">
        <f t="shared" si="10"/>
        <v>#DIV/0!</v>
      </c>
      <c r="L104" s="68" t="e">
        <f t="shared" si="10"/>
        <v>#DIV/0!</v>
      </c>
      <c r="M104" s="68" t="e">
        <f t="shared" si="10"/>
        <v>#DIV/0!</v>
      </c>
      <c r="N104" s="68" t="e">
        <f t="shared" si="10"/>
        <v>#DIV/0!</v>
      </c>
      <c r="O104" s="68" t="e">
        <f t="shared" si="10"/>
        <v>#DIV/0!</v>
      </c>
      <c r="P104" s="68" t="e">
        <f t="shared" si="10"/>
        <v>#DIV/0!</v>
      </c>
      <c r="Q104" s="238"/>
      <c r="R104" s="5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5.5" x14ac:dyDescent="0.2">
      <c r="B105" s="14"/>
      <c r="C105" s="15"/>
      <c r="D105" s="96" t="s">
        <v>87</v>
      </c>
      <c r="E105" s="97" t="e">
        <f>E64/E24</f>
        <v>#DIV/0!</v>
      </c>
      <c r="F105" s="98"/>
      <c r="G105" s="99" t="e">
        <f t="shared" ref="G105:P105" si="11">IF(G114=0,"---",G114)</f>
        <v>#DIV/0!</v>
      </c>
      <c r="H105" s="100" t="e">
        <f t="shared" si="11"/>
        <v>#DIV/0!</v>
      </c>
      <c r="I105" s="100" t="e">
        <f t="shared" si="11"/>
        <v>#DIV/0!</v>
      </c>
      <c r="J105" s="100" t="e">
        <f t="shared" si="11"/>
        <v>#DIV/0!</v>
      </c>
      <c r="K105" s="100" t="e">
        <f t="shared" si="11"/>
        <v>#DIV/0!</v>
      </c>
      <c r="L105" s="100" t="e">
        <f t="shared" si="11"/>
        <v>#DIV/0!</v>
      </c>
      <c r="M105" s="100" t="e">
        <f t="shared" si="11"/>
        <v>#DIV/0!</v>
      </c>
      <c r="N105" s="100" t="e">
        <f t="shared" si="11"/>
        <v>#DIV/0!</v>
      </c>
      <c r="O105" s="100" t="e">
        <f t="shared" si="11"/>
        <v>#DIV/0!</v>
      </c>
      <c r="P105" s="100" t="e">
        <f t="shared" si="11"/>
        <v>#DIV/0!</v>
      </c>
      <c r="Q105" s="238"/>
      <c r="R105" s="5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t="26.25" thickBot="1" x14ac:dyDescent="0.25">
      <c r="B106" s="14"/>
      <c r="C106" s="18"/>
      <c r="D106" s="101" t="s">
        <v>84</v>
      </c>
      <c r="E106" s="187" t="e">
        <f>E103/$W$126</f>
        <v>#DIV/0!</v>
      </c>
      <c r="F106" s="188"/>
      <c r="G106" s="187" t="e">
        <f t="shared" ref="G106:P106" si="12">G103/$W$126</f>
        <v>#DIV/0!</v>
      </c>
      <c r="H106" s="189" t="e">
        <f t="shared" si="12"/>
        <v>#DIV/0!</v>
      </c>
      <c r="I106" s="189" t="e">
        <f t="shared" si="12"/>
        <v>#DIV/0!</v>
      </c>
      <c r="J106" s="189" t="e">
        <f t="shared" si="12"/>
        <v>#DIV/0!</v>
      </c>
      <c r="K106" s="189" t="e">
        <f t="shared" si="12"/>
        <v>#DIV/0!</v>
      </c>
      <c r="L106" s="189" t="e">
        <f t="shared" si="12"/>
        <v>#DIV/0!</v>
      </c>
      <c r="M106" s="189" t="e">
        <f t="shared" si="12"/>
        <v>#DIV/0!</v>
      </c>
      <c r="N106" s="189" t="e">
        <f t="shared" si="12"/>
        <v>#DIV/0!</v>
      </c>
      <c r="O106" s="189" t="e">
        <f t="shared" si="12"/>
        <v>#DIV/0!</v>
      </c>
      <c r="P106" s="189" t="e">
        <f t="shared" si="12"/>
        <v>#DIV/0!</v>
      </c>
      <c r="Q106" s="241"/>
      <c r="R106" s="5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idden="1" x14ac:dyDescent="0.2">
      <c r="B107" s="14"/>
      <c r="C107" s="15"/>
      <c r="D107" s="64" t="s">
        <v>50</v>
      </c>
      <c r="E107" s="67"/>
      <c r="F107" s="57"/>
      <c r="G107" s="67" t="e">
        <f t="shared" ref="G107:P107" si="13">IF(G117=0,"---",G117)</f>
        <v>#DIV/0!</v>
      </c>
      <c r="H107" s="68" t="e">
        <f t="shared" si="13"/>
        <v>#DIV/0!</v>
      </c>
      <c r="I107" s="68" t="e">
        <f t="shared" si="13"/>
        <v>#DIV/0!</v>
      </c>
      <c r="J107" s="68" t="e">
        <f t="shared" si="13"/>
        <v>#DIV/0!</v>
      </c>
      <c r="K107" s="68" t="e">
        <f t="shared" si="13"/>
        <v>#DIV/0!</v>
      </c>
      <c r="L107" s="68" t="e">
        <f t="shared" si="13"/>
        <v>#DIV/0!</v>
      </c>
      <c r="M107" s="68" t="e">
        <f t="shared" si="13"/>
        <v>#DIV/0!</v>
      </c>
      <c r="N107" s="68" t="e">
        <f t="shared" si="13"/>
        <v>#DIV/0!</v>
      </c>
      <c r="O107" s="68" t="e">
        <f t="shared" si="13"/>
        <v>#DIV/0!</v>
      </c>
      <c r="P107" s="68" t="e">
        <f t="shared" si="13"/>
        <v>#DIV/0!</v>
      </c>
      <c r="Q107" s="238"/>
      <c r="R107" s="5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3.5" hidden="1" thickBot="1" x14ac:dyDescent="0.25">
      <c r="B108" s="14"/>
      <c r="C108" s="20"/>
      <c r="D108" s="64" t="s">
        <v>116</v>
      </c>
      <c r="E108" s="67"/>
      <c r="F108" s="102"/>
      <c r="G108" s="103" t="e">
        <f t="shared" ref="G108:P108" si="14">IF(G118=0,"---",G118)</f>
        <v>#DIV/0!</v>
      </c>
      <c r="H108" s="104" t="e">
        <f t="shared" si="14"/>
        <v>#DIV/0!</v>
      </c>
      <c r="I108" s="104" t="e">
        <f t="shared" si="14"/>
        <v>#DIV/0!</v>
      </c>
      <c r="J108" s="104" t="e">
        <f t="shared" si="14"/>
        <v>#DIV/0!</v>
      </c>
      <c r="K108" s="104" t="e">
        <f t="shared" si="14"/>
        <v>#DIV/0!</v>
      </c>
      <c r="L108" s="104" t="e">
        <f t="shared" si="14"/>
        <v>#DIV/0!</v>
      </c>
      <c r="M108" s="104" t="e">
        <f t="shared" si="14"/>
        <v>#DIV/0!</v>
      </c>
      <c r="N108" s="104" t="e">
        <f t="shared" si="14"/>
        <v>#DIV/0!</v>
      </c>
      <c r="O108" s="104" t="e">
        <f t="shared" si="14"/>
        <v>#DIV/0!</v>
      </c>
      <c r="P108" s="104" t="e">
        <f t="shared" si="14"/>
        <v>#DIV/0!</v>
      </c>
      <c r="Q108" s="263"/>
      <c r="R108" s="5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t="14.25" customHeight="1" thickTop="1" x14ac:dyDescent="0.2">
      <c r="B109" s="14"/>
      <c r="C109" s="21"/>
      <c r="D109" s="264"/>
      <c r="E109" s="265"/>
      <c r="F109" s="265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7"/>
      <c r="R109" s="5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2">
      <c r="B110" s="14"/>
      <c r="C110" s="14"/>
      <c r="D110" s="268"/>
      <c r="E110" s="269"/>
      <c r="F110" s="269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1"/>
      <c r="R110" s="5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2">
      <c r="B111" s="14"/>
      <c r="C111" s="14"/>
      <c r="D111" s="268"/>
      <c r="E111" s="269"/>
      <c r="F111" s="269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271"/>
      <c r="R111" s="5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2">
      <c r="B112" s="14"/>
      <c r="C112" s="14"/>
      <c r="D112" s="268"/>
      <c r="E112" s="269"/>
      <c r="F112" s="269"/>
      <c r="G112" s="22" t="e">
        <f t="shared" ref="G112:P112" si="15">G64/G21</f>
        <v>#DIV/0!</v>
      </c>
      <c r="H112" s="22" t="e">
        <f t="shared" si="15"/>
        <v>#DIV/0!</v>
      </c>
      <c r="I112" s="22" t="e">
        <f t="shared" si="15"/>
        <v>#DIV/0!</v>
      </c>
      <c r="J112" s="22" t="e">
        <f t="shared" si="15"/>
        <v>#DIV/0!</v>
      </c>
      <c r="K112" s="22" t="e">
        <f t="shared" si="15"/>
        <v>#DIV/0!</v>
      </c>
      <c r="L112" s="22" t="e">
        <f t="shared" si="15"/>
        <v>#DIV/0!</v>
      </c>
      <c r="M112" s="22" t="e">
        <f t="shared" si="15"/>
        <v>#DIV/0!</v>
      </c>
      <c r="N112" s="22" t="e">
        <f t="shared" si="15"/>
        <v>#DIV/0!</v>
      </c>
      <c r="O112" s="22" t="e">
        <f t="shared" si="15"/>
        <v>#DIV/0!</v>
      </c>
      <c r="P112" s="22" t="e">
        <f t="shared" si="15"/>
        <v>#DIV/0!</v>
      </c>
      <c r="Q112" s="271"/>
      <c r="R112" s="5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2">
      <c r="B113" s="14"/>
      <c r="C113" s="14"/>
      <c r="D113" s="268"/>
      <c r="E113" s="269"/>
      <c r="F113" s="269"/>
      <c r="G113" s="22" t="e">
        <f t="shared" ref="G113:P113" si="16">G64/G23</f>
        <v>#DIV/0!</v>
      </c>
      <c r="H113" s="22" t="e">
        <f t="shared" si="16"/>
        <v>#DIV/0!</v>
      </c>
      <c r="I113" s="22" t="e">
        <f t="shared" si="16"/>
        <v>#DIV/0!</v>
      </c>
      <c r="J113" s="22" t="e">
        <f t="shared" si="16"/>
        <v>#DIV/0!</v>
      </c>
      <c r="K113" s="22" t="e">
        <f t="shared" si="16"/>
        <v>#DIV/0!</v>
      </c>
      <c r="L113" s="22" t="e">
        <f t="shared" si="16"/>
        <v>#DIV/0!</v>
      </c>
      <c r="M113" s="22" t="e">
        <f t="shared" si="16"/>
        <v>#DIV/0!</v>
      </c>
      <c r="N113" s="22" t="e">
        <f t="shared" si="16"/>
        <v>#DIV/0!</v>
      </c>
      <c r="O113" s="22" t="e">
        <f t="shared" si="16"/>
        <v>#DIV/0!</v>
      </c>
      <c r="P113" s="22" t="e">
        <f t="shared" si="16"/>
        <v>#DIV/0!</v>
      </c>
      <c r="Q113" s="271"/>
      <c r="R113" s="5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2">
      <c r="B114" s="14"/>
      <c r="C114" s="14"/>
      <c r="D114" s="268"/>
      <c r="E114" s="269"/>
      <c r="F114" s="269"/>
      <c r="G114" s="22" t="e">
        <f t="shared" ref="G114:P114" si="17">G64/G24</f>
        <v>#DIV/0!</v>
      </c>
      <c r="H114" s="22" t="e">
        <f t="shared" si="17"/>
        <v>#DIV/0!</v>
      </c>
      <c r="I114" s="22" t="e">
        <f t="shared" si="17"/>
        <v>#DIV/0!</v>
      </c>
      <c r="J114" s="22" t="e">
        <f t="shared" si="17"/>
        <v>#DIV/0!</v>
      </c>
      <c r="K114" s="22" t="e">
        <f t="shared" si="17"/>
        <v>#DIV/0!</v>
      </c>
      <c r="L114" s="22" t="e">
        <f t="shared" si="17"/>
        <v>#DIV/0!</v>
      </c>
      <c r="M114" s="22" t="e">
        <f t="shared" si="17"/>
        <v>#DIV/0!</v>
      </c>
      <c r="N114" s="22" t="e">
        <f t="shared" si="17"/>
        <v>#DIV/0!</v>
      </c>
      <c r="O114" s="22" t="e">
        <f t="shared" si="17"/>
        <v>#DIV/0!</v>
      </c>
      <c r="P114" s="22" t="e">
        <f t="shared" si="17"/>
        <v>#DIV/0!</v>
      </c>
      <c r="Q114" s="271"/>
      <c r="R114" s="5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2">
      <c r="B115" s="14"/>
      <c r="C115" s="14"/>
      <c r="D115" s="268"/>
      <c r="E115" s="269"/>
      <c r="F115" s="269"/>
      <c r="G115" s="23" t="e">
        <f>G64/(G22*G35)</f>
        <v>#DIV/0!</v>
      </c>
      <c r="H115" s="23" t="e">
        <f t="shared" ref="H115:P115" si="18">H64/(H22*H35)</f>
        <v>#DIV/0!</v>
      </c>
      <c r="I115" s="23" t="e">
        <f t="shared" si="18"/>
        <v>#DIV/0!</v>
      </c>
      <c r="J115" s="23" t="e">
        <f t="shared" si="18"/>
        <v>#DIV/0!</v>
      </c>
      <c r="K115" s="23" t="e">
        <f t="shared" si="18"/>
        <v>#DIV/0!</v>
      </c>
      <c r="L115" s="23" t="e">
        <f t="shared" si="18"/>
        <v>#DIV/0!</v>
      </c>
      <c r="M115" s="23" t="e">
        <f t="shared" si="18"/>
        <v>#DIV/0!</v>
      </c>
      <c r="N115" s="23" t="e">
        <f t="shared" si="18"/>
        <v>#DIV/0!</v>
      </c>
      <c r="O115" s="23" t="e">
        <f t="shared" si="18"/>
        <v>#DIV/0!</v>
      </c>
      <c r="P115" s="23" t="e">
        <f t="shared" si="18"/>
        <v>#DIV/0!</v>
      </c>
      <c r="Q115" s="271"/>
      <c r="R115" s="5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2">
      <c r="B116" s="14"/>
      <c r="C116" s="14"/>
      <c r="D116" s="268"/>
      <c r="E116" s="269"/>
      <c r="F116" s="269"/>
      <c r="G116" s="22" t="e">
        <f>G64/G81</f>
        <v>#DIV/0!</v>
      </c>
      <c r="H116" s="22" t="e">
        <f t="shared" ref="H116:P116" si="19">H64/H81</f>
        <v>#DIV/0!</v>
      </c>
      <c r="I116" s="22" t="e">
        <f t="shared" si="19"/>
        <v>#DIV/0!</v>
      </c>
      <c r="J116" s="22" t="e">
        <f t="shared" si="19"/>
        <v>#DIV/0!</v>
      </c>
      <c r="K116" s="22" t="e">
        <f t="shared" si="19"/>
        <v>#DIV/0!</v>
      </c>
      <c r="L116" s="22" t="e">
        <f t="shared" si="19"/>
        <v>#DIV/0!</v>
      </c>
      <c r="M116" s="22" t="e">
        <f t="shared" si="19"/>
        <v>#DIV/0!</v>
      </c>
      <c r="N116" s="22" t="e">
        <f t="shared" si="19"/>
        <v>#DIV/0!</v>
      </c>
      <c r="O116" s="22" t="e">
        <f t="shared" si="19"/>
        <v>#DIV/0!</v>
      </c>
      <c r="P116" s="22" t="e">
        <f t="shared" si="19"/>
        <v>#DIV/0!</v>
      </c>
      <c r="Q116" s="271"/>
      <c r="R116" s="5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2">
      <c r="B117" s="14"/>
      <c r="C117" s="14"/>
      <c r="D117" s="268"/>
      <c r="E117" s="269"/>
      <c r="F117" s="269"/>
      <c r="G117" s="22" t="e">
        <f t="shared" ref="G117:P117" si="20">G64/G81</f>
        <v>#DIV/0!</v>
      </c>
      <c r="H117" s="22" t="e">
        <f t="shared" si="20"/>
        <v>#DIV/0!</v>
      </c>
      <c r="I117" s="22" t="e">
        <f t="shared" si="20"/>
        <v>#DIV/0!</v>
      </c>
      <c r="J117" s="22" t="e">
        <f t="shared" si="20"/>
        <v>#DIV/0!</v>
      </c>
      <c r="K117" s="22" t="e">
        <f t="shared" si="20"/>
        <v>#DIV/0!</v>
      </c>
      <c r="L117" s="22" t="e">
        <f t="shared" si="20"/>
        <v>#DIV/0!</v>
      </c>
      <c r="M117" s="22" t="e">
        <f t="shared" si="20"/>
        <v>#DIV/0!</v>
      </c>
      <c r="N117" s="22" t="e">
        <f t="shared" si="20"/>
        <v>#DIV/0!</v>
      </c>
      <c r="O117" s="22" t="e">
        <f t="shared" si="20"/>
        <v>#DIV/0!</v>
      </c>
      <c r="P117" s="22" t="e">
        <f t="shared" si="20"/>
        <v>#DIV/0!</v>
      </c>
      <c r="Q117" s="271"/>
      <c r="R117" s="5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2">
      <c r="B118" s="14"/>
      <c r="C118" s="14"/>
      <c r="D118" s="268"/>
      <c r="E118" s="269"/>
      <c r="F118" s="269"/>
      <c r="G118" s="23" t="e">
        <f t="shared" ref="G118:P118" si="21">G107/G88</f>
        <v>#DIV/0!</v>
      </c>
      <c r="H118" s="23" t="e">
        <f t="shared" si="21"/>
        <v>#DIV/0!</v>
      </c>
      <c r="I118" s="23" t="e">
        <f t="shared" si="21"/>
        <v>#DIV/0!</v>
      </c>
      <c r="J118" s="23" t="e">
        <f t="shared" si="21"/>
        <v>#DIV/0!</v>
      </c>
      <c r="K118" s="23" t="e">
        <f t="shared" si="21"/>
        <v>#DIV/0!</v>
      </c>
      <c r="L118" s="23" t="e">
        <f t="shared" si="21"/>
        <v>#DIV/0!</v>
      </c>
      <c r="M118" s="23" t="e">
        <f t="shared" si="21"/>
        <v>#DIV/0!</v>
      </c>
      <c r="N118" s="23" t="e">
        <f t="shared" si="21"/>
        <v>#DIV/0!</v>
      </c>
      <c r="O118" s="23" t="e">
        <f t="shared" si="21"/>
        <v>#DIV/0!</v>
      </c>
      <c r="P118" s="23" t="e">
        <f t="shared" si="21"/>
        <v>#DIV/0!</v>
      </c>
      <c r="Q118" s="271"/>
      <c r="R118" s="5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13" customFormat="1" hidden="1" x14ac:dyDescent="0.2">
      <c r="B119" s="14"/>
      <c r="C119" s="14"/>
      <c r="D119" s="268"/>
      <c r="E119" s="269"/>
      <c r="F119" s="269"/>
      <c r="G119" s="23" t="e">
        <f>G81/G23</f>
        <v>#DIV/0!</v>
      </c>
      <c r="H119" s="23" t="e">
        <f t="shared" ref="H119:P119" si="22">H81/H23</f>
        <v>#DIV/0!</v>
      </c>
      <c r="I119" s="23" t="e">
        <f t="shared" si="22"/>
        <v>#DIV/0!</v>
      </c>
      <c r="J119" s="23" t="e">
        <f t="shared" si="22"/>
        <v>#DIV/0!</v>
      </c>
      <c r="K119" s="23" t="e">
        <f t="shared" si="22"/>
        <v>#DIV/0!</v>
      </c>
      <c r="L119" s="23" t="e">
        <f t="shared" si="22"/>
        <v>#DIV/0!</v>
      </c>
      <c r="M119" s="23" t="e">
        <f t="shared" si="22"/>
        <v>#DIV/0!</v>
      </c>
      <c r="N119" s="23" t="e">
        <f t="shared" si="22"/>
        <v>#DIV/0!</v>
      </c>
      <c r="O119" s="23" t="e">
        <f t="shared" si="22"/>
        <v>#DIV/0!</v>
      </c>
      <c r="P119" s="23" t="e">
        <f t="shared" si="22"/>
        <v>#DIV/0!</v>
      </c>
      <c r="Q119" s="271"/>
      <c r="R119" s="5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 s="51" customFormat="1" ht="15.75" x14ac:dyDescent="0.25">
      <c r="B120" s="47"/>
      <c r="C120" s="47"/>
      <c r="D120" s="48" t="s">
        <v>83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9"/>
      <c r="R120" s="54"/>
      <c r="S120" s="50"/>
      <c r="T120" s="31" t="s">
        <v>75</v>
      </c>
      <c r="U120" s="32"/>
      <c r="V120" s="32"/>
      <c r="W120" s="32"/>
      <c r="X120" s="50"/>
      <c r="Y120" s="50"/>
      <c r="Z120" s="50"/>
      <c r="AA120" s="50"/>
      <c r="AB120" s="50"/>
      <c r="AC120" s="50"/>
    </row>
    <row r="121" spans="2:29" x14ac:dyDescent="0.2">
      <c r="T121" s="23"/>
      <c r="U121" s="33"/>
      <c r="V121" s="33"/>
      <c r="W121" s="33"/>
    </row>
    <row r="122" spans="2:29" s="13" customFormat="1" x14ac:dyDescent="0.2">
      <c r="D122" s="24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T122" s="23" t="s">
        <v>76</v>
      </c>
      <c r="U122" s="33"/>
      <c r="V122" s="33"/>
      <c r="W122" s="34" t="s">
        <v>77</v>
      </c>
    </row>
    <row r="123" spans="2:29" s="13" customFormat="1" x14ac:dyDescent="0.2">
      <c r="D123" s="24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T123" s="23"/>
      <c r="U123" s="33"/>
      <c r="V123" s="33"/>
      <c r="W123" s="35"/>
    </row>
    <row r="124" spans="2:29" s="13" customFormat="1" x14ac:dyDescent="0.2">
      <c r="D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T124" s="36" t="s">
        <v>79</v>
      </c>
      <c r="U124" s="37"/>
      <c r="V124" s="37"/>
      <c r="W124" s="38" t="s">
        <v>77</v>
      </c>
    </row>
    <row r="125" spans="2:29" s="13" customFormat="1" x14ac:dyDescent="0.2">
      <c r="D125" s="24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T125" s="23"/>
      <c r="U125" s="33"/>
      <c r="V125" s="33"/>
      <c r="W125" s="33"/>
    </row>
    <row r="126" spans="2:29" s="13" customFormat="1" x14ac:dyDescent="0.2">
      <c r="D126" s="24"/>
      <c r="G126" s="27" t="e">
        <f>RIGHT(G180,LEN(G180)-1)</f>
        <v>#VALUE!</v>
      </c>
      <c r="H126" s="27" t="e">
        <f t="shared" ref="H126:P126" si="23">RIGHT(H180,LEN(H180)-1)</f>
        <v>#VALUE!</v>
      </c>
      <c r="I126" s="27" t="e">
        <f t="shared" si="23"/>
        <v>#VALUE!</v>
      </c>
      <c r="J126" s="27" t="e">
        <f t="shared" si="23"/>
        <v>#VALUE!</v>
      </c>
      <c r="K126" s="27" t="e">
        <f t="shared" si="23"/>
        <v>#VALUE!</v>
      </c>
      <c r="L126" s="27" t="e">
        <f t="shared" si="23"/>
        <v>#VALUE!</v>
      </c>
      <c r="M126" s="27" t="e">
        <f t="shared" si="23"/>
        <v>#VALUE!</v>
      </c>
      <c r="N126" s="27" t="e">
        <f t="shared" si="23"/>
        <v>#VALUE!</v>
      </c>
      <c r="O126" s="27" t="e">
        <f t="shared" si="23"/>
        <v>#VALUE!</v>
      </c>
      <c r="P126" s="27" t="e">
        <f t="shared" si="23"/>
        <v>#VALUE!</v>
      </c>
      <c r="T126" s="23" t="s">
        <v>78</v>
      </c>
      <c r="U126" s="33"/>
      <c r="V126" s="33"/>
      <c r="W126" s="39" t="e">
        <f>W124/W122</f>
        <v>#VALUE!</v>
      </c>
    </row>
    <row r="127" spans="2:29" s="13" customFormat="1" x14ac:dyDescent="0.2">
      <c r="D127" s="24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T127" s="23"/>
      <c r="U127" s="33"/>
      <c r="V127" s="33"/>
      <c r="W127" s="33"/>
    </row>
    <row r="128" spans="2:29" x14ac:dyDescent="0.2"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32" spans="1:28" s="109" customFormat="1" ht="16.5" customHeight="1" x14ac:dyDescent="0.2">
      <c r="A132" s="1"/>
      <c r="B132" s="1"/>
      <c r="C132" s="105"/>
      <c r="D132" s="105"/>
      <c r="E132" s="106"/>
      <c r="F132" s="106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7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</row>
    <row r="133" spans="1:28" s="109" customFormat="1" ht="16.5" customHeight="1" x14ac:dyDescent="0.2">
      <c r="A133" s="1"/>
      <c r="B133" s="1"/>
      <c r="C133" s="331" t="s">
        <v>109</v>
      </c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107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</row>
    <row r="134" spans="1:28" s="109" customFormat="1" ht="16.5" customHeight="1" x14ac:dyDescent="0.2">
      <c r="A134" s="1"/>
      <c r="B134" s="1"/>
      <c r="C134" s="105"/>
      <c r="D134" s="105"/>
      <c r="E134" s="106"/>
      <c r="F134" s="106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7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</row>
    <row r="135" spans="1:28" s="109" customFormat="1" ht="15" x14ac:dyDescent="0.2">
      <c r="B135" s="110"/>
      <c r="C135" s="112"/>
      <c r="D135" s="113"/>
      <c r="E135" s="198"/>
      <c r="F135" s="114"/>
      <c r="G135" s="115"/>
      <c r="H135" s="116"/>
      <c r="I135" s="116"/>
      <c r="J135" s="116"/>
      <c r="K135" s="116"/>
      <c r="L135" s="116"/>
      <c r="M135" s="116"/>
      <c r="N135" s="116"/>
      <c r="O135" s="116"/>
      <c r="P135" s="116"/>
      <c r="Q135" s="117"/>
      <c r="R135" s="107"/>
      <c r="S135" s="108"/>
      <c r="T135" s="118" t="s">
        <v>88</v>
      </c>
      <c r="U135" s="119"/>
      <c r="V135" s="119"/>
      <c r="W135" s="119"/>
      <c r="X135" s="108"/>
      <c r="Y135" s="108"/>
      <c r="Z135" s="108"/>
      <c r="AA135" s="108"/>
      <c r="AB135" s="108"/>
    </row>
    <row r="136" spans="1:28" s="109" customFormat="1" ht="15.75" thickBot="1" x14ac:dyDescent="0.25">
      <c r="B136" s="110"/>
      <c r="C136" s="120"/>
      <c r="D136" s="121" t="s">
        <v>89</v>
      </c>
      <c r="E136" s="199" t="s">
        <v>54</v>
      </c>
      <c r="F136" s="122"/>
      <c r="G136" s="123">
        <f>G4</f>
        <v>1</v>
      </c>
      <c r="H136" s="323">
        <f t="shared" ref="H136:P136" si="24">H4</f>
        <v>2</v>
      </c>
      <c r="I136" s="323">
        <f t="shared" ref="I136:P136" si="25">I4</f>
        <v>3</v>
      </c>
      <c r="J136" s="323">
        <f t="shared" si="25"/>
        <v>4</v>
      </c>
      <c r="K136" s="323">
        <f t="shared" si="25"/>
        <v>5</v>
      </c>
      <c r="L136" s="323">
        <f t="shared" si="25"/>
        <v>6</v>
      </c>
      <c r="M136" s="323">
        <f t="shared" si="25"/>
        <v>7</v>
      </c>
      <c r="N136" s="323">
        <f t="shared" si="25"/>
        <v>8</v>
      </c>
      <c r="O136" s="323">
        <f t="shared" si="25"/>
        <v>9</v>
      </c>
      <c r="P136" s="323">
        <f t="shared" si="25"/>
        <v>10</v>
      </c>
      <c r="Q136" s="124"/>
      <c r="R136" s="107"/>
      <c r="S136" s="108"/>
      <c r="T136" s="125" t="s">
        <v>90</v>
      </c>
      <c r="U136" s="107"/>
      <c r="V136" s="126"/>
      <c r="W136" s="127">
        <v>42736</v>
      </c>
      <c r="X136" s="108"/>
      <c r="Y136" s="108"/>
      <c r="Z136" s="108"/>
      <c r="AA136" s="108"/>
      <c r="AB136" s="108"/>
    </row>
    <row r="137" spans="1:28" s="109" customFormat="1" ht="3.6" customHeight="1" x14ac:dyDescent="0.2">
      <c r="B137" s="110"/>
      <c r="C137" s="128"/>
      <c r="D137" s="129"/>
      <c r="E137" s="200"/>
      <c r="F137" s="130"/>
      <c r="G137" s="131"/>
      <c r="H137" s="132"/>
      <c r="I137" s="132"/>
      <c r="J137" s="132"/>
      <c r="K137" s="132"/>
      <c r="L137" s="132"/>
      <c r="M137" s="132"/>
      <c r="N137" s="132"/>
      <c r="O137" s="132"/>
      <c r="P137" s="132"/>
      <c r="Q137" s="133"/>
      <c r="R137" s="107"/>
      <c r="S137" s="108"/>
      <c r="T137" s="125"/>
      <c r="U137" s="107"/>
      <c r="V137" s="107"/>
      <c r="W137" s="134"/>
      <c r="X137" s="108"/>
      <c r="Y137" s="108"/>
      <c r="Z137" s="108"/>
      <c r="AA137" s="108"/>
      <c r="AB137" s="108"/>
    </row>
    <row r="138" spans="1:28" s="109" customFormat="1" ht="15" x14ac:dyDescent="0.2">
      <c r="B138" s="110"/>
      <c r="C138" s="272"/>
      <c r="D138" s="135" t="s">
        <v>0</v>
      </c>
      <c r="E138" s="137">
        <f>E6</f>
        <v>0</v>
      </c>
      <c r="F138" s="136"/>
      <c r="G138" s="137">
        <f t="shared" ref="G138:P138" si="26">G6</f>
        <v>0</v>
      </c>
      <c r="H138" s="138">
        <f t="shared" si="26"/>
        <v>0</v>
      </c>
      <c r="I138" s="138">
        <f t="shared" si="26"/>
        <v>0</v>
      </c>
      <c r="J138" s="138">
        <f t="shared" si="26"/>
        <v>0</v>
      </c>
      <c r="K138" s="138">
        <f t="shared" si="26"/>
        <v>0</v>
      </c>
      <c r="L138" s="138">
        <f t="shared" si="26"/>
        <v>0</v>
      </c>
      <c r="M138" s="138">
        <f t="shared" si="26"/>
        <v>0</v>
      </c>
      <c r="N138" s="138">
        <f t="shared" si="26"/>
        <v>0</v>
      </c>
      <c r="O138" s="138">
        <f t="shared" si="26"/>
        <v>0</v>
      </c>
      <c r="P138" s="138">
        <f t="shared" si="26"/>
        <v>0</v>
      </c>
      <c r="Q138" s="273"/>
      <c r="R138" s="107"/>
      <c r="S138" s="108"/>
      <c r="T138" s="125" t="s">
        <v>91</v>
      </c>
      <c r="U138" s="107"/>
      <c r="V138" s="107"/>
      <c r="W138" s="139">
        <v>0.03</v>
      </c>
      <c r="X138" s="108"/>
      <c r="Y138" s="108"/>
      <c r="Z138" s="108"/>
      <c r="AA138" s="108"/>
      <c r="AB138" s="108"/>
    </row>
    <row r="139" spans="1:28" s="109" customFormat="1" ht="15" x14ac:dyDescent="0.2">
      <c r="B139" s="110"/>
      <c r="C139" s="272"/>
      <c r="D139" s="135" t="s">
        <v>1</v>
      </c>
      <c r="E139" s="137">
        <f>E9</f>
        <v>0</v>
      </c>
      <c r="F139" s="136"/>
      <c r="G139" s="137">
        <f t="shared" ref="G139:P139" si="27">G9</f>
        <v>0</v>
      </c>
      <c r="H139" s="138">
        <f t="shared" si="27"/>
        <v>0</v>
      </c>
      <c r="I139" s="138">
        <f t="shared" si="27"/>
        <v>0</v>
      </c>
      <c r="J139" s="138">
        <f t="shared" si="27"/>
        <v>0</v>
      </c>
      <c r="K139" s="138">
        <f t="shared" si="27"/>
        <v>0</v>
      </c>
      <c r="L139" s="138">
        <f t="shared" si="27"/>
        <v>0</v>
      </c>
      <c r="M139" s="138">
        <f t="shared" si="27"/>
        <v>0</v>
      </c>
      <c r="N139" s="138">
        <f t="shared" si="27"/>
        <v>0</v>
      </c>
      <c r="O139" s="138">
        <f t="shared" si="27"/>
        <v>0</v>
      </c>
      <c r="P139" s="138">
        <f t="shared" si="27"/>
        <v>0</v>
      </c>
      <c r="Q139" s="273"/>
      <c r="R139" s="107"/>
      <c r="S139" s="108"/>
      <c r="T139" s="125"/>
      <c r="U139" s="107"/>
      <c r="V139" s="107"/>
      <c r="W139" s="140"/>
      <c r="X139" s="108"/>
      <c r="Y139" s="108"/>
      <c r="Z139" s="108"/>
      <c r="AA139" s="108"/>
      <c r="AB139" s="108"/>
    </row>
    <row r="140" spans="1:28" s="109" customFormat="1" ht="15" x14ac:dyDescent="0.2">
      <c r="B140" s="110"/>
      <c r="C140" s="272"/>
      <c r="D140" s="135" t="s">
        <v>92</v>
      </c>
      <c r="E140" s="137" t="str">
        <f>E10</f>
        <v xml:space="preserve">, </v>
      </c>
      <c r="F140" s="136"/>
      <c r="G140" s="137" t="str">
        <f t="shared" ref="G140:P140" si="28">G10</f>
        <v xml:space="preserve">, </v>
      </c>
      <c r="H140" s="138" t="str">
        <f t="shared" si="28"/>
        <v xml:space="preserve">, </v>
      </c>
      <c r="I140" s="138" t="str">
        <f t="shared" si="28"/>
        <v xml:space="preserve">, </v>
      </c>
      <c r="J140" s="138" t="str">
        <f t="shared" si="28"/>
        <v xml:space="preserve">, </v>
      </c>
      <c r="K140" s="138" t="str">
        <f t="shared" si="28"/>
        <v xml:space="preserve">, </v>
      </c>
      <c r="L140" s="138" t="str">
        <f t="shared" si="28"/>
        <v xml:space="preserve">, </v>
      </c>
      <c r="M140" s="138" t="str">
        <f t="shared" si="28"/>
        <v xml:space="preserve">, </v>
      </c>
      <c r="N140" s="138" t="str">
        <f t="shared" si="28"/>
        <v xml:space="preserve">, </v>
      </c>
      <c r="O140" s="138" t="str">
        <f t="shared" si="28"/>
        <v xml:space="preserve">, </v>
      </c>
      <c r="P140" s="138" t="str">
        <f t="shared" si="28"/>
        <v xml:space="preserve">, </v>
      </c>
      <c r="Q140" s="273"/>
      <c r="R140" s="107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</row>
    <row r="141" spans="1:28" s="109" customFormat="1" ht="3.6" customHeight="1" x14ac:dyDescent="0.2">
      <c r="B141" s="110"/>
      <c r="C141" s="274"/>
      <c r="D141" s="275"/>
      <c r="E141" s="137"/>
      <c r="F141" s="141"/>
      <c r="G141" s="137"/>
      <c r="H141" s="138"/>
      <c r="I141" s="138"/>
      <c r="J141" s="138"/>
      <c r="K141" s="138"/>
      <c r="L141" s="138"/>
      <c r="M141" s="138"/>
      <c r="N141" s="138"/>
      <c r="O141" s="138"/>
      <c r="P141" s="138"/>
      <c r="Q141" s="273"/>
      <c r="R141" s="107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</row>
    <row r="142" spans="1:28" s="109" customFormat="1" ht="15" x14ac:dyDescent="0.2">
      <c r="B142" s="110"/>
      <c r="C142" s="142"/>
      <c r="D142" s="143" t="s">
        <v>71</v>
      </c>
      <c r="E142" s="201"/>
      <c r="F142" s="144"/>
      <c r="G142" s="207"/>
      <c r="H142" s="276"/>
      <c r="I142" s="276"/>
      <c r="J142" s="276"/>
      <c r="K142" s="276"/>
      <c r="L142" s="276"/>
      <c r="M142" s="276"/>
      <c r="N142" s="276"/>
      <c r="O142" s="276"/>
      <c r="P142" s="276"/>
      <c r="Q142" s="277"/>
      <c r="R142" s="107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</row>
    <row r="143" spans="1:28" s="109" customFormat="1" ht="3.6" customHeight="1" x14ac:dyDescent="0.2">
      <c r="B143" s="110"/>
      <c r="C143" s="274"/>
      <c r="D143" s="275"/>
      <c r="E143" s="137"/>
      <c r="F143" s="136"/>
      <c r="G143" s="137"/>
      <c r="H143" s="138"/>
      <c r="I143" s="138"/>
      <c r="J143" s="138"/>
      <c r="K143" s="138"/>
      <c r="L143" s="138"/>
      <c r="M143" s="138"/>
      <c r="N143" s="138"/>
      <c r="O143" s="138"/>
      <c r="P143" s="138"/>
      <c r="Q143" s="273"/>
      <c r="R143" s="107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</row>
    <row r="144" spans="1:28" s="109" customFormat="1" ht="15" x14ac:dyDescent="0.2">
      <c r="B144" s="110"/>
      <c r="C144" s="272"/>
      <c r="D144" s="135" t="s">
        <v>72</v>
      </c>
      <c r="E144" s="145">
        <f>E60</f>
        <v>0</v>
      </c>
      <c r="F144" s="136"/>
      <c r="G144" s="145">
        <f t="shared" ref="G144:P144" si="29">G60</f>
        <v>0</v>
      </c>
      <c r="H144" s="146">
        <f t="shared" si="29"/>
        <v>0</v>
      </c>
      <c r="I144" s="146">
        <f t="shared" si="29"/>
        <v>0</v>
      </c>
      <c r="J144" s="146">
        <f t="shared" si="29"/>
        <v>0</v>
      </c>
      <c r="K144" s="146">
        <f t="shared" si="29"/>
        <v>0</v>
      </c>
      <c r="L144" s="146">
        <f t="shared" si="29"/>
        <v>0</v>
      </c>
      <c r="M144" s="146">
        <f t="shared" si="29"/>
        <v>0</v>
      </c>
      <c r="N144" s="146">
        <f t="shared" si="29"/>
        <v>0</v>
      </c>
      <c r="O144" s="146">
        <f t="shared" si="29"/>
        <v>0</v>
      </c>
      <c r="P144" s="146">
        <f t="shared" si="29"/>
        <v>0</v>
      </c>
      <c r="Q144" s="278"/>
      <c r="R144" s="107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</row>
    <row r="145" spans="2:28" s="109" customFormat="1" ht="15" x14ac:dyDescent="0.2">
      <c r="B145" s="110"/>
      <c r="C145" s="272"/>
      <c r="D145" s="135" t="s">
        <v>63</v>
      </c>
      <c r="E145" s="325">
        <f>E27</f>
        <v>0</v>
      </c>
      <c r="F145" s="326"/>
      <c r="G145" s="325">
        <f t="shared" ref="G145:P145" si="30">G27</f>
        <v>0</v>
      </c>
      <c r="H145" s="327">
        <f t="shared" si="30"/>
        <v>0</v>
      </c>
      <c r="I145" s="327">
        <f t="shared" si="30"/>
        <v>0</v>
      </c>
      <c r="J145" s="327">
        <f t="shared" si="30"/>
        <v>0</v>
      </c>
      <c r="K145" s="327">
        <f t="shared" si="30"/>
        <v>0</v>
      </c>
      <c r="L145" s="327">
        <f t="shared" si="30"/>
        <v>0</v>
      </c>
      <c r="M145" s="327">
        <f t="shared" si="30"/>
        <v>0</v>
      </c>
      <c r="N145" s="327">
        <f t="shared" si="30"/>
        <v>0</v>
      </c>
      <c r="O145" s="327">
        <f t="shared" si="30"/>
        <v>0</v>
      </c>
      <c r="P145" s="327">
        <f t="shared" si="30"/>
        <v>0</v>
      </c>
      <c r="Q145" s="328"/>
      <c r="R145" s="107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</row>
    <row r="146" spans="2:28" s="109" customFormat="1" ht="15" x14ac:dyDescent="0.2">
      <c r="B146" s="110"/>
      <c r="C146" s="272"/>
      <c r="D146" s="135" t="s">
        <v>70</v>
      </c>
      <c r="E146" s="185">
        <f>E84</f>
        <v>0</v>
      </c>
      <c r="F146" s="184"/>
      <c r="G146" s="185" t="e">
        <f t="shared" ref="G146:P146" si="31">G84</f>
        <v>#DIV/0!</v>
      </c>
      <c r="H146" s="186" t="e">
        <f t="shared" si="31"/>
        <v>#DIV/0!</v>
      </c>
      <c r="I146" s="186" t="e">
        <f t="shared" si="31"/>
        <v>#DIV/0!</v>
      </c>
      <c r="J146" s="186" t="e">
        <f t="shared" si="31"/>
        <v>#DIV/0!</v>
      </c>
      <c r="K146" s="186" t="e">
        <f t="shared" si="31"/>
        <v>#DIV/0!</v>
      </c>
      <c r="L146" s="186" t="e">
        <f t="shared" si="31"/>
        <v>#DIV/0!</v>
      </c>
      <c r="M146" s="186" t="e">
        <f t="shared" si="31"/>
        <v>#DIV/0!</v>
      </c>
      <c r="N146" s="186" t="e">
        <f t="shared" si="31"/>
        <v>#DIV/0!</v>
      </c>
      <c r="O146" s="186" t="e">
        <f t="shared" si="31"/>
        <v>#DIV/0!</v>
      </c>
      <c r="P146" s="186" t="e">
        <f t="shared" si="31"/>
        <v>#DIV/0!</v>
      </c>
      <c r="Q146" s="278"/>
      <c r="R146" s="107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</row>
    <row r="147" spans="2:28" s="109" customFormat="1" ht="16.5" customHeight="1" x14ac:dyDescent="0.2">
      <c r="B147" s="110"/>
      <c r="C147" s="272"/>
      <c r="D147" s="176" t="s">
        <v>84</v>
      </c>
      <c r="E147" s="214" t="e">
        <f>E106</f>
        <v>#DIV/0!</v>
      </c>
      <c r="F147" s="177"/>
      <c r="G147" s="214" t="e">
        <f t="shared" ref="G147:P147" si="32">G106</f>
        <v>#DIV/0!</v>
      </c>
      <c r="H147" s="215" t="e">
        <f t="shared" si="32"/>
        <v>#DIV/0!</v>
      </c>
      <c r="I147" s="215" t="e">
        <f t="shared" si="32"/>
        <v>#DIV/0!</v>
      </c>
      <c r="J147" s="215" t="e">
        <f t="shared" si="32"/>
        <v>#DIV/0!</v>
      </c>
      <c r="K147" s="215" t="e">
        <f t="shared" si="32"/>
        <v>#DIV/0!</v>
      </c>
      <c r="L147" s="215" t="e">
        <f t="shared" si="32"/>
        <v>#DIV/0!</v>
      </c>
      <c r="M147" s="215" t="e">
        <f t="shared" si="32"/>
        <v>#DIV/0!</v>
      </c>
      <c r="N147" s="215" t="e">
        <f t="shared" si="32"/>
        <v>#DIV/0!</v>
      </c>
      <c r="O147" s="215" t="e">
        <f t="shared" si="32"/>
        <v>#DIV/0!</v>
      </c>
      <c r="P147" s="215" t="e">
        <f t="shared" si="32"/>
        <v>#DIV/0!</v>
      </c>
      <c r="Q147" s="279"/>
      <c r="R147" s="107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</row>
    <row r="148" spans="2:28" s="109" customFormat="1" ht="16.5" customHeight="1" x14ac:dyDescent="0.2">
      <c r="B148" s="110"/>
      <c r="C148" s="142"/>
      <c r="D148" s="143" t="s">
        <v>93</v>
      </c>
      <c r="E148" s="201"/>
      <c r="F148" s="144"/>
      <c r="G148" s="145"/>
      <c r="H148" s="146"/>
      <c r="I148" s="146"/>
      <c r="J148" s="146"/>
      <c r="K148" s="146"/>
      <c r="L148" s="146"/>
      <c r="M148" s="146"/>
      <c r="N148" s="146"/>
      <c r="O148" s="146"/>
      <c r="P148" s="146"/>
      <c r="Q148" s="278"/>
      <c r="R148" s="107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</row>
    <row r="149" spans="2:28" s="109" customFormat="1" ht="3.75" customHeight="1" x14ac:dyDescent="0.2">
      <c r="B149" s="110"/>
      <c r="C149" s="280"/>
      <c r="D149" s="281"/>
      <c r="E149" s="282"/>
      <c r="F149" s="141"/>
      <c r="G149" s="145"/>
      <c r="H149" s="146"/>
      <c r="I149" s="146"/>
      <c r="J149" s="146"/>
      <c r="K149" s="146"/>
      <c r="L149" s="146"/>
      <c r="M149" s="146"/>
      <c r="N149" s="146"/>
      <c r="O149" s="146"/>
      <c r="P149" s="146"/>
      <c r="Q149" s="278"/>
      <c r="R149" s="107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</row>
    <row r="150" spans="2:28" s="109" customFormat="1" ht="16.5" customHeight="1" x14ac:dyDescent="0.2">
      <c r="B150" s="110"/>
      <c r="C150" s="272"/>
      <c r="D150" s="135" t="s">
        <v>94</v>
      </c>
      <c r="E150" s="202"/>
      <c r="F150" s="136"/>
      <c r="G150" s="147">
        <v>0</v>
      </c>
      <c r="H150" s="148">
        <v>0</v>
      </c>
      <c r="I150" s="148">
        <v>0</v>
      </c>
      <c r="J150" s="148">
        <v>0</v>
      </c>
      <c r="K150" s="148">
        <v>0</v>
      </c>
      <c r="L150" s="148">
        <v>0</v>
      </c>
      <c r="M150" s="148">
        <v>0</v>
      </c>
      <c r="N150" s="148">
        <v>0</v>
      </c>
      <c r="O150" s="148">
        <v>0</v>
      </c>
      <c r="P150" s="148">
        <v>0</v>
      </c>
      <c r="Q150" s="278"/>
      <c r="R150" s="107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</row>
    <row r="151" spans="2:28" s="109" customFormat="1" ht="16.5" customHeight="1" x14ac:dyDescent="0.2">
      <c r="B151" s="110"/>
      <c r="C151" s="283"/>
      <c r="D151" s="190" t="s">
        <v>118</v>
      </c>
      <c r="E151" s="223"/>
      <c r="F151" s="155"/>
      <c r="G151" s="191" t="e">
        <f t="shared" ref="G151:P151" si="33">G147*(1+G150)</f>
        <v>#DIV/0!</v>
      </c>
      <c r="H151" s="192" t="e">
        <f t="shared" si="33"/>
        <v>#DIV/0!</v>
      </c>
      <c r="I151" s="192" t="e">
        <f t="shared" si="33"/>
        <v>#DIV/0!</v>
      </c>
      <c r="J151" s="192" t="e">
        <f t="shared" si="33"/>
        <v>#DIV/0!</v>
      </c>
      <c r="K151" s="192" t="e">
        <f t="shared" si="33"/>
        <v>#DIV/0!</v>
      </c>
      <c r="L151" s="192" t="e">
        <f t="shared" si="33"/>
        <v>#DIV/0!</v>
      </c>
      <c r="M151" s="192" t="e">
        <f t="shared" si="33"/>
        <v>#DIV/0!</v>
      </c>
      <c r="N151" s="192" t="e">
        <f t="shared" si="33"/>
        <v>#DIV/0!</v>
      </c>
      <c r="O151" s="192" t="e">
        <f t="shared" si="33"/>
        <v>#DIV/0!</v>
      </c>
      <c r="P151" s="192" t="e">
        <f t="shared" si="33"/>
        <v>#DIV/0!</v>
      </c>
      <c r="Q151" s="279"/>
      <c r="R151" s="107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</row>
    <row r="152" spans="2:28" s="109" customFormat="1" ht="16.5" customHeight="1" x14ac:dyDescent="0.2">
      <c r="B152" s="110"/>
      <c r="C152" s="272"/>
      <c r="D152" s="324" t="s">
        <v>96</v>
      </c>
      <c r="E152" s="202"/>
      <c r="F152" s="136"/>
      <c r="G152" s="193">
        <v>0</v>
      </c>
      <c r="H152" s="148">
        <v>0</v>
      </c>
      <c r="I152" s="148">
        <v>0</v>
      </c>
      <c r="J152" s="148">
        <v>0</v>
      </c>
      <c r="K152" s="148">
        <v>0</v>
      </c>
      <c r="L152" s="148">
        <v>0</v>
      </c>
      <c r="M152" s="148">
        <v>0</v>
      </c>
      <c r="N152" s="148">
        <v>0</v>
      </c>
      <c r="O152" s="148">
        <v>0</v>
      </c>
      <c r="P152" s="148">
        <v>0</v>
      </c>
      <c r="Q152" s="278"/>
      <c r="R152" s="107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</row>
    <row r="153" spans="2:28" s="109" customFormat="1" ht="16.5" customHeight="1" x14ac:dyDescent="0.2">
      <c r="B153" s="110"/>
      <c r="C153" s="283"/>
      <c r="D153" s="190" t="s">
        <v>118</v>
      </c>
      <c r="E153" s="223"/>
      <c r="F153" s="155"/>
      <c r="G153" s="191" t="e">
        <f t="shared" ref="G153:P153" si="34">G151*(1+G152)</f>
        <v>#DIV/0!</v>
      </c>
      <c r="H153" s="192" t="e">
        <f t="shared" si="34"/>
        <v>#DIV/0!</v>
      </c>
      <c r="I153" s="192" t="e">
        <f t="shared" si="34"/>
        <v>#DIV/0!</v>
      </c>
      <c r="J153" s="192" t="e">
        <f t="shared" si="34"/>
        <v>#DIV/0!</v>
      </c>
      <c r="K153" s="192" t="e">
        <f t="shared" si="34"/>
        <v>#DIV/0!</v>
      </c>
      <c r="L153" s="192" t="e">
        <f t="shared" si="34"/>
        <v>#DIV/0!</v>
      </c>
      <c r="M153" s="192" t="e">
        <f t="shared" si="34"/>
        <v>#DIV/0!</v>
      </c>
      <c r="N153" s="192" t="e">
        <f t="shared" si="34"/>
        <v>#DIV/0!</v>
      </c>
      <c r="O153" s="192" t="e">
        <f t="shared" si="34"/>
        <v>#DIV/0!</v>
      </c>
      <c r="P153" s="192" t="e">
        <f t="shared" si="34"/>
        <v>#DIV/0!</v>
      </c>
      <c r="Q153" s="279"/>
      <c r="R153" s="107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</row>
    <row r="154" spans="2:28" s="109" customFormat="1" ht="16.5" customHeight="1" x14ac:dyDescent="0.2">
      <c r="B154" s="110"/>
      <c r="C154" s="272"/>
      <c r="D154" s="324" t="s">
        <v>95</v>
      </c>
      <c r="E154" s="202"/>
      <c r="F154" s="136"/>
      <c r="G154" s="193">
        <v>0</v>
      </c>
      <c r="H154" s="148">
        <v>0</v>
      </c>
      <c r="I154" s="148">
        <v>0</v>
      </c>
      <c r="J154" s="148">
        <v>0</v>
      </c>
      <c r="K154" s="148">
        <v>0</v>
      </c>
      <c r="L154" s="148">
        <v>0</v>
      </c>
      <c r="M154" s="148">
        <v>0</v>
      </c>
      <c r="N154" s="148">
        <v>0</v>
      </c>
      <c r="O154" s="148">
        <v>0</v>
      </c>
      <c r="P154" s="148">
        <v>0</v>
      </c>
      <c r="Q154" s="278"/>
      <c r="R154" s="107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</row>
    <row r="155" spans="2:28" s="109" customFormat="1" ht="16.5" customHeight="1" x14ac:dyDescent="0.2">
      <c r="B155" s="110"/>
      <c r="C155" s="283"/>
      <c r="D155" s="190" t="s">
        <v>118</v>
      </c>
      <c r="E155" s="223"/>
      <c r="F155" s="155"/>
      <c r="G155" s="191" t="e">
        <f t="shared" ref="G155:P155" si="35">G153*(1+G154)</f>
        <v>#DIV/0!</v>
      </c>
      <c r="H155" s="192" t="e">
        <f t="shared" si="35"/>
        <v>#DIV/0!</v>
      </c>
      <c r="I155" s="192" t="e">
        <f t="shared" si="35"/>
        <v>#DIV/0!</v>
      </c>
      <c r="J155" s="192" t="e">
        <f t="shared" si="35"/>
        <v>#DIV/0!</v>
      </c>
      <c r="K155" s="192" t="e">
        <f t="shared" si="35"/>
        <v>#DIV/0!</v>
      </c>
      <c r="L155" s="192" t="e">
        <f t="shared" si="35"/>
        <v>#DIV/0!</v>
      </c>
      <c r="M155" s="192" t="e">
        <f t="shared" si="35"/>
        <v>#DIV/0!</v>
      </c>
      <c r="N155" s="192" t="e">
        <f t="shared" si="35"/>
        <v>#DIV/0!</v>
      </c>
      <c r="O155" s="192" t="e">
        <f t="shared" si="35"/>
        <v>#DIV/0!</v>
      </c>
      <c r="P155" s="192" t="e">
        <f t="shared" si="35"/>
        <v>#DIV/0!</v>
      </c>
      <c r="Q155" s="284"/>
      <c r="R155" s="107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</row>
    <row r="156" spans="2:28" s="109" customFormat="1" ht="16.5" customHeight="1" x14ac:dyDescent="0.2">
      <c r="B156" s="110"/>
      <c r="C156" s="272"/>
      <c r="D156" s="135" t="s">
        <v>97</v>
      </c>
      <c r="E156" s="322">
        <f>($W$136-E144)/30.4735*($W$138/12)</f>
        <v>3.5059970137988747</v>
      </c>
      <c r="F156" s="136"/>
      <c r="G156" s="147">
        <f>($W$136-G144)/30.4735*($W$138/12)</f>
        <v>3.5059970137988747</v>
      </c>
      <c r="H156" s="148">
        <f t="shared" ref="H156:P156" si="36">($W$136-H144)/30.4735*($W$138/12)</f>
        <v>3.5059970137988747</v>
      </c>
      <c r="I156" s="148">
        <f t="shared" si="36"/>
        <v>3.5059970137988747</v>
      </c>
      <c r="J156" s="148">
        <f t="shared" si="36"/>
        <v>3.5059970137988747</v>
      </c>
      <c r="K156" s="148">
        <f t="shared" si="36"/>
        <v>3.5059970137988747</v>
      </c>
      <c r="L156" s="148">
        <f t="shared" si="36"/>
        <v>3.5059970137988747</v>
      </c>
      <c r="M156" s="148">
        <f t="shared" si="36"/>
        <v>3.5059970137988747</v>
      </c>
      <c r="N156" s="148">
        <f t="shared" si="36"/>
        <v>3.5059970137988747</v>
      </c>
      <c r="O156" s="148">
        <f t="shared" si="36"/>
        <v>3.5059970137988747</v>
      </c>
      <c r="P156" s="148">
        <f t="shared" si="36"/>
        <v>3.5059970137988747</v>
      </c>
      <c r="Q156" s="278"/>
      <c r="R156" s="107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</row>
    <row r="157" spans="2:28" s="109" customFormat="1" ht="16.5" customHeight="1" x14ac:dyDescent="0.2">
      <c r="B157" s="110"/>
      <c r="C157" s="285"/>
      <c r="D157" s="152" t="s">
        <v>112</v>
      </c>
      <c r="E157" s="178" t="e">
        <f>E147*(1+E156)</f>
        <v>#DIV/0!</v>
      </c>
      <c r="F157" s="194"/>
      <c r="G157" s="178" t="e">
        <f t="shared" ref="G157:P157" si="37">G155*(1+G156)</f>
        <v>#DIV/0!</v>
      </c>
      <c r="H157" s="179" t="e">
        <f t="shared" si="37"/>
        <v>#DIV/0!</v>
      </c>
      <c r="I157" s="179" t="e">
        <f t="shared" si="37"/>
        <v>#DIV/0!</v>
      </c>
      <c r="J157" s="179" t="e">
        <f t="shared" si="37"/>
        <v>#DIV/0!</v>
      </c>
      <c r="K157" s="179" t="e">
        <f t="shared" si="37"/>
        <v>#DIV/0!</v>
      </c>
      <c r="L157" s="179" t="e">
        <f t="shared" si="37"/>
        <v>#DIV/0!</v>
      </c>
      <c r="M157" s="179" t="e">
        <f t="shared" si="37"/>
        <v>#DIV/0!</v>
      </c>
      <c r="N157" s="179" t="e">
        <f t="shared" si="37"/>
        <v>#DIV/0!</v>
      </c>
      <c r="O157" s="179" t="e">
        <f t="shared" si="37"/>
        <v>#DIV/0!</v>
      </c>
      <c r="P157" s="179" t="e">
        <f t="shared" si="37"/>
        <v>#DIV/0!</v>
      </c>
      <c r="Q157" s="278"/>
      <c r="R157" s="107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</row>
    <row r="158" spans="2:28" s="109" customFormat="1" ht="15" x14ac:dyDescent="0.2">
      <c r="B158" s="110"/>
      <c r="C158" s="142"/>
      <c r="D158" s="143" t="s">
        <v>98</v>
      </c>
      <c r="E158" s="203"/>
      <c r="F158" s="153"/>
      <c r="G158" s="145"/>
      <c r="H158" s="146"/>
      <c r="I158" s="146"/>
      <c r="J158" s="146"/>
      <c r="K158" s="146"/>
      <c r="L158" s="146"/>
      <c r="M158" s="146"/>
      <c r="N158" s="146"/>
      <c r="O158" s="146"/>
      <c r="P158" s="146"/>
      <c r="Q158" s="278"/>
      <c r="R158" s="107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</row>
    <row r="159" spans="2:28" s="109" customFormat="1" ht="3" customHeight="1" x14ac:dyDescent="0.2">
      <c r="B159" s="110"/>
      <c r="C159" s="280"/>
      <c r="D159" s="281"/>
      <c r="E159" s="282"/>
      <c r="F159" s="141"/>
      <c r="G159" s="145"/>
      <c r="H159" s="146"/>
      <c r="I159" s="146"/>
      <c r="J159" s="146"/>
      <c r="K159" s="146"/>
      <c r="L159" s="146"/>
      <c r="M159" s="146"/>
      <c r="N159" s="146"/>
      <c r="O159" s="146"/>
      <c r="P159" s="146"/>
      <c r="Q159" s="278"/>
      <c r="R159" s="107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</row>
    <row r="160" spans="2:28" s="109" customFormat="1" ht="16.5" customHeight="1" x14ac:dyDescent="0.2">
      <c r="B160" s="110"/>
      <c r="C160" s="272"/>
      <c r="D160" s="135" t="s">
        <v>99</v>
      </c>
      <c r="E160" s="321"/>
      <c r="F160" s="136"/>
      <c r="G160" s="147">
        <v>0</v>
      </c>
      <c r="H160" s="148">
        <v>0</v>
      </c>
      <c r="I160" s="148">
        <v>0</v>
      </c>
      <c r="J160" s="148">
        <v>0</v>
      </c>
      <c r="K160" s="148">
        <v>0</v>
      </c>
      <c r="L160" s="148">
        <v>0</v>
      </c>
      <c r="M160" s="148">
        <v>0</v>
      </c>
      <c r="N160" s="148">
        <v>0</v>
      </c>
      <c r="O160" s="148">
        <v>0</v>
      </c>
      <c r="P160" s="148">
        <v>0</v>
      </c>
      <c r="Q160" s="278"/>
      <c r="R160" s="107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</row>
    <row r="161" spans="2:28" s="109" customFormat="1" ht="15" x14ac:dyDescent="0.2">
      <c r="B161" s="110"/>
      <c r="C161" s="283"/>
      <c r="D161" s="154" t="s">
        <v>110</v>
      </c>
      <c r="E161" s="204">
        <f>E23</f>
        <v>0</v>
      </c>
      <c r="F161" s="155"/>
      <c r="G161" s="156">
        <v>0</v>
      </c>
      <c r="H161" s="157">
        <v>0</v>
      </c>
      <c r="I161" s="157">
        <v>0</v>
      </c>
      <c r="J161" s="157">
        <v>0</v>
      </c>
      <c r="K161" s="157">
        <v>0</v>
      </c>
      <c r="L161" s="157">
        <v>0</v>
      </c>
      <c r="M161" s="157">
        <v>0</v>
      </c>
      <c r="N161" s="157">
        <v>0</v>
      </c>
      <c r="O161" s="157">
        <v>0</v>
      </c>
      <c r="P161" s="157">
        <v>0</v>
      </c>
      <c r="Q161" s="279"/>
      <c r="R161" s="107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</row>
    <row r="162" spans="2:28" s="109" customFormat="1" ht="15" x14ac:dyDescent="0.2">
      <c r="B162" s="110"/>
      <c r="C162" s="272"/>
      <c r="D162" s="135" t="s">
        <v>3</v>
      </c>
      <c r="E162" s="205">
        <f>E39</f>
        <v>0</v>
      </c>
      <c r="F162" s="136"/>
      <c r="G162" s="147">
        <v>0</v>
      </c>
      <c r="H162" s="148">
        <v>0</v>
      </c>
      <c r="I162" s="148">
        <v>0</v>
      </c>
      <c r="J162" s="148">
        <v>0</v>
      </c>
      <c r="K162" s="148">
        <v>0</v>
      </c>
      <c r="L162" s="148">
        <v>0</v>
      </c>
      <c r="M162" s="148">
        <v>0</v>
      </c>
      <c r="N162" s="148">
        <v>0</v>
      </c>
      <c r="O162" s="148">
        <v>0</v>
      </c>
      <c r="P162" s="148">
        <v>0</v>
      </c>
      <c r="Q162" s="278"/>
      <c r="R162" s="107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</row>
    <row r="163" spans="2:28" s="109" customFormat="1" ht="15" x14ac:dyDescent="0.2">
      <c r="B163" s="110"/>
      <c r="C163" s="286"/>
      <c r="D163" s="195" t="s">
        <v>4</v>
      </c>
      <c r="E163" s="206">
        <f>E40</f>
        <v>0</v>
      </c>
      <c r="F163" s="155"/>
      <c r="G163" s="156">
        <v>0</v>
      </c>
      <c r="H163" s="157">
        <v>0</v>
      </c>
      <c r="I163" s="157">
        <v>0</v>
      </c>
      <c r="J163" s="157">
        <v>0</v>
      </c>
      <c r="K163" s="157">
        <v>0</v>
      </c>
      <c r="L163" s="157">
        <v>0</v>
      </c>
      <c r="M163" s="157">
        <v>0</v>
      </c>
      <c r="N163" s="157">
        <v>0</v>
      </c>
      <c r="O163" s="157">
        <v>0</v>
      </c>
      <c r="P163" s="157">
        <v>0</v>
      </c>
      <c r="Q163" s="279"/>
      <c r="R163" s="107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</row>
    <row r="164" spans="2:28" s="109" customFormat="1" ht="16.5" customHeight="1" x14ac:dyDescent="0.2">
      <c r="B164" s="110"/>
      <c r="C164" s="287"/>
      <c r="D164" s="196" t="s">
        <v>19</v>
      </c>
      <c r="E164" s="137">
        <f>E45</f>
        <v>0</v>
      </c>
      <c r="F164" s="136"/>
      <c r="G164" s="147">
        <v>0</v>
      </c>
      <c r="H164" s="148">
        <v>0</v>
      </c>
      <c r="I164" s="148">
        <v>0</v>
      </c>
      <c r="J164" s="148">
        <v>0</v>
      </c>
      <c r="K164" s="148">
        <v>0</v>
      </c>
      <c r="L164" s="148">
        <v>0</v>
      </c>
      <c r="M164" s="148">
        <v>0</v>
      </c>
      <c r="N164" s="148">
        <v>0</v>
      </c>
      <c r="O164" s="148">
        <v>0</v>
      </c>
      <c r="P164" s="148">
        <v>0</v>
      </c>
      <c r="Q164" s="278"/>
      <c r="R164" s="107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</row>
    <row r="165" spans="2:28" s="109" customFormat="1" ht="16.5" customHeight="1" x14ac:dyDescent="0.2">
      <c r="B165" s="110"/>
      <c r="C165" s="287"/>
      <c r="D165" s="196" t="s">
        <v>6</v>
      </c>
      <c r="E165" s="137">
        <f>E46</f>
        <v>0</v>
      </c>
      <c r="F165" s="136"/>
      <c r="G165" s="147">
        <v>0</v>
      </c>
      <c r="H165" s="148">
        <v>0</v>
      </c>
      <c r="I165" s="148">
        <v>0</v>
      </c>
      <c r="J165" s="148">
        <v>0</v>
      </c>
      <c r="K165" s="148">
        <v>0</v>
      </c>
      <c r="L165" s="148">
        <v>0</v>
      </c>
      <c r="M165" s="148">
        <v>0</v>
      </c>
      <c r="N165" s="148">
        <v>0</v>
      </c>
      <c r="O165" s="148">
        <v>0</v>
      </c>
      <c r="P165" s="148">
        <v>0</v>
      </c>
      <c r="Q165" s="278"/>
      <c r="R165" s="107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</row>
    <row r="166" spans="2:28" s="109" customFormat="1" ht="16.5" customHeight="1" x14ac:dyDescent="0.2">
      <c r="B166" s="110"/>
      <c r="C166" s="288"/>
      <c r="D166" s="197" t="s">
        <v>5</v>
      </c>
      <c r="E166" s="207">
        <f>E44</f>
        <v>0</v>
      </c>
      <c r="F166" s="158"/>
      <c r="G166" s="159">
        <v>0</v>
      </c>
      <c r="H166" s="160">
        <v>0</v>
      </c>
      <c r="I166" s="160">
        <v>0</v>
      </c>
      <c r="J166" s="160">
        <v>0</v>
      </c>
      <c r="K166" s="160">
        <v>0</v>
      </c>
      <c r="L166" s="160">
        <v>0</v>
      </c>
      <c r="M166" s="160">
        <v>0</v>
      </c>
      <c r="N166" s="160">
        <v>0</v>
      </c>
      <c r="O166" s="160">
        <v>0</v>
      </c>
      <c r="P166" s="160">
        <v>0</v>
      </c>
      <c r="Q166" s="289"/>
      <c r="R166" s="107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</row>
    <row r="167" spans="2:28" s="109" customFormat="1" ht="16.5" customHeight="1" x14ac:dyDescent="0.2">
      <c r="B167" s="110"/>
      <c r="C167" s="287"/>
      <c r="D167" s="196" t="s">
        <v>100</v>
      </c>
      <c r="E167" s="202"/>
      <c r="F167" s="136"/>
      <c r="G167" s="147">
        <v>0</v>
      </c>
      <c r="H167" s="148">
        <v>0</v>
      </c>
      <c r="I167" s="148">
        <v>0</v>
      </c>
      <c r="J167" s="148">
        <v>0</v>
      </c>
      <c r="K167" s="148">
        <v>0</v>
      </c>
      <c r="L167" s="148">
        <v>0</v>
      </c>
      <c r="M167" s="148">
        <v>0</v>
      </c>
      <c r="N167" s="148">
        <v>0</v>
      </c>
      <c r="O167" s="148">
        <v>0</v>
      </c>
      <c r="P167" s="148">
        <v>0</v>
      </c>
      <c r="Q167" s="278"/>
      <c r="R167" s="107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</row>
    <row r="168" spans="2:28" s="109" customFormat="1" ht="6" customHeight="1" x14ac:dyDescent="0.2">
      <c r="B168" s="110"/>
      <c r="C168" s="290"/>
      <c r="D168" s="161"/>
      <c r="E168" s="208"/>
      <c r="F168" s="149"/>
      <c r="G168" s="150"/>
      <c r="H168" s="151"/>
      <c r="I168" s="151"/>
      <c r="J168" s="151"/>
      <c r="K168" s="151"/>
      <c r="L168" s="151"/>
      <c r="M168" s="151"/>
      <c r="N168" s="151"/>
      <c r="O168" s="151"/>
      <c r="P168" s="151"/>
      <c r="Q168" s="291"/>
      <c r="R168" s="107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</row>
    <row r="169" spans="2:28" s="109" customFormat="1" ht="23.25" customHeight="1" x14ac:dyDescent="0.2">
      <c r="B169" s="110"/>
      <c r="C169" s="292"/>
      <c r="D169" s="162" t="s">
        <v>113</v>
      </c>
      <c r="E169" s="209"/>
      <c r="F169" s="163"/>
      <c r="G169" s="164">
        <f t="shared" ref="G169:P169" si="38">SUM(G159:G167)</f>
        <v>0</v>
      </c>
      <c r="H169" s="165">
        <f t="shared" si="38"/>
        <v>0</v>
      </c>
      <c r="I169" s="165">
        <f t="shared" si="38"/>
        <v>0</v>
      </c>
      <c r="J169" s="165">
        <f t="shared" si="38"/>
        <v>0</v>
      </c>
      <c r="K169" s="165">
        <f t="shared" si="38"/>
        <v>0</v>
      </c>
      <c r="L169" s="165">
        <f t="shared" si="38"/>
        <v>0</v>
      </c>
      <c r="M169" s="165">
        <f t="shared" si="38"/>
        <v>0</v>
      </c>
      <c r="N169" s="165">
        <f t="shared" si="38"/>
        <v>0</v>
      </c>
      <c r="O169" s="165">
        <f t="shared" si="38"/>
        <v>0</v>
      </c>
      <c r="P169" s="165">
        <f t="shared" si="38"/>
        <v>0</v>
      </c>
      <c r="Q169" s="293"/>
      <c r="R169" s="107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</row>
    <row r="170" spans="2:28" s="109" customFormat="1" ht="24" customHeight="1" thickBot="1" x14ac:dyDescent="0.25">
      <c r="B170" s="110"/>
      <c r="C170" s="294"/>
      <c r="D170" s="166" t="s">
        <v>114</v>
      </c>
      <c r="E170" s="210" t="e">
        <f>E157</f>
        <v>#DIV/0!</v>
      </c>
      <c r="F170" s="180"/>
      <c r="G170" s="210" t="e">
        <f t="shared" ref="G170:P170" si="39">(SUM(G160:G168)+1)*G157</f>
        <v>#DIV/0!</v>
      </c>
      <c r="H170" s="225" t="e">
        <f t="shared" si="39"/>
        <v>#DIV/0!</v>
      </c>
      <c r="I170" s="225" t="e">
        <f t="shared" si="39"/>
        <v>#DIV/0!</v>
      </c>
      <c r="J170" s="225" t="e">
        <f t="shared" si="39"/>
        <v>#DIV/0!</v>
      </c>
      <c r="K170" s="225" t="e">
        <f t="shared" si="39"/>
        <v>#DIV/0!</v>
      </c>
      <c r="L170" s="225" t="e">
        <f t="shared" si="39"/>
        <v>#DIV/0!</v>
      </c>
      <c r="M170" s="225" t="e">
        <f t="shared" si="39"/>
        <v>#DIV/0!</v>
      </c>
      <c r="N170" s="225" t="e">
        <f t="shared" si="39"/>
        <v>#DIV/0!</v>
      </c>
      <c r="O170" s="225" t="e">
        <f t="shared" si="39"/>
        <v>#DIV/0!</v>
      </c>
      <c r="P170" s="225" t="e">
        <f t="shared" si="39"/>
        <v>#DIV/0!</v>
      </c>
      <c r="Q170" s="295"/>
      <c r="R170" s="107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</row>
    <row r="171" spans="2:28" s="109" customFormat="1" ht="15.75" thickTop="1" x14ac:dyDescent="0.2">
      <c r="B171" s="110"/>
      <c r="C171" s="167"/>
      <c r="D171" s="168" t="s">
        <v>101</v>
      </c>
      <c r="E171" s="211" t="s">
        <v>102</v>
      </c>
      <c r="F171" s="169"/>
      <c r="G171" s="170" t="s">
        <v>103</v>
      </c>
      <c r="H171" s="216" t="s">
        <v>111</v>
      </c>
      <c r="I171" s="171" t="s">
        <v>104</v>
      </c>
      <c r="J171" s="220"/>
      <c r="K171" s="296"/>
      <c r="L171" s="296"/>
      <c r="M171" s="296"/>
      <c r="N171" s="296"/>
      <c r="O171" s="296"/>
      <c r="P171" s="297"/>
      <c r="Q171" s="278"/>
      <c r="R171" s="107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</row>
    <row r="172" spans="2:28" s="109" customFormat="1" ht="7.5" customHeight="1" x14ac:dyDescent="0.2">
      <c r="B172" s="110"/>
      <c r="C172" s="298"/>
      <c r="D172" s="299"/>
      <c r="E172" s="300"/>
      <c r="F172" s="141"/>
      <c r="G172" s="301"/>
      <c r="H172" s="302"/>
      <c r="I172" s="302"/>
      <c r="J172" s="303"/>
      <c r="K172" s="297"/>
      <c r="L172" s="297"/>
      <c r="M172" s="297"/>
      <c r="N172" s="297"/>
      <c r="O172" s="297"/>
      <c r="P172" s="297"/>
      <c r="Q172" s="278"/>
      <c r="R172" s="107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</row>
    <row r="173" spans="2:28" s="109" customFormat="1" ht="15" x14ac:dyDescent="0.2">
      <c r="B173" s="110"/>
      <c r="C173" s="304"/>
      <c r="D173" s="305"/>
      <c r="E173" s="212" t="s">
        <v>105</v>
      </c>
      <c r="F173" s="136"/>
      <c r="G173" s="181" t="e">
        <f>MIN(G147:P147)</f>
        <v>#DIV/0!</v>
      </c>
      <c r="H173" s="217" t="e">
        <f>MIN(G170:P170)</f>
        <v>#DIV/0!</v>
      </c>
      <c r="I173" s="172" t="e">
        <f>(H173-G173)/G173</f>
        <v>#DIV/0!</v>
      </c>
      <c r="J173" s="221"/>
      <c r="K173" s="297"/>
      <c r="L173" s="297"/>
      <c r="M173" s="297"/>
      <c r="N173" s="297"/>
      <c r="O173" s="297"/>
      <c r="P173" s="297"/>
      <c r="Q173" s="278"/>
      <c r="R173" s="107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</row>
    <row r="174" spans="2:28" s="109" customFormat="1" ht="16.5" customHeight="1" x14ac:dyDescent="0.2">
      <c r="B174" s="110"/>
      <c r="C174" s="304"/>
      <c r="D174" s="305"/>
      <c r="E174" s="212" t="s">
        <v>106</v>
      </c>
      <c r="F174" s="136"/>
      <c r="G174" s="181" t="e">
        <f>MAX(G147:P147)</f>
        <v>#DIV/0!</v>
      </c>
      <c r="H174" s="217" t="e">
        <f>MAX(G170:P170)</f>
        <v>#DIV/0!</v>
      </c>
      <c r="I174" s="172" t="e">
        <f>(H174-G174)/G174</f>
        <v>#DIV/0!</v>
      </c>
      <c r="J174" s="221"/>
      <c r="K174" s="306"/>
      <c r="L174" s="306"/>
      <c r="M174" s="306"/>
      <c r="N174" s="306"/>
      <c r="O174" s="306"/>
      <c r="P174" s="306"/>
      <c r="Q174" s="278"/>
      <c r="R174" s="107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</row>
    <row r="175" spans="2:28" s="109" customFormat="1" ht="16.5" customHeight="1" x14ac:dyDescent="0.2">
      <c r="B175" s="110"/>
      <c r="C175" s="304"/>
      <c r="D175" s="305"/>
      <c r="E175" s="212" t="s">
        <v>107</v>
      </c>
      <c r="F175" s="136"/>
      <c r="G175" s="182" t="e">
        <f>AVERAGE(G147:P147)</f>
        <v>#DIV/0!</v>
      </c>
      <c r="H175" s="218" t="e">
        <f>AVERAGE(G170:P170)</f>
        <v>#DIV/0!</v>
      </c>
      <c r="I175" s="172" t="e">
        <f>(H175-G175)/G175</f>
        <v>#DIV/0!</v>
      </c>
      <c r="J175" s="221"/>
      <c r="K175" s="105"/>
      <c r="L175" s="105"/>
      <c r="M175" s="105"/>
      <c r="N175" s="105"/>
      <c r="O175" s="105"/>
      <c r="P175" s="105"/>
      <c r="Q175" s="278"/>
      <c r="R175" s="107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</row>
    <row r="176" spans="2:28" s="109" customFormat="1" ht="16.5" customHeight="1" thickBot="1" x14ac:dyDescent="0.25">
      <c r="B176" s="110"/>
      <c r="C176" s="307"/>
      <c r="D176" s="308"/>
      <c r="E176" s="213" t="s">
        <v>108</v>
      </c>
      <c r="F176" s="173"/>
      <c r="G176" s="183" t="e">
        <f>MEDIAN(G147:P147)</f>
        <v>#DIV/0!</v>
      </c>
      <c r="H176" s="219" t="e">
        <f>MEDIAN(G170:P170)</f>
        <v>#DIV/0!</v>
      </c>
      <c r="I176" s="174" t="e">
        <f>(H176-G176)/G176</f>
        <v>#DIV/0!</v>
      </c>
      <c r="J176" s="222"/>
      <c r="K176" s="175"/>
      <c r="L176" s="175"/>
      <c r="M176" s="175"/>
      <c r="N176" s="175"/>
      <c r="O176" s="175"/>
      <c r="P176" s="175"/>
      <c r="Q176" s="309"/>
      <c r="R176" s="107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</row>
    <row r="177" spans="3:18" ht="13.5" thickTop="1" x14ac:dyDescent="0.2">
      <c r="C177" s="111"/>
      <c r="D177" s="224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52"/>
    </row>
    <row r="179" spans="3:18" hidden="1" x14ac:dyDescent="0.2"/>
    <row r="180" spans="3:18" hidden="1" x14ac:dyDescent="0.2"/>
    <row r="181" spans="3:18" hidden="1" x14ac:dyDescent="0.2"/>
    <row r="182" spans="3:18" hidden="1" x14ac:dyDescent="0.2"/>
    <row r="183" spans="3:18" hidden="1" x14ac:dyDescent="0.2"/>
    <row r="184" spans="3:18" hidden="1" x14ac:dyDescent="0.2"/>
  </sheetData>
  <customSheetViews>
    <customSheetView guid="{AE4CBA76-3AA0-4EBE-89AD-324042D8D6EF}" scale="90" showPageBreaks="1" fitToPage="1" printArea="1" hiddenRows="1" hiddenColumns="1" topLeftCell="C1">
      <selection activeCell="H61" sqref="H61"/>
      <pageMargins left="0" right="0" top="0.5" bottom="0" header="0" footer="0"/>
      <printOptions horizontalCentered="1" verticalCentered="1"/>
      <pageSetup scale="66" orientation="landscape" horizontalDpi="300" r:id="rId1"/>
      <headerFooter alignWithMargins="0"/>
    </customSheetView>
    <customSheetView guid="{7C7ADA6C-CF8C-476C-B281-593FE6B17413}" showPageBreaks="1" fitToPage="1" printArea="1" hiddenRows="1" hiddenColumns="1" showRuler="0" topLeftCell="C1">
      <selection activeCell="D105" sqref="D10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9CE2E397-B67C-4D6D-9D49-FB992279B52A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</customSheetViews>
  <mergeCells count="2">
    <mergeCell ref="C1:Q1"/>
    <mergeCell ref="C133:Q133"/>
  </mergeCells>
  <phoneticPr fontId="2" type="noConversion"/>
  <printOptions horizontalCentered="1" verticalCentered="1"/>
  <pageMargins left="0" right="0" top="0.5" bottom="0" header="0" footer="0"/>
  <pageSetup scale="66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2022-01-04T20:47:14Z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1e58a6c128ea4eb08b8aa6352ada7d30">
    <vt:lpwstr>k071d902e2ef948b684f_X_kc34126cd4e4549aa8ec_A_1</vt:lpwstr>
  </property>
  <property fmtid="{D5CDD505-2E9C-101B-9397-08002B2CF9AE}" pid="912" name="g3de402bfa82140e69db7365a0ae4a460">
    <vt:lpwstr>k071d902e2ef948b684f_X_kc34126cd4e4549aa8ec_A_2</vt:lpwstr>
  </property>
  <property fmtid="{D5CDD505-2E9C-101B-9397-08002B2CF9AE}" pid="913" name="gdac56028e2c74663a957c87ffe3b0ad7">
    <vt:lpwstr>k071d902e2ef948b684f_X_kc34126cd4e4549aa8ec_A_3</vt:lpwstr>
  </property>
  <property fmtid="{D5CDD505-2E9C-101B-9397-08002B2CF9AE}" pid="914" name="g2186ea0773cb4dc89a7ccced6c3cc623">
    <vt:lpwstr>k071d902e2ef948b684f_X_kc34126cd4e4549aa8ec_A_4</vt:lpwstr>
  </property>
  <property fmtid="{D5CDD505-2E9C-101B-9397-08002B2CF9AE}" pid="915" name="gcb234948f355457bb8e3b025f08e463b">
    <vt:lpwstr>k071d902e2ef948b684f_X_kc34126cd4e4549aa8ec_A_5</vt:lpwstr>
  </property>
  <property fmtid="{D5CDD505-2E9C-101B-9397-08002B2CF9AE}" pid="916" name="ga81a4470a12c4fecb8454651b575b099">
    <vt:lpwstr>k071d902e2ef948b684f_X_kc34126cd4e4549aa8ec_A_6</vt:lpwstr>
  </property>
  <property fmtid="{D5CDD505-2E9C-101B-9397-08002B2CF9AE}" pid="917" name="g7ad14bff11774f1da76f4a50f78da8a9">
    <vt:lpwstr>k071d902e2ef948b684f_X_kc34126cd4e4549aa8ec_A_7</vt:lpwstr>
  </property>
  <property fmtid="{D5CDD505-2E9C-101B-9397-08002B2CF9AE}" pid="918" name="g8bc8ee74f8284411ac90c159ada343d3">
    <vt:lpwstr>k071d902e2ef948b684f_X_kc34126cd4e4549aa8ec_A_8</vt:lpwstr>
  </property>
  <property fmtid="{D5CDD505-2E9C-101B-9397-08002B2CF9AE}" pid="919" name="gb4f00406d6814bb28887ccb9c40b0224">
    <vt:lpwstr>k071d902e2ef948b684f_X_kc34126cd4e4549aa8ec_A_9</vt:lpwstr>
  </property>
  <property fmtid="{D5CDD505-2E9C-101B-9397-08002B2CF9AE}" pid="920" name="g62e19f93bbbe4eb8aa02bbffd90b3407">
    <vt:lpwstr>k071d902e2ef948b684f_X_kc34126cd4e4549aa8ec_A_10</vt:lpwstr>
  </property>
  <property fmtid="{D5CDD505-2E9C-101B-9397-08002B2CF9AE}" pid="921" name="g37a4092a5b2649ed897278d5c72ef314">
    <vt:lpwstr>k6f11cd0d93f140ba984</vt:lpwstr>
  </property>
  <property fmtid="{D5CDD505-2E9C-101B-9397-08002B2CF9AE}" pid="922" name="ge8a11bbfcd0446149bae198e9198f39f">
    <vt:lpwstr>k4e36bf9fbcb6475ab25</vt:lpwstr>
  </property>
  <property fmtid="{D5CDD505-2E9C-101B-9397-08002B2CF9AE}" pid="923" name="ga02f22fa89a948a8885dee98898eabc1">
    <vt:lpwstr>kd5cda7b96f6048b3a4e</vt:lpwstr>
  </property>
  <property fmtid="{D5CDD505-2E9C-101B-9397-08002B2CF9AE}" pid="924" name="g09e51da863eb44278e874c00bbeb1897">
    <vt:lpwstr>ke5bafc93ffde42fdb6d</vt:lpwstr>
  </property>
  <property fmtid="{D5CDD505-2E9C-101B-9397-08002B2CF9AE}" pid="925" name="gc9f5baf326384587b901d0a5bacbc052">
    <vt:lpwstr>k93aa2b1398d04e2daf3</vt:lpwstr>
  </property>
  <property fmtid="{D5CDD505-2E9C-101B-9397-08002B2CF9AE}" pid="926" name="g357781b7ed9947cc86d10b4f409a2553">
    <vt:lpwstr>kedf97703f916415ba2f</vt:lpwstr>
  </property>
  <property fmtid="{D5CDD505-2E9C-101B-9397-08002B2CF9AE}" pid="927" name="g303781b9be3b4af2b6a0bc7161158460">
    <vt:lpwstr>kb1f0e31b26274038bca</vt:lpwstr>
  </property>
  <property fmtid="{D5CDD505-2E9C-101B-9397-08002B2CF9AE}" pid="928" name="g4fcc58395cec4ff9866bbc1cd9176f01">
    <vt:lpwstr>kf5081184be02481e986</vt:lpwstr>
  </property>
  <property fmtid="{D5CDD505-2E9C-101B-9397-08002B2CF9AE}" pid="929" name="g94c3166fbf7c43228c1a6d2e9b77ae65">
    <vt:lpwstr>k87beaab501614e02b3f</vt:lpwstr>
  </property>
  <property fmtid="{D5CDD505-2E9C-101B-9397-08002B2CF9AE}" pid="930" name="gefaca651971044a897120c13de5c8e9c">
    <vt:lpwstr>k071d902e2ef948b684f_X_k785708414d964348b84_A_1</vt:lpwstr>
  </property>
  <property fmtid="{D5CDD505-2E9C-101B-9397-08002B2CF9AE}" pid="931" name="gac6f876a627049dda2717408ad15ffd9">
    <vt:lpwstr>k071d902e2ef948b684f_X_k785708414d964348b84_A_2</vt:lpwstr>
  </property>
  <property fmtid="{D5CDD505-2E9C-101B-9397-08002B2CF9AE}" pid="932" name="g77ac60df7d5d4ea79eb0bbe23675e1d4">
    <vt:lpwstr>k071d902e2ef948b684f_X_k785708414d964348b84_A_3</vt:lpwstr>
  </property>
  <property fmtid="{D5CDD505-2E9C-101B-9397-08002B2CF9AE}" pid="933" name="g6e0492d6f92f44ada52956bf6e169e8e">
    <vt:lpwstr>k071d902e2ef948b684f_X_k785708414d964348b84_A_4</vt:lpwstr>
  </property>
  <property fmtid="{D5CDD505-2E9C-101B-9397-08002B2CF9AE}" pid="934" name="gfc6618f52e174ae0946dbb236b490553">
    <vt:lpwstr>k071d902e2ef948b684f_X_k785708414d964348b84_A_5</vt:lpwstr>
  </property>
  <property fmtid="{D5CDD505-2E9C-101B-9397-08002B2CF9AE}" pid="935" name="gbd1cf11d77ed4e72940693cd2961fe42">
    <vt:lpwstr>k071d902e2ef948b684f_X_k785708414d964348b84_A_6</vt:lpwstr>
  </property>
  <property fmtid="{D5CDD505-2E9C-101B-9397-08002B2CF9AE}" pid="936" name="gd50c6cc958b44e2d8c436cd0e2835548">
    <vt:lpwstr>k071d902e2ef948b684f_X_k785708414d964348b84_A_7</vt:lpwstr>
  </property>
  <property fmtid="{D5CDD505-2E9C-101B-9397-08002B2CF9AE}" pid="937" name="g2700fce52b4447ab83f3f8c526a0d0e4">
    <vt:lpwstr>k071d902e2ef948b684f_X_k785708414d964348b84_A_8</vt:lpwstr>
  </property>
  <property fmtid="{D5CDD505-2E9C-101B-9397-08002B2CF9AE}" pid="938" name="g4c048b02d5bc4c09bbdef1337148e409">
    <vt:lpwstr>k071d902e2ef948b684f_X_k785708414d964348b84_A_9</vt:lpwstr>
  </property>
  <property fmtid="{D5CDD505-2E9C-101B-9397-08002B2CF9AE}" pid="939" name="g3fc78a9276a843d4b945c88642cb0982">
    <vt:lpwstr>k071d902e2ef948b684f_X_k785708414d964348b84_A_10</vt:lpwstr>
  </property>
  <property fmtid="{D5CDD505-2E9C-101B-9397-08002B2CF9AE}" pid="940" name="g406f7499494943bb9e5ba573abd6e4ee">
    <vt:lpwstr>k071d902e2ef948b684f_X_k86c26eb5fa304dd9890_A_10_F_0</vt:lpwstr>
  </property>
  <property fmtid="{D5CDD505-2E9C-101B-9397-08002B2CF9AE}" pid="941" name="g5c6bc2ce0e414318bf4815edfd57bc96">
    <vt:lpwstr>k071d902e2ef948b684f_X_k86c26eb5fa304dd9890_A_9_F_0</vt:lpwstr>
  </property>
  <property fmtid="{D5CDD505-2E9C-101B-9397-08002B2CF9AE}" pid="942" name="g846b4470e2ce415bbc61ea03111f4d32">
    <vt:lpwstr>k071d902e2ef948b684f_X_k86c26eb5fa304dd9890_A_8_F_0</vt:lpwstr>
  </property>
  <property fmtid="{D5CDD505-2E9C-101B-9397-08002B2CF9AE}" pid="943" name="gb869fda20ea043aebf3bad094510e151">
    <vt:lpwstr>k071d902e2ef948b684f_X_k86c26eb5fa304dd9890_A_7_F_0</vt:lpwstr>
  </property>
  <property fmtid="{D5CDD505-2E9C-101B-9397-08002B2CF9AE}" pid="944" name="g992d132a9b674b1fb0acdc8b033f6992">
    <vt:lpwstr>k071d902e2ef948b684f_X_k86c26eb5fa304dd9890_A_6_F_0</vt:lpwstr>
  </property>
  <property fmtid="{D5CDD505-2E9C-101B-9397-08002B2CF9AE}" pid="945" name="gee3ba17beab44d9c9328cea7927be884">
    <vt:lpwstr>k071d902e2ef948b684f_X_k86c26eb5fa304dd9890_A_5_F_0</vt:lpwstr>
  </property>
  <property fmtid="{D5CDD505-2E9C-101B-9397-08002B2CF9AE}" pid="946" name="g75a96ced03a148afa42edb4b34b656a9">
    <vt:lpwstr>k071d902e2ef948b684f_X_k86c26eb5fa304dd9890_A_4_F_0</vt:lpwstr>
  </property>
  <property fmtid="{D5CDD505-2E9C-101B-9397-08002B2CF9AE}" pid="947" name="g9d7281a0f5704698a88fb20c5ac364a1">
    <vt:lpwstr>k071d902e2ef948b684f_X_k86c26eb5fa304dd9890_A_3_F_0</vt:lpwstr>
  </property>
  <property fmtid="{D5CDD505-2E9C-101B-9397-08002B2CF9AE}" pid="948" name="g5fdae23d1ab94090ae34211773a42935">
    <vt:lpwstr>k071d902e2ef948b684f_X_k86c26eb5fa304dd9890_A_2_F_0</vt:lpwstr>
  </property>
  <property fmtid="{D5CDD505-2E9C-101B-9397-08002B2CF9AE}" pid="949" name="g022745bad21f4615a854f0a5cb51bd64">
    <vt:lpwstr>k071d902e2ef948b684f_X_k86c26eb5fa304dd9890_A_1_F_0</vt:lpwstr>
  </property>
  <property fmtid="{D5CDD505-2E9C-101B-9397-08002B2CF9AE}" pid="950" name="gc3789987ca9b4bf19846488035b06019">
    <vt:lpwstr>k071d902e2ef948b684f_X_k59383fb9b20846bbb8a_A_1</vt:lpwstr>
  </property>
  <property fmtid="{D5CDD505-2E9C-101B-9397-08002B2CF9AE}" pid="951" name="g002bde604c1f49a682d1d73ae5bf92e4">
    <vt:lpwstr>k071d902e2ef948b684f_X_k59383fb9b20846bbb8a_A_2</vt:lpwstr>
  </property>
  <property fmtid="{D5CDD505-2E9C-101B-9397-08002B2CF9AE}" pid="952" name="gbbec1f06151c485685a7e3cc49bfbd15">
    <vt:lpwstr>k071d902e2ef948b684f_X_k59383fb9b20846bbb8a_A_3</vt:lpwstr>
  </property>
  <property fmtid="{D5CDD505-2E9C-101B-9397-08002B2CF9AE}" pid="953" name="g1f60681733024cd2af0304bdb10478d0">
    <vt:lpwstr>k071d902e2ef948b684f_X_k59383fb9b20846bbb8a_A_4</vt:lpwstr>
  </property>
  <property fmtid="{D5CDD505-2E9C-101B-9397-08002B2CF9AE}" pid="954" name="g22756d287f524c4dada44d9e1464652a">
    <vt:lpwstr>k071d902e2ef948b684f_X_k59383fb9b20846bbb8a_A_5</vt:lpwstr>
  </property>
  <property fmtid="{D5CDD505-2E9C-101B-9397-08002B2CF9AE}" pid="955" name="gf228f9d822014cb0b1f0a8e94609a219">
    <vt:lpwstr>k071d902e2ef948b684f_X_k59383fb9b20846bbb8a_A_6</vt:lpwstr>
  </property>
  <property fmtid="{D5CDD505-2E9C-101B-9397-08002B2CF9AE}" pid="956" name="g26c264ee97c34088a6a02f86015e1af2">
    <vt:lpwstr>k071d902e2ef948b684f_X_k59383fb9b20846bbb8a_A_7</vt:lpwstr>
  </property>
  <property fmtid="{D5CDD505-2E9C-101B-9397-08002B2CF9AE}" pid="957" name="g8c524aad692a43fb8df050362152d8fa">
    <vt:lpwstr>k071d902e2ef948b684f_X_k59383fb9b20846bbb8a_A_8</vt:lpwstr>
  </property>
  <property fmtid="{D5CDD505-2E9C-101B-9397-08002B2CF9AE}" pid="958" name="g7ba36196f9974301a724bd68a02733ab">
    <vt:lpwstr>k071d902e2ef948b684f_X_k59383fb9b20846bbb8a_A_9</vt:lpwstr>
  </property>
  <property fmtid="{D5CDD505-2E9C-101B-9397-08002B2CF9AE}" pid="959" name="gca3a288eb5834f2e908cf90b5bd259c4">
    <vt:lpwstr>k071d902e2ef948b684f_X_k59383fb9b20846bbb8a_A_10</vt:lpwstr>
  </property>
</Properties>
</file>