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C2868355-AA83-490B-880B-B1A496B877A3}" xr6:coauthVersionLast="40" xr6:coauthVersionMax="40" xr10:uidLastSave="{55E8264D-9A6A-4468-87BD-E90F8C9B6DA3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BFC04BF_8CC0_4938_920B_217C5F33500E_.wvu.Cols" localSheetId="0" hidden="1">'Improved Sales'!$A:$B</definedName>
    <definedName name="Z_3BFC04BF_8CC0_4938_920B_217C5F33500E_.wvu.PrintArea" localSheetId="0" hidden="1">'Improved Sales'!$C$1:$Q$143</definedName>
    <definedName name="Z_3BFC04BF_8CC0_4938_920B_217C5F33500E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45AA9892_A2E1_4651_BF4E_FE75EE85E414_.wvu.Cols" localSheetId="0" hidden="1">'Improved Sales'!$A:$B</definedName>
    <definedName name="Z_45AA9892_A2E1_4651_BF4E_FE75EE85E414_.wvu.PrintArea" localSheetId="0" hidden="1">'Improved Sales'!$C$1:$Q$143</definedName>
    <definedName name="Z_45AA9892_A2E1_4651_BF4E_FE75EE85E414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BA02F266_CF1D_4AA2_A1EB_36C1858AF29F_.wvu.Cols" localSheetId="0" hidden="1">'Improved Sales'!$A:$B</definedName>
    <definedName name="Z_BA02F266_CF1D_4AA2_A1EB_36C1858AF29F_.wvu.PrintArea" localSheetId="0" hidden="1">'Improved Sales'!$C$1:$Q$143</definedName>
    <definedName name="Z_BA02F266_CF1D_4AA2_A1EB_36C1858AF29F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EA214EA_D479_4CE2_9616_2080E4E86715_.wvu.Cols" localSheetId="0" hidden="1">'Improved Sales'!$A:$B</definedName>
    <definedName name="Z_CEA214EA_D479_4CE2_9616_2080E4E86715_.wvu.PrintArea" localSheetId="0" hidden="1">'Improved Sales'!$C$1:$Q$143</definedName>
    <definedName name="Z_CEA214EA_D479_4CE2_9616_2080E4E86715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FD1B279B_1414_4401_A87A_C814B0AE3189_.wvu.Cols" localSheetId="0" hidden="1">'Improved Sales'!$A:$B</definedName>
    <definedName name="Z_FD1B279B_1414_4401_A87A_C814B0AE3189_.wvu.PrintArea" localSheetId="0" hidden="1">'Improved Sales'!$C$1:$Q$143</definedName>
    <definedName name="Z_FD1B279B_1414_4401_A87A_C814B0AE318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Kurt M. Mueller - Personal View" guid="{3BFC04BF-8CC0-4938-920B-217C5F33500E}" mergeInterval="0" personalView="1" maximized="1" windowWidth="1680" windowHeight="799" activeSheetId="1" showComments="commIndAndComment"/>
    <customWorkbookView name="Dane L. Rivers - Personal View" guid="{45AA9892-A2E1-4651-BF4E-FE75EE85E414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BA02F266-CF1D-4AA2-A1EB-36C1858AF29F}" mergeInterval="0" personalView="1" maximized="1" windowWidth="1020" windowHeight="561" activeSheetId="1"/>
    <customWorkbookView name="Kurt M. Mueller, MAI - Personal View" guid="{FD1B279B-1414-4401-A87A-C814B0AE3189}" mergeInterval="0" personalView="1" maximized="1" windowWidth="1050" windowHeight="715" activeSheetId="1"/>
    <customWorkbookView name="Ben Blake - Personal View" guid="{CEA214EA-D479-4CE2-9616-2080E4E86715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I8" i="1"/>
  <c r="I189" i="1" s="1"/>
  <c r="J8" i="1"/>
  <c r="J189" i="1" s="1"/>
  <c r="K8" i="1"/>
  <c r="K189" i="1" s="1"/>
  <c r="L8" i="1"/>
  <c r="M8" i="1"/>
  <c r="M189" i="1" s="1"/>
  <c r="N8" i="1"/>
  <c r="N189" i="1" s="1"/>
  <c r="O8" i="1"/>
  <c r="O189" i="1" s="1"/>
  <c r="P8" i="1"/>
  <c r="P189" i="1" s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M16" i="1"/>
  <c r="M18" i="1" s="1"/>
  <c r="M138" i="1" s="1"/>
  <c r="M122" i="1" s="1"/>
  <c r="N16" i="1"/>
  <c r="N18" i="1" s="1"/>
  <c r="N137" i="1" s="1"/>
  <c r="N121" i="1" s="1"/>
  <c r="O16" i="1"/>
  <c r="O18" i="1" s="1"/>
  <c r="P16" i="1"/>
  <c r="P18" i="1" s="1"/>
  <c r="P137" i="1" s="1"/>
  <c r="P121" i="1" s="1"/>
  <c r="I18" i="1"/>
  <c r="I138" i="1" s="1"/>
  <c r="I122" i="1" s="1"/>
  <c r="L18" i="1"/>
  <c r="L137" i="1" s="1"/>
  <c r="L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5" i="1" s="1"/>
  <c r="I70" i="1"/>
  <c r="I75" i="1" s="1"/>
  <c r="J70" i="1"/>
  <c r="J74" i="1" s="1"/>
  <c r="K70" i="1"/>
  <c r="K74" i="1" s="1"/>
  <c r="L70" i="1"/>
  <c r="L75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G194" i="1" s="1"/>
  <c r="H135" i="1"/>
  <c r="H111" i="1" s="1"/>
  <c r="H194" i="1" s="1"/>
  <c r="H198" i="1" s="1"/>
  <c r="H200" i="1" s="1"/>
  <c r="H202" i="1" s="1"/>
  <c r="I135" i="1"/>
  <c r="I111" i="1" s="1"/>
  <c r="I194" i="1" s="1"/>
  <c r="I198" i="1" s="1"/>
  <c r="I200" i="1" s="1"/>
  <c r="I202" i="1" s="1"/>
  <c r="J135" i="1"/>
  <c r="J111" i="1" s="1"/>
  <c r="J194" i="1" s="1"/>
  <c r="J198" i="1" s="1"/>
  <c r="J200" i="1" s="1"/>
  <c r="J202" i="1" s="1"/>
  <c r="K135" i="1"/>
  <c r="K111" i="1" s="1"/>
  <c r="K194" i="1" s="1"/>
  <c r="K198" i="1" s="1"/>
  <c r="K200" i="1" s="1"/>
  <c r="K202" i="1" s="1"/>
  <c r="L135" i="1"/>
  <c r="L111" i="1" s="1"/>
  <c r="L194" i="1" s="1"/>
  <c r="L198" i="1" s="1"/>
  <c r="L200" i="1" s="1"/>
  <c r="L202" i="1" s="1"/>
  <c r="M135" i="1"/>
  <c r="M111" i="1" s="1"/>
  <c r="M194" i="1" s="1"/>
  <c r="M198" i="1" s="1"/>
  <c r="M200" i="1" s="1"/>
  <c r="M202" i="1" s="1"/>
  <c r="N135" i="1"/>
  <c r="N111" i="1" s="1"/>
  <c r="N194" i="1" s="1"/>
  <c r="N198" i="1" s="1"/>
  <c r="N200" i="1" s="1"/>
  <c r="N202" i="1" s="1"/>
  <c r="O135" i="1"/>
  <c r="O111" i="1" s="1"/>
  <c r="O194" i="1" s="1"/>
  <c r="O198" i="1" s="1"/>
  <c r="O200" i="1" s="1"/>
  <c r="O202" i="1" s="1"/>
  <c r="P135" i="1"/>
  <c r="P111" i="1" s="1"/>
  <c r="P194" i="1" s="1"/>
  <c r="P198" i="1" s="1"/>
  <c r="P200" i="1" s="1"/>
  <c r="P202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H189" i="1"/>
  <c r="L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O75" i="1" l="1"/>
  <c r="N75" i="1"/>
  <c r="G74" i="1"/>
  <c r="L74" i="1"/>
  <c r="J75" i="1"/>
  <c r="K75" i="1"/>
  <c r="P74" i="1"/>
  <c r="M137" i="1"/>
  <c r="M121" i="1" s="1"/>
  <c r="I74" i="1"/>
  <c r="O104" i="1"/>
  <c r="O113" i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H74" i="1"/>
  <c r="I137" i="1"/>
  <c r="I121" i="1" s="1"/>
  <c r="M74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E75" i="1"/>
  <c r="K113" i="1"/>
  <c r="N113" i="1"/>
  <c r="K105" i="1"/>
  <c r="K117" i="1" s="1"/>
  <c r="J113" i="1"/>
  <c r="G113" i="1"/>
  <c r="G105" i="1"/>
  <c r="G117" i="1" s="1"/>
  <c r="O105" i="1"/>
  <c r="O117" i="1" s="1"/>
  <c r="N105" i="1"/>
  <c r="N117" i="1" s="1"/>
  <c r="J105" i="1"/>
  <c r="J117" i="1" s="1"/>
  <c r="E215" i="1"/>
  <c r="P204" i="1"/>
  <c r="P215" i="1" s="1"/>
  <c r="O204" i="1"/>
  <c r="O215" i="1" s="1"/>
  <c r="N204" i="1"/>
  <c r="N215" i="1" s="1"/>
  <c r="M204" i="1"/>
  <c r="M215" i="1" s="1"/>
  <c r="L204" i="1"/>
  <c r="L215" i="1" s="1"/>
  <c r="K204" i="1"/>
  <c r="K215" i="1" s="1"/>
  <c r="J204" i="1"/>
  <c r="J215" i="1" s="1"/>
  <c r="I204" i="1"/>
  <c r="I215" i="1" s="1"/>
  <c r="H204" i="1"/>
  <c r="H215" i="1" s="1"/>
  <c r="H162" i="1"/>
  <c r="H163" i="1" s="1"/>
  <c r="H164" i="1" s="1"/>
  <c r="H123" i="1" s="1"/>
  <c r="J162" i="1"/>
  <c r="J163" i="1" s="1"/>
  <c r="J164" i="1" s="1"/>
  <c r="J123" i="1" s="1"/>
  <c r="M162" i="1"/>
  <c r="M163" i="1" s="1"/>
  <c r="M164" i="1" s="1"/>
  <c r="M123" i="1" s="1"/>
  <c r="P162" i="1"/>
  <c r="P163" i="1" s="1"/>
  <c r="P164" i="1" s="1"/>
  <c r="P123" i="1" s="1"/>
  <c r="N162" i="1"/>
  <c r="N163" i="1" s="1"/>
  <c r="N164" i="1" s="1"/>
  <c r="N123" i="1" s="1"/>
  <c r="G175" i="1"/>
  <c r="G176" i="1" s="1"/>
  <c r="G177" i="1" s="1"/>
  <c r="L175" i="1"/>
  <c r="L176" i="1" s="1"/>
  <c r="L19" i="1" s="1"/>
  <c r="G221" i="1"/>
  <c r="G220" i="1"/>
  <c r="G219" i="1"/>
  <c r="H175" i="1"/>
  <c r="H176" i="1" s="1"/>
  <c r="H177" i="1" s="1"/>
  <c r="P175" i="1"/>
  <c r="P176" i="1" s="1"/>
  <c r="P177" i="1" s="1"/>
  <c r="G218" i="1"/>
  <c r="G198" i="1"/>
  <c r="G200" i="1" s="1"/>
  <c r="G202" i="1" s="1"/>
  <c r="G204" i="1" s="1"/>
  <c r="M105" i="1"/>
  <c r="M117" i="1" s="1"/>
  <c r="M113" i="1"/>
  <c r="M104" i="1"/>
  <c r="I105" i="1"/>
  <c r="I117" i="1" s="1"/>
  <c r="I113" i="1"/>
  <c r="I104" i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62" i="1"/>
  <c r="O163" i="1" s="1"/>
  <c r="O164" i="1" s="1"/>
  <c r="O123" i="1" s="1"/>
  <c r="K162" i="1"/>
  <c r="K163" i="1" s="1"/>
  <c r="K164" i="1" s="1"/>
  <c r="K123" i="1" s="1"/>
  <c r="N175" i="1"/>
  <c r="N176" i="1" s="1"/>
  <c r="J175" i="1"/>
  <c r="J176" i="1" s="1"/>
  <c r="M175" i="1"/>
  <c r="M176" i="1" s="1"/>
  <c r="I175" i="1"/>
  <c r="I176" i="1" s="1"/>
  <c r="O175" i="1"/>
  <c r="O176" i="1" s="1"/>
  <c r="K175" i="1"/>
  <c r="K176" i="1" s="1"/>
  <c r="L162" i="1" l="1"/>
  <c r="L163" i="1" s="1"/>
  <c r="L164" i="1" s="1"/>
  <c r="L123" i="1" s="1"/>
  <c r="I162" i="1"/>
  <c r="I163" i="1" s="1"/>
  <c r="I164" i="1" s="1"/>
  <c r="I123" i="1" s="1"/>
  <c r="G215" i="1"/>
  <c r="H220" i="1" s="1"/>
  <c r="I220" i="1" s="1"/>
  <c r="L177" i="1"/>
  <c r="L178" i="1" s="1"/>
  <c r="L124" i="1" s="1"/>
  <c r="G19" i="1"/>
  <c r="H19" i="1"/>
  <c r="P19" i="1"/>
  <c r="I19" i="1"/>
  <c r="I177" i="1"/>
  <c r="P20" i="1"/>
  <c r="P110" i="1" s="1"/>
  <c r="P178" i="1"/>
  <c r="P124" i="1" s="1"/>
  <c r="M19" i="1"/>
  <c r="M177" i="1"/>
  <c r="G20" i="1"/>
  <c r="G110" i="1" s="1"/>
  <c r="G178" i="1"/>
  <c r="G124" i="1" s="1"/>
  <c r="K177" i="1"/>
  <c r="K19" i="1"/>
  <c r="J19" i="1"/>
  <c r="J177" i="1"/>
  <c r="H20" i="1"/>
  <c r="H110" i="1" s="1"/>
  <c r="H178" i="1"/>
  <c r="H124" i="1" s="1"/>
  <c r="O177" i="1"/>
  <c r="O19" i="1"/>
  <c r="N19" i="1"/>
  <c r="N177" i="1"/>
  <c r="H219" i="1" l="1"/>
  <c r="I219" i="1" s="1"/>
  <c r="H218" i="1"/>
  <c r="I218" i="1" s="1"/>
  <c r="H221" i="1"/>
  <c r="I221" i="1" s="1"/>
  <c r="L20" i="1"/>
  <c r="L110" i="1" s="1"/>
  <c r="N20" i="1"/>
  <c r="N110" i="1" s="1"/>
  <c r="N178" i="1"/>
  <c r="N124" i="1" s="1"/>
  <c r="J20" i="1"/>
  <c r="J110" i="1" s="1"/>
  <c r="J178" i="1"/>
  <c r="J124" i="1" s="1"/>
  <c r="M178" i="1"/>
  <c r="M124" i="1" s="1"/>
  <c r="M20" i="1"/>
  <c r="M110" i="1" s="1"/>
  <c r="I178" i="1"/>
  <c r="I124" i="1" s="1"/>
  <c r="I20" i="1"/>
  <c r="I110" i="1" s="1"/>
  <c r="O20" i="1"/>
  <c r="O110" i="1" s="1"/>
  <c r="O178" i="1"/>
  <c r="O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<sst xmlns="http://schemas.openxmlformats.org/spreadsheetml/2006/main" count="193" uniqueCount="148">
  <si>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</si>
  <si>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</si>
  <si>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</si>
  <si>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</si>
  <si>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</si>
  <si>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</si>
  <si>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</si>
  <si>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</si>
  <si>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</si>
  <si>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</si>
  <si>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</si>
  <si>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</si>
  <si>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</si>
  <si>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</si>
  <si>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</si>
  <si>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</si>
  <si>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</si>
  <si>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</si>
  <si>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</si>
  <si>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Subject Bldg Footprint (SF)</t>
  </si>
  <si>
    <t>Service Basement GBA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</si>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</sst>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3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1" hidden="1" customWidth="1"/>
    <col min="6" max="6" width="0.5546875" style="61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0" t="s">
        <v>111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71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5">
      <c r="C4" s="14"/>
      <c r="D4" s="62" t="s">
        <v>116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4.4" x14ac:dyDescent="0.3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4"/>
      <c r="R6" s="71"/>
    </row>
    <row r="7" spans="3:18" ht="14.4" x14ac:dyDescent="0.3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4"/>
      <c r="R7" s="71"/>
    </row>
    <row r="8" spans="3:18" ht="14.4" x14ac:dyDescent="0.3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4"/>
      <c r="R8" s="71"/>
    </row>
    <row r="9" spans="3:18" ht="3.6" customHeight="1" x14ac:dyDescent="0.3">
      <c r="C9" s="16"/>
      <c r="D9" s="265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4"/>
      <c r="R9" s="71"/>
    </row>
    <row r="10" spans="3:18" ht="14.4" x14ac:dyDescent="0.3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6"/>
      <c r="R10" s="71"/>
    </row>
    <row r="11" spans="3:18" ht="3.6" customHeight="1" x14ac:dyDescent="0.3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4"/>
      <c r="R11" s="71"/>
    </row>
    <row r="12" spans="3:18" ht="14.4" x14ac:dyDescent="0.3">
      <c r="C12" s="16"/>
      <c r="D12" s="72" t="s">
        <v>59</v>
      </c>
      <c r="E12" s="77" t="s">
        <v>115</v>
      </c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7"/>
      <c r="R12" s="71"/>
    </row>
    <row r="13" spans="3:18" ht="14.4" x14ac:dyDescent="0.3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4"/>
      <c r="R13" s="71"/>
    </row>
    <row r="14" spans="3:18" ht="14.4" x14ac:dyDescent="0.3">
      <c r="C14" s="16"/>
      <c r="D14" s="72" t="s">
        <v>58</v>
      </c>
      <c r="E14" s="80" t="s">
        <v>115</v>
      </c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8"/>
      <c r="R14" s="71"/>
    </row>
    <row r="15" spans="3:18" ht="14.4" x14ac:dyDescent="0.3">
      <c r="C15" s="16"/>
      <c r="D15" s="72" t="s">
        <v>57</v>
      </c>
      <c r="E15" s="80" t="s">
        <v>115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8"/>
      <c r="R15" s="71"/>
    </row>
    <row r="16" spans="3:18" ht="14.4" hidden="1" x14ac:dyDescent="0.3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9"/>
      <c r="R16" s="71"/>
    </row>
    <row r="17" spans="3:18" ht="14.4" hidden="1" x14ac:dyDescent="0.3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8"/>
      <c r="R17" s="71"/>
    </row>
    <row r="18" spans="3:18" ht="14.4" hidden="1" x14ac:dyDescent="0.3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8"/>
      <c r="R18" s="71"/>
    </row>
    <row r="19" spans="3:18" ht="16.5" hidden="1" customHeight="1" x14ac:dyDescent="0.3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3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4.4" x14ac:dyDescent="0.3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4"/>
      <c r="R21" s="71"/>
    </row>
    <row r="22" spans="3:18" ht="14.4" x14ac:dyDescent="0.3">
      <c r="C22" s="16"/>
      <c r="D22" s="72" t="s">
        <v>71</v>
      </c>
      <c r="E22" s="99" t="s">
        <v>115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4"/>
      <c r="R22" s="71"/>
    </row>
    <row r="23" spans="3:18" ht="14.4" x14ac:dyDescent="0.3">
      <c r="C23" s="16"/>
      <c r="D23" s="72" t="s">
        <v>55</v>
      </c>
      <c r="E23" s="73"/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4"/>
      <c r="R23" s="71"/>
    </row>
    <row r="24" spans="3:18" ht="14.4" x14ac:dyDescent="0.3">
      <c r="C24" s="16"/>
      <c r="D24" s="100" t="s">
        <v>54</v>
      </c>
      <c r="E24" s="99" t="s">
        <v>115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4"/>
      <c r="R24" s="71"/>
    </row>
    <row r="25" spans="3:18" ht="3.6" customHeight="1" x14ac:dyDescent="0.3">
      <c r="C25" s="16"/>
      <c r="D25" s="270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4"/>
      <c r="R25" s="71"/>
    </row>
    <row r="26" spans="3:18" ht="14.4" x14ac:dyDescent="0.3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6"/>
      <c r="R26" s="71"/>
    </row>
    <row r="27" spans="3:18" ht="3.6" customHeight="1" x14ac:dyDescent="0.3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4"/>
      <c r="R27" s="71"/>
    </row>
    <row r="28" spans="3:18" ht="14.25" customHeight="1" x14ac:dyDescent="0.3">
      <c r="C28" s="16"/>
      <c r="D28" s="72" t="s">
        <v>53</v>
      </c>
      <c r="E28" s="73" t="str">
        <f>E130&amp;" "&amp;E131</f>
        <v xml:space="preserve"> 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4"/>
      <c r="R28" s="71"/>
    </row>
    <row r="29" spans="3:18" ht="14.25" hidden="1" customHeight="1" x14ac:dyDescent="0.3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4"/>
      <c r="R29" s="71"/>
    </row>
    <row r="30" spans="3:18" ht="14.25" hidden="1" customHeight="1" x14ac:dyDescent="0.3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4"/>
      <c r="R30" s="71"/>
    </row>
    <row r="31" spans="3:18" ht="14.25" hidden="1" customHeight="1" x14ac:dyDescent="0.3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4"/>
      <c r="R31" s="71"/>
    </row>
    <row r="32" spans="3:18" ht="14.25" hidden="1" customHeight="1" x14ac:dyDescent="0.3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4"/>
      <c r="R32" s="71"/>
    </row>
    <row r="33" spans="3:18" ht="14.25" hidden="1" customHeight="1" x14ac:dyDescent="0.3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4"/>
      <c r="R33" s="71"/>
    </row>
    <row r="34" spans="3:18" ht="14.25" hidden="1" customHeight="1" x14ac:dyDescent="0.3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4"/>
      <c r="R34" s="71"/>
    </row>
    <row r="35" spans="3:18" ht="14.25" hidden="1" customHeight="1" x14ac:dyDescent="0.3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4"/>
      <c r="R35" s="71"/>
    </row>
    <row r="36" spans="3:18" ht="14.4" x14ac:dyDescent="0.3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71"/>
      <c r="R36" s="71"/>
    </row>
    <row r="37" spans="3:18" ht="14.4" hidden="1" x14ac:dyDescent="0.3">
      <c r="C37" s="16"/>
      <c r="D37" s="72" t="s">
        <v>106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71"/>
      <c r="R37" s="71"/>
    </row>
    <row r="38" spans="3:18" ht="14.4" hidden="1" x14ac:dyDescent="0.3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71"/>
      <c r="R38" s="71"/>
    </row>
    <row r="39" spans="3:18" ht="14.4" hidden="1" x14ac:dyDescent="0.3">
      <c r="C39" s="16"/>
      <c r="D39" s="100" t="s">
        <v>38</v>
      </c>
      <c r="E39" s="104"/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72"/>
      <c r="R39" s="71"/>
    </row>
    <row r="40" spans="3:18" ht="14.4" hidden="1" x14ac:dyDescent="0.3">
      <c r="C40" s="16"/>
      <c r="D40" s="100" t="s">
        <v>112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71"/>
      <c r="R40" s="71"/>
    </row>
    <row r="41" spans="3:18" ht="14.4" hidden="1" x14ac:dyDescent="0.3">
      <c r="C41" s="16"/>
      <c r="D41" s="100" t="s">
        <v>113</v>
      </c>
      <c r="E41" s="104"/>
      <c r="F41" s="107"/>
      <c r="G41" s="105" t="e">
        <f t="shared" ref="G41:P41" si="11">G40/G174</f>
        <v>#DIV/0!</v>
      </c>
      <c r="H41" s="106" t="e">
        <f t="shared" si="11"/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4"/>
      <c r="R41" s="71"/>
    </row>
    <row r="42" spans="3:18" ht="14.4" hidden="1" x14ac:dyDescent="0.3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4"/>
      <c r="R42" s="71"/>
    </row>
    <row r="43" spans="3:18" ht="14.4" hidden="1" x14ac:dyDescent="0.3">
      <c r="C43" s="16"/>
      <c r="D43" s="72" t="s">
        <v>42</v>
      </c>
      <c r="E43" s="104"/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72"/>
      <c r="R43" s="71"/>
    </row>
    <row r="44" spans="3:18" ht="14.4" hidden="1" x14ac:dyDescent="0.3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4"/>
      <c r="R44" s="71"/>
    </row>
    <row r="45" spans="3:18" ht="14.4" x14ac:dyDescent="0.3">
      <c r="C45" s="16"/>
      <c r="D45" s="72" t="s">
        <v>20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71"/>
      <c r="R45" s="71"/>
    </row>
    <row r="46" spans="3:18" ht="14.4" x14ac:dyDescent="0.3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4"/>
      <c r="R46" s="71"/>
    </row>
    <row r="47" spans="3:18" ht="14.4" hidden="1" x14ac:dyDescent="0.3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71"/>
      <c r="R47" s="71"/>
    </row>
    <row r="48" spans="3:18" ht="14.4" hidden="1" x14ac:dyDescent="0.3">
      <c r="C48" s="16"/>
      <c r="D48" s="72" t="s">
        <v>24</v>
      </c>
      <c r="E48" s="104" t="e">
        <f>E47/E37</f>
        <v>#DIV/0!</v>
      </c>
      <c r="F48" s="74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72"/>
      <c r="R48" s="71"/>
    </row>
    <row r="49" spans="3:18" ht="14.4" hidden="1" x14ac:dyDescent="0.3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73"/>
      <c r="R49" s="71"/>
    </row>
    <row r="50" spans="3:18" ht="14.4" x14ac:dyDescent="0.3">
      <c r="C50" s="16"/>
      <c r="D50" s="72" t="s">
        <v>108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4"/>
      <c r="R50" s="71"/>
    </row>
    <row r="51" spans="3:18" ht="14.4" hidden="1" x14ac:dyDescent="0.3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4"/>
      <c r="R51" s="71"/>
    </row>
    <row r="52" spans="3:18" ht="5.0999999999999996" customHeight="1" x14ac:dyDescent="0.3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72"/>
      <c r="R52" s="71"/>
    </row>
    <row r="53" spans="3:18" ht="14.4" hidden="1" x14ac:dyDescent="0.3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4"/>
      <c r="R53" s="71"/>
    </row>
    <row r="54" spans="3:18" ht="14.4" hidden="1" x14ac:dyDescent="0.3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4"/>
      <c r="R54" s="71"/>
    </row>
    <row r="55" spans="3:18" ht="14.4" x14ac:dyDescent="0.3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4"/>
      <c r="R55" s="71"/>
    </row>
    <row r="56" spans="3:18" ht="15.75" customHeight="1" x14ac:dyDescent="0.3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4"/>
      <c r="R56" s="71"/>
    </row>
    <row r="57" spans="3:18" ht="14.4" hidden="1" x14ac:dyDescent="0.3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4"/>
      <c r="R57" s="71"/>
    </row>
    <row r="58" spans="3:18" ht="14.4" hidden="1" x14ac:dyDescent="0.3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4"/>
      <c r="R58" s="71"/>
    </row>
    <row r="59" spans="3:18" ht="14.4" hidden="1" x14ac:dyDescent="0.3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4"/>
      <c r="R59" s="71"/>
    </row>
    <row r="60" spans="3:18" ht="14.4" x14ac:dyDescent="0.3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4"/>
      <c r="R60" s="71"/>
    </row>
    <row r="61" spans="3:18" ht="14.4" hidden="1" x14ac:dyDescent="0.3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4"/>
      <c r="R61" s="71"/>
    </row>
    <row r="62" spans="3:18" ht="14.4" hidden="1" x14ac:dyDescent="0.3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4"/>
      <c r="R62" s="71"/>
    </row>
    <row r="63" spans="3:18" ht="14.25" hidden="1" customHeight="1" x14ac:dyDescent="0.3">
      <c r="C63" s="16"/>
      <c r="D63" s="113" t="s">
        <v>34</v>
      </c>
      <c r="E63" s="73"/>
      <c r="F63" s="74"/>
      <c r="G63" s="75" t="str">
        <f t="shared" ref="G63:P63" si="15">G132&amp;" / "&amp;G133</f>
        <v xml:space="preserve"> / </v>
      </c>
      <c r="H63" s="76" t="str">
        <f t="shared" si="15"/>
        <v xml:space="preserve"> / </v>
      </c>
      <c r="I63" s="76" t="str">
        <f t="shared" si="15"/>
        <v xml:space="preserve"> / </v>
      </c>
      <c r="J63" s="76" t="str">
        <f t="shared" si="15"/>
        <v xml:space="preserve"> / </v>
      </c>
      <c r="K63" s="76" t="str">
        <f t="shared" si="15"/>
        <v xml:space="preserve"> / </v>
      </c>
      <c r="L63" s="76" t="str">
        <f t="shared" si="15"/>
        <v xml:space="preserve"> / </v>
      </c>
      <c r="M63" s="76" t="str">
        <f t="shared" si="15"/>
        <v xml:space="preserve"> / </v>
      </c>
      <c r="N63" s="76" t="str">
        <f t="shared" si="15"/>
        <v xml:space="preserve"> / </v>
      </c>
      <c r="O63" s="76" t="str">
        <f t="shared" si="15"/>
        <v xml:space="preserve"> / </v>
      </c>
      <c r="P63" s="76" t="str">
        <f t="shared" si="15"/>
        <v xml:space="preserve"> / </v>
      </c>
      <c r="Q63" s="264"/>
      <c r="R63" s="71"/>
    </row>
    <row r="64" spans="3:18" ht="14.4" hidden="1" x14ac:dyDescent="0.3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4"/>
      <c r="R64" s="71"/>
    </row>
    <row r="65" spans="3:18" ht="14.4" hidden="1" x14ac:dyDescent="0.3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4"/>
      <c r="R65" s="71"/>
    </row>
    <row r="66" spans="3:18" ht="14.4" hidden="1" x14ac:dyDescent="0.3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4"/>
      <c r="R66" s="71"/>
    </row>
    <row r="67" spans="3:18" ht="14.4" hidden="1" x14ac:dyDescent="0.3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4"/>
      <c r="R67" s="71"/>
    </row>
    <row r="68" spans="3:18" ht="14.4" x14ac:dyDescent="0.3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4"/>
      <c r="R68" s="71"/>
    </row>
    <row r="69" spans="3:18" ht="3.6" customHeight="1" x14ac:dyDescent="0.3">
      <c r="C69" s="34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6"/>
      <c r="R69" s="71"/>
    </row>
    <row r="70" spans="3:18" ht="14.4" x14ac:dyDescent="0.3">
      <c r="C70" s="16"/>
      <c r="D70" s="72" t="s">
        <v>104</v>
      </c>
      <c r="E70" s="119">
        <f>E71/43560</f>
        <v>0</v>
      </c>
      <c r="F70" s="74"/>
      <c r="G70" s="120">
        <f t="shared" ref="G70:P70" si="16">G71/43560</f>
        <v>0</v>
      </c>
      <c r="H70" s="121">
        <f t="shared" si="16"/>
        <v>0</v>
      </c>
      <c r="I70" s="121">
        <f t="shared" si="16"/>
        <v>0</v>
      </c>
      <c r="J70" s="121">
        <f t="shared" si="16"/>
        <v>0</v>
      </c>
      <c r="K70" s="121">
        <f t="shared" si="16"/>
        <v>0</v>
      </c>
      <c r="L70" s="121">
        <f t="shared" si="16"/>
        <v>0</v>
      </c>
      <c r="M70" s="121">
        <f t="shared" si="16"/>
        <v>0</v>
      </c>
      <c r="N70" s="121">
        <f t="shared" si="16"/>
        <v>0</v>
      </c>
      <c r="O70" s="121">
        <f t="shared" si="16"/>
        <v>0</v>
      </c>
      <c r="P70" s="121">
        <f t="shared" si="16"/>
        <v>0</v>
      </c>
      <c r="Q70" s="274"/>
      <c r="R70" s="71"/>
    </row>
    <row r="71" spans="3:18" ht="14.4" x14ac:dyDescent="0.3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71"/>
      <c r="R71" s="71"/>
    </row>
    <row r="72" spans="3:18" ht="14.4" hidden="1" x14ac:dyDescent="0.3">
      <c r="C72" s="16"/>
      <c r="D72" s="72" t="s">
        <v>73</v>
      </c>
      <c r="E72" s="88"/>
      <c r="F72" s="108"/>
      <c r="G72" s="102" t="e">
        <f t="shared" ref="G72:P72" si="17">G37/G29</f>
        <v>#DIV/0!</v>
      </c>
      <c r="H72" s="103" t="e">
        <f t="shared" si="17"/>
        <v>#DIV/0!</v>
      </c>
      <c r="I72" s="103" t="e">
        <f t="shared" si="17"/>
        <v>#DIV/0!</v>
      </c>
      <c r="J72" s="103" t="e">
        <f t="shared" si="17"/>
        <v>#DIV/0!</v>
      </c>
      <c r="K72" s="103" t="e">
        <f t="shared" si="17"/>
        <v>#DIV/0!</v>
      </c>
      <c r="L72" s="103" t="e">
        <f t="shared" si="17"/>
        <v>#DIV/0!</v>
      </c>
      <c r="M72" s="103" t="e">
        <f t="shared" si="17"/>
        <v>#DIV/0!</v>
      </c>
      <c r="N72" s="103" t="e">
        <f t="shared" si="17"/>
        <v>#DIV/0!</v>
      </c>
      <c r="O72" s="103" t="e">
        <f t="shared" si="17"/>
        <v>#DIV/0!</v>
      </c>
      <c r="P72" s="103" t="e">
        <f t="shared" si="17"/>
        <v>#DIV/0!</v>
      </c>
      <c r="Q72" s="264"/>
      <c r="R72" s="71"/>
    </row>
    <row r="73" spans="3:18" ht="14.4" hidden="1" x14ac:dyDescent="0.3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4"/>
      <c r="R73" s="71"/>
    </row>
    <row r="74" spans="3:18" ht="14.4" hidden="1" x14ac:dyDescent="0.3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8">H29/H70</f>
        <v>#DIV/0!</v>
      </c>
      <c r="I74" s="123" t="e">
        <f t="shared" si="18"/>
        <v>#DIV/0!</v>
      </c>
      <c r="J74" s="123" t="e">
        <f t="shared" si="18"/>
        <v>#DIV/0!</v>
      </c>
      <c r="K74" s="123" t="e">
        <f t="shared" si="18"/>
        <v>#DIV/0!</v>
      </c>
      <c r="L74" s="123" t="e">
        <f t="shared" si="18"/>
        <v>#DIV/0!</v>
      </c>
      <c r="M74" s="123" t="e">
        <f t="shared" si="18"/>
        <v>#DIV/0!</v>
      </c>
      <c r="N74" s="123" t="e">
        <f t="shared" si="18"/>
        <v>#DIV/0!</v>
      </c>
      <c r="O74" s="123" t="e">
        <f t="shared" si="18"/>
        <v>#DIV/0!</v>
      </c>
      <c r="P74" s="123" t="e">
        <f t="shared" si="18"/>
        <v>#DIV/0!</v>
      </c>
      <c r="Q74" s="271"/>
      <c r="R74" s="71"/>
    </row>
    <row r="75" spans="3:18" ht="14.4" hidden="1" x14ac:dyDescent="0.3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9">I30/I70</f>
        <v>#DIV/0!</v>
      </c>
      <c r="J75" s="123" t="e">
        <f t="shared" si="19"/>
        <v>#DIV/0!</v>
      </c>
      <c r="K75" s="123" t="e">
        <f t="shared" si="19"/>
        <v>#DIV/0!</v>
      </c>
      <c r="L75" s="123" t="e">
        <f t="shared" si="19"/>
        <v>#DIV/0!</v>
      </c>
      <c r="M75" s="123" t="e">
        <f t="shared" si="19"/>
        <v>#DIV/0!</v>
      </c>
      <c r="N75" s="123" t="e">
        <f t="shared" si="19"/>
        <v>#DIV/0!</v>
      </c>
      <c r="O75" s="123" t="e">
        <f t="shared" si="19"/>
        <v>#DIV/0!</v>
      </c>
      <c r="P75" s="123" t="e">
        <f t="shared" si="19"/>
        <v>#DIV/0!</v>
      </c>
      <c r="Q75" s="271"/>
      <c r="R75" s="71"/>
    </row>
    <row r="76" spans="3:18" ht="14.4" hidden="1" x14ac:dyDescent="0.3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71"/>
      <c r="R76" s="71"/>
    </row>
    <row r="77" spans="3:18" ht="14.4" x14ac:dyDescent="0.3">
      <c r="C77" s="16"/>
      <c r="D77" s="72" t="s">
        <v>47</v>
      </c>
      <c r="E77" s="124" t="e">
        <f>E71/E36</f>
        <v>#DIV/0!</v>
      </c>
      <c r="F77" s="125"/>
      <c r="G77" s="126" t="e">
        <f t="shared" ref="G77:P77" si="20">G71/G36</f>
        <v>#DIV/0!</v>
      </c>
      <c r="H77" s="127" t="e">
        <f t="shared" si="20"/>
        <v>#DIV/0!</v>
      </c>
      <c r="I77" s="127" t="e">
        <f t="shared" si="20"/>
        <v>#DIV/0!</v>
      </c>
      <c r="J77" s="127" t="e">
        <f t="shared" si="20"/>
        <v>#DIV/0!</v>
      </c>
      <c r="K77" s="127" t="e">
        <f t="shared" si="20"/>
        <v>#DIV/0!</v>
      </c>
      <c r="L77" s="127" t="e">
        <f t="shared" si="20"/>
        <v>#DIV/0!</v>
      </c>
      <c r="M77" s="127" t="e">
        <f t="shared" si="20"/>
        <v>#DIV/0!</v>
      </c>
      <c r="N77" s="127" t="e">
        <f t="shared" si="20"/>
        <v>#DIV/0!</v>
      </c>
      <c r="O77" s="127" t="e">
        <f t="shared" si="20"/>
        <v>#DIV/0!</v>
      </c>
      <c r="P77" s="127" t="e">
        <f t="shared" si="20"/>
        <v>#DIV/0!</v>
      </c>
      <c r="Q77" s="275"/>
      <c r="R77" s="71"/>
    </row>
    <row r="78" spans="3:18" ht="14.4" x14ac:dyDescent="0.3">
      <c r="C78" s="16"/>
      <c r="D78" s="72" t="s">
        <v>44</v>
      </c>
      <c r="E78" s="104" t="e">
        <f>E168/E71</f>
        <v>#DIV/0!</v>
      </c>
      <c r="F78" s="107"/>
      <c r="G78" s="105" t="e">
        <f t="shared" ref="G78:P78" si="21">G174/G71</f>
        <v>#DIV/0!</v>
      </c>
      <c r="H78" s="106" t="e">
        <f t="shared" si="21"/>
        <v>#DIV/0!</v>
      </c>
      <c r="I78" s="106" t="e">
        <f t="shared" si="21"/>
        <v>#DIV/0!</v>
      </c>
      <c r="J78" s="106" t="e">
        <f t="shared" si="21"/>
        <v>#DIV/0!</v>
      </c>
      <c r="K78" s="106" t="e">
        <f t="shared" si="21"/>
        <v>#DIV/0!</v>
      </c>
      <c r="L78" s="106" t="e">
        <f t="shared" si="21"/>
        <v>#DIV/0!</v>
      </c>
      <c r="M78" s="106" t="e">
        <f t="shared" si="21"/>
        <v>#DIV/0!</v>
      </c>
      <c r="N78" s="106" t="e">
        <f t="shared" si="21"/>
        <v>#DIV/0!</v>
      </c>
      <c r="O78" s="106" t="e">
        <f t="shared" si="21"/>
        <v>#DIV/0!</v>
      </c>
      <c r="P78" s="106" t="e">
        <f t="shared" si="21"/>
        <v>#DIV/0!</v>
      </c>
      <c r="Q78" s="272"/>
      <c r="R78" s="71"/>
    </row>
    <row r="79" spans="3:18" ht="14.4" x14ac:dyDescent="0.3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4"/>
      <c r="R79" s="71"/>
    </row>
    <row r="80" spans="3:18" ht="14.4" x14ac:dyDescent="0.3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4"/>
      <c r="R80" s="71"/>
    </row>
    <row r="81" spans="3:18" ht="14.4" x14ac:dyDescent="0.3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4"/>
      <c r="R81" s="71"/>
    </row>
    <row r="82" spans="3:18" ht="14.4" hidden="1" x14ac:dyDescent="0.3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4"/>
      <c r="R82" s="71"/>
    </row>
    <row r="83" spans="3:18" ht="14.4" hidden="1" x14ac:dyDescent="0.3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4"/>
      <c r="R83" s="71"/>
    </row>
    <row r="84" spans="3:18" ht="5.0999999999999996" customHeight="1" x14ac:dyDescent="0.3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4"/>
      <c r="R84" s="71"/>
    </row>
    <row r="85" spans="3:18" ht="5.0999999999999996" customHeight="1" x14ac:dyDescent="0.3">
      <c r="C85" s="34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6"/>
      <c r="R85" s="71"/>
    </row>
    <row r="86" spans="3:18" ht="14.4" x14ac:dyDescent="0.3">
      <c r="C86" s="16"/>
      <c r="D86" s="100" t="s">
        <v>114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4"/>
      <c r="R86" s="71"/>
    </row>
    <row r="87" spans="3:18" ht="27.6" hidden="1" x14ac:dyDescent="0.3">
      <c r="C87" s="16"/>
      <c r="D87" s="100" t="s">
        <v>97</v>
      </c>
      <c r="E87" s="88"/>
      <c r="F87" s="33"/>
      <c r="G87" s="102" t="s">
        <v>101</v>
      </c>
      <c r="H87" s="103" t="s">
        <v>101</v>
      </c>
      <c r="I87" s="103" t="s">
        <v>101</v>
      </c>
      <c r="J87" s="103" t="s">
        <v>101</v>
      </c>
      <c r="K87" s="103" t="s">
        <v>101</v>
      </c>
      <c r="L87" s="103" t="s">
        <v>101</v>
      </c>
      <c r="M87" s="103" t="s">
        <v>101</v>
      </c>
      <c r="N87" s="103" t="s">
        <v>101</v>
      </c>
      <c r="O87" s="103" t="s">
        <v>101</v>
      </c>
      <c r="P87" s="103" t="s">
        <v>101</v>
      </c>
      <c r="Q87" s="264"/>
      <c r="R87" s="71"/>
    </row>
    <row r="88" spans="3:18" ht="27.6" hidden="1" x14ac:dyDescent="0.3">
      <c r="C88" s="16"/>
      <c r="D88" s="100" t="s">
        <v>98</v>
      </c>
      <c r="E88" s="146"/>
      <c r="F88" s="35"/>
      <c r="G88" s="81" t="s">
        <v>102</v>
      </c>
      <c r="H88" s="82" t="s">
        <v>102</v>
      </c>
      <c r="I88" s="82" t="s">
        <v>102</v>
      </c>
      <c r="J88" s="82" t="s">
        <v>102</v>
      </c>
      <c r="K88" s="82" t="s">
        <v>102</v>
      </c>
      <c r="L88" s="82" t="s">
        <v>102</v>
      </c>
      <c r="M88" s="82" t="s">
        <v>102</v>
      </c>
      <c r="N88" s="82" t="s">
        <v>102</v>
      </c>
      <c r="O88" s="82" t="s">
        <v>102</v>
      </c>
      <c r="P88" s="82" t="s">
        <v>102</v>
      </c>
      <c r="Q88" s="264"/>
      <c r="R88" s="71"/>
    </row>
    <row r="89" spans="3:18" ht="5.0999999999999996" customHeight="1" thickBot="1" x14ac:dyDescent="0.35">
      <c r="C89" s="16"/>
      <c r="D89" s="270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4"/>
      <c r="R89" s="71"/>
    </row>
    <row r="90" spans="3:18" ht="15.75" hidden="1" customHeight="1" thickTop="1" x14ac:dyDescent="0.3">
      <c r="C90" s="36"/>
      <c r="D90" s="69" t="s">
        <v>77</v>
      </c>
      <c r="E90" s="276"/>
      <c r="F90" s="37"/>
      <c r="G90" s="277"/>
      <c r="H90" s="278"/>
      <c r="I90" s="278"/>
      <c r="J90" s="278"/>
      <c r="K90" s="278"/>
      <c r="L90" s="278"/>
      <c r="M90" s="278"/>
      <c r="N90" s="278"/>
      <c r="O90" s="278"/>
      <c r="P90" s="279"/>
      <c r="Q90" s="280"/>
      <c r="R90" s="71"/>
    </row>
    <row r="91" spans="3:18" ht="15" hidden="1" customHeight="1" x14ac:dyDescent="0.3">
      <c r="C91" s="16"/>
      <c r="D91" s="129" t="s">
        <v>78</v>
      </c>
      <c r="E91" s="130"/>
      <c r="F91" s="74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4"/>
      <c r="R91" s="71"/>
    </row>
    <row r="92" spans="3:18" ht="15" hidden="1" customHeight="1" x14ac:dyDescent="0.3">
      <c r="C92" s="16"/>
      <c r="D92" s="129" t="s">
        <v>85</v>
      </c>
      <c r="E92" s="131"/>
      <c r="F92" s="74"/>
      <c r="G92" s="132">
        <f t="shared" ref="G92:P92" si="22">-G93</f>
        <v>0</v>
      </c>
      <c r="H92" s="133">
        <f t="shared" si="22"/>
        <v>0</v>
      </c>
      <c r="I92" s="133">
        <f t="shared" si="22"/>
        <v>0</v>
      </c>
      <c r="J92" s="133">
        <f t="shared" si="22"/>
        <v>0</v>
      </c>
      <c r="K92" s="133">
        <f t="shared" si="22"/>
        <v>0</v>
      </c>
      <c r="L92" s="133">
        <f t="shared" si="22"/>
        <v>0</v>
      </c>
      <c r="M92" s="133">
        <f t="shared" si="22"/>
        <v>0</v>
      </c>
      <c r="N92" s="133">
        <f t="shared" si="22"/>
        <v>0</v>
      </c>
      <c r="O92" s="133">
        <f t="shared" si="22"/>
        <v>0</v>
      </c>
      <c r="P92" s="133">
        <f t="shared" si="22"/>
        <v>0</v>
      </c>
      <c r="Q92" s="264"/>
      <c r="R92" s="71"/>
    </row>
    <row r="93" spans="3:18" ht="15" hidden="1" customHeight="1" x14ac:dyDescent="0.3">
      <c r="C93" s="16"/>
      <c r="D93" s="129" t="s">
        <v>85</v>
      </c>
      <c r="E93" s="131"/>
      <c r="F93" s="74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4"/>
      <c r="R93" s="71"/>
    </row>
    <row r="94" spans="3:18" ht="15" hidden="1" customHeight="1" x14ac:dyDescent="0.3">
      <c r="C94" s="16"/>
      <c r="D94" s="134" t="s">
        <v>86</v>
      </c>
      <c r="E94" s="131"/>
      <c r="F94" s="74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4"/>
      <c r="R94" s="71"/>
    </row>
    <row r="95" spans="3:18" ht="15" hidden="1" customHeight="1" x14ac:dyDescent="0.3">
      <c r="C95" s="34"/>
      <c r="D95" s="129" t="s">
        <v>79</v>
      </c>
      <c r="E95" s="135"/>
      <c r="F95" s="116"/>
      <c r="G95" s="135">
        <f t="shared" ref="G95:P95" si="23">G91+G92+G94</f>
        <v>0</v>
      </c>
      <c r="H95" s="136">
        <f t="shared" si="23"/>
        <v>0</v>
      </c>
      <c r="I95" s="136">
        <f t="shared" si="23"/>
        <v>0</v>
      </c>
      <c r="J95" s="136">
        <f t="shared" si="23"/>
        <v>0</v>
      </c>
      <c r="K95" s="136">
        <f t="shared" si="23"/>
        <v>0</v>
      </c>
      <c r="L95" s="136">
        <f t="shared" si="23"/>
        <v>0</v>
      </c>
      <c r="M95" s="136">
        <f t="shared" si="23"/>
        <v>0</v>
      </c>
      <c r="N95" s="136">
        <f t="shared" si="23"/>
        <v>0</v>
      </c>
      <c r="O95" s="136">
        <f t="shared" si="23"/>
        <v>0</v>
      </c>
      <c r="P95" s="136">
        <f t="shared" si="23"/>
        <v>0</v>
      </c>
      <c r="Q95" s="266"/>
      <c r="R95" s="71"/>
    </row>
    <row r="96" spans="3:18" ht="15" hidden="1" customHeight="1" x14ac:dyDescent="0.3">
      <c r="C96" s="26"/>
      <c r="D96" s="134" t="s">
        <v>80</v>
      </c>
      <c r="E96" s="84"/>
      <c r="F96" s="137"/>
      <c r="G96" s="86">
        <f t="shared" ref="G96:P96" si="24">-G97</f>
        <v>0</v>
      </c>
      <c r="H96" s="87">
        <f t="shared" si="24"/>
        <v>0</v>
      </c>
      <c r="I96" s="87">
        <f t="shared" si="24"/>
        <v>0</v>
      </c>
      <c r="J96" s="87">
        <f t="shared" si="24"/>
        <v>0</v>
      </c>
      <c r="K96" s="87">
        <f t="shared" si="24"/>
        <v>0</v>
      </c>
      <c r="L96" s="87">
        <f t="shared" si="24"/>
        <v>0</v>
      </c>
      <c r="M96" s="87">
        <f t="shared" si="24"/>
        <v>0</v>
      </c>
      <c r="N96" s="87">
        <f t="shared" si="24"/>
        <v>0</v>
      </c>
      <c r="O96" s="87">
        <f t="shared" si="24"/>
        <v>0</v>
      </c>
      <c r="P96" s="87">
        <f t="shared" si="24"/>
        <v>0</v>
      </c>
      <c r="Q96" s="281"/>
      <c r="R96" s="71"/>
    </row>
    <row r="97" spans="3:18" ht="15" hidden="1" customHeight="1" x14ac:dyDescent="0.3">
      <c r="C97" s="16"/>
      <c r="D97" s="129" t="s">
        <v>80</v>
      </c>
      <c r="E97" s="132"/>
      <c r="F97" s="74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4"/>
      <c r="R97" s="71"/>
    </row>
    <row r="98" spans="3:18" ht="15" hidden="1" customHeight="1" x14ac:dyDescent="0.3">
      <c r="C98" s="16"/>
      <c r="D98" s="129" t="s">
        <v>81</v>
      </c>
      <c r="E98" s="138"/>
      <c r="F98" s="74"/>
      <c r="G98" s="138"/>
      <c r="H98" s="139"/>
      <c r="I98" s="139"/>
      <c r="J98" s="139"/>
      <c r="K98" s="139"/>
      <c r="L98" s="139"/>
      <c r="M98" s="139"/>
      <c r="N98" s="139"/>
      <c r="O98" s="139"/>
      <c r="P98" s="139"/>
      <c r="Q98" s="264"/>
      <c r="R98" s="71"/>
    </row>
    <row r="99" spans="3:18" ht="3.6" hidden="1" customHeight="1" thickBot="1" x14ac:dyDescent="0.35">
      <c r="C99" s="16"/>
      <c r="D99" s="129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4"/>
      <c r="R99" s="71"/>
    </row>
    <row r="100" spans="3:18" ht="15.75" customHeight="1" thickTop="1" x14ac:dyDescent="0.3">
      <c r="C100" s="36"/>
      <c r="D100" s="70" t="s">
        <v>67</v>
      </c>
      <c r="E100" s="282"/>
      <c r="F100" s="283"/>
      <c r="G100" s="276"/>
      <c r="H100" s="279"/>
      <c r="I100" s="279"/>
      <c r="J100" s="279"/>
      <c r="K100" s="279"/>
      <c r="L100" s="279"/>
      <c r="M100" s="279"/>
      <c r="N100" s="279"/>
      <c r="O100" s="279"/>
      <c r="P100" s="279"/>
      <c r="Q100" s="280"/>
      <c r="R100" s="71"/>
    </row>
    <row r="101" spans="3:18" ht="3.6" customHeight="1" x14ac:dyDescent="0.3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4"/>
      <c r="R101" s="71"/>
    </row>
    <row r="102" spans="3:18" ht="14.4" hidden="1" x14ac:dyDescent="0.3">
      <c r="C102" s="16"/>
      <c r="D102" s="72" t="s">
        <v>93</v>
      </c>
      <c r="E102" s="146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5">I15/I30</f>
        <v>#DIV/0!</v>
      </c>
      <c r="J102" s="82" t="e">
        <f t="shared" si="25"/>
        <v>#DIV/0!</v>
      </c>
      <c r="K102" s="82" t="e">
        <f t="shared" si="25"/>
        <v>#DIV/0!</v>
      </c>
      <c r="L102" s="82" t="e">
        <f t="shared" si="25"/>
        <v>#DIV/0!</v>
      </c>
      <c r="M102" s="82" t="e">
        <f t="shared" si="25"/>
        <v>#DIV/0!</v>
      </c>
      <c r="N102" s="82" t="e">
        <f t="shared" si="25"/>
        <v>#DIV/0!</v>
      </c>
      <c r="O102" s="82" t="e">
        <f t="shared" si="25"/>
        <v>#DIV/0!</v>
      </c>
      <c r="P102" s="82" t="e">
        <f t="shared" si="25"/>
        <v>#DIV/0!</v>
      </c>
      <c r="Q102" s="274"/>
      <c r="R102" s="71"/>
    </row>
    <row r="103" spans="3:18" ht="14.4" hidden="1" x14ac:dyDescent="0.3">
      <c r="C103" s="16"/>
      <c r="D103" s="100" t="s">
        <v>13</v>
      </c>
      <c r="E103" s="104"/>
      <c r="F103" s="32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84"/>
      <c r="R103" s="71"/>
    </row>
    <row r="104" spans="3:18" ht="14.4" hidden="1" x14ac:dyDescent="0.3">
      <c r="C104" s="16"/>
      <c r="D104" s="100" t="s">
        <v>15</v>
      </c>
      <c r="E104" s="104"/>
      <c r="F104" s="32"/>
      <c r="G104" s="105" t="e">
        <f t="shared" ref="G104:P104" si="26">(G97/G37)/(G95/G37)</f>
        <v>#DIV/0!</v>
      </c>
      <c r="H104" s="106" t="e">
        <f t="shared" si="26"/>
        <v>#DIV/0!</v>
      </c>
      <c r="I104" s="106" t="e">
        <f t="shared" si="26"/>
        <v>#DIV/0!</v>
      </c>
      <c r="J104" s="106" t="e">
        <f t="shared" si="26"/>
        <v>#DIV/0!</v>
      </c>
      <c r="K104" s="106" t="e">
        <f t="shared" si="26"/>
        <v>#DIV/0!</v>
      </c>
      <c r="L104" s="106" t="e">
        <f t="shared" si="26"/>
        <v>#DIV/0!</v>
      </c>
      <c r="M104" s="106" t="e">
        <f t="shared" si="26"/>
        <v>#DIV/0!</v>
      </c>
      <c r="N104" s="106" t="e">
        <f t="shared" si="26"/>
        <v>#DIV/0!</v>
      </c>
      <c r="O104" s="106" t="e">
        <f t="shared" si="26"/>
        <v>#DIV/0!</v>
      </c>
      <c r="P104" s="106" t="e">
        <f t="shared" si="26"/>
        <v>#DIV/0!</v>
      </c>
      <c r="Q104" s="272"/>
      <c r="R104" s="71"/>
    </row>
    <row r="105" spans="3:18" ht="14.4" hidden="1" x14ac:dyDescent="0.3">
      <c r="C105" s="16"/>
      <c r="D105" s="100" t="s">
        <v>16</v>
      </c>
      <c r="E105" s="285"/>
      <c r="F105" s="23"/>
      <c r="G105" s="286" t="e">
        <f t="shared" ref="G105:P105" si="27">G15/G95</f>
        <v>#DIV/0!</v>
      </c>
      <c r="H105" s="287" t="e">
        <f t="shared" si="27"/>
        <v>#DIV/0!</v>
      </c>
      <c r="I105" s="287" t="e">
        <f t="shared" si="27"/>
        <v>#DIV/0!</v>
      </c>
      <c r="J105" s="287" t="e">
        <f t="shared" si="27"/>
        <v>#DIV/0!</v>
      </c>
      <c r="K105" s="287" t="e">
        <f t="shared" si="27"/>
        <v>#DIV/0!</v>
      </c>
      <c r="L105" s="287" t="e">
        <f t="shared" si="27"/>
        <v>#DIV/0!</v>
      </c>
      <c r="M105" s="287" t="e">
        <f t="shared" si="27"/>
        <v>#DIV/0!</v>
      </c>
      <c r="N105" s="287" t="e">
        <f t="shared" si="27"/>
        <v>#DIV/0!</v>
      </c>
      <c r="O105" s="287" t="e">
        <f t="shared" si="27"/>
        <v>#DIV/0!</v>
      </c>
      <c r="P105" s="287" t="e">
        <f t="shared" si="27"/>
        <v>#DIV/0!</v>
      </c>
      <c r="Q105" s="274"/>
      <c r="R105" s="71"/>
    </row>
    <row r="106" spans="3:18" ht="14.4" hidden="1" x14ac:dyDescent="0.3">
      <c r="C106" s="16"/>
      <c r="D106" s="100" t="s">
        <v>82</v>
      </c>
      <c r="E106" s="130"/>
      <c r="F106" s="38"/>
      <c r="G106" s="288" t="e">
        <f t="shared" ref="G106:P106" si="28">G98/G29</f>
        <v>#DIV/0!</v>
      </c>
      <c r="H106" s="139" t="e">
        <f t="shared" si="28"/>
        <v>#DIV/0!</v>
      </c>
      <c r="I106" s="139" t="e">
        <f t="shared" si="28"/>
        <v>#DIV/0!</v>
      </c>
      <c r="J106" s="139" t="e">
        <f t="shared" si="28"/>
        <v>#DIV/0!</v>
      </c>
      <c r="K106" s="139" t="e">
        <f t="shared" si="28"/>
        <v>#DIV/0!</v>
      </c>
      <c r="L106" s="139" t="e">
        <f t="shared" si="28"/>
        <v>#DIV/0!</v>
      </c>
      <c r="M106" s="139" t="e">
        <f t="shared" si="28"/>
        <v>#DIV/0!</v>
      </c>
      <c r="N106" s="139" t="e">
        <f t="shared" si="28"/>
        <v>#DIV/0!</v>
      </c>
      <c r="O106" s="139" t="e">
        <f t="shared" si="28"/>
        <v>#DIV/0!</v>
      </c>
      <c r="P106" s="139" t="e">
        <f t="shared" si="28"/>
        <v>#DIV/0!</v>
      </c>
      <c r="Q106" s="274"/>
      <c r="R106" s="71"/>
    </row>
    <row r="107" spans="3:18" ht="14.4" hidden="1" x14ac:dyDescent="0.3">
      <c r="C107" s="16"/>
      <c r="D107" s="100" t="s">
        <v>90</v>
      </c>
      <c r="E107" s="146"/>
      <c r="F107" s="35"/>
      <c r="G107" s="81" t="e">
        <f t="shared" ref="G107:P107" si="29">G98/G30</f>
        <v>#DIV/0!</v>
      </c>
      <c r="H107" s="82" t="e">
        <f t="shared" si="29"/>
        <v>#DIV/0!</v>
      </c>
      <c r="I107" s="82" t="e">
        <f t="shared" si="29"/>
        <v>#DIV/0!</v>
      </c>
      <c r="J107" s="82" t="e">
        <f t="shared" si="29"/>
        <v>#DIV/0!</v>
      </c>
      <c r="K107" s="82" t="e">
        <f t="shared" si="29"/>
        <v>#DIV/0!</v>
      </c>
      <c r="L107" s="82" t="e">
        <f t="shared" si="29"/>
        <v>#DIV/0!</v>
      </c>
      <c r="M107" s="82" t="e">
        <f t="shared" si="29"/>
        <v>#DIV/0!</v>
      </c>
      <c r="N107" s="82" t="e">
        <f t="shared" si="29"/>
        <v>#DIV/0!</v>
      </c>
      <c r="O107" s="82" t="e">
        <f t="shared" si="29"/>
        <v>#DIV/0!</v>
      </c>
      <c r="P107" s="82" t="e">
        <f t="shared" si="29"/>
        <v>#DIV/0!</v>
      </c>
      <c r="Q107" s="274"/>
      <c r="R107" s="71"/>
    </row>
    <row r="108" spans="3:18" ht="15" customHeight="1" x14ac:dyDescent="0.3">
      <c r="C108" s="16"/>
      <c r="D108" s="72" t="s">
        <v>109</v>
      </c>
      <c r="E108" s="140" t="s">
        <v>115</v>
      </c>
      <c r="F108" s="141"/>
      <c r="G108" s="142" t="e">
        <f t="shared" ref="G108:P108" si="30">G98/G37</f>
        <v>#DIV/0!</v>
      </c>
      <c r="H108" s="143" t="e">
        <f t="shared" si="30"/>
        <v>#DIV/0!</v>
      </c>
      <c r="I108" s="143" t="e">
        <f t="shared" si="30"/>
        <v>#DIV/0!</v>
      </c>
      <c r="J108" s="143" t="e">
        <f t="shared" si="30"/>
        <v>#DIV/0!</v>
      </c>
      <c r="K108" s="143" t="e">
        <f t="shared" si="30"/>
        <v>#DIV/0!</v>
      </c>
      <c r="L108" s="143" t="e">
        <f t="shared" si="30"/>
        <v>#DIV/0!</v>
      </c>
      <c r="M108" s="143" t="e">
        <f t="shared" si="30"/>
        <v>#DIV/0!</v>
      </c>
      <c r="N108" s="143" t="e">
        <f t="shared" si="30"/>
        <v>#DIV/0!</v>
      </c>
      <c r="O108" s="143" t="e">
        <f t="shared" si="30"/>
        <v>#DIV/0!</v>
      </c>
      <c r="P108" s="143" t="e">
        <f t="shared" si="30"/>
        <v>#DIV/0!</v>
      </c>
      <c r="Q108" s="289"/>
      <c r="R108" s="71"/>
    </row>
    <row r="109" spans="3:18" ht="14.4" x14ac:dyDescent="0.3">
      <c r="C109" s="16"/>
      <c r="D109" s="72" t="s">
        <v>30</v>
      </c>
      <c r="E109" s="346" t="s">
        <v>115</v>
      </c>
      <c r="F109" s="107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84"/>
      <c r="R109" s="71"/>
    </row>
    <row r="110" spans="3:18" ht="14.4" hidden="1" x14ac:dyDescent="0.3">
      <c r="C110" s="16"/>
      <c r="D110" s="72" t="s">
        <v>94</v>
      </c>
      <c r="E110" s="146"/>
      <c r="F110" s="141"/>
      <c r="G110" s="81" t="e">
        <f t="shared" ref="G110:P110" si="32">G6/G20</f>
        <v>#DIV/0!</v>
      </c>
      <c r="H110" s="82" t="e">
        <f t="shared" si="32"/>
        <v>#DIV/0!</v>
      </c>
      <c r="I110" s="82" t="e">
        <f t="shared" si="32"/>
        <v>#DIV/0!</v>
      </c>
      <c r="J110" s="82" t="e">
        <f t="shared" si="32"/>
        <v>#DIV/0!</v>
      </c>
      <c r="K110" s="82" t="e">
        <f t="shared" si="32"/>
        <v>#DIV/0!</v>
      </c>
      <c r="L110" s="82" t="e">
        <f t="shared" si="32"/>
        <v>#DIV/0!</v>
      </c>
      <c r="M110" s="82" t="e">
        <f t="shared" si="32"/>
        <v>#DIV/0!</v>
      </c>
      <c r="N110" s="82" t="e">
        <f t="shared" si="32"/>
        <v>#DIV/0!</v>
      </c>
      <c r="O110" s="82" t="e">
        <f t="shared" si="32"/>
        <v>#DIV/0!</v>
      </c>
      <c r="P110" s="82" t="e">
        <f t="shared" si="32"/>
        <v>#DIV/0!</v>
      </c>
      <c r="Q110" s="274"/>
      <c r="R110" s="71"/>
    </row>
    <row r="111" spans="3:18" ht="14.4" x14ac:dyDescent="0.3">
      <c r="C111" s="16"/>
      <c r="D111" s="72" t="s">
        <v>31</v>
      </c>
      <c r="E111" s="147" t="e">
        <f>E15/E36</f>
        <v>#VALUE!</v>
      </c>
      <c r="F111" s="141"/>
      <c r="G111" s="142" t="e">
        <f t="shared" ref="G111:P111" si="33">IF(G135=0,"---",G135)</f>
        <v>#DIV/0!</v>
      </c>
      <c r="H111" s="143" t="e">
        <f t="shared" si="33"/>
        <v>#DIV/0!</v>
      </c>
      <c r="I111" s="143" t="e">
        <f t="shared" si="33"/>
        <v>#DIV/0!</v>
      </c>
      <c r="J111" s="143" t="e">
        <f t="shared" si="33"/>
        <v>#DIV/0!</v>
      </c>
      <c r="K111" s="143" t="e">
        <f t="shared" si="33"/>
        <v>#DIV/0!</v>
      </c>
      <c r="L111" s="143" t="e">
        <f t="shared" si="33"/>
        <v>#DIV/0!</v>
      </c>
      <c r="M111" s="143" t="e">
        <f t="shared" si="33"/>
        <v>#DIV/0!</v>
      </c>
      <c r="N111" s="143" t="e">
        <f t="shared" si="33"/>
        <v>#DIV/0!</v>
      </c>
      <c r="O111" s="143" t="e">
        <f t="shared" si="33"/>
        <v>#DIV/0!</v>
      </c>
      <c r="P111" s="143" t="e">
        <f t="shared" si="33"/>
        <v>#DIV/0!</v>
      </c>
      <c r="Q111" s="274"/>
      <c r="R111" s="71"/>
    </row>
    <row r="112" spans="3:18" ht="15" thickBot="1" x14ac:dyDescent="0.35">
      <c r="C112" s="16"/>
      <c r="D112" s="72" t="s">
        <v>110</v>
      </c>
      <c r="E112" s="148" t="e">
        <f>E15/E50</f>
        <v>#VALUE!</v>
      </c>
      <c r="F112" s="149"/>
      <c r="G112" s="81" t="e">
        <f t="shared" ref="G112:P112" si="34">IF(G134=0,"---",G134)</f>
        <v>#DIV/0!</v>
      </c>
      <c r="H112" s="82" t="e">
        <f t="shared" si="34"/>
        <v>#DIV/0!</v>
      </c>
      <c r="I112" s="82" t="e">
        <f t="shared" si="34"/>
        <v>#DIV/0!</v>
      </c>
      <c r="J112" s="82" t="e">
        <f t="shared" si="34"/>
        <v>#DIV/0!</v>
      </c>
      <c r="K112" s="82" t="e">
        <f t="shared" si="34"/>
        <v>#DIV/0!</v>
      </c>
      <c r="L112" s="82" t="e">
        <f t="shared" si="34"/>
        <v>#DIV/0!</v>
      </c>
      <c r="M112" s="82" t="e">
        <f t="shared" si="34"/>
        <v>#DIV/0!</v>
      </c>
      <c r="N112" s="82" t="e">
        <f t="shared" si="34"/>
        <v>#DIV/0!</v>
      </c>
      <c r="O112" s="82" t="e">
        <f t="shared" si="34"/>
        <v>#DIV/0!</v>
      </c>
      <c r="P112" s="82" t="e">
        <f t="shared" si="34"/>
        <v>#DIV/0!</v>
      </c>
      <c r="Q112" s="274"/>
      <c r="R112" s="71"/>
    </row>
    <row r="113" spans="3:18" ht="14.4" hidden="1" x14ac:dyDescent="0.3">
      <c r="C113" s="16"/>
      <c r="D113" s="72" t="s">
        <v>15</v>
      </c>
      <c r="E113" s="104"/>
      <c r="F113" s="39"/>
      <c r="G113" s="105" t="e">
        <f t="shared" ref="G113:P113" si="35">G97/G95</f>
        <v>#DIV/0!</v>
      </c>
      <c r="H113" s="106" t="e">
        <f t="shared" si="35"/>
        <v>#DIV/0!</v>
      </c>
      <c r="I113" s="106" t="e">
        <f t="shared" si="35"/>
        <v>#DIV/0!</v>
      </c>
      <c r="J113" s="106" t="e">
        <f t="shared" si="35"/>
        <v>#DIV/0!</v>
      </c>
      <c r="K113" s="106" t="e">
        <f t="shared" si="35"/>
        <v>#DIV/0!</v>
      </c>
      <c r="L113" s="106" t="e">
        <f t="shared" si="35"/>
        <v>#DIV/0!</v>
      </c>
      <c r="M113" s="106" t="e">
        <f t="shared" si="35"/>
        <v>#DIV/0!</v>
      </c>
      <c r="N113" s="106" t="e">
        <f t="shared" si="35"/>
        <v>#DIV/0!</v>
      </c>
      <c r="O113" s="106" t="e">
        <f t="shared" si="35"/>
        <v>#DIV/0!</v>
      </c>
      <c r="P113" s="106" t="e">
        <f t="shared" si="35"/>
        <v>#DIV/0!</v>
      </c>
      <c r="Q113" s="274"/>
      <c r="R113" s="71"/>
    </row>
    <row r="114" spans="3:18" ht="14.4" hidden="1" x14ac:dyDescent="0.3">
      <c r="C114" s="16"/>
      <c r="D114" s="72" t="s">
        <v>83</v>
      </c>
      <c r="E114" s="146"/>
      <c r="F114" s="39"/>
      <c r="G114" s="288" t="e">
        <f t="shared" ref="G114:P114" si="36">G97/G29</f>
        <v>#DIV/0!</v>
      </c>
      <c r="H114" s="143" t="e">
        <f t="shared" si="36"/>
        <v>#DIV/0!</v>
      </c>
      <c r="I114" s="143" t="e">
        <f t="shared" si="36"/>
        <v>#DIV/0!</v>
      </c>
      <c r="J114" s="143" t="e">
        <f t="shared" si="36"/>
        <v>#DIV/0!</v>
      </c>
      <c r="K114" s="143" t="e">
        <f t="shared" si="36"/>
        <v>#DIV/0!</v>
      </c>
      <c r="L114" s="143" t="e">
        <f t="shared" si="36"/>
        <v>#DIV/0!</v>
      </c>
      <c r="M114" s="143" t="e">
        <f t="shared" si="36"/>
        <v>#DIV/0!</v>
      </c>
      <c r="N114" s="143" t="e">
        <f t="shared" si="36"/>
        <v>#DIV/0!</v>
      </c>
      <c r="O114" s="143" t="e">
        <f t="shared" si="36"/>
        <v>#DIV/0!</v>
      </c>
      <c r="P114" s="143" t="e">
        <f t="shared" si="36"/>
        <v>#DIV/0!</v>
      </c>
      <c r="Q114" s="274"/>
      <c r="R114" s="71"/>
    </row>
    <row r="115" spans="3:18" ht="14.4" hidden="1" x14ac:dyDescent="0.3">
      <c r="C115" s="16"/>
      <c r="D115" s="72" t="s">
        <v>89</v>
      </c>
      <c r="E115" s="146"/>
      <c r="F115" s="35"/>
      <c r="G115" s="81" t="e">
        <f t="shared" ref="G115:P115" si="37">G97/G30</f>
        <v>#DIV/0!</v>
      </c>
      <c r="H115" s="82" t="e">
        <f t="shared" si="37"/>
        <v>#DIV/0!</v>
      </c>
      <c r="I115" s="82" t="e">
        <f t="shared" si="37"/>
        <v>#DIV/0!</v>
      </c>
      <c r="J115" s="82" t="e">
        <f t="shared" si="37"/>
        <v>#DIV/0!</v>
      </c>
      <c r="K115" s="82" t="e">
        <f t="shared" si="37"/>
        <v>#DIV/0!</v>
      </c>
      <c r="L115" s="82" t="e">
        <f t="shared" si="37"/>
        <v>#DIV/0!</v>
      </c>
      <c r="M115" s="82" t="e">
        <f t="shared" si="37"/>
        <v>#DIV/0!</v>
      </c>
      <c r="N115" s="82" t="e">
        <f t="shared" si="37"/>
        <v>#DIV/0!</v>
      </c>
      <c r="O115" s="82" t="e">
        <f t="shared" si="37"/>
        <v>#DIV/0!</v>
      </c>
      <c r="P115" s="82" t="e">
        <f t="shared" si="37"/>
        <v>#DIV/0!</v>
      </c>
      <c r="Q115" s="274"/>
      <c r="R115" s="71"/>
    </row>
    <row r="116" spans="3:18" ht="14.4" hidden="1" x14ac:dyDescent="0.3">
      <c r="C116" s="16"/>
      <c r="D116" s="72" t="s">
        <v>84</v>
      </c>
      <c r="E116" s="147"/>
      <c r="F116" s="39"/>
      <c r="G116" s="142" t="e">
        <f t="shared" ref="G116:P116" si="38">G97/G37</f>
        <v>#DIV/0!</v>
      </c>
      <c r="H116" s="143" t="e">
        <f t="shared" si="38"/>
        <v>#DIV/0!</v>
      </c>
      <c r="I116" s="143" t="e">
        <f t="shared" si="38"/>
        <v>#DIV/0!</v>
      </c>
      <c r="J116" s="143" t="e">
        <f t="shared" si="38"/>
        <v>#DIV/0!</v>
      </c>
      <c r="K116" s="143" t="e">
        <f t="shared" si="38"/>
        <v>#DIV/0!</v>
      </c>
      <c r="L116" s="143" t="e">
        <f t="shared" si="38"/>
        <v>#DIV/0!</v>
      </c>
      <c r="M116" s="143" t="e">
        <f t="shared" si="38"/>
        <v>#DIV/0!</v>
      </c>
      <c r="N116" s="143" t="e">
        <f t="shared" si="38"/>
        <v>#DIV/0!</v>
      </c>
      <c r="O116" s="143" t="e">
        <f t="shared" si="38"/>
        <v>#DIV/0!</v>
      </c>
      <c r="P116" s="143" t="e">
        <f t="shared" si="38"/>
        <v>#DIV/0!</v>
      </c>
      <c r="Q116" s="274"/>
      <c r="R116" s="71"/>
    </row>
    <row r="117" spans="3:18" ht="14.4" hidden="1" x14ac:dyDescent="0.3">
      <c r="C117" s="16"/>
      <c r="D117" s="72" t="s">
        <v>16</v>
      </c>
      <c r="E117" s="285"/>
      <c r="F117" s="39"/>
      <c r="G117" s="286" t="e">
        <f t="shared" ref="G117:P117" si="39">G105</f>
        <v>#DIV/0!</v>
      </c>
      <c r="H117" s="287" t="e">
        <f t="shared" si="39"/>
        <v>#DIV/0!</v>
      </c>
      <c r="I117" s="287" t="e">
        <f t="shared" si="39"/>
        <v>#DIV/0!</v>
      </c>
      <c r="J117" s="287" t="e">
        <f t="shared" si="39"/>
        <v>#DIV/0!</v>
      </c>
      <c r="K117" s="287" t="e">
        <f t="shared" si="39"/>
        <v>#DIV/0!</v>
      </c>
      <c r="L117" s="287" t="e">
        <f t="shared" si="39"/>
        <v>#DIV/0!</v>
      </c>
      <c r="M117" s="287" t="e">
        <f t="shared" si="39"/>
        <v>#DIV/0!</v>
      </c>
      <c r="N117" s="287" t="e">
        <f t="shared" si="39"/>
        <v>#DIV/0!</v>
      </c>
      <c r="O117" s="287" t="e">
        <f t="shared" si="39"/>
        <v>#DIV/0!</v>
      </c>
      <c r="P117" s="287" t="e">
        <f t="shared" si="39"/>
        <v>#DIV/0!</v>
      </c>
      <c r="Q117" s="274"/>
      <c r="R117" s="71"/>
    </row>
    <row r="118" spans="3:18" ht="15" hidden="1" customHeight="1" x14ac:dyDescent="0.3">
      <c r="C118" s="16"/>
      <c r="D118" s="72" t="s">
        <v>30</v>
      </c>
      <c r="E118" s="290"/>
      <c r="F118" s="39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4"/>
      <c r="R118" s="71"/>
    </row>
    <row r="119" spans="3:18" ht="14.4" hidden="1" x14ac:dyDescent="0.3">
      <c r="C119" s="16"/>
      <c r="D119" s="72" t="s">
        <v>94</v>
      </c>
      <c r="E119" s="146"/>
      <c r="F119" s="39"/>
      <c r="G119" s="81" t="e">
        <f t="shared" ref="G119:P119" si="41">G15/G29</f>
        <v>#DIV/0!</v>
      </c>
      <c r="H119" s="82" t="e">
        <f t="shared" si="41"/>
        <v>#DIV/0!</v>
      </c>
      <c r="I119" s="82" t="e">
        <f t="shared" si="41"/>
        <v>#DIV/0!</v>
      </c>
      <c r="J119" s="82" t="e">
        <f t="shared" si="41"/>
        <v>#DIV/0!</v>
      </c>
      <c r="K119" s="82" t="e">
        <f t="shared" si="41"/>
        <v>#DIV/0!</v>
      </c>
      <c r="L119" s="82" t="e">
        <f t="shared" si="41"/>
        <v>#DIV/0!</v>
      </c>
      <c r="M119" s="82" t="e">
        <f t="shared" si="41"/>
        <v>#DIV/0!</v>
      </c>
      <c r="N119" s="82" t="e">
        <f t="shared" si="41"/>
        <v>#DIV/0!</v>
      </c>
      <c r="O119" s="82" t="e">
        <f t="shared" si="41"/>
        <v>#DIV/0!</v>
      </c>
      <c r="P119" s="82" t="e">
        <f t="shared" si="41"/>
        <v>#DIV/0!</v>
      </c>
      <c r="Q119" s="274"/>
      <c r="R119" s="71"/>
    </row>
    <row r="120" spans="3:18" ht="14.4" hidden="1" x14ac:dyDescent="0.3">
      <c r="C120" s="16"/>
      <c r="D120" s="72" t="s">
        <v>107</v>
      </c>
      <c r="E120" s="147"/>
      <c r="F120" s="39"/>
      <c r="G120" s="142" t="e">
        <f t="shared" ref="G120:P120" si="42">IF(G136=0,"---",G136)</f>
        <v>#DIV/0!</v>
      </c>
      <c r="H120" s="143" t="e">
        <f t="shared" si="42"/>
        <v>#DIV/0!</v>
      </c>
      <c r="I120" s="143" t="e">
        <f t="shared" si="42"/>
        <v>#DIV/0!</v>
      </c>
      <c r="J120" s="143" t="e">
        <f t="shared" si="42"/>
        <v>#DIV/0!</v>
      </c>
      <c r="K120" s="143" t="e">
        <f t="shared" si="42"/>
        <v>#DIV/0!</v>
      </c>
      <c r="L120" s="143" t="e">
        <f t="shared" si="42"/>
        <v>#DIV/0!</v>
      </c>
      <c r="M120" s="143" t="e">
        <f t="shared" si="42"/>
        <v>#DIV/0!</v>
      </c>
      <c r="N120" s="143" t="e">
        <f t="shared" si="42"/>
        <v>#DIV/0!</v>
      </c>
      <c r="O120" s="143" t="e">
        <f t="shared" si="42"/>
        <v>#DIV/0!</v>
      </c>
      <c r="P120" s="143" t="e">
        <f t="shared" si="42"/>
        <v>#DIV/0!</v>
      </c>
      <c r="Q120" s="274"/>
      <c r="R120" s="71"/>
    </row>
    <row r="121" spans="3:18" ht="14.4" hidden="1" x14ac:dyDescent="0.3">
      <c r="C121" s="16"/>
      <c r="D121" s="72" t="s">
        <v>18</v>
      </c>
      <c r="E121" s="147"/>
      <c r="F121" s="39"/>
      <c r="G121" s="142" t="e">
        <f t="shared" ref="G121:P121" si="43">IF(G137=0,"---",G137)</f>
        <v>#DIV/0!</v>
      </c>
      <c r="H121" s="143" t="e">
        <f t="shared" si="43"/>
        <v>#DIV/0!</v>
      </c>
      <c r="I121" s="143" t="e">
        <f t="shared" si="43"/>
        <v>#DIV/0!</v>
      </c>
      <c r="J121" s="143" t="e">
        <f t="shared" si="43"/>
        <v>#DIV/0!</v>
      </c>
      <c r="K121" s="143" t="e">
        <f t="shared" si="43"/>
        <v>#DIV/0!</v>
      </c>
      <c r="L121" s="143" t="e">
        <f t="shared" si="43"/>
        <v>#DIV/0!</v>
      </c>
      <c r="M121" s="143" t="e">
        <f t="shared" si="43"/>
        <v>#DIV/0!</v>
      </c>
      <c r="N121" s="143" t="e">
        <f t="shared" si="43"/>
        <v>#DIV/0!</v>
      </c>
      <c r="O121" s="143" t="e">
        <f t="shared" si="43"/>
        <v>#DIV/0!</v>
      </c>
      <c r="P121" s="143" t="e">
        <f t="shared" si="43"/>
        <v>#DIV/0!</v>
      </c>
      <c r="Q121" s="274"/>
      <c r="R121" s="71"/>
    </row>
    <row r="122" spans="3:18" ht="14.4" hidden="1" x14ac:dyDescent="0.3">
      <c r="C122" s="16"/>
      <c r="D122" s="72" t="s">
        <v>8</v>
      </c>
      <c r="E122" s="147"/>
      <c r="F122" s="39"/>
      <c r="G122" s="142" t="e">
        <f t="shared" ref="G122:P122" si="44">IF(G138=0,"---",G138)</f>
        <v>#DIV/0!</v>
      </c>
      <c r="H122" s="143" t="e">
        <f t="shared" si="44"/>
        <v>#DIV/0!</v>
      </c>
      <c r="I122" s="143" t="e">
        <f t="shared" si="44"/>
        <v>#DIV/0!</v>
      </c>
      <c r="J122" s="143" t="e">
        <f t="shared" si="44"/>
        <v>#DIV/0!</v>
      </c>
      <c r="K122" s="143" t="e">
        <f t="shared" si="44"/>
        <v>#DIV/0!</v>
      </c>
      <c r="L122" s="143" t="e">
        <f t="shared" si="44"/>
        <v>#DIV/0!</v>
      </c>
      <c r="M122" s="143" t="e">
        <f t="shared" si="44"/>
        <v>#DIV/0!</v>
      </c>
      <c r="N122" s="143" t="e">
        <f t="shared" si="44"/>
        <v>#DIV/0!</v>
      </c>
      <c r="O122" s="143" t="e">
        <f t="shared" si="44"/>
        <v>#DIV/0!</v>
      </c>
      <c r="P122" s="143" t="e">
        <f t="shared" si="44"/>
        <v>#DIV/0!</v>
      </c>
      <c r="Q122" s="289"/>
      <c r="R122" s="71"/>
    </row>
    <row r="123" spans="3:18" ht="14.4" hidden="1" x14ac:dyDescent="0.3">
      <c r="C123" s="16"/>
      <c r="D123" s="291" t="s">
        <v>14</v>
      </c>
      <c r="E123" s="292"/>
      <c r="F123" s="96"/>
      <c r="G123" s="293" t="e">
        <f>IF(G164="$0.00","---",G164)</f>
        <v>#DIV/0!</v>
      </c>
      <c r="H123" s="294" t="e">
        <f>IF(H164="$0.00","---",H164)</f>
        <v>#DIV/0!</v>
      </c>
      <c r="I123" s="294" t="e">
        <f t="shared" ref="I123:P123" si="45">IF(I164="$0.00","---",I164)</f>
        <v>#DIV/0!</v>
      </c>
      <c r="J123" s="294" t="e">
        <f t="shared" si="45"/>
        <v>#DIV/0!</v>
      </c>
      <c r="K123" s="294" t="e">
        <f t="shared" si="45"/>
        <v>#DIV/0!</v>
      </c>
      <c r="L123" s="294" t="e">
        <f t="shared" si="45"/>
        <v>#DIV/0!</v>
      </c>
      <c r="M123" s="294" t="e">
        <f t="shared" si="45"/>
        <v>#DIV/0!</v>
      </c>
      <c r="N123" s="294" t="e">
        <f t="shared" si="45"/>
        <v>#DIV/0!</v>
      </c>
      <c r="O123" s="294" t="e">
        <f t="shared" si="45"/>
        <v>#DIV/0!</v>
      </c>
      <c r="P123" s="294" t="e">
        <f t="shared" si="45"/>
        <v>#DIV/0!</v>
      </c>
      <c r="Q123" s="289"/>
      <c r="R123" s="71"/>
    </row>
    <row r="124" spans="3:18" ht="16.5" hidden="1" customHeight="1" x14ac:dyDescent="0.3">
      <c r="C124" s="29"/>
      <c r="D124" s="94" t="s">
        <v>29</v>
      </c>
      <c r="E124" s="295"/>
      <c r="F124" s="96"/>
      <c r="G124" s="293" t="e">
        <f>IF(G178="$0.00","---",G178)</f>
        <v>#DIV/0!</v>
      </c>
      <c r="H124" s="294" t="e">
        <f>IF(H178="$0.00","---",H178)</f>
        <v>#DIV/0!</v>
      </c>
      <c r="I124" s="294" t="e">
        <f t="shared" ref="I124:P124" si="46">IF(I178="$0.00","---",I178)</f>
        <v>#DIV/0!</v>
      </c>
      <c r="J124" s="294" t="e">
        <f t="shared" si="46"/>
        <v>#DIV/0!</v>
      </c>
      <c r="K124" s="294" t="e">
        <f t="shared" si="46"/>
        <v>#DIV/0!</v>
      </c>
      <c r="L124" s="294" t="e">
        <f t="shared" si="46"/>
        <v>#DIV/0!</v>
      </c>
      <c r="M124" s="294" t="e">
        <f t="shared" si="46"/>
        <v>#DIV/0!</v>
      </c>
      <c r="N124" s="294" t="e">
        <f t="shared" si="46"/>
        <v>#DIV/0!</v>
      </c>
      <c r="O124" s="294" t="e">
        <f t="shared" si="46"/>
        <v>#DIV/0!</v>
      </c>
      <c r="P124" s="294" t="e">
        <f t="shared" si="46"/>
        <v>#DIV/0!</v>
      </c>
      <c r="Q124" s="30"/>
      <c r="R124" s="71"/>
    </row>
    <row r="125" spans="3:18" ht="16.5" hidden="1" customHeight="1" x14ac:dyDescent="0.3">
      <c r="C125" s="29"/>
      <c r="D125" s="94" t="s">
        <v>99</v>
      </c>
      <c r="E125" s="296"/>
      <c r="F125" s="297"/>
      <c r="G125" s="298" t="e">
        <f>G15/G87</f>
        <v>#VALUE!</v>
      </c>
      <c r="H125" s="299" t="e">
        <f>H15/H87</f>
        <v>#VALUE!</v>
      </c>
      <c r="I125" s="299" t="e">
        <f t="shared" ref="I125:P125" si="47">I15/I87</f>
        <v>#VALUE!</v>
      </c>
      <c r="J125" s="299" t="e">
        <f t="shared" si="47"/>
        <v>#VALUE!</v>
      </c>
      <c r="K125" s="299" t="e">
        <f t="shared" si="47"/>
        <v>#VALUE!</v>
      </c>
      <c r="L125" s="299" t="e">
        <f t="shared" si="47"/>
        <v>#VALUE!</v>
      </c>
      <c r="M125" s="299" t="e">
        <f t="shared" si="47"/>
        <v>#VALUE!</v>
      </c>
      <c r="N125" s="299" t="e">
        <f t="shared" si="47"/>
        <v>#VALUE!</v>
      </c>
      <c r="O125" s="299" t="e">
        <f t="shared" si="47"/>
        <v>#VALUE!</v>
      </c>
      <c r="P125" s="299" t="e">
        <f t="shared" si="47"/>
        <v>#VALUE!</v>
      </c>
      <c r="Q125" s="30"/>
      <c r="R125" s="71"/>
    </row>
    <row r="126" spans="3:18" ht="16.5" hidden="1" customHeight="1" thickBot="1" x14ac:dyDescent="0.35">
      <c r="C126" s="40"/>
      <c r="D126" s="94" t="s">
        <v>100</v>
      </c>
      <c r="E126" s="300"/>
      <c r="F126" s="301"/>
      <c r="G126" s="298"/>
      <c r="H126" s="302"/>
      <c r="I126" s="302"/>
      <c r="J126" s="302"/>
      <c r="K126" s="302"/>
      <c r="L126" s="302"/>
      <c r="M126" s="302"/>
      <c r="N126" s="302"/>
      <c r="O126" s="302"/>
      <c r="P126" s="302"/>
      <c r="Q126" s="41"/>
      <c r="R126" s="71"/>
    </row>
    <row r="127" spans="3:18" ht="16.5" customHeight="1" thickTop="1" x14ac:dyDescent="0.3">
      <c r="C127" s="42"/>
      <c r="D127" s="43"/>
      <c r="E127" s="303"/>
      <c r="F127" s="43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71"/>
    </row>
    <row r="128" spans="3:18" ht="16.5" hidden="1" customHeight="1" x14ac:dyDescent="0.3">
      <c r="C128" s="44"/>
      <c r="D128" s="45"/>
      <c r="E128" s="305"/>
      <c r="F128" s="45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71"/>
    </row>
    <row r="129" spans="2:28" ht="16.5" hidden="1" customHeight="1" x14ac:dyDescent="0.3">
      <c r="C129" s="44"/>
      <c r="D129" s="45"/>
      <c r="E129" s="305"/>
      <c r="F129" s="45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71"/>
    </row>
    <row r="130" spans="2:28" ht="16.5" hidden="1" customHeight="1" x14ac:dyDescent="0.3">
      <c r="C130" s="44"/>
      <c r="D130" s="45"/>
      <c r="E130" s="305"/>
      <c r="F130" s="45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71"/>
    </row>
    <row r="131" spans="2:28" ht="16.5" hidden="1" customHeight="1" x14ac:dyDescent="0.3">
      <c r="C131" s="44"/>
      <c r="D131" s="45"/>
      <c r="E131" s="307"/>
      <c r="F131" s="46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6"/>
      <c r="R131" s="71"/>
    </row>
    <row r="132" spans="2:28" ht="16.5" hidden="1" customHeight="1" x14ac:dyDescent="0.3">
      <c r="C132" s="44"/>
      <c r="D132" s="45"/>
      <c r="E132" s="305"/>
      <c r="F132" s="45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71"/>
    </row>
    <row r="133" spans="2:28" ht="16.5" hidden="1" customHeight="1" x14ac:dyDescent="0.3">
      <c r="C133" s="44"/>
      <c r="D133" s="45"/>
      <c r="E133" s="305"/>
      <c r="F133" s="45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71"/>
    </row>
    <row r="134" spans="2:28" ht="16.5" hidden="1" customHeight="1" x14ac:dyDescent="0.3">
      <c r="C134" s="44"/>
      <c r="D134" s="45"/>
      <c r="E134" s="305"/>
      <c r="F134" s="45"/>
      <c r="G134" s="47" t="e">
        <f t="shared" ref="G134:P134" si="48">G15/G50</f>
        <v>#DIV/0!</v>
      </c>
      <c r="H134" s="47" t="e">
        <f t="shared" si="48"/>
        <v>#DIV/0!</v>
      </c>
      <c r="I134" s="47" t="e">
        <f t="shared" si="48"/>
        <v>#DIV/0!</v>
      </c>
      <c r="J134" s="47" t="e">
        <f t="shared" si="48"/>
        <v>#DIV/0!</v>
      </c>
      <c r="K134" s="47" t="e">
        <f t="shared" si="48"/>
        <v>#DIV/0!</v>
      </c>
      <c r="L134" s="47" t="e">
        <f t="shared" si="48"/>
        <v>#DIV/0!</v>
      </c>
      <c r="M134" s="47" t="e">
        <f t="shared" si="48"/>
        <v>#DIV/0!</v>
      </c>
      <c r="N134" s="47" t="e">
        <f t="shared" si="48"/>
        <v>#DIV/0!</v>
      </c>
      <c r="O134" s="47" t="e">
        <f t="shared" si="48"/>
        <v>#DIV/0!</v>
      </c>
      <c r="P134" s="47" t="e">
        <f t="shared" si="48"/>
        <v>#DIV/0!</v>
      </c>
      <c r="Q134" s="306"/>
      <c r="R134" s="71"/>
    </row>
    <row r="135" spans="2:28" ht="16.5" hidden="1" customHeight="1" x14ac:dyDescent="0.3">
      <c r="C135" s="44"/>
      <c r="D135" s="45"/>
      <c r="E135" s="305"/>
      <c r="F135" s="45"/>
      <c r="G135" s="47" t="e">
        <f t="shared" ref="G135:P135" si="49">G15/G36</f>
        <v>#DIV/0!</v>
      </c>
      <c r="H135" s="47" t="e">
        <f t="shared" si="49"/>
        <v>#DIV/0!</v>
      </c>
      <c r="I135" s="47" t="e">
        <f t="shared" si="49"/>
        <v>#DIV/0!</v>
      </c>
      <c r="J135" s="47" t="e">
        <f t="shared" si="49"/>
        <v>#DIV/0!</v>
      </c>
      <c r="K135" s="47" t="e">
        <f t="shared" si="49"/>
        <v>#DIV/0!</v>
      </c>
      <c r="L135" s="47" t="e">
        <f t="shared" si="49"/>
        <v>#DIV/0!</v>
      </c>
      <c r="M135" s="47" t="e">
        <f t="shared" si="49"/>
        <v>#DIV/0!</v>
      </c>
      <c r="N135" s="47" t="e">
        <f t="shared" si="49"/>
        <v>#DIV/0!</v>
      </c>
      <c r="O135" s="47" t="e">
        <f t="shared" si="49"/>
        <v>#DIV/0!</v>
      </c>
      <c r="P135" s="47" t="e">
        <f t="shared" si="49"/>
        <v>#DIV/0!</v>
      </c>
      <c r="Q135" s="306"/>
      <c r="R135" s="71"/>
    </row>
    <row r="136" spans="2:28" ht="16.5" hidden="1" customHeight="1" x14ac:dyDescent="0.3">
      <c r="C136" s="44"/>
      <c r="D136" s="45"/>
      <c r="E136" s="305"/>
      <c r="F136" s="45"/>
      <c r="G136" s="47" t="e">
        <f t="shared" ref="G136:P136" si="50">G15/G37</f>
        <v>#DIV/0!</v>
      </c>
      <c r="H136" s="47" t="e">
        <f t="shared" si="50"/>
        <v>#DIV/0!</v>
      </c>
      <c r="I136" s="47" t="e">
        <f t="shared" si="50"/>
        <v>#DIV/0!</v>
      </c>
      <c r="J136" s="47" t="e">
        <f t="shared" si="50"/>
        <v>#DIV/0!</v>
      </c>
      <c r="K136" s="47" t="e">
        <f t="shared" si="50"/>
        <v>#DIV/0!</v>
      </c>
      <c r="L136" s="47" t="e">
        <f t="shared" si="50"/>
        <v>#DIV/0!</v>
      </c>
      <c r="M136" s="47" t="e">
        <f t="shared" si="50"/>
        <v>#DIV/0!</v>
      </c>
      <c r="N136" s="47" t="e">
        <f t="shared" si="50"/>
        <v>#DIV/0!</v>
      </c>
      <c r="O136" s="47" t="e">
        <f t="shared" si="50"/>
        <v>#DIV/0!</v>
      </c>
      <c r="P136" s="47" t="e">
        <f t="shared" si="50"/>
        <v>#DIV/0!</v>
      </c>
      <c r="Q136" s="306"/>
      <c r="R136" s="71"/>
    </row>
    <row r="137" spans="2:28" ht="16.5" hidden="1" customHeight="1" x14ac:dyDescent="0.3">
      <c r="C137" s="44"/>
      <c r="D137" s="45"/>
      <c r="E137" s="305"/>
      <c r="F137" s="45"/>
      <c r="G137" s="47" t="e">
        <f t="shared" ref="G137:P137" si="51">G18/G36</f>
        <v>#DIV/0!</v>
      </c>
      <c r="H137" s="47" t="e">
        <f t="shared" si="51"/>
        <v>#DIV/0!</v>
      </c>
      <c r="I137" s="47" t="e">
        <f t="shared" si="51"/>
        <v>#DIV/0!</v>
      </c>
      <c r="J137" s="47" t="e">
        <f t="shared" si="51"/>
        <v>#DIV/0!</v>
      </c>
      <c r="K137" s="47" t="e">
        <f t="shared" si="51"/>
        <v>#DIV/0!</v>
      </c>
      <c r="L137" s="47" t="e">
        <f t="shared" si="51"/>
        <v>#DIV/0!</v>
      </c>
      <c r="M137" s="47" t="e">
        <f t="shared" si="51"/>
        <v>#DIV/0!</v>
      </c>
      <c r="N137" s="47" t="e">
        <f t="shared" si="51"/>
        <v>#DIV/0!</v>
      </c>
      <c r="O137" s="47" t="e">
        <f t="shared" si="51"/>
        <v>#DIV/0!</v>
      </c>
      <c r="P137" s="47" t="e">
        <f t="shared" si="51"/>
        <v>#DIV/0!</v>
      </c>
      <c r="Q137" s="306"/>
      <c r="R137" s="71"/>
    </row>
    <row r="138" spans="2:28" ht="16.5" hidden="1" customHeight="1" x14ac:dyDescent="0.3">
      <c r="C138" s="44"/>
      <c r="D138" s="45"/>
      <c r="E138" s="305"/>
      <c r="F138" s="45"/>
      <c r="G138" s="47" t="e">
        <f t="shared" ref="G138:P138" si="52">G18/G37</f>
        <v>#DIV/0!</v>
      </c>
      <c r="H138" s="47" t="e">
        <f t="shared" si="52"/>
        <v>#DIV/0!</v>
      </c>
      <c r="I138" s="47" t="e">
        <f t="shared" si="52"/>
        <v>#DIV/0!</v>
      </c>
      <c r="J138" s="47" t="e">
        <f t="shared" si="52"/>
        <v>#DIV/0!</v>
      </c>
      <c r="K138" s="47" t="e">
        <f t="shared" si="52"/>
        <v>#DIV/0!</v>
      </c>
      <c r="L138" s="47" t="e">
        <f t="shared" si="52"/>
        <v>#DIV/0!</v>
      </c>
      <c r="M138" s="47" t="e">
        <f t="shared" si="52"/>
        <v>#DIV/0!</v>
      </c>
      <c r="N138" s="47" t="e">
        <f t="shared" si="52"/>
        <v>#DIV/0!</v>
      </c>
      <c r="O138" s="47" t="e">
        <f t="shared" si="52"/>
        <v>#DIV/0!</v>
      </c>
      <c r="P138" s="47" t="e">
        <f t="shared" si="52"/>
        <v>#DIV/0!</v>
      </c>
      <c r="Q138" s="306"/>
      <c r="R138" s="71"/>
    </row>
    <row r="139" spans="2:28" s="315" customFormat="1" ht="16.5" hidden="1" customHeight="1" x14ac:dyDescent="0.3">
      <c r="B139" s="308"/>
      <c r="C139" s="309"/>
      <c r="D139" s="310"/>
      <c r="E139" s="310"/>
      <c r="F139" s="310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2"/>
      <c r="R139" s="313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spans="2:28" s="315" customFormat="1" ht="16.5" hidden="1" customHeight="1" x14ac:dyDescent="0.3">
      <c r="B140" s="308"/>
      <c r="C140" s="309"/>
      <c r="D140" s="310"/>
      <c r="E140" s="310"/>
      <c r="F140" s="31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2"/>
      <c r="R140" s="313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spans="2:28" s="315" customFormat="1" ht="16.5" hidden="1" customHeight="1" x14ac:dyDescent="0.3">
      <c r="B141" s="308"/>
      <c r="C141" s="309"/>
      <c r="D141" s="310"/>
      <c r="E141" s="310"/>
      <c r="F141" s="31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2"/>
      <c r="R141" s="313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spans="2:28" s="315" customFormat="1" ht="16.5" hidden="1" customHeight="1" x14ac:dyDescent="0.3">
      <c r="B142" s="308"/>
      <c r="C142" s="309"/>
      <c r="D142" s="310"/>
      <c r="E142" s="310"/>
      <c r="F142" s="31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2"/>
      <c r="R142" s="313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spans="2:28" ht="16.5" customHeight="1" x14ac:dyDescent="0.3">
      <c r="C143" s="44"/>
      <c r="D143" s="48" t="s">
        <v>117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3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3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4.4" x14ac:dyDescent="0.3">
      <c r="C146" s="1"/>
      <c r="D146" s="51"/>
      <c r="E146" s="55"/>
      <c r="F146" s="51"/>
      <c r="G146" s="150"/>
      <c r="H146" s="151"/>
      <c r="I146" s="151"/>
      <c r="J146" s="151"/>
      <c r="K146" s="151"/>
      <c r="L146" s="151"/>
      <c r="M146" s="151"/>
      <c r="N146" s="151"/>
      <c r="O146" s="151"/>
      <c r="P146" s="15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1"/>
      <c r="E147" s="55"/>
      <c r="F147" s="51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1"/>
      <c r="E148" s="55"/>
      <c r="F148" s="51"/>
      <c r="G148" s="150"/>
      <c r="H148" s="151"/>
      <c r="I148" s="151"/>
      <c r="J148" s="151"/>
      <c r="K148" s="151"/>
      <c r="L148" s="151"/>
      <c r="M148" s="151"/>
      <c r="N148" s="151"/>
      <c r="O148" s="151"/>
      <c r="P148" s="15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1"/>
      <c r="E149" s="55"/>
      <c r="F149" s="51"/>
      <c r="G149" s="153"/>
      <c r="H149" s="154"/>
      <c r="I149" s="154"/>
      <c r="J149" s="154"/>
      <c r="K149" s="154"/>
      <c r="L149" s="154"/>
      <c r="M149" s="154"/>
      <c r="N149" s="154"/>
      <c r="O149" s="154"/>
      <c r="P149" s="15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1"/>
      <c r="E150" s="55"/>
      <c r="F150" s="51"/>
      <c r="G150" s="153" t="e">
        <f>RIGHT(G224,LEN(G224)-1)</f>
        <v>#VALUE!</v>
      </c>
      <c r="H150" s="153" t="e">
        <f t="shared" ref="H150:P150" si="53">RIGHT(H224,LEN(H224)-1)</f>
        <v>#VALUE!</v>
      </c>
      <c r="I150" s="153" t="e">
        <f t="shared" si="53"/>
        <v>#VALUE!</v>
      </c>
      <c r="J150" s="153" t="e">
        <f t="shared" si="53"/>
        <v>#VALUE!</v>
      </c>
      <c r="K150" s="153" t="e">
        <f t="shared" si="53"/>
        <v>#VALUE!</v>
      </c>
      <c r="L150" s="153" t="e">
        <f t="shared" si="53"/>
        <v>#VALUE!</v>
      </c>
      <c r="M150" s="153" t="e">
        <f t="shared" si="53"/>
        <v>#VALUE!</v>
      </c>
      <c r="N150" s="153" t="e">
        <f t="shared" si="53"/>
        <v>#VALUE!</v>
      </c>
      <c r="O150" s="153" t="e">
        <f t="shared" si="53"/>
        <v>#VALUE!</v>
      </c>
      <c r="P150" s="153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1"/>
      <c r="E151" s="55"/>
      <c r="F151" s="51"/>
      <c r="G151" s="155"/>
      <c r="H151" s="156"/>
      <c r="I151" s="156"/>
      <c r="J151" s="156"/>
      <c r="K151" s="156"/>
      <c r="L151" s="156"/>
      <c r="M151" s="156"/>
      <c r="N151" s="156"/>
      <c r="O151" s="156"/>
      <c r="P151" s="15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8" t="s">
        <v>0</v>
      </c>
      <c r="E154" s="316"/>
      <c r="F154" s="316"/>
      <c r="G154" s="317"/>
      <c r="H154" s="161"/>
      <c r="I154" s="161"/>
      <c r="J154" s="162"/>
      <c r="K154" s="161"/>
      <c r="L154" s="161"/>
      <c r="M154" s="161"/>
      <c r="N154" s="161"/>
      <c r="O154" s="161"/>
      <c r="P154" s="161"/>
    </row>
    <row r="155" spans="3:28" ht="3.6" customHeight="1" x14ac:dyDescent="0.3">
      <c r="D155" s="59"/>
      <c r="E155" s="161"/>
      <c r="F155" s="161"/>
      <c r="G155" s="160"/>
      <c r="H155" s="161"/>
      <c r="I155" s="161"/>
      <c r="J155" s="162"/>
      <c r="K155" s="161"/>
      <c r="L155" s="161"/>
      <c r="M155" s="161"/>
      <c r="N155" s="161"/>
      <c r="O155" s="161"/>
      <c r="P155" s="161"/>
    </row>
    <row r="156" spans="3:28" ht="16.5" customHeight="1" x14ac:dyDescent="0.3">
      <c r="D156" s="157" t="s">
        <v>1</v>
      </c>
      <c r="E156" s="158">
        <f>E168</f>
        <v>0</v>
      </c>
      <c r="F156" s="159"/>
      <c r="G156" s="160"/>
      <c r="H156" s="161"/>
      <c r="I156" s="161"/>
      <c r="J156" s="162"/>
      <c r="K156" s="161"/>
      <c r="L156" s="161"/>
      <c r="M156" s="161"/>
      <c r="N156" s="161"/>
      <c r="O156" s="161"/>
      <c r="P156" s="161"/>
    </row>
    <row r="157" spans="3:28" ht="16.5" customHeight="1" x14ac:dyDescent="0.3">
      <c r="D157" s="157" t="s">
        <v>2</v>
      </c>
      <c r="E157" s="158">
        <f>E40</f>
        <v>0</v>
      </c>
      <c r="F157" s="159"/>
      <c r="G157" s="160"/>
      <c r="H157" s="161"/>
      <c r="I157" s="161"/>
      <c r="J157" s="162"/>
      <c r="K157" s="161"/>
      <c r="L157" s="161"/>
      <c r="M157" s="161"/>
      <c r="N157" s="161"/>
      <c r="O157" s="161"/>
      <c r="P157" s="161"/>
    </row>
    <row r="158" spans="3:28" ht="16.5" customHeight="1" x14ac:dyDescent="0.3">
      <c r="D158" s="157" t="s">
        <v>4</v>
      </c>
      <c r="E158" s="163" t="e">
        <f>E157/E156</f>
        <v>#DIV/0!</v>
      </c>
      <c r="F158" s="164"/>
      <c r="G158" s="160"/>
      <c r="H158" s="161"/>
      <c r="I158" s="161"/>
      <c r="J158" s="162"/>
      <c r="K158" s="161"/>
      <c r="L158" s="161"/>
      <c r="M158" s="161"/>
      <c r="N158" s="161"/>
      <c r="O158" s="161"/>
      <c r="P158" s="161"/>
    </row>
    <row r="159" spans="3:28" ht="16.5" customHeight="1" x14ac:dyDescent="0.3">
      <c r="D159" s="165" t="s">
        <v>6</v>
      </c>
      <c r="E159" s="166"/>
      <c r="F159" s="167"/>
      <c r="G159" s="160"/>
      <c r="H159" s="161"/>
      <c r="I159" s="161"/>
      <c r="J159" s="162"/>
      <c r="K159" s="161"/>
      <c r="L159" s="161"/>
      <c r="M159" s="161"/>
      <c r="N159" s="161"/>
      <c r="O159" s="161"/>
      <c r="P159" s="161"/>
    </row>
    <row r="160" spans="3:28" ht="3.6" customHeight="1" x14ac:dyDescent="0.3">
      <c r="D160" s="161"/>
      <c r="E160" s="161"/>
      <c r="F160" s="161"/>
      <c r="G160" s="168">
        <v>1</v>
      </c>
      <c r="H160" s="168">
        <v>2</v>
      </c>
      <c r="I160" s="168">
        <v>3</v>
      </c>
      <c r="J160" s="169">
        <v>4</v>
      </c>
      <c r="K160" s="168">
        <v>5</v>
      </c>
      <c r="L160" s="168">
        <v>6</v>
      </c>
      <c r="M160" s="168">
        <v>7</v>
      </c>
      <c r="N160" s="168">
        <v>8</v>
      </c>
      <c r="O160" s="168">
        <v>9</v>
      </c>
      <c r="P160" s="168">
        <v>10</v>
      </c>
    </row>
    <row r="161" spans="4:16" ht="16.5" customHeight="1" x14ac:dyDescent="0.3">
      <c r="D161" s="94" t="s">
        <v>9</v>
      </c>
      <c r="E161" s="170"/>
      <c r="F161" s="96"/>
      <c r="G161" s="171">
        <f>G15</f>
        <v>0</v>
      </c>
      <c r="H161" s="171">
        <f t="shared" ref="H161:P161" si="54">H15</f>
        <v>0</v>
      </c>
      <c r="I161" s="171">
        <f t="shared" si="54"/>
        <v>0</v>
      </c>
      <c r="J161" s="171">
        <f t="shared" si="54"/>
        <v>0</v>
      </c>
      <c r="K161" s="171">
        <f t="shared" si="54"/>
        <v>0</v>
      </c>
      <c r="L161" s="171">
        <f t="shared" si="54"/>
        <v>0</v>
      </c>
      <c r="M161" s="171">
        <f t="shared" si="54"/>
        <v>0</v>
      </c>
      <c r="N161" s="171">
        <f t="shared" si="54"/>
        <v>0</v>
      </c>
      <c r="O161" s="171">
        <f t="shared" si="54"/>
        <v>0</v>
      </c>
      <c r="P161" s="171">
        <f t="shared" si="54"/>
        <v>0</v>
      </c>
    </row>
    <row r="162" spans="4:16" ht="16.5" customHeight="1" x14ac:dyDescent="0.3">
      <c r="D162" s="94" t="s">
        <v>11</v>
      </c>
      <c r="E162" s="170"/>
      <c r="F162" s="96"/>
      <c r="G162" s="172" t="e">
        <f>ROUND(E159*(E158-G41)*G36,-2)</f>
        <v>#DIV/0!</v>
      </c>
      <c r="H162" s="172" t="e">
        <f>ROUND(E159*(E158-H41)*H36,-2)</f>
        <v>#DIV/0!</v>
      </c>
      <c r="I162" s="172" t="e">
        <f>ROUND(E159*(E158-I41)*I36,-2)</f>
        <v>#DIV/0!</v>
      </c>
      <c r="J162" s="172" t="e">
        <f>ROUND(E159*(E158-J41)*J36,-2)</f>
        <v>#DIV/0!</v>
      </c>
      <c r="K162" s="172" t="e">
        <f>ROUND(E159*(E158-K41)*K36,-2)</f>
        <v>#DIV/0!</v>
      </c>
      <c r="L162" s="172" t="e">
        <f>ROUND(E159*(E158-L41)*L36,-2)</f>
        <v>#DIV/0!</v>
      </c>
      <c r="M162" s="172" t="e">
        <f>ROUND(E159*(E158-M41)*M36,-2)</f>
        <v>#DIV/0!</v>
      </c>
      <c r="N162" s="172" t="e">
        <f>ROUND(E159*(E158-N41)*N36,-2)</f>
        <v>#DIV/0!</v>
      </c>
      <c r="O162" s="172" t="e">
        <f>ROUND(E159*(E158-O41)*O36,-2)</f>
        <v>#DIV/0!</v>
      </c>
      <c r="P162" s="172" t="e">
        <f>ROUND(E159*(E158-P41)*P36,-2)</f>
        <v>#DIV/0!</v>
      </c>
    </row>
    <row r="163" spans="4:16" ht="16.5" customHeight="1" x14ac:dyDescent="0.3">
      <c r="D163" s="94" t="s">
        <v>12</v>
      </c>
      <c r="E163" s="173"/>
      <c r="F163" s="174"/>
      <c r="G163" s="172" t="e">
        <f>G161+G162</f>
        <v>#DIV/0!</v>
      </c>
      <c r="H163" s="172" t="e">
        <f t="shared" ref="H163:P163" si="55">H161+H162</f>
        <v>#DIV/0!</v>
      </c>
      <c r="I163" s="172" t="e">
        <f t="shared" si="55"/>
        <v>#DIV/0!</v>
      </c>
      <c r="J163" s="172" t="e">
        <f t="shared" si="55"/>
        <v>#DIV/0!</v>
      </c>
      <c r="K163" s="172" t="e">
        <f t="shared" si="55"/>
        <v>#DIV/0!</v>
      </c>
      <c r="L163" s="172" t="e">
        <f t="shared" si="55"/>
        <v>#DIV/0!</v>
      </c>
      <c r="M163" s="172" t="e">
        <f t="shared" si="55"/>
        <v>#DIV/0!</v>
      </c>
      <c r="N163" s="172" t="e">
        <f t="shared" si="55"/>
        <v>#DIV/0!</v>
      </c>
      <c r="O163" s="172" t="e">
        <f t="shared" si="55"/>
        <v>#DIV/0!</v>
      </c>
      <c r="P163" s="172" t="e">
        <f t="shared" si="55"/>
        <v>#DIV/0!</v>
      </c>
    </row>
    <row r="164" spans="4:16" ht="16.5" customHeight="1" x14ac:dyDescent="0.3">
      <c r="D164" s="94" t="s">
        <v>14</v>
      </c>
      <c r="E164" s="170"/>
      <c r="F164" s="96"/>
      <c r="G164" s="175" t="e">
        <f t="shared" ref="G164:P164" si="56">G163/G37</f>
        <v>#DIV/0!</v>
      </c>
      <c r="H164" s="175" t="e">
        <f t="shared" si="56"/>
        <v>#DIV/0!</v>
      </c>
      <c r="I164" s="175" t="e">
        <f t="shared" si="56"/>
        <v>#DIV/0!</v>
      </c>
      <c r="J164" s="175" t="e">
        <f t="shared" si="56"/>
        <v>#DIV/0!</v>
      </c>
      <c r="K164" s="175" t="e">
        <f t="shared" si="56"/>
        <v>#DIV/0!</v>
      </c>
      <c r="L164" s="175" t="e">
        <f t="shared" si="56"/>
        <v>#DIV/0!</v>
      </c>
      <c r="M164" s="175" t="e">
        <f t="shared" si="56"/>
        <v>#DIV/0!</v>
      </c>
      <c r="N164" s="175" t="e">
        <f t="shared" si="56"/>
        <v>#DIV/0!</v>
      </c>
      <c r="O164" s="175" t="e">
        <f t="shared" si="56"/>
        <v>#DIV/0!</v>
      </c>
      <c r="P164" s="175" t="e">
        <f t="shared" si="56"/>
        <v>#DIV/0!</v>
      </c>
    </row>
    <row r="165" spans="4:16" ht="3.6" customHeight="1" x14ac:dyDescent="0.3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3">
      <c r="D166" s="58" t="s">
        <v>17</v>
      </c>
      <c r="E166" s="316"/>
      <c r="F166" s="316"/>
      <c r="G166" s="317"/>
      <c r="H166" s="318"/>
      <c r="I166" s="161"/>
      <c r="J166" s="162"/>
      <c r="K166" s="161"/>
      <c r="L166" s="161"/>
      <c r="M166" s="161"/>
      <c r="N166" s="161"/>
      <c r="O166" s="161"/>
      <c r="P166" s="161"/>
    </row>
    <row r="167" spans="4:16" ht="3.6" customHeight="1" x14ac:dyDescent="0.3">
      <c r="D167" s="59"/>
      <c r="E167" s="161"/>
      <c r="F167" s="161"/>
      <c r="G167" s="160"/>
      <c r="H167" s="161"/>
      <c r="I167" s="161"/>
      <c r="J167" s="162"/>
      <c r="K167" s="161"/>
      <c r="L167" s="161"/>
      <c r="M167" s="161"/>
      <c r="N167" s="161"/>
      <c r="O167" s="161"/>
      <c r="P167" s="161"/>
    </row>
    <row r="168" spans="4:16" ht="16.5" customHeight="1" x14ac:dyDescent="0.3">
      <c r="D168" s="157" t="s">
        <v>19</v>
      </c>
      <c r="E168" s="158"/>
      <c r="F168" s="159"/>
      <c r="G168" s="160"/>
      <c r="H168" s="161"/>
      <c r="I168" s="161"/>
      <c r="J168" s="162"/>
      <c r="K168" s="161"/>
      <c r="L168" s="161"/>
      <c r="M168" s="161"/>
      <c r="N168" s="161"/>
      <c r="O168" s="161"/>
      <c r="P168" s="161"/>
    </row>
    <row r="169" spans="4:16" ht="16.5" customHeight="1" x14ac:dyDescent="0.3">
      <c r="D169" s="157" t="s">
        <v>21</v>
      </c>
      <c r="E169" s="158">
        <f>E71</f>
        <v>0</v>
      </c>
      <c r="F169" s="159"/>
      <c r="G169" s="160"/>
      <c r="H169" s="161"/>
      <c r="I169" s="161"/>
      <c r="J169" s="162"/>
      <c r="K169" s="161"/>
      <c r="L169" s="161"/>
      <c r="M169" s="161"/>
      <c r="N169" s="161"/>
      <c r="O169" s="161"/>
      <c r="P169" s="161"/>
    </row>
    <row r="170" spans="4:16" ht="16.5" customHeight="1" x14ac:dyDescent="0.3">
      <c r="D170" s="157" t="s">
        <v>23</v>
      </c>
      <c r="E170" s="163" t="e">
        <f>E168/E169</f>
        <v>#DIV/0!</v>
      </c>
      <c r="F170" s="164"/>
      <c r="G170" s="160"/>
      <c r="H170" s="161"/>
      <c r="I170" s="161"/>
      <c r="J170" s="162"/>
      <c r="K170" s="161"/>
      <c r="L170" s="161"/>
      <c r="M170" s="161"/>
      <c r="N170" s="161"/>
      <c r="O170" s="161"/>
      <c r="P170" s="161"/>
    </row>
    <row r="171" spans="4:16" ht="3.6" customHeight="1" x14ac:dyDescent="0.3">
      <c r="D171" s="161"/>
      <c r="E171" s="161"/>
      <c r="F171" s="161"/>
      <c r="G171" s="176"/>
      <c r="H171" s="177"/>
      <c r="I171" s="177"/>
      <c r="J171" s="178"/>
      <c r="K171" s="177"/>
      <c r="L171" s="177"/>
      <c r="M171" s="177"/>
      <c r="N171" s="177"/>
      <c r="O171" s="177"/>
      <c r="P171" s="177"/>
    </row>
    <row r="172" spans="4:16" ht="16.5" customHeight="1" x14ac:dyDescent="0.3">
      <c r="D172" s="94" t="s">
        <v>9</v>
      </c>
      <c r="E172" s="170"/>
      <c r="F172" s="96"/>
      <c r="G172" s="171">
        <f>G15</f>
        <v>0</v>
      </c>
      <c r="H172" s="171">
        <f t="shared" ref="H172:P172" si="57">H15</f>
        <v>0</v>
      </c>
      <c r="I172" s="171">
        <f t="shared" si="57"/>
        <v>0</v>
      </c>
      <c r="J172" s="171">
        <f t="shared" si="57"/>
        <v>0</v>
      </c>
      <c r="K172" s="171">
        <f t="shared" si="57"/>
        <v>0</v>
      </c>
      <c r="L172" s="171">
        <f t="shared" si="57"/>
        <v>0</v>
      </c>
      <c r="M172" s="171">
        <f t="shared" si="57"/>
        <v>0</v>
      </c>
      <c r="N172" s="171">
        <f t="shared" si="57"/>
        <v>0</v>
      </c>
      <c r="O172" s="171">
        <f t="shared" si="57"/>
        <v>0</v>
      </c>
      <c r="P172" s="171">
        <f t="shared" si="57"/>
        <v>0</v>
      </c>
    </row>
    <row r="173" spans="4:16" ht="16.5" customHeight="1" x14ac:dyDescent="0.3">
      <c r="D173" s="179" t="s">
        <v>25</v>
      </c>
      <c r="E173" s="170"/>
      <c r="F173" s="96"/>
      <c r="G173" s="175"/>
      <c r="H173" s="175"/>
      <c r="I173" s="175"/>
      <c r="J173" s="180"/>
      <c r="K173" s="175"/>
      <c r="L173" s="175"/>
      <c r="M173" s="175"/>
      <c r="N173" s="175"/>
      <c r="O173" s="175"/>
      <c r="P173" s="175"/>
    </row>
    <row r="174" spans="4:16" ht="16.5" customHeight="1" x14ac:dyDescent="0.3">
      <c r="D174" s="179" t="s">
        <v>69</v>
      </c>
      <c r="E174" s="170"/>
      <c r="F174" s="96"/>
      <c r="G174" s="181"/>
      <c r="H174" s="181"/>
      <c r="I174" s="181"/>
      <c r="J174" s="182"/>
      <c r="K174" s="181"/>
      <c r="L174" s="181"/>
      <c r="M174" s="181"/>
      <c r="N174" s="181"/>
      <c r="O174" s="181"/>
      <c r="P174" s="181"/>
    </row>
    <row r="175" spans="4:16" ht="16.5" customHeight="1" x14ac:dyDescent="0.3">
      <c r="D175" s="179" t="s">
        <v>26</v>
      </c>
      <c r="E175" s="183"/>
      <c r="F175" s="184"/>
      <c r="G175" s="185" t="e">
        <f t="shared" ref="G175:P175" si="58">G71-G174/$E$170</f>
        <v>#DIV/0!</v>
      </c>
      <c r="H175" s="185" t="e">
        <f t="shared" si="58"/>
        <v>#DIV/0!</v>
      </c>
      <c r="I175" s="185" t="e">
        <f t="shared" si="58"/>
        <v>#DIV/0!</v>
      </c>
      <c r="J175" s="185" t="e">
        <f t="shared" si="58"/>
        <v>#DIV/0!</v>
      </c>
      <c r="K175" s="185" t="e">
        <f t="shared" si="58"/>
        <v>#DIV/0!</v>
      </c>
      <c r="L175" s="185" t="e">
        <f t="shared" si="58"/>
        <v>#DIV/0!</v>
      </c>
      <c r="M175" s="185" t="e">
        <f t="shared" si="58"/>
        <v>#DIV/0!</v>
      </c>
      <c r="N175" s="185" t="e">
        <f t="shared" si="58"/>
        <v>#DIV/0!</v>
      </c>
      <c r="O175" s="185" t="e">
        <f t="shared" si="58"/>
        <v>#DIV/0!</v>
      </c>
      <c r="P175" s="185" t="e">
        <f t="shared" si="58"/>
        <v>#DIV/0!</v>
      </c>
    </row>
    <row r="176" spans="4:16" ht="16.5" customHeight="1" x14ac:dyDescent="0.3">
      <c r="D176" s="94" t="s">
        <v>27</v>
      </c>
      <c r="E176" s="170"/>
      <c r="F176" s="96"/>
      <c r="G176" s="172" t="e">
        <f>-ROUND(G175*G173,-3)</f>
        <v>#DIV/0!</v>
      </c>
      <c r="H176" s="172" t="e">
        <f t="shared" ref="H176:P176" si="59">-ROUND(H175*H173,-3)</f>
        <v>#DIV/0!</v>
      </c>
      <c r="I176" s="172" t="e">
        <f t="shared" si="59"/>
        <v>#DIV/0!</v>
      </c>
      <c r="J176" s="172" t="e">
        <f t="shared" si="59"/>
        <v>#DIV/0!</v>
      </c>
      <c r="K176" s="172" t="e">
        <f t="shared" si="59"/>
        <v>#DIV/0!</v>
      </c>
      <c r="L176" s="172" t="e">
        <f t="shared" si="59"/>
        <v>#DIV/0!</v>
      </c>
      <c r="M176" s="172" t="e">
        <f t="shared" si="59"/>
        <v>#DIV/0!</v>
      </c>
      <c r="N176" s="172" t="e">
        <f t="shared" si="59"/>
        <v>#DIV/0!</v>
      </c>
      <c r="O176" s="172" t="e">
        <f t="shared" si="59"/>
        <v>#DIV/0!</v>
      </c>
      <c r="P176" s="172" t="e">
        <f t="shared" si="59"/>
        <v>#DIV/0!</v>
      </c>
    </row>
    <row r="177" spans="1:23" ht="16.5" customHeight="1" x14ac:dyDescent="0.3">
      <c r="D177" s="94" t="s">
        <v>28</v>
      </c>
      <c r="E177" s="170"/>
      <c r="F177" s="96"/>
      <c r="G177" s="171" t="e">
        <f>G172+G176</f>
        <v>#DIV/0!</v>
      </c>
      <c r="H177" s="171" t="e">
        <f t="shared" ref="H177:P177" si="60">H172+H176</f>
        <v>#DIV/0!</v>
      </c>
      <c r="I177" s="171" t="e">
        <f t="shared" si="60"/>
        <v>#DIV/0!</v>
      </c>
      <c r="J177" s="171" t="e">
        <f t="shared" si="60"/>
        <v>#DIV/0!</v>
      </c>
      <c r="K177" s="171" t="e">
        <f t="shared" si="60"/>
        <v>#DIV/0!</v>
      </c>
      <c r="L177" s="171" t="e">
        <f t="shared" si="60"/>
        <v>#DIV/0!</v>
      </c>
      <c r="M177" s="171" t="e">
        <f t="shared" si="60"/>
        <v>#DIV/0!</v>
      </c>
      <c r="N177" s="171" t="e">
        <f t="shared" si="60"/>
        <v>#DIV/0!</v>
      </c>
      <c r="O177" s="171" t="e">
        <f t="shared" si="60"/>
        <v>#DIV/0!</v>
      </c>
      <c r="P177" s="171" t="e">
        <f t="shared" si="60"/>
        <v>#DIV/0!</v>
      </c>
    </row>
    <row r="178" spans="1:23" ht="16.5" customHeight="1" x14ac:dyDescent="0.3">
      <c r="D178" s="94" t="s">
        <v>29</v>
      </c>
      <c r="E178" s="170"/>
      <c r="F178" s="96"/>
      <c r="G178" s="186" t="e">
        <f t="shared" ref="G178:P178" si="61">G177/G37</f>
        <v>#DIV/0!</v>
      </c>
      <c r="H178" s="186" t="e">
        <f t="shared" si="61"/>
        <v>#DIV/0!</v>
      </c>
      <c r="I178" s="186" t="e">
        <f t="shared" si="61"/>
        <v>#DIV/0!</v>
      </c>
      <c r="J178" s="186" t="e">
        <f t="shared" si="61"/>
        <v>#DIV/0!</v>
      </c>
      <c r="K178" s="186" t="e">
        <f t="shared" si="61"/>
        <v>#DIV/0!</v>
      </c>
      <c r="L178" s="186" t="e">
        <f t="shared" si="61"/>
        <v>#DIV/0!</v>
      </c>
      <c r="M178" s="186" t="e">
        <f t="shared" si="61"/>
        <v>#DIV/0!</v>
      </c>
      <c r="N178" s="186" t="e">
        <f t="shared" si="61"/>
        <v>#DIV/0!</v>
      </c>
      <c r="O178" s="186" t="e">
        <f t="shared" si="61"/>
        <v>#DIV/0!</v>
      </c>
      <c r="P178" s="186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87"/>
      <c r="B181" s="188"/>
      <c r="C181" s="187"/>
      <c r="D181" s="187"/>
      <c r="E181" s="189"/>
      <c r="F181" s="189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71"/>
    </row>
    <row r="182" spans="1:23" ht="16.5" customHeight="1" x14ac:dyDescent="0.3">
      <c r="C182" s="352" t="s">
        <v>118</v>
      </c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71"/>
    </row>
    <row r="183" spans="1:23" ht="16.5" customHeight="1" x14ac:dyDescent="0.3">
      <c r="C183" s="187"/>
      <c r="D183" s="187"/>
      <c r="E183" s="189"/>
      <c r="F183" s="189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71"/>
    </row>
    <row r="184" spans="1:23" ht="14.4" x14ac:dyDescent="0.3">
      <c r="C184" s="190"/>
      <c r="D184" s="225"/>
      <c r="E184" s="235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91" t="s">
        <v>119</v>
      </c>
      <c r="U184" s="192"/>
      <c r="V184" s="192"/>
      <c r="W184" s="192"/>
    </row>
    <row r="185" spans="1:23" ht="15" thickBot="1" x14ac:dyDescent="0.35">
      <c r="C185" s="193"/>
      <c r="D185" s="226" t="s">
        <v>120</v>
      </c>
      <c r="E185" s="236" t="s">
        <v>64</v>
      </c>
      <c r="F185" s="64"/>
      <c r="G185" s="65">
        <v>1</v>
      </c>
      <c r="H185" s="66">
        <v>2</v>
      </c>
      <c r="I185" s="66">
        <v>3</v>
      </c>
      <c r="J185" s="66">
        <v>4</v>
      </c>
      <c r="K185" s="66">
        <v>5</v>
      </c>
      <c r="L185" s="66">
        <v>6</v>
      </c>
      <c r="M185" s="66">
        <v>7</v>
      </c>
      <c r="N185" s="66">
        <v>8</v>
      </c>
      <c r="O185" s="66">
        <v>9</v>
      </c>
      <c r="P185" s="66">
        <v>10</v>
      </c>
      <c r="Q185" s="15"/>
      <c r="R185" s="71"/>
      <c r="T185" s="194" t="s">
        <v>121</v>
      </c>
      <c r="U185" s="71"/>
      <c r="V185" s="195"/>
      <c r="W185" s="196">
        <v>42736</v>
      </c>
    </row>
    <row r="186" spans="1:23" ht="3.6" customHeight="1" x14ac:dyDescent="0.3">
      <c r="C186" s="197"/>
      <c r="D186" s="18"/>
      <c r="E186" s="237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4"/>
      <c r="U186" s="71"/>
      <c r="V186" s="71"/>
      <c r="W186" s="198"/>
    </row>
    <row r="187" spans="1:23" ht="14.4" x14ac:dyDescent="0.3">
      <c r="C187" s="319"/>
      <c r="D187" s="227" t="s">
        <v>62</v>
      </c>
      <c r="E187" s="75">
        <f>E6</f>
        <v>0</v>
      </c>
      <c r="F187" s="74"/>
      <c r="G187" s="75">
        <f t="shared" ref="G187:P189" si="62">G6</f>
        <v>0</v>
      </c>
      <c r="H187" s="76">
        <f t="shared" si="62"/>
        <v>0</v>
      </c>
      <c r="I187" s="76">
        <f t="shared" si="62"/>
        <v>0</v>
      </c>
      <c r="J187" s="76">
        <f t="shared" si="62"/>
        <v>0</v>
      </c>
      <c r="K187" s="76">
        <f t="shared" si="62"/>
        <v>0</v>
      </c>
      <c r="L187" s="76">
        <f t="shared" si="62"/>
        <v>0</v>
      </c>
      <c r="M187" s="76">
        <f t="shared" si="62"/>
        <v>0</v>
      </c>
      <c r="N187" s="76">
        <f t="shared" si="62"/>
        <v>0</v>
      </c>
      <c r="O187" s="76">
        <f t="shared" si="62"/>
        <v>0</v>
      </c>
      <c r="P187" s="76">
        <f t="shared" si="62"/>
        <v>0</v>
      </c>
      <c r="Q187" s="264"/>
      <c r="R187" s="71"/>
      <c r="T187" s="194" t="s">
        <v>122</v>
      </c>
      <c r="U187" s="71"/>
      <c r="V187" s="71"/>
      <c r="W187" s="199">
        <v>0.03</v>
      </c>
    </row>
    <row r="188" spans="1:23" ht="14.4" x14ac:dyDescent="0.3">
      <c r="C188" s="319"/>
      <c r="D188" s="227" t="s">
        <v>61</v>
      </c>
      <c r="E188" s="75">
        <f>E7</f>
        <v>0</v>
      </c>
      <c r="F188" s="74"/>
      <c r="G188" s="75">
        <f t="shared" si="62"/>
        <v>0</v>
      </c>
      <c r="H188" s="76">
        <f t="shared" si="62"/>
        <v>0</v>
      </c>
      <c r="I188" s="76">
        <f t="shared" si="62"/>
        <v>0</v>
      </c>
      <c r="J188" s="76">
        <f t="shared" si="62"/>
        <v>0</v>
      </c>
      <c r="K188" s="76">
        <f t="shared" si="62"/>
        <v>0</v>
      </c>
      <c r="L188" s="76">
        <f t="shared" si="62"/>
        <v>0</v>
      </c>
      <c r="M188" s="76">
        <f t="shared" si="62"/>
        <v>0</v>
      </c>
      <c r="N188" s="76">
        <f t="shared" si="62"/>
        <v>0</v>
      </c>
      <c r="O188" s="76">
        <f t="shared" si="62"/>
        <v>0</v>
      </c>
      <c r="P188" s="76">
        <f t="shared" si="62"/>
        <v>0</v>
      </c>
      <c r="Q188" s="264"/>
      <c r="R188" s="71"/>
      <c r="T188" s="194"/>
      <c r="U188" s="71"/>
      <c r="V188" s="71"/>
      <c r="W188" s="200"/>
    </row>
    <row r="189" spans="1:23" ht="14.4" x14ac:dyDescent="0.3">
      <c r="C189" s="319"/>
      <c r="D189" s="227" t="s">
        <v>60</v>
      </c>
      <c r="E189" s="75" t="str">
        <f>E8</f>
        <v xml:space="preserve">, </v>
      </c>
      <c r="F189" s="74"/>
      <c r="G189" s="75" t="str">
        <f t="shared" si="62"/>
        <v xml:space="preserve">, </v>
      </c>
      <c r="H189" s="76" t="str">
        <f t="shared" si="62"/>
        <v xml:space="preserve">, </v>
      </c>
      <c r="I189" s="76" t="str">
        <f t="shared" si="62"/>
        <v xml:space="preserve">, </v>
      </c>
      <c r="J189" s="76" t="str">
        <f t="shared" si="62"/>
        <v xml:space="preserve">, </v>
      </c>
      <c r="K189" s="76" t="str">
        <f t="shared" si="62"/>
        <v xml:space="preserve">, </v>
      </c>
      <c r="L189" s="76" t="str">
        <f t="shared" si="62"/>
        <v xml:space="preserve">, </v>
      </c>
      <c r="M189" s="76" t="str">
        <f t="shared" si="62"/>
        <v xml:space="preserve">, </v>
      </c>
      <c r="N189" s="76" t="str">
        <f t="shared" si="62"/>
        <v xml:space="preserve">, </v>
      </c>
      <c r="O189" s="76" t="str">
        <f t="shared" si="62"/>
        <v xml:space="preserve">, </v>
      </c>
      <c r="P189" s="76" t="str">
        <f t="shared" si="62"/>
        <v xml:space="preserve">, </v>
      </c>
      <c r="Q189" s="264"/>
      <c r="R189" s="71"/>
    </row>
    <row r="190" spans="1:23" ht="3.6" customHeight="1" x14ac:dyDescent="0.3">
      <c r="C190" s="320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4"/>
      <c r="R190" s="71"/>
    </row>
    <row r="191" spans="1:23" ht="14.4" x14ac:dyDescent="0.3">
      <c r="C191" s="201"/>
      <c r="D191" s="228" t="s">
        <v>65</v>
      </c>
      <c r="E191" s="238"/>
      <c r="F191" s="202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6"/>
      <c r="R191" s="71"/>
    </row>
    <row r="192" spans="1:23" ht="3.6" customHeight="1" x14ac:dyDescent="0.3">
      <c r="C192" s="320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4"/>
      <c r="R192" s="71"/>
    </row>
    <row r="193" spans="3:18" ht="14.4" x14ac:dyDescent="0.3">
      <c r="C193" s="319"/>
      <c r="D193" s="227" t="s">
        <v>59</v>
      </c>
      <c r="E193" s="78" t="str">
        <f>E12</f>
        <v>---</v>
      </c>
      <c r="F193" s="74"/>
      <c r="G193" s="78">
        <f t="shared" ref="G193:P193" si="63">G12</f>
        <v>0</v>
      </c>
      <c r="H193" s="79">
        <f t="shared" si="63"/>
        <v>0</v>
      </c>
      <c r="I193" s="79">
        <f t="shared" si="63"/>
        <v>0</v>
      </c>
      <c r="J193" s="79">
        <f t="shared" si="63"/>
        <v>0</v>
      </c>
      <c r="K193" s="79">
        <f t="shared" si="63"/>
        <v>0</v>
      </c>
      <c r="L193" s="79">
        <f t="shared" si="63"/>
        <v>0</v>
      </c>
      <c r="M193" s="79">
        <f t="shared" si="63"/>
        <v>0</v>
      </c>
      <c r="N193" s="79">
        <f t="shared" si="63"/>
        <v>0</v>
      </c>
      <c r="O193" s="79">
        <f t="shared" si="63"/>
        <v>0</v>
      </c>
      <c r="P193" s="79">
        <f t="shared" si="63"/>
        <v>0</v>
      </c>
      <c r="Q193" s="267"/>
      <c r="R193" s="71"/>
    </row>
    <row r="194" spans="3:18" ht="16.5" customHeight="1" x14ac:dyDescent="0.3">
      <c r="C194" s="319"/>
      <c r="D194" s="227" t="s">
        <v>123</v>
      </c>
      <c r="E194" s="252" t="e">
        <f>E111</f>
        <v>#VALUE!</v>
      </c>
      <c r="F194" s="74"/>
      <c r="G194" s="253" t="e">
        <f t="shared" ref="G194:P194" si="64">G111</f>
        <v>#DIV/0!</v>
      </c>
      <c r="H194" s="254" t="e">
        <f t="shared" si="64"/>
        <v>#DIV/0!</v>
      </c>
      <c r="I194" s="254" t="e">
        <f t="shared" si="64"/>
        <v>#DIV/0!</v>
      </c>
      <c r="J194" s="254" t="e">
        <f t="shared" si="64"/>
        <v>#DIV/0!</v>
      </c>
      <c r="K194" s="254" t="e">
        <f t="shared" si="64"/>
        <v>#DIV/0!</v>
      </c>
      <c r="L194" s="254" t="e">
        <f t="shared" si="64"/>
        <v>#DIV/0!</v>
      </c>
      <c r="M194" s="254" t="e">
        <f t="shared" si="64"/>
        <v>#DIV/0!</v>
      </c>
      <c r="N194" s="254" t="e">
        <f t="shared" si="64"/>
        <v>#DIV/0!</v>
      </c>
      <c r="O194" s="254" t="e">
        <f t="shared" si="64"/>
        <v>#DIV/0!</v>
      </c>
      <c r="P194" s="254" t="e">
        <f t="shared" si="64"/>
        <v>#DIV/0!</v>
      </c>
      <c r="Q194" s="321"/>
      <c r="R194" s="71"/>
    </row>
    <row r="195" spans="3:18" ht="16.5" customHeight="1" x14ac:dyDescent="0.3">
      <c r="C195" s="201"/>
      <c r="D195" s="228" t="s">
        <v>124</v>
      </c>
      <c r="E195" s="238"/>
      <c r="F195" s="202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7"/>
      <c r="R195" s="71"/>
    </row>
    <row r="196" spans="3:18" ht="3.75" customHeight="1" x14ac:dyDescent="0.3">
      <c r="C196" s="322"/>
      <c r="D196" s="77"/>
      <c r="E196" s="323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7"/>
      <c r="R196" s="71"/>
    </row>
    <row r="197" spans="3:18" ht="16.5" customHeight="1" x14ac:dyDescent="0.3">
      <c r="C197" s="319"/>
      <c r="D197" s="227" t="s">
        <v>55</v>
      </c>
      <c r="E197" s="262">
        <f>E23</f>
        <v>0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7"/>
      <c r="R197" s="71"/>
    </row>
    <row r="198" spans="3:18" ht="16.5" customHeight="1" x14ac:dyDescent="0.3">
      <c r="C198" s="324"/>
      <c r="D198" s="247" t="s">
        <v>145</v>
      </c>
      <c r="E198" s="263"/>
      <c r="F198" s="137"/>
      <c r="G198" s="248" t="e">
        <f t="shared" ref="G198:P198" si="65">G194*(1+G197)</f>
        <v>#DIV/0!</v>
      </c>
      <c r="H198" s="249" t="e">
        <f t="shared" si="65"/>
        <v>#DIV/0!</v>
      </c>
      <c r="I198" s="249" t="e">
        <f t="shared" si="65"/>
        <v>#DIV/0!</v>
      </c>
      <c r="J198" s="249" t="e">
        <f t="shared" si="65"/>
        <v>#DIV/0!</v>
      </c>
      <c r="K198" s="249" t="e">
        <f t="shared" si="65"/>
        <v>#DIV/0!</v>
      </c>
      <c r="L198" s="249" t="e">
        <f t="shared" si="65"/>
        <v>#DIV/0!</v>
      </c>
      <c r="M198" s="249" t="e">
        <f t="shared" si="65"/>
        <v>#DIV/0!</v>
      </c>
      <c r="N198" s="249" t="e">
        <f t="shared" si="65"/>
        <v>#DIV/0!</v>
      </c>
      <c r="O198" s="249" t="e">
        <f t="shared" si="65"/>
        <v>#DIV/0!</v>
      </c>
      <c r="P198" s="249" t="e">
        <f t="shared" si="65"/>
        <v>#DIV/0!</v>
      </c>
      <c r="Q198" s="321"/>
      <c r="R198" s="71"/>
    </row>
    <row r="199" spans="3:18" ht="16.5" customHeight="1" x14ac:dyDescent="0.3">
      <c r="C199" s="319"/>
      <c r="D199" s="227" t="s">
        <v>125</v>
      </c>
      <c r="E199" s="239"/>
      <c r="F199" s="74"/>
      <c r="G199" s="250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7"/>
      <c r="R199" s="71"/>
    </row>
    <row r="200" spans="3:18" ht="16.5" customHeight="1" x14ac:dyDescent="0.3">
      <c r="C200" s="324"/>
      <c r="D200" s="247" t="s">
        <v>145</v>
      </c>
      <c r="E200" s="263"/>
      <c r="F200" s="137"/>
      <c r="G200" s="248" t="e">
        <f t="shared" ref="G200:P200" si="66">G198*(1+G199)</f>
        <v>#DIV/0!</v>
      </c>
      <c r="H200" s="249" t="e">
        <f t="shared" si="66"/>
        <v>#DIV/0!</v>
      </c>
      <c r="I200" s="249" t="e">
        <f t="shared" si="66"/>
        <v>#DIV/0!</v>
      </c>
      <c r="J200" s="249" t="e">
        <f t="shared" si="66"/>
        <v>#DIV/0!</v>
      </c>
      <c r="K200" s="249" t="e">
        <f t="shared" si="66"/>
        <v>#DIV/0!</v>
      </c>
      <c r="L200" s="249" t="e">
        <f t="shared" si="66"/>
        <v>#DIV/0!</v>
      </c>
      <c r="M200" s="249" t="e">
        <f t="shared" si="66"/>
        <v>#DIV/0!</v>
      </c>
      <c r="N200" s="249" t="e">
        <f t="shared" si="66"/>
        <v>#DIV/0!</v>
      </c>
      <c r="O200" s="249" t="e">
        <f t="shared" si="66"/>
        <v>#DIV/0!</v>
      </c>
      <c r="P200" s="249" t="e">
        <f t="shared" si="66"/>
        <v>#DIV/0!</v>
      </c>
      <c r="Q200" s="321"/>
      <c r="R200" s="71"/>
    </row>
    <row r="201" spans="3:18" ht="16.5" customHeight="1" x14ac:dyDescent="0.3">
      <c r="C201" s="319"/>
      <c r="D201" s="227" t="s">
        <v>126</v>
      </c>
      <c r="E201" s="262" t="str">
        <f>E22</f>
        <v>---</v>
      </c>
      <c r="F201" s="74"/>
      <c r="G201" s="250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7"/>
      <c r="R201" s="71"/>
    </row>
    <row r="202" spans="3:18" ht="16.5" customHeight="1" x14ac:dyDescent="0.3">
      <c r="C202" s="324"/>
      <c r="D202" s="247" t="s">
        <v>145</v>
      </c>
      <c r="E202" s="263"/>
      <c r="F202" s="137"/>
      <c r="G202" s="248" t="e">
        <f t="shared" ref="G202:P202" si="67">G200*(1+G201)</f>
        <v>#DIV/0!</v>
      </c>
      <c r="H202" s="249" t="e">
        <f t="shared" si="67"/>
        <v>#DIV/0!</v>
      </c>
      <c r="I202" s="249" t="e">
        <f t="shared" si="67"/>
        <v>#DIV/0!</v>
      </c>
      <c r="J202" s="249" t="e">
        <f t="shared" si="67"/>
        <v>#DIV/0!</v>
      </c>
      <c r="K202" s="249" t="e">
        <f t="shared" si="67"/>
        <v>#DIV/0!</v>
      </c>
      <c r="L202" s="249" t="e">
        <f t="shared" si="67"/>
        <v>#DIV/0!</v>
      </c>
      <c r="M202" s="249" t="e">
        <f t="shared" si="67"/>
        <v>#DIV/0!</v>
      </c>
      <c r="N202" s="249" t="e">
        <f t="shared" si="67"/>
        <v>#DIV/0!</v>
      </c>
      <c r="O202" s="249" t="e">
        <f t="shared" si="67"/>
        <v>#DIV/0!</v>
      </c>
      <c r="P202" s="249" t="e">
        <f t="shared" si="67"/>
        <v>#DIV/0!</v>
      </c>
      <c r="Q202" s="325"/>
      <c r="R202" s="71"/>
    </row>
    <row r="203" spans="3:18" ht="16.5" customHeight="1" x14ac:dyDescent="0.3">
      <c r="C203" s="319"/>
      <c r="D203" s="227" t="s">
        <v>127</v>
      </c>
      <c r="E203" s="239"/>
      <c r="F203" s="74"/>
      <c r="G203" s="105">
        <f t="shared" ref="G203:P203" si="68">($W$185-G193)/30.4735*($W$187/12)</f>
        <v>3.5059970137988747</v>
      </c>
      <c r="H203" s="106">
        <f t="shared" si="68"/>
        <v>3.5059970137988747</v>
      </c>
      <c r="I203" s="106">
        <f t="shared" si="68"/>
        <v>3.5059970137988747</v>
      </c>
      <c r="J203" s="106">
        <f t="shared" si="68"/>
        <v>3.5059970137988747</v>
      </c>
      <c r="K203" s="106">
        <f t="shared" si="68"/>
        <v>3.5059970137988747</v>
      </c>
      <c r="L203" s="106">
        <f t="shared" si="68"/>
        <v>3.5059970137988747</v>
      </c>
      <c r="M203" s="106">
        <f t="shared" si="68"/>
        <v>3.5059970137988747</v>
      </c>
      <c r="N203" s="106">
        <f t="shared" si="68"/>
        <v>3.5059970137988747</v>
      </c>
      <c r="O203" s="106">
        <f t="shared" si="68"/>
        <v>3.5059970137988747</v>
      </c>
      <c r="P203" s="106">
        <f t="shared" si="68"/>
        <v>3.5059970137988747</v>
      </c>
      <c r="Q203" s="267"/>
      <c r="R203" s="71"/>
    </row>
    <row r="204" spans="3:18" ht="16.5" customHeight="1" x14ac:dyDescent="0.3">
      <c r="C204" s="326"/>
      <c r="D204" s="230" t="s">
        <v>128</v>
      </c>
      <c r="E204" s="206" t="e">
        <f>E194</f>
        <v>#VALUE!</v>
      </c>
      <c r="F204" s="251"/>
      <c r="G204" s="206" t="e">
        <f t="shared" ref="G204:P204" si="69">G202*(1+G203)</f>
        <v>#DIV/0!</v>
      </c>
      <c r="H204" s="207" t="e">
        <f t="shared" si="69"/>
        <v>#DIV/0!</v>
      </c>
      <c r="I204" s="207" t="e">
        <f t="shared" si="69"/>
        <v>#DIV/0!</v>
      </c>
      <c r="J204" s="207" t="e">
        <f t="shared" si="69"/>
        <v>#DIV/0!</v>
      </c>
      <c r="K204" s="207" t="e">
        <f t="shared" si="69"/>
        <v>#DIV/0!</v>
      </c>
      <c r="L204" s="207" t="e">
        <f t="shared" si="69"/>
        <v>#DIV/0!</v>
      </c>
      <c r="M204" s="207" t="e">
        <f t="shared" si="69"/>
        <v>#DIV/0!</v>
      </c>
      <c r="N204" s="207" t="e">
        <f t="shared" si="69"/>
        <v>#DIV/0!</v>
      </c>
      <c r="O204" s="207" t="e">
        <f t="shared" si="69"/>
        <v>#DIV/0!</v>
      </c>
      <c r="P204" s="207" t="e">
        <f t="shared" si="69"/>
        <v>#DIV/0!</v>
      </c>
      <c r="Q204" s="267"/>
      <c r="R204" s="71"/>
    </row>
    <row r="205" spans="3:18" ht="14.4" x14ac:dyDescent="0.3">
      <c r="C205" s="201"/>
      <c r="D205" s="228" t="s">
        <v>129</v>
      </c>
      <c r="E205" s="240"/>
      <c r="F205" s="349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7"/>
      <c r="R205" s="71"/>
    </row>
    <row r="206" spans="3:18" ht="3" customHeight="1" x14ac:dyDescent="0.3">
      <c r="C206" s="322"/>
      <c r="D206" s="77"/>
      <c r="E206" s="323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7"/>
      <c r="R206" s="71"/>
    </row>
    <row r="207" spans="3:18" ht="16.5" customHeight="1" x14ac:dyDescent="0.3">
      <c r="C207" s="319"/>
      <c r="D207" s="227" t="s">
        <v>130</v>
      </c>
      <c r="E207" s="239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7"/>
      <c r="R207" s="71"/>
    </row>
    <row r="208" spans="3:18" ht="14.4" x14ac:dyDescent="0.3">
      <c r="C208" s="324"/>
      <c r="D208" s="231" t="s">
        <v>131</v>
      </c>
      <c r="E208" s="241">
        <f>E37</f>
        <v>0</v>
      </c>
      <c r="F208" s="137"/>
      <c r="G208" s="208">
        <v>0</v>
      </c>
      <c r="H208" s="209">
        <v>0</v>
      </c>
      <c r="I208" s="209">
        <v>0</v>
      </c>
      <c r="J208" s="209">
        <v>0</v>
      </c>
      <c r="K208" s="209">
        <v>0</v>
      </c>
      <c r="L208" s="209">
        <v>0</v>
      </c>
      <c r="M208" s="209">
        <v>0</v>
      </c>
      <c r="N208" s="209">
        <v>0</v>
      </c>
      <c r="O208" s="209">
        <v>0</v>
      </c>
      <c r="P208" s="209">
        <v>0</v>
      </c>
      <c r="Q208" s="321"/>
      <c r="R208" s="71"/>
    </row>
    <row r="209" spans="3:18" ht="14.4" x14ac:dyDescent="0.3">
      <c r="C209" s="319"/>
      <c r="D209" s="227" t="s">
        <v>133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7"/>
      <c r="R209" s="71"/>
    </row>
    <row r="210" spans="3:18" ht="14.4" x14ac:dyDescent="0.3">
      <c r="C210" s="324"/>
      <c r="D210" s="231" t="s">
        <v>132</v>
      </c>
      <c r="E210" s="242">
        <f>E60</f>
        <v>0</v>
      </c>
      <c r="F210" s="137"/>
      <c r="G210" s="208">
        <v>0</v>
      </c>
      <c r="H210" s="209">
        <v>0</v>
      </c>
      <c r="I210" s="209">
        <v>0</v>
      </c>
      <c r="J210" s="209">
        <v>0</v>
      </c>
      <c r="K210" s="209">
        <v>0</v>
      </c>
      <c r="L210" s="209">
        <v>0</v>
      </c>
      <c r="M210" s="209">
        <v>0</v>
      </c>
      <c r="N210" s="209">
        <v>0</v>
      </c>
      <c r="O210" s="209">
        <v>0</v>
      </c>
      <c r="P210" s="209">
        <v>0</v>
      </c>
      <c r="Q210" s="321"/>
      <c r="R210" s="71"/>
    </row>
    <row r="211" spans="3:18" ht="14.4" x14ac:dyDescent="0.3">
      <c r="C211" s="319"/>
      <c r="D211" s="227" t="s">
        <v>134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7"/>
      <c r="R211" s="71"/>
    </row>
    <row r="212" spans="3:18" ht="16.5" customHeight="1" x14ac:dyDescent="0.3">
      <c r="C212" s="319"/>
      <c r="D212" s="227" t="s">
        <v>144</v>
      </c>
      <c r="E212" s="75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7"/>
      <c r="R212" s="71"/>
    </row>
    <row r="213" spans="3:18" ht="6.75" customHeight="1" x14ac:dyDescent="0.3">
      <c r="C213" s="327"/>
      <c r="D213" s="229"/>
      <c r="E213" s="204"/>
      <c r="F213" s="203"/>
      <c r="G213" s="204"/>
      <c r="H213" s="205"/>
      <c r="I213" s="205"/>
      <c r="J213" s="205"/>
      <c r="K213" s="205"/>
      <c r="L213" s="205"/>
      <c r="M213" s="205"/>
      <c r="N213" s="205"/>
      <c r="O213" s="205"/>
      <c r="P213" s="205"/>
      <c r="Q213" s="328"/>
      <c r="R213" s="71"/>
    </row>
    <row r="214" spans="3:18" ht="23.25" customHeight="1" x14ac:dyDescent="0.3">
      <c r="C214" s="329"/>
      <c r="D214" s="232" t="s">
        <v>146</v>
      </c>
      <c r="E214" s="243"/>
      <c r="F214" s="210"/>
      <c r="G214" s="211">
        <f>SUM(G207:G212)</f>
        <v>0</v>
      </c>
      <c r="H214" s="212">
        <f t="shared" ref="H214:P214" si="70">SUM(H207:H212)</f>
        <v>0</v>
      </c>
      <c r="I214" s="212">
        <f t="shared" si="70"/>
        <v>0</v>
      </c>
      <c r="J214" s="212">
        <f t="shared" si="70"/>
        <v>0</v>
      </c>
      <c r="K214" s="212">
        <f t="shared" si="70"/>
        <v>0</v>
      </c>
      <c r="L214" s="212">
        <f t="shared" si="70"/>
        <v>0</v>
      </c>
      <c r="M214" s="212">
        <f t="shared" si="70"/>
        <v>0</v>
      </c>
      <c r="N214" s="212">
        <f t="shared" si="70"/>
        <v>0</v>
      </c>
      <c r="O214" s="212">
        <f t="shared" si="70"/>
        <v>0</v>
      </c>
      <c r="P214" s="212">
        <f t="shared" si="70"/>
        <v>0</v>
      </c>
      <c r="Q214" s="330"/>
      <c r="R214" s="71"/>
    </row>
    <row r="215" spans="3:18" ht="24" customHeight="1" thickBot="1" x14ac:dyDescent="0.35">
      <c r="C215" s="331"/>
      <c r="D215" s="233" t="s">
        <v>147</v>
      </c>
      <c r="E215" s="213" t="e">
        <f>E194</f>
        <v>#VALUE!</v>
      </c>
      <c r="F215" s="347"/>
      <c r="G215" s="213" t="e">
        <f>(SUM(G207:G213)+1)*G204</f>
        <v>#DIV/0!</v>
      </c>
      <c r="H215" s="348" t="e">
        <f>(SUM(H207:H213)+1)*H204</f>
        <v>#DIV/0!</v>
      </c>
      <c r="I215" s="348" t="e">
        <f t="shared" ref="I215:P215" si="71">(SUM(I207:I213)+1)*I204</f>
        <v>#DIV/0!</v>
      </c>
      <c r="J215" s="348" t="e">
        <f t="shared" si="71"/>
        <v>#DIV/0!</v>
      </c>
      <c r="K215" s="348" t="e">
        <f t="shared" si="71"/>
        <v>#DIV/0!</v>
      </c>
      <c r="L215" s="348" t="e">
        <f t="shared" si="71"/>
        <v>#DIV/0!</v>
      </c>
      <c r="M215" s="348" t="e">
        <f t="shared" si="71"/>
        <v>#DIV/0!</v>
      </c>
      <c r="N215" s="348" t="e">
        <f t="shared" si="71"/>
        <v>#DIV/0!</v>
      </c>
      <c r="O215" s="348" t="e">
        <f t="shared" si="71"/>
        <v>#DIV/0!</v>
      </c>
      <c r="P215" s="348" t="e">
        <f t="shared" si="71"/>
        <v>#DIV/0!</v>
      </c>
      <c r="Q215" s="332"/>
      <c r="R215" s="71"/>
    </row>
    <row r="216" spans="3:18" ht="15" thickTop="1" x14ac:dyDescent="0.3">
      <c r="C216" s="214"/>
      <c r="D216" s="234" t="s">
        <v>135</v>
      </c>
      <c r="E216" s="244" t="s">
        <v>136</v>
      </c>
      <c r="F216" s="215"/>
      <c r="G216" s="216" t="s">
        <v>137</v>
      </c>
      <c r="H216" s="258" t="s">
        <v>138</v>
      </c>
      <c r="I216" s="217" t="s">
        <v>139</v>
      </c>
      <c r="J216" s="255"/>
      <c r="K216" s="333"/>
      <c r="L216" s="333"/>
      <c r="M216" s="333"/>
      <c r="N216" s="333"/>
      <c r="O216" s="333"/>
      <c r="P216" s="148"/>
      <c r="Q216" s="267"/>
      <c r="R216" s="71"/>
    </row>
    <row r="217" spans="3:18" ht="7.5" customHeight="1" x14ac:dyDescent="0.3">
      <c r="C217" s="334"/>
      <c r="D217" s="335"/>
      <c r="E217" s="336"/>
      <c r="F217" s="23"/>
      <c r="G217" s="337"/>
      <c r="H217" s="338"/>
      <c r="I217" s="338"/>
      <c r="J217" s="339"/>
      <c r="K217" s="148"/>
      <c r="L217" s="148"/>
      <c r="M217" s="148"/>
      <c r="N217" s="148"/>
      <c r="O217" s="148"/>
      <c r="P217" s="148"/>
      <c r="Q217" s="267"/>
      <c r="R217" s="71"/>
    </row>
    <row r="218" spans="3:18" ht="14.4" x14ac:dyDescent="0.3">
      <c r="C218" s="340"/>
      <c r="D218" s="341"/>
      <c r="E218" s="245" t="s">
        <v>140</v>
      </c>
      <c r="F218" s="74"/>
      <c r="G218" s="218" t="e">
        <f>MIN(G194:P194)</f>
        <v>#DIV/0!</v>
      </c>
      <c r="H218" s="259" t="e">
        <f>MIN(G215:P215)</f>
        <v>#DIV/0!</v>
      </c>
      <c r="I218" s="219" t="e">
        <f>(H218-G218)/G218</f>
        <v>#DIV/0!</v>
      </c>
      <c r="J218" s="256"/>
      <c r="K218" s="148"/>
      <c r="L218" s="148"/>
      <c r="M218" s="148"/>
      <c r="N218" s="148"/>
      <c r="O218" s="148"/>
      <c r="P218" s="148"/>
      <c r="Q218" s="267"/>
      <c r="R218" s="71"/>
    </row>
    <row r="219" spans="3:18" ht="16.5" customHeight="1" x14ac:dyDescent="0.3">
      <c r="C219" s="340"/>
      <c r="D219" s="341"/>
      <c r="E219" s="245" t="s">
        <v>141</v>
      </c>
      <c r="F219" s="74"/>
      <c r="G219" s="218" t="e">
        <f>MAX(G194:P194)</f>
        <v>#DIV/0!</v>
      </c>
      <c r="H219" s="259" t="e">
        <f>MAX(G215:P215)</f>
        <v>#DIV/0!</v>
      </c>
      <c r="I219" s="219" t="e">
        <f>(H219-G219)/G219</f>
        <v>#DIV/0!</v>
      </c>
      <c r="J219" s="256"/>
      <c r="K219" s="342"/>
      <c r="L219" s="342"/>
      <c r="M219" s="342"/>
      <c r="N219" s="342"/>
      <c r="O219" s="342"/>
      <c r="P219" s="342"/>
      <c r="Q219" s="267"/>
      <c r="R219" s="71"/>
    </row>
    <row r="220" spans="3:18" ht="16.5" customHeight="1" x14ac:dyDescent="0.3">
      <c r="C220" s="340"/>
      <c r="D220" s="341"/>
      <c r="E220" s="245" t="s">
        <v>142</v>
      </c>
      <c r="F220" s="74"/>
      <c r="G220" s="220" t="e">
        <f>AVERAGE(G194:P194)</f>
        <v>#DIV/0!</v>
      </c>
      <c r="H220" s="260" t="e">
        <f>AVERAGE(G215:P215)</f>
        <v>#DIV/0!</v>
      </c>
      <c r="I220" s="219" t="e">
        <f>(H220-G220)/G220</f>
        <v>#DIV/0!</v>
      </c>
      <c r="J220" s="256"/>
      <c r="K220" s="187"/>
      <c r="L220" s="187"/>
      <c r="M220" s="187"/>
      <c r="N220" s="187"/>
      <c r="O220" s="187"/>
      <c r="P220" s="187"/>
      <c r="Q220" s="267"/>
      <c r="R220" s="71"/>
    </row>
    <row r="221" spans="3:18" ht="16.5" customHeight="1" thickBot="1" x14ac:dyDescent="0.35">
      <c r="C221" s="343"/>
      <c r="D221" s="344"/>
      <c r="E221" s="246" t="s">
        <v>143</v>
      </c>
      <c r="F221" s="221"/>
      <c r="G221" s="222" t="e">
        <f>MEDIAN(G194:P194)</f>
        <v>#DIV/0!</v>
      </c>
      <c r="H221" s="261" t="e">
        <f>MEDIAN(G215:P215)</f>
        <v>#DIV/0!</v>
      </c>
      <c r="I221" s="223" t="e">
        <f>(H221-G221)/G221</f>
        <v>#DIV/0!</v>
      </c>
      <c r="J221" s="257"/>
      <c r="K221" s="224"/>
      <c r="L221" s="224"/>
      <c r="M221" s="224"/>
      <c r="N221" s="224"/>
      <c r="O221" s="224"/>
      <c r="P221" s="224"/>
      <c r="Q221" s="345"/>
      <c r="R221" s="71"/>
    </row>
    <row r="222" spans="3:18" ht="16.5" customHeight="1" thickTop="1" x14ac:dyDescent="0.3">
      <c r="C222" s="187"/>
      <c r="D222" s="187"/>
      <c r="E222" s="189"/>
      <c r="F222" s="189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71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</sheetData>
  <customSheetViews>
    <customSheetView guid="{3BFC04BF-8CC0-4938-920B-217C5F33500E}" scale="90" showPageBreaks="1" fitToPage="1" printArea="1" hiddenRows="1" hiddenColumns="1" topLeftCell="C1">
      <selection activeCell="D14" sqref="D14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45AA9892-A2E1-4651-BF4E-FE75EE85E414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4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BA02F266-CF1D-4AA2-A1EB-36C1858AF29F}" showPageBreaks="1" fitToPage="1" printArea="1" hiddenRows="1" hiddenColumns="1" showRuler="0" topLeftCell="C1">
      <selection activeCell="G2" sqref="G2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  <customSheetView guid="{FD1B279B-1414-4401-A87A-C814B0AE318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4" orientation="landscape" horizontalDpi="300" r:id="rId5"/>
      <headerFooter alignWithMargins="0"/>
    </customSheetView>
    <customSheetView guid="{CEA214EA-D479-4CE2-9616-2080E4E8671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29da8056140d4b42ac998ed5c843dab6">
    <vt:lpwstr>k3e362469b3d14282bf2_F_20</vt:lpwstr>
  </property>
  <property fmtid="{D5CDD505-2E9C-101B-9397-08002B2CF9AE}" pid="1194" name="g55ce68d2646c4506aa00d20b7fb81502">
    <vt:lpwstr>k07b7d0a756a84ee8806_X_k6424e3c3ce5745ea9ba_A_1</vt:lpwstr>
  </property>
  <property fmtid="{D5CDD505-2E9C-101B-9397-08002B2CF9AE}" pid="1195" name="gf6e05dd4c7304869a50c795ef1035cad">
    <vt:lpwstr>k07b7d0a756a84ee8806_X_k6424e3c3ce5745ea9ba_A_2</vt:lpwstr>
  </property>
  <property fmtid="{D5CDD505-2E9C-101B-9397-08002B2CF9AE}" pid="1196" name="g61297b2966bf4f27aba5ab91fe013943">
    <vt:lpwstr>k07b7d0a756a84ee8806_X_k6424e3c3ce5745ea9ba_A_3</vt:lpwstr>
  </property>
  <property fmtid="{D5CDD505-2E9C-101B-9397-08002B2CF9AE}" pid="1197" name="g7c2d56ef84714892a6210b7c9d2d47af">
    <vt:lpwstr>k07b7d0a756a84ee8806_X_k6424e3c3ce5745ea9ba_A_4</vt:lpwstr>
  </property>
  <property fmtid="{D5CDD505-2E9C-101B-9397-08002B2CF9AE}" pid="1198" name="g2d017bc8b57b446f81ad9b526d7faf56">
    <vt:lpwstr>k07b7d0a756a84ee8806_X_k6424e3c3ce5745ea9ba_A_5</vt:lpwstr>
  </property>
  <property fmtid="{D5CDD505-2E9C-101B-9397-08002B2CF9AE}" pid="1199" name="g58062193e85342b485cedabde215d14f">
    <vt:lpwstr>k07b7d0a756a84ee8806_X_k6424e3c3ce5745ea9ba_A_6</vt:lpwstr>
  </property>
  <property fmtid="{D5CDD505-2E9C-101B-9397-08002B2CF9AE}" pid="1200" name="g12e576a3971241e88a3512ef54c84305">
    <vt:lpwstr>k07b7d0a756a84ee8806_X_k6424e3c3ce5745ea9ba_A_7</vt:lpwstr>
  </property>
  <property fmtid="{D5CDD505-2E9C-101B-9397-08002B2CF9AE}" pid="1201" name="g51aec18906f44941bf4aaa18ed2b9ffc">
    <vt:lpwstr>k07b7d0a756a84ee8806_X_k6424e3c3ce5745ea9ba_A_8</vt:lpwstr>
  </property>
  <property fmtid="{D5CDD505-2E9C-101B-9397-08002B2CF9AE}" pid="1202" name="gad822aedea9d4549b6ab0366b7fea3a0">
    <vt:lpwstr>k07b7d0a756a84ee8806_X_k6424e3c3ce5745ea9ba_A_9</vt:lpwstr>
  </property>
  <property fmtid="{D5CDD505-2E9C-101B-9397-08002B2CF9AE}" pid="1203" name="g80fe964701e14b0aa1a05c3194164746">
    <vt:lpwstr>k07b7d0a756a84ee8806_X_k6424e3c3ce5745ea9ba_A_10</vt:lpwstr>
  </property>
  <property fmtid="{D5CDD505-2E9C-101B-9397-08002B2CF9AE}" pid="1204" name="g9f594d5f9b584e96b4da4b60630bd391">
    <vt:lpwstr>k07b7d0a756a84ee8806_X_k2e749b699a1f494d981_A_1</vt:lpwstr>
  </property>
  <property fmtid="{D5CDD505-2E9C-101B-9397-08002B2CF9AE}" pid="1205" name="g87496d178e3a4dd28ed4b31a7a48db5e">
    <vt:lpwstr>k07b7d0a756a84ee8806_X_k2e749b699a1f494d981_A_2</vt:lpwstr>
  </property>
  <property fmtid="{D5CDD505-2E9C-101B-9397-08002B2CF9AE}" pid="1206" name="g14431e7da942484aa53827c5bf1184f8">
    <vt:lpwstr>k07b7d0a756a84ee8806_X_k2e749b699a1f494d981_A_3</vt:lpwstr>
  </property>
  <property fmtid="{D5CDD505-2E9C-101B-9397-08002B2CF9AE}" pid="1207" name="ga4282796fc1f4693bc7956fcf3181cb2">
    <vt:lpwstr>k07b7d0a756a84ee8806_X_k2e749b699a1f494d981_A_4</vt:lpwstr>
  </property>
  <property fmtid="{D5CDD505-2E9C-101B-9397-08002B2CF9AE}" pid="1208" name="g0818307d9d864b1c96c22569619b4f67">
    <vt:lpwstr>k07b7d0a756a84ee8806_X_k2e749b699a1f494d981_A_5</vt:lpwstr>
  </property>
  <property fmtid="{D5CDD505-2E9C-101B-9397-08002B2CF9AE}" pid="1209" name="g2f2d5ffbabd348ab83d1b6b0b71cb214">
    <vt:lpwstr>k07b7d0a756a84ee8806_X_k2e749b699a1f494d981_A_6</vt:lpwstr>
  </property>
  <property fmtid="{D5CDD505-2E9C-101B-9397-08002B2CF9AE}" pid="1210" name="g6952453fbed4473a9d1c68fae7c09bb3">
    <vt:lpwstr>k07b7d0a756a84ee8806_X_k2e749b699a1f494d981_A_7</vt:lpwstr>
  </property>
  <property fmtid="{D5CDD505-2E9C-101B-9397-08002B2CF9AE}" pid="1211" name="gb627a5655ae3483aa67f1096b05c57a2">
    <vt:lpwstr>k07b7d0a756a84ee8806_X_k2e749b699a1f494d981_A_8</vt:lpwstr>
  </property>
  <property fmtid="{D5CDD505-2E9C-101B-9397-08002B2CF9AE}" pid="1212" name="g620ba646863d4ef5b9e5a178460ad3b6">
    <vt:lpwstr>k07b7d0a756a84ee8806_X_k2e749b699a1f494d981_A_9</vt:lpwstr>
  </property>
  <property fmtid="{D5CDD505-2E9C-101B-9397-08002B2CF9AE}" pid="1213" name="g8d7517f3cb9940e5a404854db52ac19a">
    <vt:lpwstr>k07b7d0a756a84ee8806_X_k2e749b699a1f494d981_A_10</vt:lpwstr>
  </property>
  <property fmtid="{D5CDD505-2E9C-101B-9397-08002B2CF9AE}" pid="1214" name="gde2ce294dd23478cbc5df5fc1aca4124">
    <vt:lpwstr>k07b7d0a756a84ee8806_X_ka2c0bd96310e44f6957_A_10_F_0</vt:lpwstr>
  </property>
  <property fmtid="{D5CDD505-2E9C-101B-9397-08002B2CF9AE}" pid="1215" name="g3a83fdb81da643778221fec7762d641c">
    <vt:lpwstr>k07b7d0a756a84ee8806_X_ka2c0bd96310e44f6957_A_9_F_0</vt:lpwstr>
  </property>
  <property fmtid="{D5CDD505-2E9C-101B-9397-08002B2CF9AE}" pid="1216" name="g5ce87844ff0941289c632f6a88503b07">
    <vt:lpwstr>k07b7d0a756a84ee8806_X_ka2c0bd96310e44f6957_A_8_F_0</vt:lpwstr>
  </property>
  <property fmtid="{D5CDD505-2E9C-101B-9397-08002B2CF9AE}" pid="1217" name="gd97c46d0bd1e4683ae16d6c2827158c1">
    <vt:lpwstr>k07b7d0a756a84ee8806_X_ka2c0bd96310e44f6957_A_7_F_0</vt:lpwstr>
  </property>
  <property fmtid="{D5CDD505-2E9C-101B-9397-08002B2CF9AE}" pid="1218" name="g446173ce94a348aea4f22a29c57df96e">
    <vt:lpwstr>k07b7d0a756a84ee8806_X_ka2c0bd96310e44f6957_A_6_F_0</vt:lpwstr>
  </property>
  <property fmtid="{D5CDD505-2E9C-101B-9397-08002B2CF9AE}" pid="1219" name="g503c5f7dd5bf4bd1a51076bb159a78b5">
    <vt:lpwstr>k07b7d0a756a84ee8806_X_ka2c0bd96310e44f6957_A_5_F_0</vt:lpwstr>
  </property>
  <property fmtid="{D5CDD505-2E9C-101B-9397-08002B2CF9AE}" pid="1220" name="g9f4e7f87bdf548cca68e0dad1fd495c2">
    <vt:lpwstr>k07b7d0a756a84ee8806_X_ka2c0bd96310e44f6957_A_4_F_0</vt:lpwstr>
  </property>
  <property fmtid="{D5CDD505-2E9C-101B-9397-08002B2CF9AE}" pid="1221" name="g8bd6afa419bb434bb6aaf2aa20756d2f">
    <vt:lpwstr>k07b7d0a756a84ee8806_X_ka2c0bd96310e44f6957_A_3_F_0</vt:lpwstr>
  </property>
  <property fmtid="{D5CDD505-2E9C-101B-9397-08002B2CF9AE}" pid="1222" name="gf401f7ae660e4e04bf24eb35e39ef582">
    <vt:lpwstr>k07b7d0a756a84ee8806_X_ka2c0bd96310e44f6957_A_2_F_0</vt:lpwstr>
  </property>
  <property fmtid="{D5CDD505-2E9C-101B-9397-08002B2CF9AE}" pid="1223" name="ga6289b36628e478d8a72963021938dc8">
    <vt:lpwstr>k07b7d0a756a84ee8806_X_ka2c0bd96310e44f6957_A_1_F_0</vt:lpwstr>
  </property>
  <property fmtid="{D5CDD505-2E9C-101B-9397-08002B2CF9AE}" pid="1224" name="gec3069a38d9449ef9f91640ed4a697a1">
    <vt:lpwstr>k07b7d0a756a84ee8806_X_k1be57c43b7db4027ac6_A_1</vt:lpwstr>
  </property>
  <property fmtid="{D5CDD505-2E9C-101B-9397-08002B2CF9AE}" pid="1225" name="g0288a15a2e0449439c51e83e1c3f0984">
    <vt:lpwstr>k07b7d0a756a84ee8806_X_k1be57c43b7db4027ac6_A_2</vt:lpwstr>
  </property>
  <property fmtid="{D5CDD505-2E9C-101B-9397-08002B2CF9AE}" pid="1226" name="gaecbe2dfbd854c86b3caa2db0e223e5e">
    <vt:lpwstr>k07b7d0a756a84ee8806_X_k1be57c43b7db4027ac6_A_3</vt:lpwstr>
  </property>
  <property fmtid="{D5CDD505-2E9C-101B-9397-08002B2CF9AE}" pid="1227" name="g7312c61bdfd64bf9aebd9e413a385a19">
    <vt:lpwstr>k07b7d0a756a84ee8806_X_k1be57c43b7db4027ac6_A_4</vt:lpwstr>
  </property>
  <property fmtid="{D5CDD505-2E9C-101B-9397-08002B2CF9AE}" pid="1228" name="g21166da317304f0fbccc6dd3fffbf258">
    <vt:lpwstr>k07b7d0a756a84ee8806_X_k1be57c43b7db4027ac6_A_5</vt:lpwstr>
  </property>
  <property fmtid="{D5CDD505-2E9C-101B-9397-08002B2CF9AE}" pid="1229" name="g9a0d1fc974ca47dd8e8b45b7e0750edf">
    <vt:lpwstr>k07b7d0a756a84ee8806_X_k1be57c43b7db4027ac6_A_6</vt:lpwstr>
  </property>
  <property fmtid="{D5CDD505-2E9C-101B-9397-08002B2CF9AE}" pid="1230" name="gd52a2e4c0242487cba8d0c96325660cc">
    <vt:lpwstr>k07b7d0a756a84ee8806_X_k1be57c43b7db4027ac6_A_7</vt:lpwstr>
  </property>
  <property fmtid="{D5CDD505-2E9C-101B-9397-08002B2CF9AE}" pid="1231" name="gaf3b25fdc6514a7dbd48e3f4a1401336">
    <vt:lpwstr>k07b7d0a756a84ee8806_X_k1be57c43b7db4027ac6_A_8</vt:lpwstr>
  </property>
  <property fmtid="{D5CDD505-2E9C-101B-9397-08002B2CF9AE}" pid="1232" name="g7104e739c3574d2b83e569345e949fe6">
    <vt:lpwstr>k07b7d0a756a84ee8806_X_k1be57c43b7db4027ac6_A_9</vt:lpwstr>
  </property>
  <property fmtid="{D5CDD505-2E9C-101B-9397-08002B2CF9AE}" pid="1233" name="gbd588b0b8afa41dba8836ced73d4a8ad">
    <vt:lpwstr>k07b7d0a756a84ee8806_X_k1be57c43b7db4027ac6_A_10</vt:lpwstr>
  </property>
  <property fmtid="{D5CDD505-2E9C-101B-9397-08002B2CF9AE}" pid="1234" name="ga1cfe1b4c34a498db223b78138fdea50">
    <vt:lpwstr>kefe4e906e27a457c829</vt:lpwstr>
  </property>
  <property fmtid="{D5CDD505-2E9C-101B-9397-08002B2CF9AE}" pid="1235" name="geb660648e118411e8d5f84084b9590f0">
    <vt:lpwstr>kf644da2e3f614666822</vt:lpwstr>
  </property>
</Properties>
</file>